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2" sheetId="8" r:id="rId8"/>
    <sheet name="LIM343" sheetId="9" r:id="rId9"/>
    <sheet name="LIM344" sheetId="10" r:id="rId10"/>
    <sheet name="DC34" sheetId="11" r:id="rId11"/>
    <sheet name="LIM351" sheetId="12" r:id="rId12"/>
    <sheet name="LIM352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4" sheetId="20" r:id="rId20"/>
    <sheet name="LIM365" sheetId="21" r:id="rId21"/>
    <sheet name="LIM366" sheetId="22" r:id="rId22"/>
    <sheet name="LIM367" sheetId="23" r:id="rId23"/>
    <sheet name="DC36" sheetId="24" r:id="rId24"/>
    <sheet name="LIM471" sheetId="25" r:id="rId25"/>
    <sheet name="LIM472" sheetId="26" r:id="rId26"/>
    <sheet name="LIM473" sheetId="27" r:id="rId27"/>
    <sheet name="LIM474" sheetId="28" r:id="rId28"/>
    <sheet name="LIM475" sheetId="29" r:id="rId29"/>
    <sheet name="DC47" sheetId="30" r:id="rId30"/>
    <sheet name="Summary" sheetId="31" r:id="rId31"/>
  </sheets>
  <definedNames>
    <definedName name="_xlnm.Print_Area" localSheetId="5">'DC33'!$A$1:$Z$66</definedName>
    <definedName name="_xlnm.Print_Area" localSheetId="10">'DC34'!$A$1:$Z$66</definedName>
    <definedName name="_xlnm.Print_Area" localSheetId="16">'DC35'!$A$1:$Z$66</definedName>
    <definedName name="_xlnm.Print_Area" localSheetId="23">'DC36'!$A$1:$Z$66</definedName>
    <definedName name="_xlnm.Print_Area" localSheetId="29">'DC47'!$A$1:$Z$66</definedName>
    <definedName name="_xlnm.Print_Area" localSheetId="0">'LIM331'!$A$1:$Z$66</definedName>
    <definedName name="_xlnm.Print_Area" localSheetId="1">'LIM332'!$A$1:$Z$66</definedName>
    <definedName name="_xlnm.Print_Area" localSheetId="2">'LIM333'!$A$1:$Z$66</definedName>
    <definedName name="_xlnm.Print_Area" localSheetId="3">'LIM334'!$A$1:$Z$66</definedName>
    <definedName name="_xlnm.Print_Area" localSheetId="4">'LIM335'!$A$1:$Z$66</definedName>
    <definedName name="_xlnm.Print_Area" localSheetId="6">'LIM341'!$A$1:$Z$66</definedName>
    <definedName name="_xlnm.Print_Area" localSheetId="7">'LIM342'!$A$1:$Z$66</definedName>
    <definedName name="_xlnm.Print_Area" localSheetId="8">'LIM343'!$A$1:$Z$66</definedName>
    <definedName name="_xlnm.Print_Area" localSheetId="9">'LIM344'!$A$1:$Z$66</definedName>
    <definedName name="_xlnm.Print_Area" localSheetId="11">'LIM351'!$A$1:$Z$66</definedName>
    <definedName name="_xlnm.Print_Area" localSheetId="12">'LIM352'!$A$1:$Z$66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'LIM364'!$A$1:$Z$66</definedName>
    <definedName name="_xlnm.Print_Area" localSheetId="20">'LIM365'!$A$1:$Z$66</definedName>
    <definedName name="_xlnm.Print_Area" localSheetId="21">'LIM366'!$A$1:$Z$66</definedName>
    <definedName name="_xlnm.Print_Area" localSheetId="22">'LIM367'!$A$1:$Z$66</definedName>
    <definedName name="_xlnm.Print_Area" localSheetId="24">'LIM471'!$A$1:$Z$66</definedName>
    <definedName name="_xlnm.Print_Area" localSheetId="25">'LIM472'!$A$1:$Z$66</definedName>
    <definedName name="_xlnm.Print_Area" localSheetId="26">'LIM473'!$A$1:$Z$66</definedName>
    <definedName name="_xlnm.Print_Area" localSheetId="27">'LIM474'!$A$1:$Z$66</definedName>
    <definedName name="_xlnm.Print_Area" localSheetId="28">'LIM475'!$A$1:$Z$66</definedName>
    <definedName name="_xlnm.Print_Area" localSheetId="30">'Summary'!$A$1:$Z$66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<sst xmlns="http://schemas.openxmlformats.org/spreadsheetml/2006/main" count="3441" uniqueCount="121">
  <si>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Limpopo: Greater Giyani(LIM331)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</si>
  <si>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</si>
  <si>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</si>
  <si>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</si>
  <si>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</si>
  <si>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</si>
  <si>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</si>
  <si>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</si>
  <si>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</si>
  <si>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</si>
  <si>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</si>
  <si>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</si>
  <si>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</si>
  <si>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</si>
  <si>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</si>
  <si>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</si>
  <si>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</si>
  <si>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</si>
  <si>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</si>
  <si>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</si>
  <si>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</si>
  <si>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</si>
  <si>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</si>
  <si>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</si>
  <si>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</si>
  <si>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</si>
  <si>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</si>
  <si>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</si>
  <si>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</si>
  <si>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</si>
  <si>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</si>
  <si>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</si>
  <si>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</si>
  <si>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</si>
  <si>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</si>
  <si>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</si>
  <si>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</si>
  <si>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</si>
  <si>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</si>
  <si>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</si>
  <si>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</si>
  <si>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</si>
  <si>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</si>
  <si>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</si>
  <si>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</si>
  <si>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</si>
  <si>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</si>
  <si>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</si>
  <si>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</si>
  <si>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</si>
  <si>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</si>
  <si>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</si>
  <si>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</si>
  <si>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</si>
  <si>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</si>
  <si>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</si>
  <si>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</si>
  <si>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</si>
  <si>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</si>
  <si>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</si>
  <si>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</si>
  <si>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</si>
  <si>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</si>
  <si>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</si>
  <si>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</si>
  <si>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</si>
  <si>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4th Quarter ended 30 June 2014 (Figures Finalised as at 2014/08/01)</t>
  </si>
  <si>
    <t>Limpopo: Greater Tzaneen(LIM333) - Table C1 Schedule Quarterly Budget Statement Summary for 4th Quarter ended 30 June 2014 (Figures Finalised as at 2014/08/01)</t>
  </si>
  <si>
    <t>Limpopo: Ba-Phalaborwa(LIM334) - Table C1 Schedule Quarterly Budget Statement Summary for 4th Quarter ended 30 June 2014 (Figures Finalised as at 2014/08/01)</t>
  </si>
  <si>
    <t>Limpopo: Maruleng(LIM335) - Table C1 Schedule Quarterly Budget Statement Summary for 4th Quarter ended 30 June 2014 (Figures Finalised as at 2014/08/01)</t>
  </si>
  <si>
    <t>Limpopo: Mopani(DC33) - Table C1 Schedule Quarterly Budget Statement Summary for 4th Quarter ended 30 June 2014 (Figures Finalised as at 2014/08/01)</t>
  </si>
  <si>
    <t>Limpopo: Musina(LIM341) - Table C1 Schedule Quarterly Budget Statement Summary for 4th Quarter ended 30 June 2014 (Figures Finalised as at 2014/08/01)</t>
  </si>
  <si>
    <t>Limpopo: Mutale(LIM342) - Table C1 Schedule Quarterly Budget Statement Summary for 4th Quarter ended 30 June 2014 (Figures Finalised as at 2014/08/01)</t>
  </si>
  <si>
    <t>Limpopo: Thulamela(LIM343) - Table C1 Schedule Quarterly Budget Statement Summary for 4th Quarter ended 30 June 2014 (Figures Finalised as at 2014/08/01)</t>
  </si>
  <si>
    <t>Limpopo: Makhado(LIM344) - Table C1 Schedule Quarterly Budget Statement Summary for 4th Quarter ended 30 June 2014 (Figures Finalised as at 2014/08/01)</t>
  </si>
  <si>
    <t>Limpopo: Vhembe(DC34) - Table C1 Schedule Quarterly Budget Statement Summary for 4th Quarter ended 30 June 2014 (Figures Finalised as at 2014/08/01)</t>
  </si>
  <si>
    <t>Limpopo: Blouberg(LIM351) - Table C1 Schedule Quarterly Budget Statement Summary for 4th Quarter ended 30 June 2014 (Figures Finalised as at 2014/08/01)</t>
  </si>
  <si>
    <t>Limpopo: Aganang(LIM352) - Table C1 Schedule Quarterly Budget Statement Summary for 4th Quarter ended 30 June 2014 (Figures Finalised as at 2014/08/01)</t>
  </si>
  <si>
    <t>Limpopo: Molemole(LIM353) - Table C1 Schedule Quarterly Budget Statement Summary for 4th Quarter ended 30 June 2014 (Figures Finalised as at 2014/08/01)</t>
  </si>
  <si>
    <t>Limpopo: Polokwane(LIM354) - Table C1 Schedule Quarterly Budget Statement Summary for 4th Quarter ended 30 June 2014 (Figures Finalised as at 2014/08/01)</t>
  </si>
  <si>
    <t>Limpopo: Lepelle-Nkumpi(LIM355) - Table C1 Schedule Quarterly Budget Statement Summary for 4th Quarter ended 30 June 2014 (Figures Finalised as at 2014/08/01)</t>
  </si>
  <si>
    <t>Limpopo: Capricorn(DC35) - Table C1 Schedule Quarterly Budget Statement Summary for 4th Quarter ended 30 June 2014 (Figures Finalised as at 2014/08/01)</t>
  </si>
  <si>
    <t>Limpopo: Thabazimbi(LIM361) - Table C1 Schedule Quarterly Budget Statement Summary for 4th Quarter ended 30 June 2014 (Figures Finalised as at 2014/08/01)</t>
  </si>
  <si>
    <t>Limpopo: Lephalale(LIM362) - Table C1 Schedule Quarterly Budget Statement Summary for 4th Quarter ended 30 June 2014 (Figures Finalised as at 2014/08/01)</t>
  </si>
  <si>
    <t>Limpopo: Mookgopong(LIM364) - Table C1 Schedule Quarterly Budget Statement Summary for 4th Quarter ended 30 June 2014 (Figures Finalised as at 2014/08/01)</t>
  </si>
  <si>
    <t>Limpopo: Modimolle(LIM365) - Table C1 Schedule Quarterly Budget Statement Summary for 4th Quarter ended 30 June 2014 (Figures Finalised as at 2014/08/01)</t>
  </si>
  <si>
    <t>Limpopo: Bela Bela(LIM366) - Table C1 Schedule Quarterly Budget Statement Summary for 4th Quarter ended 30 June 2014 (Figures Finalised as at 2014/08/01)</t>
  </si>
  <si>
    <t>Limpopo: Mogalakwena(LIM367) - Table C1 Schedule Quarterly Budget Statement Summary for 4th Quarter ended 30 June 2014 (Figures Finalised as at 2014/08/01)</t>
  </si>
  <si>
    <t>Limpopo: Waterberg(DC36) - Table C1 Schedule Quarterly Budget Statement Summary for 4th Quarter ended 30 June 2014 (Figures Finalised as at 2014/08/01)</t>
  </si>
  <si>
    <t>Limpopo: Ephraim Mogale(LIM471) - Table C1 Schedule Quarterly Budget Statement Summary for 4th Quarter ended 30 June 2014 (Figures Finalised as at 2014/08/01)</t>
  </si>
  <si>
    <t>Limpopo: Elias Motsoaledi(LIM472) - Table C1 Schedule Quarterly Budget Statement Summary for 4th Quarter ended 30 June 2014 (Figures Finalised as at 2014/08/01)</t>
  </si>
  <si>
    <t>Limpopo: Makhuduthamaga(LIM473) - Table C1 Schedule Quarterly Budget Statement Summary for 4th Quarter ended 30 June 2014 (Figures Finalised as at 2014/08/01)</t>
  </si>
  <si>
    <t>Limpopo: Fetakgomo(LIM474) - Table C1 Schedule Quarterly Budget Statement Summary for 4th Quarter ended 30 June 2014 (Figures Finalised as at 2014/08/01)</t>
  </si>
  <si>
    <t>Limpopo: Greater Tubatse(LIM475) - Table C1 Schedule Quarterly Budget Statement Summary for 4th Quarter ended 30 June 2014 (Figures Finalised as at 2014/08/01)</t>
  </si>
  <si>
    <t>Limpopo: Sekhukhune(DC47)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</si>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</sst>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28317885</v>
      </c>
      <c r="C5" s="18">
        <v>0</v>
      </c>
      <c r="D5" s="63">
        <v>30000000</v>
      </c>
      <c r="E5" s="64">
        <v>28000000</v>
      </c>
      <c r="F5" s="64">
        <v>2169703</v>
      </c>
      <c r="G5" s="64">
        <v>2305160</v>
      </c>
      <c r="H5" s="64">
        <v>2299711</v>
      </c>
      <c r="I5" s="64">
        <v>6774574</v>
      </c>
      <c r="J5" s="64">
        <v>2254170</v>
      </c>
      <c r="K5" s="64">
        <v>2259713</v>
      </c>
      <c r="L5" s="64">
        <v>2265413</v>
      </c>
      <c r="M5" s="64">
        <v>6779296</v>
      </c>
      <c r="N5" s="64">
        <v>2264525</v>
      </c>
      <c r="O5" s="64">
        <v>2267608</v>
      </c>
      <c r="P5" s="64">
        <v>2276232</v>
      </c>
      <c r="Q5" s="64">
        <v>6808365</v>
      </c>
      <c r="R5" s="64">
        <v>2253537</v>
      </c>
      <c r="S5" s="64">
        <v>1988079</v>
      </c>
      <c r="T5" s="64">
        <v>2230043</v>
      </c>
      <c r="U5" s="64">
        <v>6471659</v>
      </c>
      <c r="V5" s="64">
        <v>26833894</v>
      </c>
      <c r="W5" s="64">
        <v>28000000</v>
      </c>
      <c r="X5" s="64">
        <v>-1166106</v>
      </c>
      <c r="Y5" s="65">
        <v>-4.16</v>
      </c>
      <c r="Z5" s="66">
        <v>28000000</v>
      </c>
    </row>
    <row r="6" spans="1:26" ht="13.5">
      <c r="A6" s="62" t="s">
        <v>32</v>
      </c>
      <c r="B6" s="18">
        <v>3945251</v>
      </c>
      <c r="C6" s="18">
        <v>0</v>
      </c>
      <c r="D6" s="63">
        <v>2500000</v>
      </c>
      <c r="E6" s="64">
        <v>3954562</v>
      </c>
      <c r="F6" s="64">
        <v>337629</v>
      </c>
      <c r="G6" s="64">
        <v>348156</v>
      </c>
      <c r="H6" s="64">
        <v>325975</v>
      </c>
      <c r="I6" s="64">
        <v>1011760</v>
      </c>
      <c r="J6" s="64">
        <v>328374</v>
      </c>
      <c r="K6" s="64">
        <v>327998</v>
      </c>
      <c r="L6" s="64">
        <v>308378</v>
      </c>
      <c r="M6" s="64">
        <v>964750</v>
      </c>
      <c r="N6" s="64">
        <v>314919</v>
      </c>
      <c r="O6" s="64">
        <v>315585</v>
      </c>
      <c r="P6" s="64">
        <v>317551</v>
      </c>
      <c r="Q6" s="64">
        <v>948055</v>
      </c>
      <c r="R6" s="64">
        <v>319191</v>
      </c>
      <c r="S6" s="64">
        <v>316815</v>
      </c>
      <c r="T6" s="64">
        <v>317515</v>
      </c>
      <c r="U6" s="64">
        <v>953521</v>
      </c>
      <c r="V6" s="64">
        <v>3878086</v>
      </c>
      <c r="W6" s="64">
        <v>3954562</v>
      </c>
      <c r="X6" s="64">
        <v>-76476</v>
      </c>
      <c r="Y6" s="65">
        <v>-1.93</v>
      </c>
      <c r="Z6" s="66">
        <v>3954562</v>
      </c>
    </row>
    <row r="7" spans="1:26" ht="13.5">
      <c r="A7" s="62" t="s">
        <v>33</v>
      </c>
      <c r="B7" s="18">
        <v>5150186</v>
      </c>
      <c r="C7" s="18">
        <v>0</v>
      </c>
      <c r="D7" s="63">
        <v>5000000</v>
      </c>
      <c r="E7" s="64">
        <v>5200000</v>
      </c>
      <c r="F7" s="64">
        <v>160825</v>
      </c>
      <c r="G7" s="64">
        <v>506745</v>
      </c>
      <c r="H7" s="64">
        <v>517296</v>
      </c>
      <c r="I7" s="64">
        <v>1184866</v>
      </c>
      <c r="J7" s="64">
        <v>460849</v>
      </c>
      <c r="K7" s="64">
        <v>416189</v>
      </c>
      <c r="L7" s="64">
        <v>430137</v>
      </c>
      <c r="M7" s="64">
        <v>1307175</v>
      </c>
      <c r="N7" s="64">
        <v>533528</v>
      </c>
      <c r="O7" s="64">
        <v>483410</v>
      </c>
      <c r="P7" s="64">
        <v>440687</v>
      </c>
      <c r="Q7" s="64">
        <v>1457625</v>
      </c>
      <c r="R7" s="64">
        <v>488464</v>
      </c>
      <c r="S7" s="64">
        <v>560823</v>
      </c>
      <c r="T7" s="64">
        <v>484110</v>
      </c>
      <c r="U7" s="64">
        <v>1533397</v>
      </c>
      <c r="V7" s="64">
        <v>5483063</v>
      </c>
      <c r="W7" s="64">
        <v>5200000</v>
      </c>
      <c r="X7" s="64">
        <v>283063</v>
      </c>
      <c r="Y7" s="65">
        <v>5.44</v>
      </c>
      <c r="Z7" s="66">
        <v>5200000</v>
      </c>
    </row>
    <row r="8" spans="1:26" ht="13.5">
      <c r="A8" s="62" t="s">
        <v>34</v>
      </c>
      <c r="B8" s="18">
        <v>136020877</v>
      </c>
      <c r="C8" s="18">
        <v>0</v>
      </c>
      <c r="D8" s="63">
        <v>151959000</v>
      </c>
      <c r="E8" s="64">
        <v>151894000</v>
      </c>
      <c r="F8" s="64">
        <v>63260000</v>
      </c>
      <c r="G8" s="64">
        <v>1290000</v>
      </c>
      <c r="H8" s="64">
        <v>0</v>
      </c>
      <c r="I8" s="64">
        <v>64550000</v>
      </c>
      <c r="J8" s="64">
        <v>0</v>
      </c>
      <c r="K8" s="64">
        <v>49221000</v>
      </c>
      <c r="L8" s="64">
        <v>0</v>
      </c>
      <c r="M8" s="64">
        <v>49221000</v>
      </c>
      <c r="N8" s="64">
        <v>1622588</v>
      </c>
      <c r="O8" s="64">
        <v>-1047163</v>
      </c>
      <c r="P8" s="64">
        <v>37026000</v>
      </c>
      <c r="Q8" s="64">
        <v>37601425</v>
      </c>
      <c r="R8" s="64">
        <v>0</v>
      </c>
      <c r="S8" s="64">
        <v>0</v>
      </c>
      <c r="T8" s="64">
        <v>0</v>
      </c>
      <c r="U8" s="64">
        <v>0</v>
      </c>
      <c r="V8" s="64">
        <v>151372425</v>
      </c>
      <c r="W8" s="64">
        <v>151894000</v>
      </c>
      <c r="X8" s="64">
        <v>-521575</v>
      </c>
      <c r="Y8" s="65">
        <v>-0.34</v>
      </c>
      <c r="Z8" s="66">
        <v>151894000</v>
      </c>
    </row>
    <row r="9" spans="1:26" ht="13.5">
      <c r="A9" s="62" t="s">
        <v>35</v>
      </c>
      <c r="B9" s="18">
        <v>14023785</v>
      </c>
      <c r="C9" s="18">
        <v>0</v>
      </c>
      <c r="D9" s="63">
        <v>9876247</v>
      </c>
      <c r="E9" s="64">
        <v>26922784</v>
      </c>
      <c r="F9" s="64">
        <v>1954434</v>
      </c>
      <c r="G9" s="64">
        <v>707057</v>
      </c>
      <c r="H9" s="64">
        <v>1758181</v>
      </c>
      <c r="I9" s="64">
        <v>4419672</v>
      </c>
      <c r="J9" s="64">
        <v>1826549</v>
      </c>
      <c r="K9" s="64">
        <v>1327394</v>
      </c>
      <c r="L9" s="64">
        <v>1629305</v>
      </c>
      <c r="M9" s="64">
        <v>4783248</v>
      </c>
      <c r="N9" s="64">
        <v>1607141</v>
      </c>
      <c r="O9" s="64">
        <v>7362744</v>
      </c>
      <c r="P9" s="64">
        <v>770603</v>
      </c>
      <c r="Q9" s="64">
        <v>9740488</v>
      </c>
      <c r="R9" s="64">
        <v>1066647</v>
      </c>
      <c r="S9" s="64">
        <v>1337468</v>
      </c>
      <c r="T9" s="64">
        <v>842956</v>
      </c>
      <c r="U9" s="64">
        <v>3247071</v>
      </c>
      <c r="V9" s="64">
        <v>22190479</v>
      </c>
      <c r="W9" s="64">
        <v>26922784</v>
      </c>
      <c r="X9" s="64">
        <v>-4732305</v>
      </c>
      <c r="Y9" s="65">
        <v>-17.58</v>
      </c>
      <c r="Z9" s="66">
        <v>26922784</v>
      </c>
    </row>
    <row r="10" spans="1:26" ht="25.5">
      <c r="A10" s="67" t="s">
        <v>105</v>
      </c>
      <c r="B10" s="68">
        <f>SUM(B5:B9)</f>
        <v>187457984</v>
      </c>
      <c r="C10" s="68">
        <f>SUM(C5:C9)</f>
        <v>0</v>
      </c>
      <c r="D10" s="69">
        <f aca="true" t="shared" si="0" ref="D10:Z10">SUM(D5:D9)</f>
        <v>199335247</v>
      </c>
      <c r="E10" s="70">
        <f t="shared" si="0"/>
        <v>215971346</v>
      </c>
      <c r="F10" s="70">
        <f t="shared" si="0"/>
        <v>67882591</v>
      </c>
      <c r="G10" s="70">
        <f t="shared" si="0"/>
        <v>5157118</v>
      </c>
      <c r="H10" s="70">
        <f t="shared" si="0"/>
        <v>4901163</v>
      </c>
      <c r="I10" s="70">
        <f t="shared" si="0"/>
        <v>77940872</v>
      </c>
      <c r="J10" s="70">
        <f t="shared" si="0"/>
        <v>4869942</v>
      </c>
      <c r="K10" s="70">
        <f t="shared" si="0"/>
        <v>53552294</v>
      </c>
      <c r="L10" s="70">
        <f t="shared" si="0"/>
        <v>4633233</v>
      </c>
      <c r="M10" s="70">
        <f t="shared" si="0"/>
        <v>63055469</v>
      </c>
      <c r="N10" s="70">
        <f t="shared" si="0"/>
        <v>6342701</v>
      </c>
      <c r="O10" s="70">
        <f t="shared" si="0"/>
        <v>9382184</v>
      </c>
      <c r="P10" s="70">
        <f t="shared" si="0"/>
        <v>40831073</v>
      </c>
      <c r="Q10" s="70">
        <f t="shared" si="0"/>
        <v>56555958</v>
      </c>
      <c r="R10" s="70">
        <f t="shared" si="0"/>
        <v>4127839</v>
      </c>
      <c r="S10" s="70">
        <f t="shared" si="0"/>
        <v>4203185</v>
      </c>
      <c r="T10" s="70">
        <f t="shared" si="0"/>
        <v>3874624</v>
      </c>
      <c r="U10" s="70">
        <f t="shared" si="0"/>
        <v>12205648</v>
      </c>
      <c r="V10" s="70">
        <f t="shared" si="0"/>
        <v>209757947</v>
      </c>
      <c r="W10" s="70">
        <f t="shared" si="0"/>
        <v>215971346</v>
      </c>
      <c r="X10" s="70">
        <f t="shared" si="0"/>
        <v>-6213399</v>
      </c>
      <c r="Y10" s="71">
        <f>+IF(W10&lt;&gt;0,(X10/W10)*100,0)</f>
        <v>-2.876955260537201</v>
      </c>
      <c r="Z10" s="72">
        <f t="shared" si="0"/>
        <v>215971346</v>
      </c>
    </row>
    <row r="11" spans="1:26" ht="13.5">
      <c r="A11" s="62" t="s">
        <v>36</v>
      </c>
      <c r="B11" s="18">
        <v>72920332</v>
      </c>
      <c r="C11" s="18">
        <v>0</v>
      </c>
      <c r="D11" s="63">
        <v>81753926</v>
      </c>
      <c r="E11" s="64">
        <v>83240849</v>
      </c>
      <c r="F11" s="64">
        <v>6479073</v>
      </c>
      <c r="G11" s="64">
        <v>6662672</v>
      </c>
      <c r="H11" s="64">
        <v>6299500</v>
      </c>
      <c r="I11" s="64">
        <v>19441245</v>
      </c>
      <c r="J11" s="64">
        <v>6478525</v>
      </c>
      <c r="K11" s="64">
        <v>6406992</v>
      </c>
      <c r="L11" s="64">
        <v>6434709</v>
      </c>
      <c r="M11" s="64">
        <v>19320226</v>
      </c>
      <c r="N11" s="64">
        <v>6739675</v>
      </c>
      <c r="O11" s="64">
        <v>9307491</v>
      </c>
      <c r="P11" s="64">
        <v>6953850</v>
      </c>
      <c r="Q11" s="64">
        <v>23001016</v>
      </c>
      <c r="R11" s="64">
        <v>6814072</v>
      </c>
      <c r="S11" s="64">
        <v>6856455</v>
      </c>
      <c r="T11" s="64">
        <v>6967449</v>
      </c>
      <c r="U11" s="64">
        <v>20637976</v>
      </c>
      <c r="V11" s="64">
        <v>82400463</v>
      </c>
      <c r="W11" s="64">
        <v>83240849</v>
      </c>
      <c r="X11" s="64">
        <v>-840386</v>
      </c>
      <c r="Y11" s="65">
        <v>-1.01</v>
      </c>
      <c r="Z11" s="66">
        <v>83240849</v>
      </c>
    </row>
    <row r="12" spans="1:26" ht="13.5">
      <c r="A12" s="62" t="s">
        <v>37</v>
      </c>
      <c r="B12" s="18">
        <v>16650181</v>
      </c>
      <c r="C12" s="18">
        <v>0</v>
      </c>
      <c r="D12" s="63">
        <v>18446136</v>
      </c>
      <c r="E12" s="64">
        <v>16159971</v>
      </c>
      <c r="F12" s="64">
        <v>1248864</v>
      </c>
      <c r="G12" s="64">
        <v>1206861</v>
      </c>
      <c r="H12" s="64">
        <v>1206861</v>
      </c>
      <c r="I12" s="64">
        <v>3662586</v>
      </c>
      <c r="J12" s="64">
        <v>1224033</v>
      </c>
      <c r="K12" s="64">
        <v>1224033</v>
      </c>
      <c r="L12" s="64">
        <v>1224033</v>
      </c>
      <c r="M12" s="64">
        <v>3672099</v>
      </c>
      <c r="N12" s="64">
        <v>1231957</v>
      </c>
      <c r="O12" s="64">
        <v>1231000</v>
      </c>
      <c r="P12" s="64">
        <v>1245731</v>
      </c>
      <c r="Q12" s="64">
        <v>3708688</v>
      </c>
      <c r="R12" s="64">
        <v>2202088</v>
      </c>
      <c r="S12" s="64">
        <v>1337576</v>
      </c>
      <c r="T12" s="64">
        <v>1337576</v>
      </c>
      <c r="U12" s="64">
        <v>4877240</v>
      </c>
      <c r="V12" s="64">
        <v>15920613</v>
      </c>
      <c r="W12" s="64">
        <v>16159971</v>
      </c>
      <c r="X12" s="64">
        <v>-239358</v>
      </c>
      <c r="Y12" s="65">
        <v>-1.48</v>
      </c>
      <c r="Z12" s="66">
        <v>16159971</v>
      </c>
    </row>
    <row r="13" spans="1:26" ht="13.5">
      <c r="A13" s="62" t="s">
        <v>106</v>
      </c>
      <c r="B13" s="18">
        <v>20375504</v>
      </c>
      <c r="C13" s="18">
        <v>0</v>
      </c>
      <c r="D13" s="63">
        <v>19722000</v>
      </c>
      <c r="E13" s="64">
        <v>29000000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29000000</v>
      </c>
      <c r="X13" s="64">
        <v>-29000000</v>
      </c>
      <c r="Y13" s="65">
        <v>-100</v>
      </c>
      <c r="Z13" s="66">
        <v>29000000</v>
      </c>
    </row>
    <row r="14" spans="1:26" ht="13.5">
      <c r="A14" s="62" t="s">
        <v>38</v>
      </c>
      <c r="B14" s="18">
        <v>277855</v>
      </c>
      <c r="C14" s="18">
        <v>0</v>
      </c>
      <c r="D14" s="63">
        <v>200000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4173608</v>
      </c>
      <c r="C15" s="18">
        <v>0</v>
      </c>
      <c r="D15" s="63">
        <v>3330000</v>
      </c>
      <c r="E15" s="64">
        <v>2330000</v>
      </c>
      <c r="F15" s="64">
        <v>13992</v>
      </c>
      <c r="G15" s="64">
        <v>152490</v>
      </c>
      <c r="H15" s="64">
        <v>308014</v>
      </c>
      <c r="I15" s="64">
        <v>474496</v>
      </c>
      <c r="J15" s="64">
        <v>149235</v>
      </c>
      <c r="K15" s="64">
        <v>188398</v>
      </c>
      <c r="L15" s="64">
        <v>127115</v>
      </c>
      <c r="M15" s="64">
        <v>464748</v>
      </c>
      <c r="N15" s="64">
        <v>154952</v>
      </c>
      <c r="O15" s="64">
        <v>54439</v>
      </c>
      <c r="P15" s="64">
        <v>300672</v>
      </c>
      <c r="Q15" s="64">
        <v>510063</v>
      </c>
      <c r="R15" s="64">
        <v>12563</v>
      </c>
      <c r="S15" s="64">
        <v>15129</v>
      </c>
      <c r="T15" s="64">
        <v>213419</v>
      </c>
      <c r="U15" s="64">
        <v>241111</v>
      </c>
      <c r="V15" s="64">
        <v>1690418</v>
      </c>
      <c r="W15" s="64">
        <v>2330000</v>
      </c>
      <c r="X15" s="64">
        <v>-639582</v>
      </c>
      <c r="Y15" s="65">
        <v>-27.45</v>
      </c>
      <c r="Z15" s="66">
        <v>2330000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65996888</v>
      </c>
      <c r="C17" s="18">
        <v>0</v>
      </c>
      <c r="D17" s="63">
        <v>64386973</v>
      </c>
      <c r="E17" s="64">
        <v>79826137</v>
      </c>
      <c r="F17" s="64">
        <v>3826454</v>
      </c>
      <c r="G17" s="64">
        <v>3155234</v>
      </c>
      <c r="H17" s="64">
        <v>3316492</v>
      </c>
      <c r="I17" s="64">
        <v>10298180</v>
      </c>
      <c r="J17" s="64">
        <v>3891330</v>
      </c>
      <c r="K17" s="64">
        <v>3428995</v>
      </c>
      <c r="L17" s="64">
        <v>4547512</v>
      </c>
      <c r="M17" s="64">
        <v>11867837</v>
      </c>
      <c r="N17" s="64">
        <v>2300029</v>
      </c>
      <c r="O17" s="64">
        <v>3187007</v>
      </c>
      <c r="P17" s="64">
        <v>3056416</v>
      </c>
      <c r="Q17" s="64">
        <v>8543452</v>
      </c>
      <c r="R17" s="64">
        <v>6345569</v>
      </c>
      <c r="S17" s="64">
        <v>6013532</v>
      </c>
      <c r="T17" s="64">
        <v>7634560</v>
      </c>
      <c r="U17" s="64">
        <v>19993661</v>
      </c>
      <c r="V17" s="64">
        <v>50703130</v>
      </c>
      <c r="W17" s="64">
        <v>79826137</v>
      </c>
      <c r="X17" s="64">
        <v>-29123007</v>
      </c>
      <c r="Y17" s="65">
        <v>-36.48</v>
      </c>
      <c r="Z17" s="66">
        <v>79826137</v>
      </c>
    </row>
    <row r="18" spans="1:26" ht="13.5">
      <c r="A18" s="74" t="s">
        <v>42</v>
      </c>
      <c r="B18" s="75">
        <f>SUM(B11:B17)</f>
        <v>180394368</v>
      </c>
      <c r="C18" s="75">
        <f>SUM(C11:C17)</f>
        <v>0</v>
      </c>
      <c r="D18" s="76">
        <f aca="true" t="shared" si="1" ref="D18:Z18">SUM(D11:D17)</f>
        <v>187839035</v>
      </c>
      <c r="E18" s="77">
        <f t="shared" si="1"/>
        <v>210556957</v>
      </c>
      <c r="F18" s="77">
        <f t="shared" si="1"/>
        <v>11568383</v>
      </c>
      <c r="G18" s="77">
        <f t="shared" si="1"/>
        <v>11177257</v>
      </c>
      <c r="H18" s="77">
        <f t="shared" si="1"/>
        <v>11130867</v>
      </c>
      <c r="I18" s="77">
        <f t="shared" si="1"/>
        <v>33876507</v>
      </c>
      <c r="J18" s="77">
        <f t="shared" si="1"/>
        <v>11743123</v>
      </c>
      <c r="K18" s="77">
        <f t="shared" si="1"/>
        <v>11248418</v>
      </c>
      <c r="L18" s="77">
        <f t="shared" si="1"/>
        <v>12333369</v>
      </c>
      <c r="M18" s="77">
        <f t="shared" si="1"/>
        <v>35324910</v>
      </c>
      <c r="N18" s="77">
        <f t="shared" si="1"/>
        <v>10426613</v>
      </c>
      <c r="O18" s="77">
        <f t="shared" si="1"/>
        <v>13779937</v>
      </c>
      <c r="P18" s="77">
        <f t="shared" si="1"/>
        <v>11556669</v>
      </c>
      <c r="Q18" s="77">
        <f t="shared" si="1"/>
        <v>35763219</v>
      </c>
      <c r="R18" s="77">
        <f t="shared" si="1"/>
        <v>15374292</v>
      </c>
      <c r="S18" s="77">
        <f t="shared" si="1"/>
        <v>14222692</v>
      </c>
      <c r="T18" s="77">
        <f t="shared" si="1"/>
        <v>16153004</v>
      </c>
      <c r="U18" s="77">
        <f t="shared" si="1"/>
        <v>45749988</v>
      </c>
      <c r="V18" s="77">
        <f t="shared" si="1"/>
        <v>150714624</v>
      </c>
      <c r="W18" s="77">
        <f t="shared" si="1"/>
        <v>210556957</v>
      </c>
      <c r="X18" s="77">
        <f t="shared" si="1"/>
        <v>-59842333</v>
      </c>
      <c r="Y18" s="71">
        <f>+IF(W18&lt;&gt;0,(X18/W18)*100,0)</f>
        <v>-28.420971623369347</v>
      </c>
      <c r="Z18" s="78">
        <f t="shared" si="1"/>
        <v>210556957</v>
      </c>
    </row>
    <row r="19" spans="1:26" ht="13.5">
      <c r="A19" s="74" t="s">
        <v>43</v>
      </c>
      <c r="B19" s="79">
        <f>+B10-B18</f>
        <v>7063616</v>
      </c>
      <c r="C19" s="79">
        <f>+C10-C18</f>
        <v>0</v>
      </c>
      <c r="D19" s="80">
        <f aca="true" t="shared" si="2" ref="D19:Z19">+D10-D18</f>
        <v>11496212</v>
      </c>
      <c r="E19" s="81">
        <f t="shared" si="2"/>
        <v>5414389</v>
      </c>
      <c r="F19" s="81">
        <f t="shared" si="2"/>
        <v>56314208</v>
      </c>
      <c r="G19" s="81">
        <f t="shared" si="2"/>
        <v>-6020139</v>
      </c>
      <c r="H19" s="81">
        <f t="shared" si="2"/>
        <v>-6229704</v>
      </c>
      <c r="I19" s="81">
        <f t="shared" si="2"/>
        <v>44064365</v>
      </c>
      <c r="J19" s="81">
        <f t="shared" si="2"/>
        <v>-6873181</v>
      </c>
      <c r="K19" s="81">
        <f t="shared" si="2"/>
        <v>42303876</v>
      </c>
      <c r="L19" s="81">
        <f t="shared" si="2"/>
        <v>-7700136</v>
      </c>
      <c r="M19" s="81">
        <f t="shared" si="2"/>
        <v>27730559</v>
      </c>
      <c r="N19" s="81">
        <f t="shared" si="2"/>
        <v>-4083912</v>
      </c>
      <c r="O19" s="81">
        <f t="shared" si="2"/>
        <v>-4397753</v>
      </c>
      <c r="P19" s="81">
        <f t="shared" si="2"/>
        <v>29274404</v>
      </c>
      <c r="Q19" s="81">
        <f t="shared" si="2"/>
        <v>20792739</v>
      </c>
      <c r="R19" s="81">
        <f t="shared" si="2"/>
        <v>-11246453</v>
      </c>
      <c r="S19" s="81">
        <f t="shared" si="2"/>
        <v>-10019507</v>
      </c>
      <c r="T19" s="81">
        <f t="shared" si="2"/>
        <v>-12278380</v>
      </c>
      <c r="U19" s="81">
        <f t="shared" si="2"/>
        <v>-33544340</v>
      </c>
      <c r="V19" s="81">
        <f t="shared" si="2"/>
        <v>59043323</v>
      </c>
      <c r="W19" s="81">
        <f>IF(E10=E18,0,W10-W18)</f>
        <v>5414389</v>
      </c>
      <c r="X19" s="81">
        <f t="shared" si="2"/>
        <v>53628934</v>
      </c>
      <c r="Y19" s="82">
        <f>+IF(W19&lt;&gt;0,(X19/W19)*100,0)</f>
        <v>990.4891207484352</v>
      </c>
      <c r="Z19" s="83">
        <f t="shared" si="2"/>
        <v>5414389</v>
      </c>
    </row>
    <row r="20" spans="1:26" ht="13.5">
      <c r="A20" s="62" t="s">
        <v>44</v>
      </c>
      <c r="B20" s="18">
        <v>35282273</v>
      </c>
      <c r="C20" s="18">
        <v>0</v>
      </c>
      <c r="D20" s="63">
        <v>59115000</v>
      </c>
      <c r="E20" s="64">
        <v>66894610</v>
      </c>
      <c r="F20" s="64">
        <v>10815000</v>
      </c>
      <c r="G20" s="64">
        <v>5000000</v>
      </c>
      <c r="H20" s="64">
        <v>1000000</v>
      </c>
      <c r="I20" s="64">
        <v>16815000</v>
      </c>
      <c r="J20" s="64">
        <v>24303454</v>
      </c>
      <c r="K20" s="64">
        <v>1000000</v>
      </c>
      <c r="L20" s="64">
        <v>0</v>
      </c>
      <c r="M20" s="64">
        <v>25303454</v>
      </c>
      <c r="N20" s="64">
        <v>0</v>
      </c>
      <c r="O20" s="64">
        <v>0</v>
      </c>
      <c r="P20" s="64">
        <v>15340000</v>
      </c>
      <c r="Q20" s="64">
        <v>15340000</v>
      </c>
      <c r="R20" s="64">
        <v>0</v>
      </c>
      <c r="S20" s="64">
        <v>0</v>
      </c>
      <c r="T20" s="64">
        <v>0</v>
      </c>
      <c r="U20" s="64">
        <v>0</v>
      </c>
      <c r="V20" s="64">
        <v>57458454</v>
      </c>
      <c r="W20" s="64">
        <v>66894610</v>
      </c>
      <c r="X20" s="64">
        <v>-9436156</v>
      </c>
      <c r="Y20" s="65">
        <v>-14.11</v>
      </c>
      <c r="Z20" s="66">
        <v>66894610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42345889</v>
      </c>
      <c r="C22" s="90">
        <f>SUM(C19:C21)</f>
        <v>0</v>
      </c>
      <c r="D22" s="91">
        <f aca="true" t="shared" si="3" ref="D22:Z22">SUM(D19:D21)</f>
        <v>70611212</v>
      </c>
      <c r="E22" s="92">
        <f t="shared" si="3"/>
        <v>72308999</v>
      </c>
      <c r="F22" s="92">
        <f t="shared" si="3"/>
        <v>67129208</v>
      </c>
      <c r="G22" s="92">
        <f t="shared" si="3"/>
        <v>-1020139</v>
      </c>
      <c r="H22" s="92">
        <f t="shared" si="3"/>
        <v>-5229704</v>
      </c>
      <c r="I22" s="92">
        <f t="shared" si="3"/>
        <v>60879365</v>
      </c>
      <c r="J22" s="92">
        <f t="shared" si="3"/>
        <v>17430273</v>
      </c>
      <c r="K22" s="92">
        <f t="shared" si="3"/>
        <v>43303876</v>
      </c>
      <c r="L22" s="92">
        <f t="shared" si="3"/>
        <v>-7700136</v>
      </c>
      <c r="M22" s="92">
        <f t="shared" si="3"/>
        <v>53034013</v>
      </c>
      <c r="N22" s="92">
        <f t="shared" si="3"/>
        <v>-4083912</v>
      </c>
      <c r="O22" s="92">
        <f t="shared" si="3"/>
        <v>-4397753</v>
      </c>
      <c r="P22" s="92">
        <f t="shared" si="3"/>
        <v>44614404</v>
      </c>
      <c r="Q22" s="92">
        <f t="shared" si="3"/>
        <v>36132739</v>
      </c>
      <c r="R22" s="92">
        <f t="shared" si="3"/>
        <v>-11246453</v>
      </c>
      <c r="S22" s="92">
        <f t="shared" si="3"/>
        <v>-10019507</v>
      </c>
      <c r="T22" s="92">
        <f t="shared" si="3"/>
        <v>-12278380</v>
      </c>
      <c r="U22" s="92">
        <f t="shared" si="3"/>
        <v>-33544340</v>
      </c>
      <c r="V22" s="92">
        <f t="shared" si="3"/>
        <v>116501777</v>
      </c>
      <c r="W22" s="92">
        <f t="shared" si="3"/>
        <v>72308999</v>
      </c>
      <c r="X22" s="92">
        <f t="shared" si="3"/>
        <v>44192778</v>
      </c>
      <c r="Y22" s="93">
        <f>+IF(W22&lt;&gt;0,(X22/W22)*100,0)</f>
        <v>61.11656724773634</v>
      </c>
      <c r="Z22" s="94">
        <f t="shared" si="3"/>
        <v>72308999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42345889</v>
      </c>
      <c r="C24" s="79">
        <f>SUM(C22:C23)</f>
        <v>0</v>
      </c>
      <c r="D24" s="80">
        <f aca="true" t="shared" si="4" ref="D24:Z24">SUM(D22:D23)</f>
        <v>70611212</v>
      </c>
      <c r="E24" s="81">
        <f t="shared" si="4"/>
        <v>72308999</v>
      </c>
      <c r="F24" s="81">
        <f t="shared" si="4"/>
        <v>67129208</v>
      </c>
      <c r="G24" s="81">
        <f t="shared" si="4"/>
        <v>-1020139</v>
      </c>
      <c r="H24" s="81">
        <f t="shared" si="4"/>
        <v>-5229704</v>
      </c>
      <c r="I24" s="81">
        <f t="shared" si="4"/>
        <v>60879365</v>
      </c>
      <c r="J24" s="81">
        <f t="shared" si="4"/>
        <v>17430273</v>
      </c>
      <c r="K24" s="81">
        <f t="shared" si="4"/>
        <v>43303876</v>
      </c>
      <c r="L24" s="81">
        <f t="shared" si="4"/>
        <v>-7700136</v>
      </c>
      <c r="M24" s="81">
        <f t="shared" si="4"/>
        <v>53034013</v>
      </c>
      <c r="N24" s="81">
        <f t="shared" si="4"/>
        <v>-4083912</v>
      </c>
      <c r="O24" s="81">
        <f t="shared" si="4"/>
        <v>-4397753</v>
      </c>
      <c r="P24" s="81">
        <f t="shared" si="4"/>
        <v>44614404</v>
      </c>
      <c r="Q24" s="81">
        <f t="shared" si="4"/>
        <v>36132739</v>
      </c>
      <c r="R24" s="81">
        <f t="shared" si="4"/>
        <v>-11246453</v>
      </c>
      <c r="S24" s="81">
        <f t="shared" si="4"/>
        <v>-10019507</v>
      </c>
      <c r="T24" s="81">
        <f t="shared" si="4"/>
        <v>-12278380</v>
      </c>
      <c r="U24" s="81">
        <f t="shared" si="4"/>
        <v>-33544340</v>
      </c>
      <c r="V24" s="81">
        <f t="shared" si="4"/>
        <v>116501777</v>
      </c>
      <c r="W24" s="81">
        <f t="shared" si="4"/>
        <v>72308999</v>
      </c>
      <c r="X24" s="81">
        <f t="shared" si="4"/>
        <v>44192778</v>
      </c>
      <c r="Y24" s="82">
        <f>+IF(W24&lt;&gt;0,(X24/W24)*100,0)</f>
        <v>61.11656724773634</v>
      </c>
      <c r="Z24" s="83">
        <f t="shared" si="4"/>
        <v>72308999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40753246</v>
      </c>
      <c r="C27" s="21">
        <v>0</v>
      </c>
      <c r="D27" s="103">
        <v>90333211</v>
      </c>
      <c r="E27" s="104">
        <v>90333211</v>
      </c>
      <c r="F27" s="104">
        <v>384955</v>
      </c>
      <c r="G27" s="104">
        <v>10752805</v>
      </c>
      <c r="H27" s="104">
        <v>5594904</v>
      </c>
      <c r="I27" s="104">
        <v>16732664</v>
      </c>
      <c r="J27" s="104">
        <v>6732777</v>
      </c>
      <c r="K27" s="104">
        <v>8524968</v>
      </c>
      <c r="L27" s="104">
        <v>8653350</v>
      </c>
      <c r="M27" s="104">
        <v>23911095</v>
      </c>
      <c r="N27" s="104">
        <v>1693558</v>
      </c>
      <c r="O27" s="104">
        <v>3431060</v>
      </c>
      <c r="P27" s="104">
        <v>5733510</v>
      </c>
      <c r="Q27" s="104">
        <v>10858128</v>
      </c>
      <c r="R27" s="104">
        <v>7101571</v>
      </c>
      <c r="S27" s="104">
        <v>6543827</v>
      </c>
      <c r="T27" s="104">
        <v>11794925</v>
      </c>
      <c r="U27" s="104">
        <v>25440323</v>
      </c>
      <c r="V27" s="104">
        <v>76942210</v>
      </c>
      <c r="W27" s="104">
        <v>90333211</v>
      </c>
      <c r="X27" s="104">
        <v>-13391001</v>
      </c>
      <c r="Y27" s="105">
        <v>-14.82</v>
      </c>
      <c r="Z27" s="106">
        <v>90333211</v>
      </c>
    </row>
    <row r="28" spans="1:26" ht="13.5">
      <c r="A28" s="107" t="s">
        <v>44</v>
      </c>
      <c r="B28" s="18">
        <v>30065699</v>
      </c>
      <c r="C28" s="18">
        <v>0</v>
      </c>
      <c r="D28" s="63">
        <v>59115000</v>
      </c>
      <c r="E28" s="64">
        <v>59115000</v>
      </c>
      <c r="F28" s="64">
        <v>0</v>
      </c>
      <c r="G28" s="64">
        <v>8316584</v>
      </c>
      <c r="H28" s="64">
        <v>3457094</v>
      </c>
      <c r="I28" s="64">
        <v>11773678</v>
      </c>
      <c r="J28" s="64">
        <v>6588738</v>
      </c>
      <c r="K28" s="64">
        <v>4971857</v>
      </c>
      <c r="L28" s="64">
        <v>4743229</v>
      </c>
      <c r="M28" s="64">
        <v>16303824</v>
      </c>
      <c r="N28" s="64">
        <v>1295194</v>
      </c>
      <c r="O28" s="64">
        <v>2264096</v>
      </c>
      <c r="P28" s="64">
        <v>4298062</v>
      </c>
      <c r="Q28" s="64">
        <v>7857352</v>
      </c>
      <c r="R28" s="64">
        <v>4162058</v>
      </c>
      <c r="S28" s="64">
        <v>4947115</v>
      </c>
      <c r="T28" s="64">
        <v>8891929</v>
      </c>
      <c r="U28" s="64">
        <v>18001102</v>
      </c>
      <c r="V28" s="64">
        <v>53935956</v>
      </c>
      <c r="W28" s="64">
        <v>59115000</v>
      </c>
      <c r="X28" s="64">
        <v>-5179044</v>
      </c>
      <c r="Y28" s="65">
        <v>-8.76</v>
      </c>
      <c r="Z28" s="66">
        <v>59115000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10687547</v>
      </c>
      <c r="C31" s="18">
        <v>0</v>
      </c>
      <c r="D31" s="63">
        <v>31218211</v>
      </c>
      <c r="E31" s="64">
        <v>31218211</v>
      </c>
      <c r="F31" s="64">
        <v>384955</v>
      </c>
      <c r="G31" s="64">
        <v>2436221</v>
      </c>
      <c r="H31" s="64">
        <v>2137810</v>
      </c>
      <c r="I31" s="64">
        <v>4958986</v>
      </c>
      <c r="J31" s="64">
        <v>144039</v>
      </c>
      <c r="K31" s="64">
        <v>3553111</v>
      </c>
      <c r="L31" s="64">
        <v>3910121</v>
      </c>
      <c r="M31" s="64">
        <v>7607271</v>
      </c>
      <c r="N31" s="64">
        <v>398364</v>
      </c>
      <c r="O31" s="64">
        <v>1166964</v>
      </c>
      <c r="P31" s="64">
        <v>1435448</v>
      </c>
      <c r="Q31" s="64">
        <v>3000776</v>
      </c>
      <c r="R31" s="64">
        <v>2939513</v>
      </c>
      <c r="S31" s="64">
        <v>1596712</v>
      </c>
      <c r="T31" s="64">
        <v>2902996</v>
      </c>
      <c r="U31" s="64">
        <v>7439221</v>
      </c>
      <c r="V31" s="64">
        <v>23006254</v>
      </c>
      <c r="W31" s="64">
        <v>31218211</v>
      </c>
      <c r="X31" s="64">
        <v>-8211957</v>
      </c>
      <c r="Y31" s="65">
        <v>-26.31</v>
      </c>
      <c r="Z31" s="66">
        <v>31218211</v>
      </c>
    </row>
    <row r="32" spans="1:26" ht="13.5">
      <c r="A32" s="74" t="s">
        <v>50</v>
      </c>
      <c r="B32" s="21">
        <f>SUM(B28:B31)</f>
        <v>40753246</v>
      </c>
      <c r="C32" s="21">
        <f>SUM(C28:C31)</f>
        <v>0</v>
      </c>
      <c r="D32" s="103">
        <f aca="true" t="shared" si="5" ref="D32:Z32">SUM(D28:D31)</f>
        <v>90333211</v>
      </c>
      <c r="E32" s="104">
        <f t="shared" si="5"/>
        <v>90333211</v>
      </c>
      <c r="F32" s="104">
        <f t="shared" si="5"/>
        <v>384955</v>
      </c>
      <c r="G32" s="104">
        <f t="shared" si="5"/>
        <v>10752805</v>
      </c>
      <c r="H32" s="104">
        <f t="shared" si="5"/>
        <v>5594904</v>
      </c>
      <c r="I32" s="104">
        <f t="shared" si="5"/>
        <v>16732664</v>
      </c>
      <c r="J32" s="104">
        <f t="shared" si="5"/>
        <v>6732777</v>
      </c>
      <c r="K32" s="104">
        <f t="shared" si="5"/>
        <v>8524968</v>
      </c>
      <c r="L32" s="104">
        <f t="shared" si="5"/>
        <v>8653350</v>
      </c>
      <c r="M32" s="104">
        <f t="shared" si="5"/>
        <v>23911095</v>
      </c>
      <c r="N32" s="104">
        <f t="shared" si="5"/>
        <v>1693558</v>
      </c>
      <c r="O32" s="104">
        <f t="shared" si="5"/>
        <v>3431060</v>
      </c>
      <c r="P32" s="104">
        <f t="shared" si="5"/>
        <v>5733510</v>
      </c>
      <c r="Q32" s="104">
        <f t="shared" si="5"/>
        <v>10858128</v>
      </c>
      <c r="R32" s="104">
        <f t="shared" si="5"/>
        <v>7101571</v>
      </c>
      <c r="S32" s="104">
        <f t="shared" si="5"/>
        <v>6543827</v>
      </c>
      <c r="T32" s="104">
        <f t="shared" si="5"/>
        <v>11794925</v>
      </c>
      <c r="U32" s="104">
        <f t="shared" si="5"/>
        <v>25440323</v>
      </c>
      <c r="V32" s="104">
        <f t="shared" si="5"/>
        <v>76942210</v>
      </c>
      <c r="W32" s="104">
        <f t="shared" si="5"/>
        <v>90333211</v>
      </c>
      <c r="X32" s="104">
        <f t="shared" si="5"/>
        <v>-13391001</v>
      </c>
      <c r="Y32" s="105">
        <f>+IF(W32&lt;&gt;0,(X32/W32)*100,0)</f>
        <v>-14.82400642217844</v>
      </c>
      <c r="Z32" s="106">
        <f t="shared" si="5"/>
        <v>90333211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96278462</v>
      </c>
      <c r="C35" s="18">
        <v>0</v>
      </c>
      <c r="D35" s="63">
        <v>146598682</v>
      </c>
      <c r="E35" s="64">
        <v>146598682</v>
      </c>
      <c r="F35" s="64">
        <v>289774064</v>
      </c>
      <c r="G35" s="64">
        <v>272425796</v>
      </c>
      <c r="H35" s="64">
        <v>327521933</v>
      </c>
      <c r="I35" s="64">
        <v>327521933</v>
      </c>
      <c r="J35" s="64">
        <v>300142171</v>
      </c>
      <c r="K35" s="64">
        <v>286013148</v>
      </c>
      <c r="L35" s="64">
        <v>385122395</v>
      </c>
      <c r="M35" s="64">
        <v>385122395</v>
      </c>
      <c r="N35" s="64">
        <v>436154247</v>
      </c>
      <c r="O35" s="64">
        <v>441184495</v>
      </c>
      <c r="P35" s="64">
        <v>404303082</v>
      </c>
      <c r="Q35" s="64">
        <v>404303082</v>
      </c>
      <c r="R35" s="64">
        <v>396506920</v>
      </c>
      <c r="S35" s="64">
        <v>387758825</v>
      </c>
      <c r="T35" s="64">
        <v>349860471</v>
      </c>
      <c r="U35" s="64">
        <v>349860471</v>
      </c>
      <c r="V35" s="64">
        <v>349860471</v>
      </c>
      <c r="W35" s="64">
        <v>146598682</v>
      </c>
      <c r="X35" s="64">
        <v>203261789</v>
      </c>
      <c r="Y35" s="65">
        <v>138.65</v>
      </c>
      <c r="Z35" s="66">
        <v>146598682</v>
      </c>
    </row>
    <row r="36" spans="1:26" ht="13.5">
      <c r="A36" s="62" t="s">
        <v>53</v>
      </c>
      <c r="B36" s="18">
        <v>213334996</v>
      </c>
      <c r="C36" s="18">
        <v>0</v>
      </c>
      <c r="D36" s="63">
        <v>367499000</v>
      </c>
      <c r="E36" s="64">
        <v>367499000</v>
      </c>
      <c r="F36" s="64">
        <v>232860136</v>
      </c>
      <c r="G36" s="64">
        <v>213334996</v>
      </c>
      <c r="H36" s="64">
        <v>213334996</v>
      </c>
      <c r="I36" s="64">
        <v>213334996</v>
      </c>
      <c r="J36" s="64">
        <v>213334996</v>
      </c>
      <c r="K36" s="64">
        <v>209053673</v>
      </c>
      <c r="L36" s="64">
        <v>209053673</v>
      </c>
      <c r="M36" s="64">
        <v>209053673</v>
      </c>
      <c r="N36" s="64">
        <v>209053673</v>
      </c>
      <c r="O36" s="64">
        <v>209053673</v>
      </c>
      <c r="P36" s="64">
        <v>209053673</v>
      </c>
      <c r="Q36" s="64">
        <v>209053673</v>
      </c>
      <c r="R36" s="64">
        <v>209053673</v>
      </c>
      <c r="S36" s="64">
        <v>209053673</v>
      </c>
      <c r="T36" s="64">
        <v>209053673</v>
      </c>
      <c r="U36" s="64">
        <v>209053673</v>
      </c>
      <c r="V36" s="64">
        <v>209053673</v>
      </c>
      <c r="W36" s="64">
        <v>367499000</v>
      </c>
      <c r="X36" s="64">
        <v>-158445327</v>
      </c>
      <c r="Y36" s="65">
        <v>-43.11</v>
      </c>
      <c r="Z36" s="66">
        <v>367499000</v>
      </c>
    </row>
    <row r="37" spans="1:26" ht="13.5">
      <c r="A37" s="62" t="s">
        <v>54</v>
      </c>
      <c r="B37" s="18">
        <v>38987592</v>
      </c>
      <c r="C37" s="18">
        <v>0</v>
      </c>
      <c r="D37" s="63">
        <v>55497000</v>
      </c>
      <c r="E37" s="64">
        <v>67724228</v>
      </c>
      <c r="F37" s="64">
        <v>239328750</v>
      </c>
      <c r="G37" s="64">
        <v>272555763</v>
      </c>
      <c r="H37" s="64">
        <v>280644220</v>
      </c>
      <c r="I37" s="64">
        <v>280644220</v>
      </c>
      <c r="J37" s="64">
        <v>265144634</v>
      </c>
      <c r="K37" s="64">
        <v>264662770</v>
      </c>
      <c r="L37" s="64">
        <v>316227904</v>
      </c>
      <c r="M37" s="64">
        <v>316227904</v>
      </c>
      <c r="N37" s="64">
        <v>324826035</v>
      </c>
      <c r="O37" s="64">
        <v>337788326</v>
      </c>
      <c r="P37" s="64">
        <v>313445287</v>
      </c>
      <c r="Q37" s="64">
        <v>313445287</v>
      </c>
      <c r="R37" s="64">
        <v>279347531</v>
      </c>
      <c r="S37" s="64">
        <v>286446463</v>
      </c>
      <c r="T37" s="64">
        <v>273019239</v>
      </c>
      <c r="U37" s="64">
        <v>273019239</v>
      </c>
      <c r="V37" s="64">
        <v>273019239</v>
      </c>
      <c r="W37" s="64">
        <v>67724228</v>
      </c>
      <c r="X37" s="64">
        <v>205295011</v>
      </c>
      <c r="Y37" s="65">
        <v>303.13</v>
      </c>
      <c r="Z37" s="66">
        <v>67724228</v>
      </c>
    </row>
    <row r="38" spans="1:26" ht="13.5">
      <c r="A38" s="62" t="s">
        <v>55</v>
      </c>
      <c r="B38" s="18">
        <v>11446599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259179267</v>
      </c>
      <c r="C39" s="18">
        <v>0</v>
      </c>
      <c r="D39" s="63">
        <v>458600682</v>
      </c>
      <c r="E39" s="64">
        <v>446373454</v>
      </c>
      <c r="F39" s="64">
        <v>283305450</v>
      </c>
      <c r="G39" s="64">
        <v>213205029</v>
      </c>
      <c r="H39" s="64">
        <v>260212709</v>
      </c>
      <c r="I39" s="64">
        <v>260212709</v>
      </c>
      <c r="J39" s="64">
        <v>248332533</v>
      </c>
      <c r="K39" s="64">
        <v>230404051</v>
      </c>
      <c r="L39" s="64">
        <v>277948164</v>
      </c>
      <c r="M39" s="64">
        <v>277948164</v>
      </c>
      <c r="N39" s="64">
        <v>320381885</v>
      </c>
      <c r="O39" s="64">
        <v>312449842</v>
      </c>
      <c r="P39" s="64">
        <v>299911468</v>
      </c>
      <c r="Q39" s="64">
        <v>299911468</v>
      </c>
      <c r="R39" s="64">
        <v>326213062</v>
      </c>
      <c r="S39" s="64">
        <v>310366035</v>
      </c>
      <c r="T39" s="64">
        <v>285894905</v>
      </c>
      <c r="U39" s="64">
        <v>285894905</v>
      </c>
      <c r="V39" s="64">
        <v>285894905</v>
      </c>
      <c r="W39" s="64">
        <v>446373454</v>
      </c>
      <c r="X39" s="64">
        <v>-160478549</v>
      </c>
      <c r="Y39" s="65">
        <v>-35.95</v>
      </c>
      <c r="Z39" s="66">
        <v>446373454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65563034</v>
      </c>
      <c r="C42" s="18">
        <v>0</v>
      </c>
      <c r="D42" s="63">
        <v>94262552</v>
      </c>
      <c r="E42" s="64">
        <v>115528033</v>
      </c>
      <c r="F42" s="64">
        <v>46226561</v>
      </c>
      <c r="G42" s="64">
        <v>-6019239</v>
      </c>
      <c r="H42" s="64">
        <v>-7924213</v>
      </c>
      <c r="I42" s="64">
        <v>32283109</v>
      </c>
      <c r="J42" s="64">
        <v>14729849</v>
      </c>
      <c r="K42" s="64">
        <v>39660390</v>
      </c>
      <c r="L42" s="64">
        <v>-12495280</v>
      </c>
      <c r="M42" s="64">
        <v>41894959</v>
      </c>
      <c r="N42" s="64">
        <v>-9065637</v>
      </c>
      <c r="O42" s="64">
        <v>-4952037</v>
      </c>
      <c r="P42" s="64">
        <v>44342453</v>
      </c>
      <c r="Q42" s="64">
        <v>30324779</v>
      </c>
      <c r="R42" s="64">
        <v>-11456032</v>
      </c>
      <c r="S42" s="64">
        <v>-15361357</v>
      </c>
      <c r="T42" s="64">
        <v>-11222237</v>
      </c>
      <c r="U42" s="64">
        <v>-38039626</v>
      </c>
      <c r="V42" s="64">
        <v>66463221</v>
      </c>
      <c r="W42" s="64">
        <v>115528033</v>
      </c>
      <c r="X42" s="64">
        <v>-49064812</v>
      </c>
      <c r="Y42" s="65">
        <v>-42.47</v>
      </c>
      <c r="Z42" s="66">
        <v>115528033</v>
      </c>
    </row>
    <row r="43" spans="1:26" ht="13.5">
      <c r="A43" s="62" t="s">
        <v>59</v>
      </c>
      <c r="B43" s="18">
        <v>-45657176</v>
      </c>
      <c r="C43" s="18">
        <v>0</v>
      </c>
      <c r="D43" s="63">
        <v>-90333211</v>
      </c>
      <c r="E43" s="64">
        <v>-101309595</v>
      </c>
      <c r="F43" s="64">
        <v>-384955</v>
      </c>
      <c r="G43" s="64">
        <v>-10752804</v>
      </c>
      <c r="H43" s="64">
        <v>-5594904</v>
      </c>
      <c r="I43" s="64">
        <v>-16732663</v>
      </c>
      <c r="J43" s="64">
        <v>-6732777</v>
      </c>
      <c r="K43" s="64">
        <v>-8524967</v>
      </c>
      <c r="L43" s="64">
        <v>-8653350</v>
      </c>
      <c r="M43" s="64">
        <v>-23911094</v>
      </c>
      <c r="N43" s="64">
        <v>-1693558</v>
      </c>
      <c r="O43" s="64">
        <v>-3431060</v>
      </c>
      <c r="P43" s="64">
        <v>-5733510</v>
      </c>
      <c r="Q43" s="64">
        <v>-10858128</v>
      </c>
      <c r="R43" s="64">
        <v>-7101571</v>
      </c>
      <c r="S43" s="64">
        <v>-6543827</v>
      </c>
      <c r="T43" s="64">
        <v>-11794924</v>
      </c>
      <c r="U43" s="64">
        <v>-25440322</v>
      </c>
      <c r="V43" s="64">
        <v>-76942207</v>
      </c>
      <c r="W43" s="64">
        <v>-101309595</v>
      </c>
      <c r="X43" s="64">
        <v>24367388</v>
      </c>
      <c r="Y43" s="65">
        <v>-24.05</v>
      </c>
      <c r="Z43" s="66">
        <v>-101309595</v>
      </c>
    </row>
    <row r="44" spans="1:26" ht="13.5">
      <c r="A44" s="62" t="s">
        <v>60</v>
      </c>
      <c r="B44" s="18">
        <v>1064661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82971403</v>
      </c>
      <c r="C45" s="21">
        <v>0</v>
      </c>
      <c r="D45" s="103">
        <v>23929341</v>
      </c>
      <c r="E45" s="104">
        <v>111115257</v>
      </c>
      <c r="F45" s="104">
        <v>142738425</v>
      </c>
      <c r="G45" s="104">
        <v>125966382</v>
      </c>
      <c r="H45" s="104">
        <v>112447265</v>
      </c>
      <c r="I45" s="104">
        <v>112447265</v>
      </c>
      <c r="J45" s="104">
        <v>120444337</v>
      </c>
      <c r="K45" s="104">
        <v>151579760</v>
      </c>
      <c r="L45" s="104">
        <v>130431130</v>
      </c>
      <c r="M45" s="104">
        <v>130431130</v>
      </c>
      <c r="N45" s="104">
        <v>119671935</v>
      </c>
      <c r="O45" s="104">
        <v>111288838</v>
      </c>
      <c r="P45" s="104">
        <v>149897781</v>
      </c>
      <c r="Q45" s="104">
        <v>119671935</v>
      </c>
      <c r="R45" s="104">
        <v>131340178</v>
      </c>
      <c r="S45" s="104">
        <v>109434994</v>
      </c>
      <c r="T45" s="104">
        <v>86417833</v>
      </c>
      <c r="U45" s="104">
        <v>86417833</v>
      </c>
      <c r="V45" s="104">
        <v>86417833</v>
      </c>
      <c r="W45" s="104">
        <v>111115257</v>
      </c>
      <c r="X45" s="104">
        <v>-24697424</v>
      </c>
      <c r="Y45" s="105">
        <v>-22.23</v>
      </c>
      <c r="Z45" s="106">
        <v>111115257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2110305</v>
      </c>
      <c r="C49" s="56">
        <v>0</v>
      </c>
      <c r="D49" s="133">
        <v>1879865</v>
      </c>
      <c r="E49" s="58">
        <v>1338517</v>
      </c>
      <c r="F49" s="58">
        <v>0</v>
      </c>
      <c r="G49" s="58">
        <v>0</v>
      </c>
      <c r="H49" s="58">
        <v>0</v>
      </c>
      <c r="I49" s="58">
        <v>2733828</v>
      </c>
      <c r="J49" s="58">
        <v>0</v>
      </c>
      <c r="K49" s="58">
        <v>0</v>
      </c>
      <c r="L49" s="58">
        <v>0</v>
      </c>
      <c r="M49" s="58">
        <v>2610980</v>
      </c>
      <c r="N49" s="58">
        <v>0</v>
      </c>
      <c r="O49" s="58">
        <v>0</v>
      </c>
      <c r="P49" s="58">
        <v>0</v>
      </c>
      <c r="Q49" s="58">
        <v>3687212</v>
      </c>
      <c r="R49" s="58">
        <v>0</v>
      </c>
      <c r="S49" s="58">
        <v>0</v>
      </c>
      <c r="T49" s="58">
        <v>0</v>
      </c>
      <c r="U49" s="58">
        <v>11224077</v>
      </c>
      <c r="V49" s="58">
        <v>76765636</v>
      </c>
      <c r="W49" s="58">
        <v>102350420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80.47832766712763</v>
      </c>
      <c r="C58" s="5">
        <f>IF(C67=0,0,+(C76/C67)*100)</f>
        <v>0</v>
      </c>
      <c r="D58" s="6">
        <f aca="true" t="shared" si="6" ref="D58:Z58">IF(D67=0,0,+(D76/D67)*100)</f>
        <v>59.93238051329338</v>
      </c>
      <c r="E58" s="7">
        <f t="shared" si="6"/>
        <v>70.58637479765646</v>
      </c>
      <c r="F58" s="7">
        <f t="shared" si="6"/>
        <v>6.632208078976245</v>
      </c>
      <c r="G58" s="7">
        <f t="shared" si="6"/>
        <v>47.068120455742154</v>
      </c>
      <c r="H58" s="7">
        <f t="shared" si="6"/>
        <v>48.89520641313479</v>
      </c>
      <c r="I58" s="7">
        <f t="shared" si="6"/>
        <v>34.62567864061553</v>
      </c>
      <c r="J58" s="7">
        <f t="shared" si="6"/>
        <v>16.149042500715428</v>
      </c>
      <c r="K58" s="7">
        <f t="shared" si="6"/>
        <v>79.78036691015535</v>
      </c>
      <c r="L58" s="7">
        <f t="shared" si="6"/>
        <v>87.46792225344389</v>
      </c>
      <c r="M58" s="7">
        <f t="shared" si="6"/>
        <v>59.602181784107536</v>
      </c>
      <c r="N58" s="7">
        <f t="shared" si="6"/>
        <v>5.757105885812083</v>
      </c>
      <c r="O58" s="7">
        <f t="shared" si="6"/>
        <v>27.373470522015364</v>
      </c>
      <c r="P58" s="7">
        <f t="shared" si="6"/>
        <v>28.950698600016324</v>
      </c>
      <c r="Q58" s="7">
        <f t="shared" si="6"/>
        <v>20.6926010322892</v>
      </c>
      <c r="R58" s="7">
        <f t="shared" si="6"/>
        <v>64.56514950306712</v>
      </c>
      <c r="S58" s="7">
        <f t="shared" si="6"/>
        <v>45.129701831268996</v>
      </c>
      <c r="T58" s="7">
        <f t="shared" si="6"/>
        <v>43.81791867384489</v>
      </c>
      <c r="U58" s="7">
        <f t="shared" si="6"/>
        <v>51.31662488531574</v>
      </c>
      <c r="V58" s="7">
        <f t="shared" si="6"/>
        <v>41.639924772850144</v>
      </c>
      <c r="W58" s="7">
        <f t="shared" si="6"/>
        <v>70.58637479765646</v>
      </c>
      <c r="X58" s="7">
        <f t="shared" si="6"/>
        <v>0</v>
      </c>
      <c r="Y58" s="7">
        <f t="shared" si="6"/>
        <v>0</v>
      </c>
      <c r="Z58" s="8">
        <f t="shared" si="6"/>
        <v>70.58637479765646</v>
      </c>
    </row>
    <row r="59" spans="1:26" ht="13.5">
      <c r="A59" s="36" t="s">
        <v>31</v>
      </c>
      <c r="B59" s="9">
        <f aca="true" t="shared" si="7" ref="B59:Z66">IF(B68=0,0,+(B77/B68)*100)</f>
        <v>88.37959120181469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6.853610839824621</v>
      </c>
      <c r="G59" s="10">
        <f t="shared" si="7"/>
        <v>69.6389404640025</v>
      </c>
      <c r="H59" s="10">
        <f t="shared" si="7"/>
        <v>66.84996506082722</v>
      </c>
      <c r="I59" s="10">
        <f t="shared" si="7"/>
        <v>48.58383715345053</v>
      </c>
      <c r="J59" s="10">
        <f t="shared" si="7"/>
        <v>8.135544346699671</v>
      </c>
      <c r="K59" s="10">
        <f t="shared" si="7"/>
        <v>123.10364192266894</v>
      </c>
      <c r="L59" s="10">
        <f t="shared" si="7"/>
        <v>130.73898666600746</v>
      </c>
      <c r="M59" s="10">
        <f t="shared" si="7"/>
        <v>87.42730808626736</v>
      </c>
      <c r="N59" s="10">
        <f t="shared" si="7"/>
        <v>6.631633565538027</v>
      </c>
      <c r="O59" s="10">
        <f t="shared" si="7"/>
        <v>27.43825211412202</v>
      </c>
      <c r="P59" s="10">
        <f t="shared" si="7"/>
        <v>29.16262489939514</v>
      </c>
      <c r="Q59" s="10">
        <f t="shared" si="7"/>
        <v>21.094286219966175</v>
      </c>
      <c r="R59" s="10">
        <f t="shared" si="7"/>
        <v>91.0766941035359</v>
      </c>
      <c r="S59" s="10">
        <f t="shared" si="7"/>
        <v>45.94238961329001</v>
      </c>
      <c r="T59" s="10">
        <f t="shared" si="7"/>
        <v>65.7293155333776</v>
      </c>
      <c r="U59" s="10">
        <f t="shared" si="7"/>
        <v>68.47718645250005</v>
      </c>
      <c r="V59" s="10">
        <f t="shared" si="7"/>
        <v>56.22027872659853</v>
      </c>
      <c r="W59" s="10">
        <f t="shared" si="7"/>
        <v>60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178.0062409210466</v>
      </c>
      <c r="C60" s="12">
        <f t="shared" si="7"/>
        <v>0</v>
      </c>
      <c r="D60" s="3">
        <f t="shared" si="7"/>
        <v>59.96</v>
      </c>
      <c r="E60" s="13">
        <f t="shared" si="7"/>
        <v>60.00664548943726</v>
      </c>
      <c r="F60" s="13">
        <f t="shared" si="7"/>
        <v>22.961593938909274</v>
      </c>
      <c r="G60" s="13">
        <f t="shared" si="7"/>
        <v>21.61387424028309</v>
      </c>
      <c r="H60" s="13">
        <f t="shared" si="7"/>
        <v>65.13168187744459</v>
      </c>
      <c r="I60" s="13">
        <f t="shared" si="7"/>
        <v>36.0844469044042</v>
      </c>
      <c r="J60" s="13">
        <f t="shared" si="7"/>
        <v>136.96943119735423</v>
      </c>
      <c r="K60" s="13">
        <f t="shared" si="7"/>
        <v>14.819297678644382</v>
      </c>
      <c r="L60" s="13">
        <f t="shared" si="7"/>
        <v>45.034016693797874</v>
      </c>
      <c r="M60" s="13">
        <f t="shared" si="7"/>
        <v>66.05379632029023</v>
      </c>
      <c r="N60" s="13">
        <f t="shared" si="7"/>
        <v>18.218970592438055</v>
      </c>
      <c r="O60" s="13">
        <f t="shared" si="7"/>
        <v>109.04383921922778</v>
      </c>
      <c r="P60" s="13">
        <f t="shared" si="7"/>
        <v>125.02527153118712</v>
      </c>
      <c r="Q60" s="13">
        <f t="shared" si="7"/>
        <v>84.2271809124998</v>
      </c>
      <c r="R60" s="13">
        <f t="shared" si="7"/>
        <v>88.27379218085723</v>
      </c>
      <c r="S60" s="13">
        <f t="shared" si="7"/>
        <v>189.03934472799585</v>
      </c>
      <c r="T60" s="13">
        <f t="shared" si="7"/>
        <v>38.28669511676614</v>
      </c>
      <c r="U60" s="13">
        <f t="shared" si="7"/>
        <v>105.10864469686562</v>
      </c>
      <c r="V60" s="13">
        <f t="shared" si="7"/>
        <v>72.2803723279989</v>
      </c>
      <c r="W60" s="13">
        <f t="shared" si="7"/>
        <v>60.00664548943726</v>
      </c>
      <c r="X60" s="13">
        <f t="shared" si="7"/>
        <v>0</v>
      </c>
      <c r="Y60" s="13">
        <f t="shared" si="7"/>
        <v>0</v>
      </c>
      <c r="Z60" s="14">
        <f t="shared" si="7"/>
        <v>60.00664548943726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178.0062409210466</v>
      </c>
      <c r="C64" s="12">
        <f t="shared" si="7"/>
        <v>0</v>
      </c>
      <c r="D64" s="3">
        <f t="shared" si="7"/>
        <v>59.96</v>
      </c>
      <c r="E64" s="13">
        <f t="shared" si="7"/>
        <v>60.00664548943726</v>
      </c>
      <c r="F64" s="13">
        <f t="shared" si="7"/>
        <v>22.961593938909274</v>
      </c>
      <c r="G64" s="13">
        <f t="shared" si="7"/>
        <v>21.61387424028309</v>
      </c>
      <c r="H64" s="13">
        <f t="shared" si="7"/>
        <v>65.13168187744459</v>
      </c>
      <c r="I64" s="13">
        <f t="shared" si="7"/>
        <v>36.0844469044042</v>
      </c>
      <c r="J64" s="13">
        <f t="shared" si="7"/>
        <v>136.96943119735423</v>
      </c>
      <c r="K64" s="13">
        <f t="shared" si="7"/>
        <v>14.819297678644382</v>
      </c>
      <c r="L64" s="13">
        <f t="shared" si="7"/>
        <v>45.034016693797874</v>
      </c>
      <c r="M64" s="13">
        <f t="shared" si="7"/>
        <v>66.05379632029023</v>
      </c>
      <c r="N64" s="13">
        <f t="shared" si="7"/>
        <v>18.218970592438055</v>
      </c>
      <c r="O64" s="13">
        <f t="shared" si="7"/>
        <v>109.04383921922778</v>
      </c>
      <c r="P64" s="13">
        <f t="shared" si="7"/>
        <v>125.02527153118712</v>
      </c>
      <c r="Q64" s="13">
        <f t="shared" si="7"/>
        <v>84.2271809124998</v>
      </c>
      <c r="R64" s="13">
        <f t="shared" si="7"/>
        <v>88.27379218085723</v>
      </c>
      <c r="S64" s="13">
        <f t="shared" si="7"/>
        <v>189.03934472799585</v>
      </c>
      <c r="T64" s="13">
        <f t="shared" si="7"/>
        <v>38.28669511676614</v>
      </c>
      <c r="U64" s="13">
        <f t="shared" si="7"/>
        <v>105.10864469686562</v>
      </c>
      <c r="V64" s="13">
        <f t="shared" si="7"/>
        <v>72.2803723279989</v>
      </c>
      <c r="W64" s="13">
        <f t="shared" si="7"/>
        <v>60.00664548943726</v>
      </c>
      <c r="X64" s="13">
        <f t="shared" si="7"/>
        <v>0</v>
      </c>
      <c r="Y64" s="13">
        <f t="shared" si="7"/>
        <v>0</v>
      </c>
      <c r="Z64" s="14">
        <f t="shared" si="7"/>
        <v>60.00664548943726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39824416</v>
      </c>
      <c r="C67" s="23"/>
      <c r="D67" s="24">
        <v>32535000</v>
      </c>
      <c r="E67" s="25">
        <v>43454562</v>
      </c>
      <c r="F67" s="25">
        <v>3411051</v>
      </c>
      <c r="G67" s="25">
        <v>3570440</v>
      </c>
      <c r="H67" s="25">
        <v>3578406</v>
      </c>
      <c r="I67" s="25">
        <v>10559897</v>
      </c>
      <c r="J67" s="25">
        <v>3920734</v>
      </c>
      <c r="K67" s="25">
        <v>3547735</v>
      </c>
      <c r="L67" s="25">
        <v>3544903</v>
      </c>
      <c r="M67" s="25">
        <v>11013372</v>
      </c>
      <c r="N67" s="25">
        <v>3605110</v>
      </c>
      <c r="O67" s="25">
        <v>3530126</v>
      </c>
      <c r="P67" s="25">
        <v>3664257</v>
      </c>
      <c r="Q67" s="25">
        <v>10799493</v>
      </c>
      <c r="R67" s="25">
        <v>3615277</v>
      </c>
      <c r="S67" s="25">
        <v>3350955</v>
      </c>
      <c r="T67" s="25">
        <v>3622623</v>
      </c>
      <c r="U67" s="25">
        <v>10588855</v>
      </c>
      <c r="V67" s="25">
        <v>42961617</v>
      </c>
      <c r="W67" s="25">
        <v>43454562</v>
      </c>
      <c r="X67" s="25"/>
      <c r="Y67" s="24"/>
      <c r="Z67" s="26">
        <v>43454562</v>
      </c>
    </row>
    <row r="68" spans="1:26" ht="13.5" hidden="1">
      <c r="A68" s="36" t="s">
        <v>31</v>
      </c>
      <c r="B68" s="18">
        <v>28317885</v>
      </c>
      <c r="C68" s="18"/>
      <c r="D68" s="19">
        <v>30000000</v>
      </c>
      <c r="E68" s="20">
        <v>28000000</v>
      </c>
      <c r="F68" s="20">
        <v>2169703</v>
      </c>
      <c r="G68" s="20">
        <v>2305160</v>
      </c>
      <c r="H68" s="20">
        <v>2299711</v>
      </c>
      <c r="I68" s="20">
        <v>6774574</v>
      </c>
      <c r="J68" s="20">
        <v>2254170</v>
      </c>
      <c r="K68" s="20">
        <v>2259713</v>
      </c>
      <c r="L68" s="20">
        <v>2265413</v>
      </c>
      <c r="M68" s="20">
        <v>6779296</v>
      </c>
      <c r="N68" s="20">
        <v>2264525</v>
      </c>
      <c r="O68" s="20">
        <v>2267608</v>
      </c>
      <c r="P68" s="20">
        <v>2276232</v>
      </c>
      <c r="Q68" s="20">
        <v>6808365</v>
      </c>
      <c r="R68" s="20">
        <v>2253537</v>
      </c>
      <c r="S68" s="20">
        <v>1988079</v>
      </c>
      <c r="T68" s="20">
        <v>2230043</v>
      </c>
      <c r="U68" s="20">
        <v>6471659</v>
      </c>
      <c r="V68" s="20">
        <v>26833894</v>
      </c>
      <c r="W68" s="20">
        <v>28000000</v>
      </c>
      <c r="X68" s="20"/>
      <c r="Y68" s="19"/>
      <c r="Z68" s="22">
        <v>28000000</v>
      </c>
    </row>
    <row r="69" spans="1:26" ht="13.5" hidden="1">
      <c r="A69" s="37" t="s">
        <v>32</v>
      </c>
      <c r="B69" s="18">
        <v>3945251</v>
      </c>
      <c r="C69" s="18"/>
      <c r="D69" s="19">
        <v>2500000</v>
      </c>
      <c r="E69" s="20">
        <v>3954562</v>
      </c>
      <c r="F69" s="20">
        <v>337629</v>
      </c>
      <c r="G69" s="20">
        <v>348156</v>
      </c>
      <c r="H69" s="20">
        <v>325975</v>
      </c>
      <c r="I69" s="20">
        <v>1011760</v>
      </c>
      <c r="J69" s="20">
        <v>328374</v>
      </c>
      <c r="K69" s="20">
        <v>327998</v>
      </c>
      <c r="L69" s="20">
        <v>308378</v>
      </c>
      <c r="M69" s="20">
        <v>964750</v>
      </c>
      <c r="N69" s="20">
        <v>314919</v>
      </c>
      <c r="O69" s="20">
        <v>315585</v>
      </c>
      <c r="P69" s="20">
        <v>317551</v>
      </c>
      <c r="Q69" s="20">
        <v>948055</v>
      </c>
      <c r="R69" s="20">
        <v>319191</v>
      </c>
      <c r="S69" s="20">
        <v>316815</v>
      </c>
      <c r="T69" s="20">
        <v>317515</v>
      </c>
      <c r="U69" s="20">
        <v>953521</v>
      </c>
      <c r="V69" s="20">
        <v>3878086</v>
      </c>
      <c r="W69" s="20">
        <v>3954562</v>
      </c>
      <c r="X69" s="20"/>
      <c r="Y69" s="19"/>
      <c r="Z69" s="22">
        <v>3954562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3945251</v>
      </c>
      <c r="C73" s="18"/>
      <c r="D73" s="19">
        <v>2500000</v>
      </c>
      <c r="E73" s="20">
        <v>3954562</v>
      </c>
      <c r="F73" s="20">
        <v>337629</v>
      </c>
      <c r="G73" s="20">
        <v>348156</v>
      </c>
      <c r="H73" s="20">
        <v>325975</v>
      </c>
      <c r="I73" s="20">
        <v>1011760</v>
      </c>
      <c r="J73" s="20">
        <v>328374</v>
      </c>
      <c r="K73" s="20">
        <v>327998</v>
      </c>
      <c r="L73" s="20">
        <v>308378</v>
      </c>
      <c r="M73" s="20">
        <v>964750</v>
      </c>
      <c r="N73" s="20">
        <v>314919</v>
      </c>
      <c r="O73" s="20">
        <v>315585</v>
      </c>
      <c r="P73" s="20">
        <v>317551</v>
      </c>
      <c r="Q73" s="20">
        <v>948055</v>
      </c>
      <c r="R73" s="20">
        <v>319191</v>
      </c>
      <c r="S73" s="20">
        <v>316815</v>
      </c>
      <c r="T73" s="20">
        <v>317515</v>
      </c>
      <c r="U73" s="20">
        <v>953521</v>
      </c>
      <c r="V73" s="20">
        <v>3878086</v>
      </c>
      <c r="W73" s="20">
        <v>3954562</v>
      </c>
      <c r="X73" s="20"/>
      <c r="Y73" s="19"/>
      <c r="Z73" s="22">
        <v>3954562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7561280</v>
      </c>
      <c r="C75" s="27"/>
      <c r="D75" s="28">
        <v>35000</v>
      </c>
      <c r="E75" s="29">
        <v>11500000</v>
      </c>
      <c r="F75" s="29">
        <v>903719</v>
      </c>
      <c r="G75" s="29">
        <v>917124</v>
      </c>
      <c r="H75" s="29">
        <v>952720</v>
      </c>
      <c r="I75" s="29">
        <v>2773563</v>
      </c>
      <c r="J75" s="29">
        <v>1338190</v>
      </c>
      <c r="K75" s="29">
        <v>960024</v>
      </c>
      <c r="L75" s="29">
        <v>971112</v>
      </c>
      <c r="M75" s="29">
        <v>3269326</v>
      </c>
      <c r="N75" s="29">
        <v>1025666</v>
      </c>
      <c r="O75" s="29">
        <v>946933</v>
      </c>
      <c r="P75" s="29">
        <v>1070474</v>
      </c>
      <c r="Q75" s="29">
        <v>3043073</v>
      </c>
      <c r="R75" s="29">
        <v>1042549</v>
      </c>
      <c r="S75" s="29">
        <v>1046061</v>
      </c>
      <c r="T75" s="29">
        <v>1075065</v>
      </c>
      <c r="U75" s="29">
        <v>3163675</v>
      </c>
      <c r="V75" s="29">
        <v>12249637</v>
      </c>
      <c r="W75" s="29">
        <v>11500000</v>
      </c>
      <c r="X75" s="29"/>
      <c r="Y75" s="28"/>
      <c r="Z75" s="30">
        <v>11500000</v>
      </c>
    </row>
    <row r="76" spans="1:26" ht="13.5" hidden="1">
      <c r="A76" s="41" t="s">
        <v>120</v>
      </c>
      <c r="B76" s="31">
        <v>32050024</v>
      </c>
      <c r="C76" s="31"/>
      <c r="D76" s="32">
        <v>19499000</v>
      </c>
      <c r="E76" s="33">
        <v>30673000</v>
      </c>
      <c r="F76" s="33">
        <v>226228</v>
      </c>
      <c r="G76" s="33">
        <v>1680539</v>
      </c>
      <c r="H76" s="33">
        <v>1749669</v>
      </c>
      <c r="I76" s="33">
        <v>3656436</v>
      </c>
      <c r="J76" s="33">
        <v>633161</v>
      </c>
      <c r="K76" s="33">
        <v>2830396</v>
      </c>
      <c r="L76" s="33">
        <v>3100653</v>
      </c>
      <c r="M76" s="33">
        <v>6564210</v>
      </c>
      <c r="N76" s="33">
        <v>207550</v>
      </c>
      <c r="O76" s="33">
        <v>966318</v>
      </c>
      <c r="P76" s="33">
        <v>1060828</v>
      </c>
      <c r="Q76" s="33">
        <v>2234696</v>
      </c>
      <c r="R76" s="33">
        <v>2334209</v>
      </c>
      <c r="S76" s="33">
        <v>1512276</v>
      </c>
      <c r="T76" s="33">
        <v>1587358</v>
      </c>
      <c r="U76" s="33">
        <v>5433843</v>
      </c>
      <c r="V76" s="33">
        <v>17889185</v>
      </c>
      <c r="W76" s="33">
        <v>30673000</v>
      </c>
      <c r="X76" s="33"/>
      <c r="Y76" s="32"/>
      <c r="Z76" s="34">
        <v>30673000</v>
      </c>
    </row>
    <row r="77" spans="1:26" ht="13.5" hidden="1">
      <c r="A77" s="36" t="s">
        <v>31</v>
      </c>
      <c r="B77" s="18">
        <v>25027231</v>
      </c>
      <c r="C77" s="18"/>
      <c r="D77" s="19">
        <v>18000000</v>
      </c>
      <c r="E77" s="20">
        <v>16800000</v>
      </c>
      <c r="F77" s="20">
        <v>148703</v>
      </c>
      <c r="G77" s="20">
        <v>1605289</v>
      </c>
      <c r="H77" s="20">
        <v>1537356</v>
      </c>
      <c r="I77" s="20">
        <v>3291348</v>
      </c>
      <c r="J77" s="20">
        <v>183389</v>
      </c>
      <c r="K77" s="20">
        <v>2781789</v>
      </c>
      <c r="L77" s="20">
        <v>2961778</v>
      </c>
      <c r="M77" s="20">
        <v>5926956</v>
      </c>
      <c r="N77" s="20">
        <v>150175</v>
      </c>
      <c r="O77" s="20">
        <v>622192</v>
      </c>
      <c r="P77" s="20">
        <v>663809</v>
      </c>
      <c r="Q77" s="20">
        <v>1436176</v>
      </c>
      <c r="R77" s="20">
        <v>2052447</v>
      </c>
      <c r="S77" s="20">
        <v>913371</v>
      </c>
      <c r="T77" s="20">
        <v>1465792</v>
      </c>
      <c r="U77" s="20">
        <v>4431610</v>
      </c>
      <c r="V77" s="20">
        <v>15086090</v>
      </c>
      <c r="W77" s="20">
        <v>16800000</v>
      </c>
      <c r="X77" s="20"/>
      <c r="Y77" s="19"/>
      <c r="Z77" s="22">
        <v>16800000</v>
      </c>
    </row>
    <row r="78" spans="1:26" ht="13.5" hidden="1">
      <c r="A78" s="37" t="s">
        <v>32</v>
      </c>
      <c r="B78" s="18">
        <v>7022793</v>
      </c>
      <c r="C78" s="18"/>
      <c r="D78" s="19">
        <v>1499000</v>
      </c>
      <c r="E78" s="20">
        <v>2373000</v>
      </c>
      <c r="F78" s="20">
        <v>77525</v>
      </c>
      <c r="G78" s="20">
        <v>75250</v>
      </c>
      <c r="H78" s="20">
        <v>212313</v>
      </c>
      <c r="I78" s="20">
        <v>365088</v>
      </c>
      <c r="J78" s="20">
        <v>449772</v>
      </c>
      <c r="K78" s="20">
        <v>48607</v>
      </c>
      <c r="L78" s="20">
        <v>138875</v>
      </c>
      <c r="M78" s="20">
        <v>637254</v>
      </c>
      <c r="N78" s="20">
        <v>57375</v>
      </c>
      <c r="O78" s="20">
        <v>344126</v>
      </c>
      <c r="P78" s="20">
        <v>397019</v>
      </c>
      <c r="Q78" s="20">
        <v>798520</v>
      </c>
      <c r="R78" s="20">
        <v>281762</v>
      </c>
      <c r="S78" s="20">
        <v>598905</v>
      </c>
      <c r="T78" s="20">
        <v>121566</v>
      </c>
      <c r="U78" s="20">
        <v>1002233</v>
      </c>
      <c r="V78" s="20">
        <v>2803095</v>
      </c>
      <c r="W78" s="20">
        <v>2373000</v>
      </c>
      <c r="X78" s="20"/>
      <c r="Y78" s="19"/>
      <c r="Z78" s="22">
        <v>2373000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7022793</v>
      </c>
      <c r="C82" s="18"/>
      <c r="D82" s="19">
        <v>1499000</v>
      </c>
      <c r="E82" s="20">
        <v>2373000</v>
      </c>
      <c r="F82" s="20">
        <v>77525</v>
      </c>
      <c r="G82" s="20">
        <v>75250</v>
      </c>
      <c r="H82" s="20">
        <v>212313</v>
      </c>
      <c r="I82" s="20">
        <v>365088</v>
      </c>
      <c r="J82" s="20">
        <v>449772</v>
      </c>
      <c r="K82" s="20">
        <v>48607</v>
      </c>
      <c r="L82" s="20">
        <v>138875</v>
      </c>
      <c r="M82" s="20">
        <v>637254</v>
      </c>
      <c r="N82" s="20">
        <v>57375</v>
      </c>
      <c r="O82" s="20">
        <v>344126</v>
      </c>
      <c r="P82" s="20">
        <v>397019</v>
      </c>
      <c r="Q82" s="20">
        <v>798520</v>
      </c>
      <c r="R82" s="20">
        <v>281762</v>
      </c>
      <c r="S82" s="20">
        <v>598905</v>
      </c>
      <c r="T82" s="20">
        <v>121566</v>
      </c>
      <c r="U82" s="20">
        <v>1002233</v>
      </c>
      <c r="V82" s="20">
        <v>2803095</v>
      </c>
      <c r="W82" s="20">
        <v>2373000</v>
      </c>
      <c r="X82" s="20"/>
      <c r="Y82" s="19"/>
      <c r="Z82" s="22">
        <v>2373000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11500000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11500000</v>
      </c>
      <c r="X84" s="29"/>
      <c r="Y84" s="28"/>
      <c r="Z84" s="30">
        <v>11500000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28090803</v>
      </c>
      <c r="C5" s="18">
        <v>0</v>
      </c>
      <c r="D5" s="63">
        <v>37761063</v>
      </c>
      <c r="E5" s="64">
        <v>33249000</v>
      </c>
      <c r="F5" s="64">
        <v>2168601</v>
      </c>
      <c r="G5" s="64">
        <v>1746716</v>
      </c>
      <c r="H5" s="64">
        <v>2090070</v>
      </c>
      <c r="I5" s="64">
        <v>6005387</v>
      </c>
      <c r="J5" s="64">
        <v>1821108</v>
      </c>
      <c r="K5" s="64">
        <v>2539000</v>
      </c>
      <c r="L5" s="64">
        <v>2078868</v>
      </c>
      <c r="M5" s="64">
        <v>6438976</v>
      </c>
      <c r="N5" s="64">
        <v>2056649</v>
      </c>
      <c r="O5" s="64">
        <v>2077871</v>
      </c>
      <c r="P5" s="64">
        <v>2090839</v>
      </c>
      <c r="Q5" s="64">
        <v>6225359</v>
      </c>
      <c r="R5" s="64">
        <v>2062661</v>
      </c>
      <c r="S5" s="64">
        <v>1463734</v>
      </c>
      <c r="T5" s="64">
        <v>1738942</v>
      </c>
      <c r="U5" s="64">
        <v>5265337</v>
      </c>
      <c r="V5" s="64">
        <v>23935059</v>
      </c>
      <c r="W5" s="64">
        <v>33249000</v>
      </c>
      <c r="X5" s="64">
        <v>-9313941</v>
      </c>
      <c r="Y5" s="65">
        <v>-28.01</v>
      </c>
      <c r="Z5" s="66">
        <v>33249000</v>
      </c>
    </row>
    <row r="6" spans="1:26" ht="13.5">
      <c r="A6" s="62" t="s">
        <v>32</v>
      </c>
      <c r="B6" s="18">
        <v>216006170</v>
      </c>
      <c r="C6" s="18">
        <v>0</v>
      </c>
      <c r="D6" s="63">
        <v>248921000</v>
      </c>
      <c r="E6" s="64">
        <v>246173000</v>
      </c>
      <c r="F6" s="64">
        <v>20248255</v>
      </c>
      <c r="G6" s="64">
        <v>14241655</v>
      </c>
      <c r="H6" s="64">
        <v>17951504</v>
      </c>
      <c r="I6" s="64">
        <v>52441414</v>
      </c>
      <c r="J6" s="64">
        <v>17666322</v>
      </c>
      <c r="K6" s="64">
        <v>18989000</v>
      </c>
      <c r="L6" s="64">
        <v>16371988</v>
      </c>
      <c r="M6" s="64">
        <v>53027310</v>
      </c>
      <c r="N6" s="64">
        <v>16205256</v>
      </c>
      <c r="O6" s="64">
        <v>23644133</v>
      </c>
      <c r="P6" s="64">
        <v>15278394</v>
      </c>
      <c r="Q6" s="64">
        <v>55127783</v>
      </c>
      <c r="R6" s="64">
        <v>15999858</v>
      </c>
      <c r="S6" s="64">
        <v>13673176</v>
      </c>
      <c r="T6" s="64">
        <v>17063093</v>
      </c>
      <c r="U6" s="64">
        <v>46736127</v>
      </c>
      <c r="V6" s="64">
        <v>207332634</v>
      </c>
      <c r="W6" s="64">
        <v>246173000</v>
      </c>
      <c r="X6" s="64">
        <v>-38840366</v>
      </c>
      <c r="Y6" s="65">
        <v>-15.78</v>
      </c>
      <c r="Z6" s="66">
        <v>246173000</v>
      </c>
    </row>
    <row r="7" spans="1:26" ht="13.5">
      <c r="A7" s="62" t="s">
        <v>33</v>
      </c>
      <c r="B7" s="18">
        <v>1339096</v>
      </c>
      <c r="C7" s="18">
        <v>0</v>
      </c>
      <c r="D7" s="63">
        <v>593000</v>
      </c>
      <c r="E7" s="64">
        <v>1633000</v>
      </c>
      <c r="F7" s="64">
        <v>0</v>
      </c>
      <c r="G7" s="64">
        <v>0</v>
      </c>
      <c r="H7" s="64">
        <v>146088</v>
      </c>
      <c r="I7" s="64">
        <v>146088</v>
      </c>
      <c r="J7" s="64">
        <v>133755</v>
      </c>
      <c r="K7" s="64">
        <v>178000</v>
      </c>
      <c r="L7" s="64">
        <v>98325</v>
      </c>
      <c r="M7" s="64">
        <v>410080</v>
      </c>
      <c r="N7" s="64">
        <v>186635</v>
      </c>
      <c r="O7" s="64">
        <v>84749</v>
      </c>
      <c r="P7" s="64">
        <v>38151</v>
      </c>
      <c r="Q7" s="64">
        <v>309535</v>
      </c>
      <c r="R7" s="64">
        <v>167818</v>
      </c>
      <c r="S7" s="64">
        <v>202734</v>
      </c>
      <c r="T7" s="64">
        <v>242849</v>
      </c>
      <c r="U7" s="64">
        <v>613401</v>
      </c>
      <c r="V7" s="64">
        <v>1479104</v>
      </c>
      <c r="W7" s="64">
        <v>1633000</v>
      </c>
      <c r="X7" s="64">
        <v>-153896</v>
      </c>
      <c r="Y7" s="65">
        <v>-9.42</v>
      </c>
      <c r="Z7" s="66">
        <v>1633000</v>
      </c>
    </row>
    <row r="8" spans="1:26" ht="13.5">
      <c r="A8" s="62" t="s">
        <v>34</v>
      </c>
      <c r="B8" s="18">
        <v>248744909</v>
      </c>
      <c r="C8" s="18">
        <v>0</v>
      </c>
      <c r="D8" s="63">
        <v>260300000</v>
      </c>
      <c r="E8" s="64">
        <v>261139000</v>
      </c>
      <c r="F8" s="64">
        <v>79181000</v>
      </c>
      <c r="G8" s="64">
        <v>0</v>
      </c>
      <c r="H8" s="64">
        <v>0</v>
      </c>
      <c r="I8" s="64">
        <v>79181000</v>
      </c>
      <c r="J8" s="64">
        <v>0</v>
      </c>
      <c r="K8" s="64">
        <v>82484000</v>
      </c>
      <c r="L8" s="64">
        <v>0</v>
      </c>
      <c r="M8" s="64">
        <v>82484000</v>
      </c>
      <c r="N8" s="64">
        <v>0</v>
      </c>
      <c r="O8" s="64">
        <v>0</v>
      </c>
      <c r="P8" s="64">
        <v>64060000</v>
      </c>
      <c r="Q8" s="64">
        <v>64060000</v>
      </c>
      <c r="R8" s="64">
        <v>0</v>
      </c>
      <c r="S8" s="64">
        <v>0</v>
      </c>
      <c r="T8" s="64">
        <v>0</v>
      </c>
      <c r="U8" s="64">
        <v>0</v>
      </c>
      <c r="V8" s="64">
        <v>225725000</v>
      </c>
      <c r="W8" s="64">
        <v>261139000</v>
      </c>
      <c r="X8" s="64">
        <v>-35414000</v>
      </c>
      <c r="Y8" s="65">
        <v>-13.56</v>
      </c>
      <c r="Z8" s="66">
        <v>261139000</v>
      </c>
    </row>
    <row r="9" spans="1:26" ht="13.5">
      <c r="A9" s="62" t="s">
        <v>35</v>
      </c>
      <c r="B9" s="18">
        <v>41128589</v>
      </c>
      <c r="C9" s="18">
        <v>0</v>
      </c>
      <c r="D9" s="63">
        <v>43274000</v>
      </c>
      <c r="E9" s="64">
        <v>53332000</v>
      </c>
      <c r="F9" s="64">
        <v>2702868</v>
      </c>
      <c r="G9" s="64">
        <v>2499886</v>
      </c>
      <c r="H9" s="64">
        <v>3068785</v>
      </c>
      <c r="I9" s="64">
        <v>8271539</v>
      </c>
      <c r="J9" s="64">
        <v>3098034</v>
      </c>
      <c r="K9" s="64">
        <v>2458000</v>
      </c>
      <c r="L9" s="64">
        <v>3585674</v>
      </c>
      <c r="M9" s="64">
        <v>9141708</v>
      </c>
      <c r="N9" s="64">
        <v>5542566</v>
      </c>
      <c r="O9" s="64">
        <v>4888429</v>
      </c>
      <c r="P9" s="64">
        <v>9851705</v>
      </c>
      <c r="Q9" s="64">
        <v>20282700</v>
      </c>
      <c r="R9" s="64">
        <v>21798233</v>
      </c>
      <c r="S9" s="64">
        <v>5064876</v>
      </c>
      <c r="T9" s="64">
        <v>12723068</v>
      </c>
      <c r="U9" s="64">
        <v>39586177</v>
      </c>
      <c r="V9" s="64">
        <v>77282124</v>
      </c>
      <c r="W9" s="64">
        <v>53332000</v>
      </c>
      <c r="X9" s="64">
        <v>23950124</v>
      </c>
      <c r="Y9" s="65">
        <v>44.91</v>
      </c>
      <c r="Z9" s="66">
        <v>53332000</v>
      </c>
    </row>
    <row r="10" spans="1:26" ht="25.5">
      <c r="A10" s="67" t="s">
        <v>105</v>
      </c>
      <c r="B10" s="68">
        <f>SUM(B5:B9)</f>
        <v>535309567</v>
      </c>
      <c r="C10" s="68">
        <f>SUM(C5:C9)</f>
        <v>0</v>
      </c>
      <c r="D10" s="69">
        <f aca="true" t="shared" si="0" ref="D10:Z10">SUM(D5:D9)</f>
        <v>590849063</v>
      </c>
      <c r="E10" s="70">
        <f t="shared" si="0"/>
        <v>595526000</v>
      </c>
      <c r="F10" s="70">
        <f t="shared" si="0"/>
        <v>104300724</v>
      </c>
      <c r="G10" s="70">
        <f t="shared" si="0"/>
        <v>18488257</v>
      </c>
      <c r="H10" s="70">
        <f t="shared" si="0"/>
        <v>23256447</v>
      </c>
      <c r="I10" s="70">
        <f t="shared" si="0"/>
        <v>146045428</v>
      </c>
      <c r="J10" s="70">
        <f t="shared" si="0"/>
        <v>22719219</v>
      </c>
      <c r="K10" s="70">
        <f t="shared" si="0"/>
        <v>106648000</v>
      </c>
      <c r="L10" s="70">
        <f t="shared" si="0"/>
        <v>22134855</v>
      </c>
      <c r="M10" s="70">
        <f t="shared" si="0"/>
        <v>151502074</v>
      </c>
      <c r="N10" s="70">
        <f t="shared" si="0"/>
        <v>23991106</v>
      </c>
      <c r="O10" s="70">
        <f t="shared" si="0"/>
        <v>30695182</v>
      </c>
      <c r="P10" s="70">
        <f t="shared" si="0"/>
        <v>91319089</v>
      </c>
      <c r="Q10" s="70">
        <f t="shared" si="0"/>
        <v>146005377</v>
      </c>
      <c r="R10" s="70">
        <f t="shared" si="0"/>
        <v>40028570</v>
      </c>
      <c r="S10" s="70">
        <f t="shared" si="0"/>
        <v>20404520</v>
      </c>
      <c r="T10" s="70">
        <f t="shared" si="0"/>
        <v>31767952</v>
      </c>
      <c r="U10" s="70">
        <f t="shared" si="0"/>
        <v>92201042</v>
      </c>
      <c r="V10" s="70">
        <f t="shared" si="0"/>
        <v>535753921</v>
      </c>
      <c r="W10" s="70">
        <f t="shared" si="0"/>
        <v>595526000</v>
      </c>
      <c r="X10" s="70">
        <f t="shared" si="0"/>
        <v>-59772079</v>
      </c>
      <c r="Y10" s="71">
        <f>+IF(W10&lt;&gt;0,(X10/W10)*100,0)</f>
        <v>-10.036854646144752</v>
      </c>
      <c r="Z10" s="72">
        <f t="shared" si="0"/>
        <v>595526000</v>
      </c>
    </row>
    <row r="11" spans="1:26" ht="13.5">
      <c r="A11" s="62" t="s">
        <v>36</v>
      </c>
      <c r="B11" s="18">
        <v>196668008</v>
      </c>
      <c r="C11" s="18">
        <v>0</v>
      </c>
      <c r="D11" s="63">
        <v>233567000</v>
      </c>
      <c r="E11" s="64">
        <v>213417000</v>
      </c>
      <c r="F11" s="64">
        <v>16861414</v>
      </c>
      <c r="G11" s="64">
        <v>17656766</v>
      </c>
      <c r="H11" s="64">
        <v>17236303</v>
      </c>
      <c r="I11" s="64">
        <v>51754483</v>
      </c>
      <c r="J11" s="64">
        <v>16734949</v>
      </c>
      <c r="K11" s="64">
        <v>16315000</v>
      </c>
      <c r="L11" s="64">
        <v>26014159</v>
      </c>
      <c r="M11" s="64">
        <v>59064108</v>
      </c>
      <c r="N11" s="64">
        <v>19029321</v>
      </c>
      <c r="O11" s="64">
        <v>18066840</v>
      </c>
      <c r="P11" s="64">
        <v>16802817</v>
      </c>
      <c r="Q11" s="64">
        <v>53898978</v>
      </c>
      <c r="R11" s="64">
        <v>17283744</v>
      </c>
      <c r="S11" s="64">
        <v>17330384</v>
      </c>
      <c r="T11" s="64">
        <v>17770250</v>
      </c>
      <c r="U11" s="64">
        <v>52384378</v>
      </c>
      <c r="V11" s="64">
        <v>217101947</v>
      </c>
      <c r="W11" s="64">
        <v>213417000</v>
      </c>
      <c r="X11" s="64">
        <v>3684947</v>
      </c>
      <c r="Y11" s="65">
        <v>1.73</v>
      </c>
      <c r="Z11" s="66">
        <v>213417000</v>
      </c>
    </row>
    <row r="12" spans="1:26" ht="13.5">
      <c r="A12" s="62" t="s">
        <v>37</v>
      </c>
      <c r="B12" s="18">
        <v>18470236</v>
      </c>
      <c r="C12" s="18">
        <v>0</v>
      </c>
      <c r="D12" s="63">
        <v>19359000</v>
      </c>
      <c r="E12" s="64">
        <v>19359000</v>
      </c>
      <c r="F12" s="64">
        <v>790622</v>
      </c>
      <c r="G12" s="64">
        <v>810322</v>
      </c>
      <c r="H12" s="64">
        <v>793691</v>
      </c>
      <c r="I12" s="64">
        <v>2394635</v>
      </c>
      <c r="J12" s="64">
        <v>792140</v>
      </c>
      <c r="K12" s="64">
        <v>1570000</v>
      </c>
      <c r="L12" s="64">
        <v>810211</v>
      </c>
      <c r="M12" s="64">
        <v>3172351</v>
      </c>
      <c r="N12" s="64">
        <v>797228</v>
      </c>
      <c r="O12" s="64">
        <v>945798</v>
      </c>
      <c r="P12" s="64">
        <v>900362</v>
      </c>
      <c r="Q12" s="64">
        <v>2643388</v>
      </c>
      <c r="R12" s="64">
        <v>842625</v>
      </c>
      <c r="S12" s="64">
        <v>873401</v>
      </c>
      <c r="T12" s="64">
        <v>867904</v>
      </c>
      <c r="U12" s="64">
        <v>2583930</v>
      </c>
      <c r="V12" s="64">
        <v>10794304</v>
      </c>
      <c r="W12" s="64">
        <v>19359000</v>
      </c>
      <c r="X12" s="64">
        <v>-8564696</v>
      </c>
      <c r="Y12" s="65">
        <v>-44.24</v>
      </c>
      <c r="Z12" s="66">
        <v>19359000</v>
      </c>
    </row>
    <row r="13" spans="1:26" ht="13.5">
      <c r="A13" s="62" t="s">
        <v>106</v>
      </c>
      <c r="B13" s="18">
        <v>112485571</v>
      </c>
      <c r="C13" s="18">
        <v>0</v>
      </c>
      <c r="D13" s="63">
        <v>137650000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5240364</v>
      </c>
      <c r="C14" s="18">
        <v>0</v>
      </c>
      <c r="D14" s="63">
        <v>247000</v>
      </c>
      <c r="E14" s="64">
        <v>142667000</v>
      </c>
      <c r="F14" s="64">
        <v>0</v>
      </c>
      <c r="G14" s="64">
        <v>0</v>
      </c>
      <c r="H14" s="64">
        <v>0</v>
      </c>
      <c r="I14" s="64">
        <v>0</v>
      </c>
      <c r="J14" s="64">
        <v>12202</v>
      </c>
      <c r="K14" s="64">
        <v>338000</v>
      </c>
      <c r="L14" s="64">
        <v>1520920</v>
      </c>
      <c r="M14" s="64">
        <v>1871122</v>
      </c>
      <c r="N14" s="64">
        <v>0</v>
      </c>
      <c r="O14" s="64">
        <v>0</v>
      </c>
      <c r="P14" s="64">
        <v>308135</v>
      </c>
      <c r="Q14" s="64">
        <v>308135</v>
      </c>
      <c r="R14" s="64">
        <v>292146</v>
      </c>
      <c r="S14" s="64">
        <v>10688</v>
      </c>
      <c r="T14" s="64">
        <v>59108</v>
      </c>
      <c r="U14" s="64">
        <v>361942</v>
      </c>
      <c r="V14" s="64">
        <v>2541199</v>
      </c>
      <c r="W14" s="64">
        <v>142667000</v>
      </c>
      <c r="X14" s="64">
        <v>-140125801</v>
      </c>
      <c r="Y14" s="65">
        <v>-98.22</v>
      </c>
      <c r="Z14" s="66">
        <v>142667000</v>
      </c>
    </row>
    <row r="15" spans="1:26" ht="13.5">
      <c r="A15" s="62" t="s">
        <v>39</v>
      </c>
      <c r="B15" s="18">
        <v>156721190</v>
      </c>
      <c r="C15" s="18">
        <v>0</v>
      </c>
      <c r="D15" s="63">
        <v>174908000</v>
      </c>
      <c r="E15" s="64">
        <v>174188000</v>
      </c>
      <c r="F15" s="64">
        <v>0</v>
      </c>
      <c r="G15" s="64">
        <v>7252827</v>
      </c>
      <c r="H15" s="64">
        <v>7439934</v>
      </c>
      <c r="I15" s="64">
        <v>14692761</v>
      </c>
      <c r="J15" s="64">
        <v>2013821</v>
      </c>
      <c r="K15" s="64">
        <v>1719000</v>
      </c>
      <c r="L15" s="64">
        <v>51215836</v>
      </c>
      <c r="M15" s="64">
        <v>54948657</v>
      </c>
      <c r="N15" s="64">
        <v>2084523</v>
      </c>
      <c r="O15" s="64">
        <v>6007560</v>
      </c>
      <c r="P15" s="64">
        <v>41268622</v>
      </c>
      <c r="Q15" s="64">
        <v>49360705</v>
      </c>
      <c r="R15" s="64">
        <v>1455325</v>
      </c>
      <c r="S15" s="64">
        <v>1914863</v>
      </c>
      <c r="T15" s="64">
        <v>1879760</v>
      </c>
      <c r="U15" s="64">
        <v>5249948</v>
      </c>
      <c r="V15" s="64">
        <v>124252071</v>
      </c>
      <c r="W15" s="64">
        <v>174188000</v>
      </c>
      <c r="X15" s="64">
        <v>-49935929</v>
      </c>
      <c r="Y15" s="65">
        <v>-28.67</v>
      </c>
      <c r="Z15" s="66">
        <v>174188000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140957810</v>
      </c>
      <c r="C17" s="18">
        <v>0</v>
      </c>
      <c r="D17" s="63">
        <v>156339292</v>
      </c>
      <c r="E17" s="64">
        <v>207867000</v>
      </c>
      <c r="F17" s="64">
        <v>4827318</v>
      </c>
      <c r="G17" s="64">
        <v>15202623</v>
      </c>
      <c r="H17" s="64">
        <v>4162450</v>
      </c>
      <c r="I17" s="64">
        <v>24192391</v>
      </c>
      <c r="J17" s="64">
        <v>18060793</v>
      </c>
      <c r="K17" s="64">
        <v>7520000</v>
      </c>
      <c r="L17" s="64">
        <v>12070825</v>
      </c>
      <c r="M17" s="64">
        <v>37651618</v>
      </c>
      <c r="N17" s="64">
        <v>5256558</v>
      </c>
      <c r="O17" s="64">
        <v>12719543</v>
      </c>
      <c r="P17" s="64">
        <v>17462514</v>
      </c>
      <c r="Q17" s="64">
        <v>35438615</v>
      </c>
      <c r="R17" s="64">
        <v>15852827</v>
      </c>
      <c r="S17" s="64">
        <v>10791441</v>
      </c>
      <c r="T17" s="64">
        <v>6756450</v>
      </c>
      <c r="U17" s="64">
        <v>33400718</v>
      </c>
      <c r="V17" s="64">
        <v>130683342</v>
      </c>
      <c r="W17" s="64">
        <v>207867000</v>
      </c>
      <c r="X17" s="64">
        <v>-77183658</v>
      </c>
      <c r="Y17" s="65">
        <v>-37.13</v>
      </c>
      <c r="Z17" s="66">
        <v>207867000</v>
      </c>
    </row>
    <row r="18" spans="1:26" ht="13.5">
      <c r="A18" s="74" t="s">
        <v>42</v>
      </c>
      <c r="B18" s="75">
        <f>SUM(B11:B17)</f>
        <v>630543179</v>
      </c>
      <c r="C18" s="75">
        <f>SUM(C11:C17)</f>
        <v>0</v>
      </c>
      <c r="D18" s="76">
        <f aca="true" t="shared" si="1" ref="D18:Z18">SUM(D11:D17)</f>
        <v>722070292</v>
      </c>
      <c r="E18" s="77">
        <f t="shared" si="1"/>
        <v>757498000</v>
      </c>
      <c r="F18" s="77">
        <f t="shared" si="1"/>
        <v>22479354</v>
      </c>
      <c r="G18" s="77">
        <f t="shared" si="1"/>
        <v>40922538</v>
      </c>
      <c r="H18" s="77">
        <f t="shared" si="1"/>
        <v>29632378</v>
      </c>
      <c r="I18" s="77">
        <f t="shared" si="1"/>
        <v>93034270</v>
      </c>
      <c r="J18" s="77">
        <f t="shared" si="1"/>
        <v>37613905</v>
      </c>
      <c r="K18" s="77">
        <f t="shared" si="1"/>
        <v>27462000</v>
      </c>
      <c r="L18" s="77">
        <f t="shared" si="1"/>
        <v>91631951</v>
      </c>
      <c r="M18" s="77">
        <f t="shared" si="1"/>
        <v>156707856</v>
      </c>
      <c r="N18" s="77">
        <f t="shared" si="1"/>
        <v>27167630</v>
      </c>
      <c r="O18" s="77">
        <f t="shared" si="1"/>
        <v>37739741</v>
      </c>
      <c r="P18" s="77">
        <f t="shared" si="1"/>
        <v>76742450</v>
      </c>
      <c r="Q18" s="77">
        <f t="shared" si="1"/>
        <v>141649821</v>
      </c>
      <c r="R18" s="77">
        <f t="shared" si="1"/>
        <v>35726667</v>
      </c>
      <c r="S18" s="77">
        <f t="shared" si="1"/>
        <v>30920777</v>
      </c>
      <c r="T18" s="77">
        <f t="shared" si="1"/>
        <v>27333472</v>
      </c>
      <c r="U18" s="77">
        <f t="shared" si="1"/>
        <v>93980916</v>
      </c>
      <c r="V18" s="77">
        <f t="shared" si="1"/>
        <v>485372863</v>
      </c>
      <c r="W18" s="77">
        <f t="shared" si="1"/>
        <v>757498000</v>
      </c>
      <c r="X18" s="77">
        <f t="shared" si="1"/>
        <v>-272125137</v>
      </c>
      <c r="Y18" s="71">
        <f>+IF(W18&lt;&gt;0,(X18/W18)*100,0)</f>
        <v>-35.92420534443656</v>
      </c>
      <c r="Z18" s="78">
        <f t="shared" si="1"/>
        <v>757498000</v>
      </c>
    </row>
    <row r="19" spans="1:26" ht="13.5">
      <c r="A19" s="74" t="s">
        <v>43</v>
      </c>
      <c r="B19" s="79">
        <f>+B10-B18</f>
        <v>-95233612</v>
      </c>
      <c r="C19" s="79">
        <f>+C10-C18</f>
        <v>0</v>
      </c>
      <c r="D19" s="80">
        <f aca="true" t="shared" si="2" ref="D19:Z19">+D10-D18</f>
        <v>-131221229</v>
      </c>
      <c r="E19" s="81">
        <f t="shared" si="2"/>
        <v>-161972000</v>
      </c>
      <c r="F19" s="81">
        <f t="shared" si="2"/>
        <v>81821370</v>
      </c>
      <c r="G19" s="81">
        <f t="shared" si="2"/>
        <v>-22434281</v>
      </c>
      <c r="H19" s="81">
        <f t="shared" si="2"/>
        <v>-6375931</v>
      </c>
      <c r="I19" s="81">
        <f t="shared" si="2"/>
        <v>53011158</v>
      </c>
      <c r="J19" s="81">
        <f t="shared" si="2"/>
        <v>-14894686</v>
      </c>
      <c r="K19" s="81">
        <f t="shared" si="2"/>
        <v>79186000</v>
      </c>
      <c r="L19" s="81">
        <f t="shared" si="2"/>
        <v>-69497096</v>
      </c>
      <c r="M19" s="81">
        <f t="shared" si="2"/>
        <v>-5205782</v>
      </c>
      <c r="N19" s="81">
        <f t="shared" si="2"/>
        <v>-3176524</v>
      </c>
      <c r="O19" s="81">
        <f t="shared" si="2"/>
        <v>-7044559</v>
      </c>
      <c r="P19" s="81">
        <f t="shared" si="2"/>
        <v>14576639</v>
      </c>
      <c r="Q19" s="81">
        <f t="shared" si="2"/>
        <v>4355556</v>
      </c>
      <c r="R19" s="81">
        <f t="shared" si="2"/>
        <v>4301903</v>
      </c>
      <c r="S19" s="81">
        <f t="shared" si="2"/>
        <v>-10516257</v>
      </c>
      <c r="T19" s="81">
        <f t="shared" si="2"/>
        <v>4434480</v>
      </c>
      <c r="U19" s="81">
        <f t="shared" si="2"/>
        <v>-1779874</v>
      </c>
      <c r="V19" s="81">
        <f t="shared" si="2"/>
        <v>50381058</v>
      </c>
      <c r="W19" s="81">
        <f>IF(E10=E18,0,W10-W18)</f>
        <v>-161972000</v>
      </c>
      <c r="X19" s="81">
        <f t="shared" si="2"/>
        <v>212353058</v>
      </c>
      <c r="Y19" s="82">
        <f>+IF(W19&lt;&gt;0,(X19/W19)*100,0)</f>
        <v>-131.10479465586644</v>
      </c>
      <c r="Z19" s="83">
        <f t="shared" si="2"/>
        <v>-161972000</v>
      </c>
    </row>
    <row r="20" spans="1:26" ht="13.5">
      <c r="A20" s="62" t="s">
        <v>44</v>
      </c>
      <c r="B20" s="18">
        <v>62781925</v>
      </c>
      <c r="C20" s="18">
        <v>0</v>
      </c>
      <c r="D20" s="63">
        <v>101700000</v>
      </c>
      <c r="E20" s="64">
        <v>104200000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58531000</v>
      </c>
      <c r="Q20" s="64">
        <v>58531000</v>
      </c>
      <c r="R20" s="64">
        <v>0</v>
      </c>
      <c r="S20" s="64">
        <v>0</v>
      </c>
      <c r="T20" s="64">
        <v>0</v>
      </c>
      <c r="U20" s="64">
        <v>0</v>
      </c>
      <c r="V20" s="64">
        <v>58531000</v>
      </c>
      <c r="W20" s="64">
        <v>104200000</v>
      </c>
      <c r="X20" s="64">
        <v>-45669000</v>
      </c>
      <c r="Y20" s="65">
        <v>-43.83</v>
      </c>
      <c r="Z20" s="66">
        <v>104200000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-32451687</v>
      </c>
      <c r="C22" s="90">
        <f>SUM(C19:C21)</f>
        <v>0</v>
      </c>
      <c r="D22" s="91">
        <f aca="true" t="shared" si="3" ref="D22:Z22">SUM(D19:D21)</f>
        <v>-29521229</v>
      </c>
      <c r="E22" s="92">
        <f t="shared" si="3"/>
        <v>-57772000</v>
      </c>
      <c r="F22" s="92">
        <f t="shared" si="3"/>
        <v>81821370</v>
      </c>
      <c r="G22" s="92">
        <f t="shared" si="3"/>
        <v>-22434281</v>
      </c>
      <c r="H22" s="92">
        <f t="shared" si="3"/>
        <v>-6375931</v>
      </c>
      <c r="I22" s="92">
        <f t="shared" si="3"/>
        <v>53011158</v>
      </c>
      <c r="J22" s="92">
        <f t="shared" si="3"/>
        <v>-14894686</v>
      </c>
      <c r="K22" s="92">
        <f t="shared" si="3"/>
        <v>79186000</v>
      </c>
      <c r="L22" s="92">
        <f t="shared" si="3"/>
        <v>-69497096</v>
      </c>
      <c r="M22" s="92">
        <f t="shared" si="3"/>
        <v>-5205782</v>
      </c>
      <c r="N22" s="92">
        <f t="shared" si="3"/>
        <v>-3176524</v>
      </c>
      <c r="O22" s="92">
        <f t="shared" si="3"/>
        <v>-7044559</v>
      </c>
      <c r="P22" s="92">
        <f t="shared" si="3"/>
        <v>73107639</v>
      </c>
      <c r="Q22" s="92">
        <f t="shared" si="3"/>
        <v>62886556</v>
      </c>
      <c r="R22" s="92">
        <f t="shared" si="3"/>
        <v>4301903</v>
      </c>
      <c r="S22" s="92">
        <f t="shared" si="3"/>
        <v>-10516257</v>
      </c>
      <c r="T22" s="92">
        <f t="shared" si="3"/>
        <v>4434480</v>
      </c>
      <c r="U22" s="92">
        <f t="shared" si="3"/>
        <v>-1779874</v>
      </c>
      <c r="V22" s="92">
        <f t="shared" si="3"/>
        <v>108912058</v>
      </c>
      <c r="W22" s="92">
        <f t="shared" si="3"/>
        <v>-57772000</v>
      </c>
      <c r="X22" s="92">
        <f t="shared" si="3"/>
        <v>166684058</v>
      </c>
      <c r="Y22" s="93">
        <f>+IF(W22&lt;&gt;0,(X22/W22)*100,0)</f>
        <v>-288.52049089524337</v>
      </c>
      <c r="Z22" s="94">
        <f t="shared" si="3"/>
        <v>-57772000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-32451687</v>
      </c>
      <c r="C24" s="79">
        <f>SUM(C22:C23)</f>
        <v>0</v>
      </c>
      <c r="D24" s="80">
        <f aca="true" t="shared" si="4" ref="D24:Z24">SUM(D22:D23)</f>
        <v>-29521229</v>
      </c>
      <c r="E24" s="81">
        <f t="shared" si="4"/>
        <v>-57772000</v>
      </c>
      <c r="F24" s="81">
        <f t="shared" si="4"/>
        <v>81821370</v>
      </c>
      <c r="G24" s="81">
        <f t="shared" si="4"/>
        <v>-22434281</v>
      </c>
      <c r="H24" s="81">
        <f t="shared" si="4"/>
        <v>-6375931</v>
      </c>
      <c r="I24" s="81">
        <f t="shared" si="4"/>
        <v>53011158</v>
      </c>
      <c r="J24" s="81">
        <f t="shared" si="4"/>
        <v>-14894686</v>
      </c>
      <c r="K24" s="81">
        <f t="shared" si="4"/>
        <v>79186000</v>
      </c>
      <c r="L24" s="81">
        <f t="shared" si="4"/>
        <v>-69497096</v>
      </c>
      <c r="M24" s="81">
        <f t="shared" si="4"/>
        <v>-5205782</v>
      </c>
      <c r="N24" s="81">
        <f t="shared" si="4"/>
        <v>-3176524</v>
      </c>
      <c r="O24" s="81">
        <f t="shared" si="4"/>
        <v>-7044559</v>
      </c>
      <c r="P24" s="81">
        <f t="shared" si="4"/>
        <v>73107639</v>
      </c>
      <c r="Q24" s="81">
        <f t="shared" si="4"/>
        <v>62886556</v>
      </c>
      <c r="R24" s="81">
        <f t="shared" si="4"/>
        <v>4301903</v>
      </c>
      <c r="S24" s="81">
        <f t="shared" si="4"/>
        <v>-10516257</v>
      </c>
      <c r="T24" s="81">
        <f t="shared" si="4"/>
        <v>4434480</v>
      </c>
      <c r="U24" s="81">
        <f t="shared" si="4"/>
        <v>-1779874</v>
      </c>
      <c r="V24" s="81">
        <f t="shared" si="4"/>
        <v>108912058</v>
      </c>
      <c r="W24" s="81">
        <f t="shared" si="4"/>
        <v>-57772000</v>
      </c>
      <c r="X24" s="81">
        <f t="shared" si="4"/>
        <v>166684058</v>
      </c>
      <c r="Y24" s="82">
        <f>+IF(W24&lt;&gt;0,(X24/W24)*100,0)</f>
        <v>-288.52049089524337</v>
      </c>
      <c r="Z24" s="83">
        <f t="shared" si="4"/>
        <v>-57772000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86926346</v>
      </c>
      <c r="C27" s="21">
        <v>0</v>
      </c>
      <c r="D27" s="103">
        <v>134399038</v>
      </c>
      <c r="E27" s="104">
        <v>134962999</v>
      </c>
      <c r="F27" s="104">
        <v>658677</v>
      </c>
      <c r="G27" s="104">
        <v>16698894</v>
      </c>
      <c r="H27" s="104">
        <v>8451026</v>
      </c>
      <c r="I27" s="104">
        <v>25808597</v>
      </c>
      <c r="J27" s="104">
        <v>12997064</v>
      </c>
      <c r="K27" s="104">
        <v>8893004</v>
      </c>
      <c r="L27" s="104">
        <v>13608326</v>
      </c>
      <c r="M27" s="104">
        <v>35498394</v>
      </c>
      <c r="N27" s="104">
        <v>1640078</v>
      </c>
      <c r="O27" s="104">
        <v>13089784</v>
      </c>
      <c r="P27" s="104">
        <v>5790473</v>
      </c>
      <c r="Q27" s="104">
        <v>20520335</v>
      </c>
      <c r="R27" s="104">
        <v>6773508</v>
      </c>
      <c r="S27" s="104">
        <v>10800488</v>
      </c>
      <c r="T27" s="104">
        <v>24189712</v>
      </c>
      <c r="U27" s="104">
        <v>41763708</v>
      </c>
      <c r="V27" s="104">
        <v>123591034</v>
      </c>
      <c r="W27" s="104">
        <v>134962999</v>
      </c>
      <c r="X27" s="104">
        <v>-11371965</v>
      </c>
      <c r="Y27" s="105">
        <v>-8.43</v>
      </c>
      <c r="Z27" s="106">
        <v>134962999</v>
      </c>
    </row>
    <row r="28" spans="1:26" ht="13.5">
      <c r="A28" s="107" t="s">
        <v>44</v>
      </c>
      <c r="B28" s="18">
        <v>65151680</v>
      </c>
      <c r="C28" s="18">
        <v>0</v>
      </c>
      <c r="D28" s="63">
        <v>102020038</v>
      </c>
      <c r="E28" s="64">
        <v>104200000</v>
      </c>
      <c r="F28" s="64">
        <v>658677</v>
      </c>
      <c r="G28" s="64">
        <v>15262842</v>
      </c>
      <c r="H28" s="64">
        <v>8451026</v>
      </c>
      <c r="I28" s="64">
        <v>24372545</v>
      </c>
      <c r="J28" s="64">
        <v>11830703</v>
      </c>
      <c r="K28" s="64">
        <v>7755518</v>
      </c>
      <c r="L28" s="64">
        <v>13395871</v>
      </c>
      <c r="M28" s="64">
        <v>32982092</v>
      </c>
      <c r="N28" s="64">
        <v>1426387</v>
      </c>
      <c r="O28" s="64">
        <v>9798240</v>
      </c>
      <c r="P28" s="64">
        <v>4395104</v>
      </c>
      <c r="Q28" s="64">
        <v>15619731</v>
      </c>
      <c r="R28" s="64">
        <v>6545959</v>
      </c>
      <c r="S28" s="64">
        <v>10225508</v>
      </c>
      <c r="T28" s="64">
        <v>16653041</v>
      </c>
      <c r="U28" s="64">
        <v>33424508</v>
      </c>
      <c r="V28" s="64">
        <v>106398876</v>
      </c>
      <c r="W28" s="64">
        <v>104200000</v>
      </c>
      <c r="X28" s="64">
        <v>2198876</v>
      </c>
      <c r="Y28" s="65">
        <v>2.11</v>
      </c>
      <c r="Z28" s="66">
        <v>104200000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21774666</v>
      </c>
      <c r="C31" s="18">
        <v>0</v>
      </c>
      <c r="D31" s="63">
        <v>32379000</v>
      </c>
      <c r="E31" s="64">
        <v>30762999</v>
      </c>
      <c r="F31" s="64">
        <v>0</v>
      </c>
      <c r="G31" s="64">
        <v>1436052</v>
      </c>
      <c r="H31" s="64">
        <v>0</v>
      </c>
      <c r="I31" s="64">
        <v>1436052</v>
      </c>
      <c r="J31" s="64">
        <v>1166361</v>
      </c>
      <c r="K31" s="64">
        <v>1137486</v>
      </c>
      <c r="L31" s="64">
        <v>212455</v>
      </c>
      <c r="M31" s="64">
        <v>2516302</v>
      </c>
      <c r="N31" s="64">
        <v>213691</v>
      </c>
      <c r="O31" s="64">
        <v>3291544</v>
      </c>
      <c r="P31" s="64">
        <v>1395369</v>
      </c>
      <c r="Q31" s="64">
        <v>4900604</v>
      </c>
      <c r="R31" s="64">
        <v>227549</v>
      </c>
      <c r="S31" s="64">
        <v>574980</v>
      </c>
      <c r="T31" s="64">
        <v>7536671</v>
      </c>
      <c r="U31" s="64">
        <v>8339200</v>
      </c>
      <c r="V31" s="64">
        <v>17192158</v>
      </c>
      <c r="W31" s="64">
        <v>30762999</v>
      </c>
      <c r="X31" s="64">
        <v>-13570841</v>
      </c>
      <c r="Y31" s="65">
        <v>-44.11</v>
      </c>
      <c r="Z31" s="66">
        <v>30762999</v>
      </c>
    </row>
    <row r="32" spans="1:26" ht="13.5">
      <c r="A32" s="74" t="s">
        <v>50</v>
      </c>
      <c r="B32" s="21">
        <f>SUM(B28:B31)</f>
        <v>86926346</v>
      </c>
      <c r="C32" s="21">
        <f>SUM(C28:C31)</f>
        <v>0</v>
      </c>
      <c r="D32" s="103">
        <f aca="true" t="shared" si="5" ref="D32:Z32">SUM(D28:D31)</f>
        <v>134399038</v>
      </c>
      <c r="E32" s="104">
        <f t="shared" si="5"/>
        <v>134962999</v>
      </c>
      <c r="F32" s="104">
        <f t="shared" si="5"/>
        <v>658677</v>
      </c>
      <c r="G32" s="104">
        <f t="shared" si="5"/>
        <v>16698894</v>
      </c>
      <c r="H32" s="104">
        <f t="shared" si="5"/>
        <v>8451026</v>
      </c>
      <c r="I32" s="104">
        <f t="shared" si="5"/>
        <v>25808597</v>
      </c>
      <c r="J32" s="104">
        <f t="shared" si="5"/>
        <v>12997064</v>
      </c>
      <c r="K32" s="104">
        <f t="shared" si="5"/>
        <v>8893004</v>
      </c>
      <c r="L32" s="104">
        <f t="shared" si="5"/>
        <v>13608326</v>
      </c>
      <c r="M32" s="104">
        <f t="shared" si="5"/>
        <v>35498394</v>
      </c>
      <c r="N32" s="104">
        <f t="shared" si="5"/>
        <v>1640078</v>
      </c>
      <c r="O32" s="104">
        <f t="shared" si="5"/>
        <v>13089784</v>
      </c>
      <c r="P32" s="104">
        <f t="shared" si="5"/>
        <v>5790473</v>
      </c>
      <c r="Q32" s="104">
        <f t="shared" si="5"/>
        <v>20520335</v>
      </c>
      <c r="R32" s="104">
        <f t="shared" si="5"/>
        <v>6773508</v>
      </c>
      <c r="S32" s="104">
        <f t="shared" si="5"/>
        <v>10800488</v>
      </c>
      <c r="T32" s="104">
        <f t="shared" si="5"/>
        <v>24189712</v>
      </c>
      <c r="U32" s="104">
        <f t="shared" si="5"/>
        <v>41763708</v>
      </c>
      <c r="V32" s="104">
        <f t="shared" si="5"/>
        <v>123591034</v>
      </c>
      <c r="W32" s="104">
        <f t="shared" si="5"/>
        <v>134962999</v>
      </c>
      <c r="X32" s="104">
        <f t="shared" si="5"/>
        <v>-11371965</v>
      </c>
      <c r="Y32" s="105">
        <f>+IF(W32&lt;&gt;0,(X32/W32)*100,0)</f>
        <v>-8.42598718482834</v>
      </c>
      <c r="Z32" s="106">
        <f t="shared" si="5"/>
        <v>134962999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408640569</v>
      </c>
      <c r="C35" s="18">
        <v>0</v>
      </c>
      <c r="D35" s="63">
        <v>262000000</v>
      </c>
      <c r="E35" s="64">
        <v>262000000</v>
      </c>
      <c r="F35" s="64">
        <v>303084171</v>
      </c>
      <c r="G35" s="64">
        <v>271673438</v>
      </c>
      <c r="H35" s="64">
        <v>261128004</v>
      </c>
      <c r="I35" s="64">
        <v>261128004</v>
      </c>
      <c r="J35" s="64">
        <v>250863860</v>
      </c>
      <c r="K35" s="64">
        <v>333044317</v>
      </c>
      <c r="L35" s="64">
        <v>557380445</v>
      </c>
      <c r="M35" s="64">
        <v>557380445</v>
      </c>
      <c r="N35" s="64">
        <v>548718758</v>
      </c>
      <c r="O35" s="64">
        <v>549301229</v>
      </c>
      <c r="P35" s="64">
        <v>615011229</v>
      </c>
      <c r="Q35" s="64">
        <v>615011229</v>
      </c>
      <c r="R35" s="64">
        <v>549073868</v>
      </c>
      <c r="S35" s="64">
        <v>526857597</v>
      </c>
      <c r="T35" s="64">
        <v>510884472</v>
      </c>
      <c r="U35" s="64">
        <v>510884472</v>
      </c>
      <c r="V35" s="64">
        <v>510884472</v>
      </c>
      <c r="W35" s="64">
        <v>262000000</v>
      </c>
      <c r="X35" s="64">
        <v>248884472</v>
      </c>
      <c r="Y35" s="65">
        <v>94.99</v>
      </c>
      <c r="Z35" s="66">
        <v>262000000</v>
      </c>
    </row>
    <row r="36" spans="1:26" ht="13.5">
      <c r="A36" s="62" t="s">
        <v>53</v>
      </c>
      <c r="B36" s="18">
        <v>1824913323</v>
      </c>
      <c r="C36" s="18">
        <v>0</v>
      </c>
      <c r="D36" s="63">
        <v>1813027000</v>
      </c>
      <c r="E36" s="64">
        <v>1898778000</v>
      </c>
      <c r="F36" s="64">
        <v>2324940111</v>
      </c>
      <c r="G36" s="64">
        <v>1825122000</v>
      </c>
      <c r="H36" s="64">
        <v>1825080151</v>
      </c>
      <c r="I36" s="64">
        <v>1825080151</v>
      </c>
      <c r="J36" s="64">
        <v>1825080151</v>
      </c>
      <c r="K36" s="64">
        <v>1825080151</v>
      </c>
      <c r="L36" s="64">
        <v>1824913323</v>
      </c>
      <c r="M36" s="64">
        <v>1824913323</v>
      </c>
      <c r="N36" s="64">
        <v>1824913323</v>
      </c>
      <c r="O36" s="64">
        <v>1824913323</v>
      </c>
      <c r="P36" s="64">
        <v>1824913323</v>
      </c>
      <c r="Q36" s="64">
        <v>1824913323</v>
      </c>
      <c r="R36" s="64">
        <v>1824913323</v>
      </c>
      <c r="S36" s="64">
        <v>1824913323</v>
      </c>
      <c r="T36" s="64">
        <v>1824913323</v>
      </c>
      <c r="U36" s="64">
        <v>1824913323</v>
      </c>
      <c r="V36" s="64">
        <v>1824913323</v>
      </c>
      <c r="W36" s="64">
        <v>1898778000</v>
      </c>
      <c r="X36" s="64">
        <v>-73864677</v>
      </c>
      <c r="Y36" s="65">
        <v>-3.89</v>
      </c>
      <c r="Z36" s="66">
        <v>1898778000</v>
      </c>
    </row>
    <row r="37" spans="1:26" ht="13.5">
      <c r="A37" s="62" t="s">
        <v>54</v>
      </c>
      <c r="B37" s="18">
        <v>186529771</v>
      </c>
      <c r="C37" s="18">
        <v>0</v>
      </c>
      <c r="D37" s="63">
        <v>22200000</v>
      </c>
      <c r="E37" s="64">
        <v>22200000</v>
      </c>
      <c r="F37" s="64">
        <v>77685379</v>
      </c>
      <c r="G37" s="64">
        <v>75157620</v>
      </c>
      <c r="H37" s="64">
        <v>108085189</v>
      </c>
      <c r="I37" s="64">
        <v>108085189</v>
      </c>
      <c r="J37" s="64">
        <v>91722531</v>
      </c>
      <c r="K37" s="64">
        <v>141542335</v>
      </c>
      <c r="L37" s="64">
        <v>60614333</v>
      </c>
      <c r="M37" s="64">
        <v>60614333</v>
      </c>
      <c r="N37" s="64">
        <v>65647377</v>
      </c>
      <c r="O37" s="64">
        <v>59222797</v>
      </c>
      <c r="P37" s="64">
        <v>105200844</v>
      </c>
      <c r="Q37" s="64">
        <v>105200844</v>
      </c>
      <c r="R37" s="64">
        <v>108517019</v>
      </c>
      <c r="S37" s="64">
        <v>113934150</v>
      </c>
      <c r="T37" s="64">
        <v>136000460</v>
      </c>
      <c r="U37" s="64">
        <v>136000460</v>
      </c>
      <c r="V37" s="64">
        <v>136000460</v>
      </c>
      <c r="W37" s="64">
        <v>22200000</v>
      </c>
      <c r="X37" s="64">
        <v>113800460</v>
      </c>
      <c r="Y37" s="65">
        <v>512.61</v>
      </c>
      <c r="Z37" s="66">
        <v>22200000</v>
      </c>
    </row>
    <row r="38" spans="1:26" ht="13.5">
      <c r="A38" s="62" t="s">
        <v>55</v>
      </c>
      <c r="B38" s="18">
        <v>43628934</v>
      </c>
      <c r="C38" s="18">
        <v>0</v>
      </c>
      <c r="D38" s="63">
        <v>59800000</v>
      </c>
      <c r="E38" s="64">
        <v>59800000</v>
      </c>
      <c r="F38" s="64">
        <v>14571169</v>
      </c>
      <c r="G38" s="64">
        <v>14571169</v>
      </c>
      <c r="H38" s="64">
        <v>14571169</v>
      </c>
      <c r="I38" s="64">
        <v>14571169</v>
      </c>
      <c r="J38" s="64">
        <v>14571169</v>
      </c>
      <c r="K38" s="64">
        <v>14571169</v>
      </c>
      <c r="L38" s="64">
        <v>13005833</v>
      </c>
      <c r="M38" s="64">
        <v>13005833</v>
      </c>
      <c r="N38" s="64">
        <v>13005833</v>
      </c>
      <c r="O38" s="64">
        <v>13005833</v>
      </c>
      <c r="P38" s="64">
        <v>13005833</v>
      </c>
      <c r="Q38" s="64">
        <v>13005833</v>
      </c>
      <c r="R38" s="64">
        <v>12394883</v>
      </c>
      <c r="S38" s="64">
        <v>12394883</v>
      </c>
      <c r="T38" s="64">
        <v>12394883</v>
      </c>
      <c r="U38" s="64">
        <v>12394883</v>
      </c>
      <c r="V38" s="64">
        <v>12394883</v>
      </c>
      <c r="W38" s="64">
        <v>59800000</v>
      </c>
      <c r="X38" s="64">
        <v>-47405117</v>
      </c>
      <c r="Y38" s="65">
        <v>-79.27</v>
      </c>
      <c r="Z38" s="66">
        <v>59800000</v>
      </c>
    </row>
    <row r="39" spans="1:26" ht="13.5">
      <c r="A39" s="62" t="s">
        <v>56</v>
      </c>
      <c r="B39" s="18">
        <v>2003395187</v>
      </c>
      <c r="C39" s="18">
        <v>0</v>
      </c>
      <c r="D39" s="63">
        <v>1993027000</v>
      </c>
      <c r="E39" s="64">
        <v>2078778000</v>
      </c>
      <c r="F39" s="64">
        <v>2535767734</v>
      </c>
      <c r="G39" s="64">
        <v>2007066649</v>
      </c>
      <c r="H39" s="64">
        <v>1963551797</v>
      </c>
      <c r="I39" s="64">
        <v>1963551797</v>
      </c>
      <c r="J39" s="64">
        <v>1969650311</v>
      </c>
      <c r="K39" s="64">
        <v>2002010964</v>
      </c>
      <c r="L39" s="64">
        <v>2308673602</v>
      </c>
      <c r="M39" s="64">
        <v>2308673602</v>
      </c>
      <c r="N39" s="64">
        <v>2294978871</v>
      </c>
      <c r="O39" s="64">
        <v>2301985922</v>
      </c>
      <c r="P39" s="64">
        <v>2321717875</v>
      </c>
      <c r="Q39" s="64">
        <v>2321717875</v>
      </c>
      <c r="R39" s="64">
        <v>2253075289</v>
      </c>
      <c r="S39" s="64">
        <v>2225441887</v>
      </c>
      <c r="T39" s="64">
        <v>2187402452</v>
      </c>
      <c r="U39" s="64">
        <v>2187402452</v>
      </c>
      <c r="V39" s="64">
        <v>2187402452</v>
      </c>
      <c r="W39" s="64">
        <v>2078778000</v>
      </c>
      <c r="X39" s="64">
        <v>108624452</v>
      </c>
      <c r="Y39" s="65">
        <v>5.23</v>
      </c>
      <c r="Z39" s="66">
        <v>2078778000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105333738</v>
      </c>
      <c r="C42" s="18">
        <v>0</v>
      </c>
      <c r="D42" s="63">
        <v>60258321</v>
      </c>
      <c r="E42" s="64">
        <v>224612740</v>
      </c>
      <c r="F42" s="64">
        <v>66982121</v>
      </c>
      <c r="G42" s="64">
        <v>-3761626</v>
      </c>
      <c r="H42" s="64">
        <v>-3378331</v>
      </c>
      <c r="I42" s="64">
        <v>59842164</v>
      </c>
      <c r="J42" s="64">
        <v>-283150</v>
      </c>
      <c r="K42" s="64">
        <v>103897916</v>
      </c>
      <c r="L42" s="64">
        <v>-67015627</v>
      </c>
      <c r="M42" s="64">
        <v>36599139</v>
      </c>
      <c r="N42" s="64">
        <v>-1027644</v>
      </c>
      <c r="O42" s="64">
        <v>-7044559</v>
      </c>
      <c r="P42" s="64">
        <v>73107639</v>
      </c>
      <c r="Q42" s="64">
        <v>65035436</v>
      </c>
      <c r="R42" s="64">
        <v>11686360</v>
      </c>
      <c r="S42" s="64">
        <v>-10516257</v>
      </c>
      <c r="T42" s="64">
        <v>-21948249</v>
      </c>
      <c r="U42" s="64">
        <v>-20778146</v>
      </c>
      <c r="V42" s="64">
        <v>140698593</v>
      </c>
      <c r="W42" s="64">
        <v>224612740</v>
      </c>
      <c r="X42" s="64">
        <v>-83914147</v>
      </c>
      <c r="Y42" s="65">
        <v>-37.36</v>
      </c>
      <c r="Z42" s="66">
        <v>224612740</v>
      </c>
    </row>
    <row r="43" spans="1:26" ht="13.5">
      <c r="A43" s="62" t="s">
        <v>59</v>
      </c>
      <c r="B43" s="18">
        <v>-86926346</v>
      </c>
      <c r="C43" s="18">
        <v>0</v>
      </c>
      <c r="D43" s="63">
        <v>-136393378</v>
      </c>
      <c r="E43" s="64">
        <v>-132882259</v>
      </c>
      <c r="F43" s="64">
        <v>-658677</v>
      </c>
      <c r="G43" s="64">
        <v>-16698894</v>
      </c>
      <c r="H43" s="64">
        <v>-9275200</v>
      </c>
      <c r="I43" s="64">
        <v>-26632771</v>
      </c>
      <c r="J43" s="64">
        <v>-14611536</v>
      </c>
      <c r="K43" s="64">
        <v>-8893004</v>
      </c>
      <c r="L43" s="64">
        <v>-15513492</v>
      </c>
      <c r="M43" s="64">
        <v>-39018032</v>
      </c>
      <c r="N43" s="64">
        <v>-2148880</v>
      </c>
      <c r="O43" s="64">
        <v>-14922354</v>
      </c>
      <c r="P43" s="64">
        <v>-5790473</v>
      </c>
      <c r="Q43" s="64">
        <v>-22861707</v>
      </c>
      <c r="R43" s="64">
        <v>-6773508</v>
      </c>
      <c r="S43" s="64">
        <v>-12312556</v>
      </c>
      <c r="T43" s="64">
        <v>-6550512</v>
      </c>
      <c r="U43" s="64">
        <v>-25636576</v>
      </c>
      <c r="V43" s="64">
        <v>-114149086</v>
      </c>
      <c r="W43" s="64">
        <v>-132882259</v>
      </c>
      <c r="X43" s="64">
        <v>18733173</v>
      </c>
      <c r="Y43" s="65">
        <v>-14.1</v>
      </c>
      <c r="Z43" s="66">
        <v>-132882259</v>
      </c>
    </row>
    <row r="44" spans="1:26" ht="13.5">
      <c r="A44" s="62" t="s">
        <v>60</v>
      </c>
      <c r="B44" s="18">
        <v>-2906057</v>
      </c>
      <c r="C44" s="18">
        <v>0</v>
      </c>
      <c r="D44" s="63">
        <v>-4468000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-981469</v>
      </c>
      <c r="M44" s="64">
        <v>-981469</v>
      </c>
      <c r="N44" s="64">
        <v>0</v>
      </c>
      <c r="O44" s="64">
        <v>0</v>
      </c>
      <c r="P44" s="64">
        <v>0</v>
      </c>
      <c r="Q44" s="64">
        <v>0</v>
      </c>
      <c r="R44" s="64">
        <v>-610949</v>
      </c>
      <c r="S44" s="64">
        <v>0</v>
      </c>
      <c r="T44" s="64">
        <v>-4385200</v>
      </c>
      <c r="U44" s="64">
        <v>-4996149</v>
      </c>
      <c r="V44" s="64">
        <v>-5977618</v>
      </c>
      <c r="W44" s="64">
        <v>0</v>
      </c>
      <c r="X44" s="64">
        <v>-5977618</v>
      </c>
      <c r="Y44" s="65">
        <v>0</v>
      </c>
      <c r="Z44" s="66">
        <v>0</v>
      </c>
    </row>
    <row r="45" spans="1:26" ht="13.5">
      <c r="A45" s="74" t="s">
        <v>61</v>
      </c>
      <c r="B45" s="21">
        <v>10213786</v>
      </c>
      <c r="C45" s="21">
        <v>0</v>
      </c>
      <c r="D45" s="103">
        <v>-77603056</v>
      </c>
      <c r="E45" s="104">
        <v>91730481</v>
      </c>
      <c r="F45" s="104">
        <v>77777484</v>
      </c>
      <c r="G45" s="104">
        <v>57316964</v>
      </c>
      <c r="H45" s="104">
        <v>44663433</v>
      </c>
      <c r="I45" s="104">
        <v>44663433</v>
      </c>
      <c r="J45" s="104">
        <v>29768747</v>
      </c>
      <c r="K45" s="104">
        <v>124773659</v>
      </c>
      <c r="L45" s="104">
        <v>41263071</v>
      </c>
      <c r="M45" s="104">
        <v>41263071</v>
      </c>
      <c r="N45" s="104">
        <v>38086547</v>
      </c>
      <c r="O45" s="104">
        <v>16119634</v>
      </c>
      <c r="P45" s="104">
        <v>83436800</v>
      </c>
      <c r="Q45" s="104">
        <v>38086547</v>
      </c>
      <c r="R45" s="104">
        <v>87738703</v>
      </c>
      <c r="S45" s="104">
        <v>64909890</v>
      </c>
      <c r="T45" s="104">
        <v>32025929</v>
      </c>
      <c r="U45" s="104">
        <v>32025929</v>
      </c>
      <c r="V45" s="104">
        <v>32025929</v>
      </c>
      <c r="W45" s="104">
        <v>91730481</v>
      </c>
      <c r="X45" s="104">
        <v>-59704552</v>
      </c>
      <c r="Y45" s="105">
        <v>-65.09</v>
      </c>
      <c r="Z45" s="106">
        <v>91730481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228000</v>
      </c>
      <c r="E49" s="58">
        <v>18466645</v>
      </c>
      <c r="F49" s="58">
        <v>0</v>
      </c>
      <c r="G49" s="58">
        <v>0</v>
      </c>
      <c r="H49" s="58">
        <v>0</v>
      </c>
      <c r="I49" s="58">
        <v>7269074</v>
      </c>
      <c r="J49" s="58">
        <v>0</v>
      </c>
      <c r="K49" s="58">
        <v>0</v>
      </c>
      <c r="L49" s="58">
        <v>0</v>
      </c>
      <c r="M49" s="58">
        <v>3792114</v>
      </c>
      <c r="N49" s="58">
        <v>0</v>
      </c>
      <c r="O49" s="58">
        <v>0</v>
      </c>
      <c r="P49" s="58">
        <v>0</v>
      </c>
      <c r="Q49" s="58">
        <v>4669900</v>
      </c>
      <c r="R49" s="58">
        <v>0</v>
      </c>
      <c r="S49" s="58">
        <v>0</v>
      </c>
      <c r="T49" s="58">
        <v>0</v>
      </c>
      <c r="U49" s="58">
        <v>102016948</v>
      </c>
      <c r="V49" s="58">
        <v>0</v>
      </c>
      <c r="W49" s="58">
        <v>136442681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35466</v>
      </c>
      <c r="C51" s="56">
        <v>0</v>
      </c>
      <c r="D51" s="133">
        <v>33707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69173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93.71981707415634</v>
      </c>
      <c r="C58" s="5">
        <f>IF(C67=0,0,+(C76/C67)*100)</f>
        <v>0</v>
      </c>
      <c r="D58" s="6">
        <f aca="true" t="shared" si="6" ref="D58:Z58">IF(D67=0,0,+(D76/D67)*100)</f>
        <v>68.09114301862206</v>
      </c>
      <c r="E58" s="7">
        <f t="shared" si="6"/>
        <v>102.46394814291502</v>
      </c>
      <c r="F58" s="7">
        <f t="shared" si="6"/>
        <v>84.61633208846328</v>
      </c>
      <c r="G58" s="7">
        <f t="shared" si="6"/>
        <v>121.43501465308313</v>
      </c>
      <c r="H58" s="7">
        <f t="shared" si="6"/>
        <v>99.98876626276545</v>
      </c>
      <c r="I58" s="7">
        <f t="shared" si="6"/>
        <v>99.99740730984378</v>
      </c>
      <c r="J58" s="7">
        <f t="shared" si="6"/>
        <v>99.99419233842637</v>
      </c>
      <c r="K58" s="7">
        <f t="shared" si="6"/>
        <v>101.45509499890805</v>
      </c>
      <c r="L58" s="7">
        <f t="shared" si="6"/>
        <v>99.99387849485656</v>
      </c>
      <c r="M58" s="7">
        <f t="shared" si="6"/>
        <v>100.5236573692088</v>
      </c>
      <c r="N58" s="7">
        <f t="shared" si="6"/>
        <v>99.99388675955667</v>
      </c>
      <c r="O58" s="7">
        <f t="shared" si="6"/>
        <v>99.9955387256459</v>
      </c>
      <c r="P58" s="7">
        <f t="shared" si="6"/>
        <v>100</v>
      </c>
      <c r="Q58" s="7">
        <f t="shared" si="6"/>
        <v>99.99631545270121</v>
      </c>
      <c r="R58" s="7">
        <f t="shared" si="6"/>
        <v>100</v>
      </c>
      <c r="S58" s="7">
        <f t="shared" si="6"/>
        <v>100</v>
      </c>
      <c r="T58" s="7">
        <f t="shared" si="6"/>
        <v>134.95600184359418</v>
      </c>
      <c r="U58" s="7">
        <f t="shared" si="6"/>
        <v>112.65735960648962</v>
      </c>
      <c r="V58" s="7">
        <f t="shared" si="6"/>
        <v>102.88526810127847</v>
      </c>
      <c r="W58" s="7">
        <f t="shared" si="6"/>
        <v>102.46394814291502</v>
      </c>
      <c r="X58" s="7">
        <f t="shared" si="6"/>
        <v>0</v>
      </c>
      <c r="Y58" s="7">
        <f t="shared" si="6"/>
        <v>0</v>
      </c>
      <c r="Z58" s="8">
        <f t="shared" si="6"/>
        <v>102.46394814291502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99.9999920553084</v>
      </c>
      <c r="E59" s="10">
        <f t="shared" si="7"/>
        <v>100.00601521850281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113.83698306419849</v>
      </c>
      <c r="L59" s="10">
        <f t="shared" si="7"/>
        <v>100</v>
      </c>
      <c r="M59" s="10">
        <f t="shared" si="7"/>
        <v>105.45616259479769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342.82696030114863</v>
      </c>
      <c r="U59" s="10">
        <f t="shared" si="7"/>
        <v>180.19657621155113</v>
      </c>
      <c r="V59" s="10">
        <f t="shared" si="7"/>
        <v>119.10979621984639</v>
      </c>
      <c r="W59" s="10">
        <f t="shared" si="7"/>
        <v>100.00601521850281</v>
      </c>
      <c r="X59" s="10">
        <f t="shared" si="7"/>
        <v>0</v>
      </c>
      <c r="Y59" s="10">
        <f t="shared" si="7"/>
        <v>0</v>
      </c>
      <c r="Z59" s="11">
        <f t="shared" si="7"/>
        <v>100.00601521850281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60.783471864567474</v>
      </c>
      <c r="E60" s="13">
        <f t="shared" si="7"/>
        <v>102.98773626677173</v>
      </c>
      <c r="F60" s="13">
        <f t="shared" si="7"/>
        <v>81.86534098864323</v>
      </c>
      <c r="G60" s="13">
        <f t="shared" si="7"/>
        <v>125.7886811610027</v>
      </c>
      <c r="H60" s="13">
        <f t="shared" si="7"/>
        <v>99.98663064665779</v>
      </c>
      <c r="I60" s="13">
        <f t="shared" si="7"/>
        <v>99.99691655911491</v>
      </c>
      <c r="J60" s="13">
        <f t="shared" si="7"/>
        <v>99.99320741465031</v>
      </c>
      <c r="K60" s="13">
        <f t="shared" si="7"/>
        <v>99.9032755805993</v>
      </c>
      <c r="L60" s="13">
        <f t="shared" si="7"/>
        <v>99.99267040752778</v>
      </c>
      <c r="M60" s="13">
        <f t="shared" si="7"/>
        <v>99.96083716107795</v>
      </c>
      <c r="N60" s="13">
        <f t="shared" si="7"/>
        <v>99.99259499510529</v>
      </c>
      <c r="O60" s="13">
        <f t="shared" si="7"/>
        <v>99.99492474517886</v>
      </c>
      <c r="P60" s="13">
        <f t="shared" si="7"/>
        <v>100</v>
      </c>
      <c r="Q60" s="13">
        <f t="shared" si="7"/>
        <v>99.99564647829207</v>
      </c>
      <c r="R60" s="13">
        <f t="shared" si="7"/>
        <v>100</v>
      </c>
      <c r="S60" s="13">
        <f t="shared" si="7"/>
        <v>100</v>
      </c>
      <c r="T60" s="13">
        <f t="shared" si="7"/>
        <v>108.13826660852169</v>
      </c>
      <c r="U60" s="13">
        <f t="shared" si="7"/>
        <v>102.97123465108695</v>
      </c>
      <c r="V60" s="13">
        <f t="shared" si="7"/>
        <v>100.65781057891736</v>
      </c>
      <c r="W60" s="13">
        <f t="shared" si="7"/>
        <v>102.98773626677173</v>
      </c>
      <c r="X60" s="13">
        <f t="shared" si="7"/>
        <v>0</v>
      </c>
      <c r="Y60" s="13">
        <f t="shared" si="7"/>
        <v>0</v>
      </c>
      <c r="Z60" s="14">
        <f t="shared" si="7"/>
        <v>102.98773626677173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59.606640487609084</v>
      </c>
      <c r="E61" s="13">
        <f t="shared" si="7"/>
        <v>99.99918756321775</v>
      </c>
      <c r="F61" s="13">
        <f t="shared" si="7"/>
        <v>100</v>
      </c>
      <c r="G61" s="13">
        <f t="shared" si="7"/>
        <v>171.86422631309154</v>
      </c>
      <c r="H61" s="13">
        <f t="shared" si="7"/>
        <v>100</v>
      </c>
      <c r="I61" s="13">
        <f t="shared" si="7"/>
        <v>116.68968520506027</v>
      </c>
      <c r="J61" s="13">
        <f t="shared" si="7"/>
        <v>100</v>
      </c>
      <c r="K61" s="13">
        <f t="shared" si="7"/>
        <v>100.0011667847991</v>
      </c>
      <c r="L61" s="13">
        <f t="shared" si="7"/>
        <v>100</v>
      </c>
      <c r="M61" s="13">
        <f t="shared" si="7"/>
        <v>100.00041851907807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103.77624851067972</v>
      </c>
      <c r="W61" s="13">
        <f t="shared" si="7"/>
        <v>99.99918756321775</v>
      </c>
      <c r="X61" s="13">
        <f t="shared" si="7"/>
        <v>0</v>
      </c>
      <c r="Y61" s="13">
        <f t="shared" si="7"/>
        <v>0</v>
      </c>
      <c r="Z61" s="14">
        <f t="shared" si="7"/>
        <v>99.99918756321775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100.00074462217319</v>
      </c>
      <c r="E64" s="13">
        <f t="shared" si="7"/>
        <v>0</v>
      </c>
      <c r="F64" s="13">
        <f t="shared" si="7"/>
        <v>99.99742053307263</v>
      </c>
      <c r="G64" s="13">
        <f t="shared" si="7"/>
        <v>100</v>
      </c>
      <c r="H64" s="13">
        <f t="shared" si="7"/>
        <v>100</v>
      </c>
      <c r="I64" s="13">
        <f t="shared" si="7"/>
        <v>99.99908075308385</v>
      </c>
      <c r="J64" s="13">
        <f t="shared" si="7"/>
        <v>100</v>
      </c>
      <c r="K64" s="13">
        <f t="shared" si="7"/>
        <v>100.06661367249603</v>
      </c>
      <c r="L64" s="13">
        <f t="shared" si="7"/>
        <v>100</v>
      </c>
      <c r="M64" s="13">
        <f t="shared" si="7"/>
        <v>100.02236772214911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448.65135617604307</v>
      </c>
      <c r="U64" s="13">
        <f t="shared" si="7"/>
        <v>200.78654205281885</v>
      </c>
      <c r="V64" s="13">
        <f t="shared" si="7"/>
        <v>125.43939091199287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100.00180826188621</v>
      </c>
      <c r="E66" s="16">
        <f t="shared" si="7"/>
        <v>100.01039230969081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100.01389904901244</v>
      </c>
      <c r="L66" s="16">
        <f t="shared" si="7"/>
        <v>100</v>
      </c>
      <c r="M66" s="16">
        <f t="shared" si="7"/>
        <v>100.00514334084893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393.767603168705</v>
      </c>
      <c r="U66" s="16">
        <f t="shared" si="7"/>
        <v>214.83944582335988</v>
      </c>
      <c r="V66" s="16">
        <f t="shared" si="7"/>
        <v>108.83645381566302</v>
      </c>
      <c r="W66" s="16">
        <f t="shared" si="7"/>
        <v>100.01039230969081</v>
      </c>
      <c r="X66" s="16">
        <f t="shared" si="7"/>
        <v>0</v>
      </c>
      <c r="Y66" s="16">
        <f t="shared" si="7"/>
        <v>0</v>
      </c>
      <c r="Z66" s="17">
        <f t="shared" si="7"/>
        <v>100.01039230969081</v>
      </c>
    </row>
    <row r="67" spans="1:26" ht="13.5" hidden="1">
      <c r="A67" s="40" t="s">
        <v>119</v>
      </c>
      <c r="B67" s="23">
        <v>260453958</v>
      </c>
      <c r="C67" s="23"/>
      <c r="D67" s="24">
        <v>305927063</v>
      </c>
      <c r="E67" s="25">
        <v>298667000</v>
      </c>
      <c r="F67" s="25">
        <v>23869158</v>
      </c>
      <c r="G67" s="25">
        <v>17134278</v>
      </c>
      <c r="H67" s="25">
        <v>21364217</v>
      </c>
      <c r="I67" s="25">
        <v>62367653</v>
      </c>
      <c r="J67" s="25">
        <v>20662361</v>
      </c>
      <c r="K67" s="25">
        <v>22895000</v>
      </c>
      <c r="L67" s="25">
        <v>19603022</v>
      </c>
      <c r="M67" s="25">
        <v>63160383</v>
      </c>
      <c r="N67" s="25">
        <v>19629524</v>
      </c>
      <c r="O67" s="25">
        <v>26898144</v>
      </c>
      <c r="P67" s="25">
        <v>18609235</v>
      </c>
      <c r="Q67" s="25">
        <v>65136903</v>
      </c>
      <c r="R67" s="25">
        <v>18494691</v>
      </c>
      <c r="S67" s="25">
        <v>15283378</v>
      </c>
      <c r="T67" s="25">
        <v>19173417</v>
      </c>
      <c r="U67" s="25">
        <v>52951486</v>
      </c>
      <c r="V67" s="25">
        <v>243616425</v>
      </c>
      <c r="W67" s="25">
        <v>298667000</v>
      </c>
      <c r="X67" s="25"/>
      <c r="Y67" s="24"/>
      <c r="Z67" s="26">
        <v>298667000</v>
      </c>
    </row>
    <row r="68" spans="1:26" ht="13.5" hidden="1">
      <c r="A68" s="36" t="s">
        <v>31</v>
      </c>
      <c r="B68" s="18">
        <v>28090803</v>
      </c>
      <c r="C68" s="18"/>
      <c r="D68" s="19">
        <v>37761063</v>
      </c>
      <c r="E68" s="20">
        <v>33249000</v>
      </c>
      <c r="F68" s="20">
        <v>2168601</v>
      </c>
      <c r="G68" s="20">
        <v>1746716</v>
      </c>
      <c r="H68" s="20">
        <v>2090070</v>
      </c>
      <c r="I68" s="20">
        <v>6005387</v>
      </c>
      <c r="J68" s="20">
        <v>1821108</v>
      </c>
      <c r="K68" s="20">
        <v>2539000</v>
      </c>
      <c r="L68" s="20">
        <v>2078868</v>
      </c>
      <c r="M68" s="20">
        <v>6438976</v>
      </c>
      <c r="N68" s="20">
        <v>2056649</v>
      </c>
      <c r="O68" s="20">
        <v>2077871</v>
      </c>
      <c r="P68" s="20">
        <v>2090839</v>
      </c>
      <c r="Q68" s="20">
        <v>6225359</v>
      </c>
      <c r="R68" s="20">
        <v>2062661</v>
      </c>
      <c r="S68" s="20">
        <v>1463734</v>
      </c>
      <c r="T68" s="20">
        <v>1738942</v>
      </c>
      <c r="U68" s="20">
        <v>5265337</v>
      </c>
      <c r="V68" s="20">
        <v>23935059</v>
      </c>
      <c r="W68" s="20">
        <v>33249000</v>
      </c>
      <c r="X68" s="20"/>
      <c r="Y68" s="19"/>
      <c r="Z68" s="22">
        <v>33249000</v>
      </c>
    </row>
    <row r="69" spans="1:26" ht="13.5" hidden="1">
      <c r="A69" s="37" t="s">
        <v>32</v>
      </c>
      <c r="B69" s="18">
        <v>216006170</v>
      </c>
      <c r="C69" s="18"/>
      <c r="D69" s="19">
        <v>248921000</v>
      </c>
      <c r="E69" s="20">
        <v>246173000</v>
      </c>
      <c r="F69" s="20">
        <v>20248255</v>
      </c>
      <c r="G69" s="20">
        <v>14241655</v>
      </c>
      <c r="H69" s="20">
        <v>17951504</v>
      </c>
      <c r="I69" s="20">
        <v>52441414</v>
      </c>
      <c r="J69" s="20">
        <v>17666322</v>
      </c>
      <c r="K69" s="20">
        <v>18989000</v>
      </c>
      <c r="L69" s="20">
        <v>16371988</v>
      </c>
      <c r="M69" s="20">
        <v>53027310</v>
      </c>
      <c r="N69" s="20">
        <v>16205256</v>
      </c>
      <c r="O69" s="20">
        <v>23644133</v>
      </c>
      <c r="P69" s="20">
        <v>15278394</v>
      </c>
      <c r="Q69" s="20">
        <v>55127783</v>
      </c>
      <c r="R69" s="20">
        <v>15999858</v>
      </c>
      <c r="S69" s="20">
        <v>13673176</v>
      </c>
      <c r="T69" s="20">
        <v>17063093</v>
      </c>
      <c r="U69" s="20">
        <v>46736127</v>
      </c>
      <c r="V69" s="20">
        <v>207332634</v>
      </c>
      <c r="W69" s="20">
        <v>246173000</v>
      </c>
      <c r="X69" s="20"/>
      <c r="Y69" s="19"/>
      <c r="Z69" s="22">
        <v>246173000</v>
      </c>
    </row>
    <row r="70" spans="1:26" ht="13.5" hidden="1">
      <c r="A70" s="38" t="s">
        <v>113</v>
      </c>
      <c r="B70" s="18">
        <v>209662921</v>
      </c>
      <c r="C70" s="18"/>
      <c r="D70" s="19">
        <v>241669000</v>
      </c>
      <c r="E70" s="20">
        <v>246173000</v>
      </c>
      <c r="F70" s="20">
        <v>16188636</v>
      </c>
      <c r="G70" s="20">
        <v>10220213</v>
      </c>
      <c r="H70" s="20">
        <v>17598434</v>
      </c>
      <c r="I70" s="20">
        <v>44007283</v>
      </c>
      <c r="J70" s="20">
        <v>16768570</v>
      </c>
      <c r="K70" s="20">
        <v>18341000</v>
      </c>
      <c r="L70" s="20">
        <v>16023105</v>
      </c>
      <c r="M70" s="20">
        <v>51132675</v>
      </c>
      <c r="N70" s="20">
        <v>15806902</v>
      </c>
      <c r="O70" s="20">
        <v>23297852</v>
      </c>
      <c r="P70" s="20">
        <v>14899285</v>
      </c>
      <c r="Q70" s="20">
        <v>54004039</v>
      </c>
      <c r="R70" s="20">
        <v>15398580</v>
      </c>
      <c r="S70" s="20">
        <v>13294940</v>
      </c>
      <c r="T70" s="20">
        <v>16664804</v>
      </c>
      <c r="U70" s="20">
        <v>45358324</v>
      </c>
      <c r="V70" s="20">
        <v>194502321</v>
      </c>
      <c r="W70" s="20">
        <v>246173000</v>
      </c>
      <c r="X70" s="20"/>
      <c r="Y70" s="19"/>
      <c r="Z70" s="22">
        <v>246173000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>
        <v>19000</v>
      </c>
      <c r="L71" s="20"/>
      <c r="M71" s="20">
        <v>19000</v>
      </c>
      <c r="N71" s="20"/>
      <c r="O71" s="20"/>
      <c r="P71" s="20"/>
      <c r="Q71" s="20"/>
      <c r="R71" s="20"/>
      <c r="S71" s="20"/>
      <c r="T71" s="20"/>
      <c r="U71" s="20"/>
      <c r="V71" s="20">
        <v>19000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6343249</v>
      </c>
      <c r="C73" s="18"/>
      <c r="D73" s="19">
        <v>7252000</v>
      </c>
      <c r="E73" s="20"/>
      <c r="F73" s="20">
        <v>387677</v>
      </c>
      <c r="G73" s="20">
        <v>349500</v>
      </c>
      <c r="H73" s="20">
        <v>350670</v>
      </c>
      <c r="I73" s="20">
        <v>1087847</v>
      </c>
      <c r="J73" s="20">
        <v>896552</v>
      </c>
      <c r="K73" s="20">
        <v>629000</v>
      </c>
      <c r="L73" s="20">
        <v>347683</v>
      </c>
      <c r="M73" s="20">
        <v>1873235</v>
      </c>
      <c r="N73" s="20">
        <v>397154</v>
      </c>
      <c r="O73" s="20">
        <v>345081</v>
      </c>
      <c r="P73" s="20">
        <v>379109</v>
      </c>
      <c r="Q73" s="20">
        <v>1121344</v>
      </c>
      <c r="R73" s="20">
        <v>601278</v>
      </c>
      <c r="S73" s="20">
        <v>378236</v>
      </c>
      <c r="T73" s="20">
        <v>398289</v>
      </c>
      <c r="U73" s="20">
        <v>1377803</v>
      </c>
      <c r="V73" s="20">
        <v>5460229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>
        <v>3671942</v>
      </c>
      <c r="G74" s="20">
        <v>3671942</v>
      </c>
      <c r="H74" s="20">
        <v>2400</v>
      </c>
      <c r="I74" s="20">
        <v>7346284</v>
      </c>
      <c r="J74" s="20">
        <v>1200</v>
      </c>
      <c r="K74" s="20"/>
      <c r="L74" s="20">
        <v>1200</v>
      </c>
      <c r="M74" s="20">
        <v>2400</v>
      </c>
      <c r="N74" s="20">
        <v>1200</v>
      </c>
      <c r="O74" s="20">
        <v>1200</v>
      </c>
      <c r="P74" s="20"/>
      <c r="Q74" s="20">
        <v>2400</v>
      </c>
      <c r="R74" s="20"/>
      <c r="S74" s="20"/>
      <c r="T74" s="20"/>
      <c r="U74" s="20"/>
      <c r="V74" s="20">
        <v>7351084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16356985</v>
      </c>
      <c r="C75" s="27"/>
      <c r="D75" s="28">
        <v>19245000</v>
      </c>
      <c r="E75" s="29">
        <v>19245000</v>
      </c>
      <c r="F75" s="29">
        <v>1452302</v>
      </c>
      <c r="G75" s="29">
        <v>1145907</v>
      </c>
      <c r="H75" s="29">
        <v>1322643</v>
      </c>
      <c r="I75" s="29">
        <v>3920852</v>
      </c>
      <c r="J75" s="29">
        <v>1174931</v>
      </c>
      <c r="K75" s="29">
        <v>1367000</v>
      </c>
      <c r="L75" s="29">
        <v>1152166</v>
      </c>
      <c r="M75" s="29">
        <v>3694097</v>
      </c>
      <c r="N75" s="29">
        <v>1367619</v>
      </c>
      <c r="O75" s="29">
        <v>1176140</v>
      </c>
      <c r="P75" s="29">
        <v>1240002</v>
      </c>
      <c r="Q75" s="29">
        <v>3783761</v>
      </c>
      <c r="R75" s="29">
        <v>432172</v>
      </c>
      <c r="S75" s="29">
        <v>146468</v>
      </c>
      <c r="T75" s="29">
        <v>371382</v>
      </c>
      <c r="U75" s="29">
        <v>950022</v>
      </c>
      <c r="V75" s="29">
        <v>12348732</v>
      </c>
      <c r="W75" s="29">
        <v>19245000</v>
      </c>
      <c r="X75" s="29"/>
      <c r="Y75" s="28"/>
      <c r="Z75" s="30">
        <v>19245000</v>
      </c>
    </row>
    <row r="76" spans="1:26" ht="13.5" hidden="1">
      <c r="A76" s="41" t="s">
        <v>120</v>
      </c>
      <c r="B76" s="31">
        <v>244096973</v>
      </c>
      <c r="C76" s="31"/>
      <c r="D76" s="32">
        <v>208309234</v>
      </c>
      <c r="E76" s="33">
        <v>306026000</v>
      </c>
      <c r="F76" s="33">
        <v>20197206</v>
      </c>
      <c r="G76" s="33">
        <v>20807013</v>
      </c>
      <c r="H76" s="33">
        <v>21361817</v>
      </c>
      <c r="I76" s="33">
        <v>62366036</v>
      </c>
      <c r="J76" s="33">
        <v>20661161</v>
      </c>
      <c r="K76" s="33">
        <v>23228144</v>
      </c>
      <c r="L76" s="33">
        <v>19601822</v>
      </c>
      <c r="M76" s="33">
        <v>63491127</v>
      </c>
      <c r="N76" s="33">
        <v>19628324</v>
      </c>
      <c r="O76" s="33">
        <v>26896944</v>
      </c>
      <c r="P76" s="33">
        <v>18609235</v>
      </c>
      <c r="Q76" s="33">
        <v>65134503</v>
      </c>
      <c r="R76" s="33">
        <v>18494691</v>
      </c>
      <c r="S76" s="33">
        <v>15283378</v>
      </c>
      <c r="T76" s="33">
        <v>25875677</v>
      </c>
      <c r="U76" s="33">
        <v>59653746</v>
      </c>
      <c r="V76" s="33">
        <v>250645412</v>
      </c>
      <c r="W76" s="33">
        <v>306026000</v>
      </c>
      <c r="X76" s="33"/>
      <c r="Y76" s="32"/>
      <c r="Z76" s="34">
        <v>306026000</v>
      </c>
    </row>
    <row r="77" spans="1:26" ht="13.5" hidden="1">
      <c r="A77" s="36" t="s">
        <v>31</v>
      </c>
      <c r="B77" s="18">
        <v>28090803</v>
      </c>
      <c r="C77" s="18"/>
      <c r="D77" s="19">
        <v>37761060</v>
      </c>
      <c r="E77" s="20">
        <v>33251000</v>
      </c>
      <c r="F77" s="20">
        <v>2168601</v>
      </c>
      <c r="G77" s="20">
        <v>1746716</v>
      </c>
      <c r="H77" s="20">
        <v>2090070</v>
      </c>
      <c r="I77" s="20">
        <v>6005387</v>
      </c>
      <c r="J77" s="20">
        <v>1821108</v>
      </c>
      <c r="K77" s="20">
        <v>2890321</v>
      </c>
      <c r="L77" s="20">
        <v>2078868</v>
      </c>
      <c r="M77" s="20">
        <v>6790297</v>
      </c>
      <c r="N77" s="20">
        <v>2056649</v>
      </c>
      <c r="O77" s="20">
        <v>2077871</v>
      </c>
      <c r="P77" s="20">
        <v>2090839</v>
      </c>
      <c r="Q77" s="20">
        <v>6225359</v>
      </c>
      <c r="R77" s="20">
        <v>2062661</v>
      </c>
      <c r="S77" s="20">
        <v>1463734</v>
      </c>
      <c r="T77" s="20">
        <v>5961562</v>
      </c>
      <c r="U77" s="20">
        <v>9487957</v>
      </c>
      <c r="V77" s="20">
        <v>28509000</v>
      </c>
      <c r="W77" s="20">
        <v>33251000</v>
      </c>
      <c r="X77" s="20"/>
      <c r="Y77" s="19"/>
      <c r="Z77" s="22">
        <v>33251000</v>
      </c>
    </row>
    <row r="78" spans="1:26" ht="13.5" hidden="1">
      <c r="A78" s="37" t="s">
        <v>32</v>
      </c>
      <c r="B78" s="18">
        <v>216006170</v>
      </c>
      <c r="C78" s="18"/>
      <c r="D78" s="19">
        <v>151302826</v>
      </c>
      <c r="E78" s="20">
        <v>253528000</v>
      </c>
      <c r="F78" s="20">
        <v>16576303</v>
      </c>
      <c r="G78" s="20">
        <v>17914390</v>
      </c>
      <c r="H78" s="20">
        <v>17949104</v>
      </c>
      <c r="I78" s="20">
        <v>52439797</v>
      </c>
      <c r="J78" s="20">
        <v>17665122</v>
      </c>
      <c r="K78" s="20">
        <v>18970633</v>
      </c>
      <c r="L78" s="20">
        <v>16370788</v>
      </c>
      <c r="M78" s="20">
        <v>53006543</v>
      </c>
      <c r="N78" s="20">
        <v>16204056</v>
      </c>
      <c r="O78" s="20">
        <v>23642933</v>
      </c>
      <c r="P78" s="20">
        <v>15278394</v>
      </c>
      <c r="Q78" s="20">
        <v>55125383</v>
      </c>
      <c r="R78" s="20">
        <v>15999858</v>
      </c>
      <c r="S78" s="20">
        <v>13673176</v>
      </c>
      <c r="T78" s="20">
        <v>18451733</v>
      </c>
      <c r="U78" s="20">
        <v>48124767</v>
      </c>
      <c r="V78" s="20">
        <v>208696490</v>
      </c>
      <c r="W78" s="20">
        <v>253528000</v>
      </c>
      <c r="X78" s="20"/>
      <c r="Y78" s="19"/>
      <c r="Z78" s="22">
        <v>253528000</v>
      </c>
    </row>
    <row r="79" spans="1:26" ht="13.5" hidden="1">
      <c r="A79" s="38" t="s">
        <v>113</v>
      </c>
      <c r="B79" s="18"/>
      <c r="C79" s="18"/>
      <c r="D79" s="19">
        <v>144050772</v>
      </c>
      <c r="E79" s="20">
        <v>246171000</v>
      </c>
      <c r="F79" s="20">
        <v>16188636</v>
      </c>
      <c r="G79" s="20">
        <v>17564890</v>
      </c>
      <c r="H79" s="20">
        <v>17598434</v>
      </c>
      <c r="I79" s="20">
        <v>51351960</v>
      </c>
      <c r="J79" s="20">
        <v>16768570</v>
      </c>
      <c r="K79" s="20">
        <v>18341214</v>
      </c>
      <c r="L79" s="20">
        <v>16023105</v>
      </c>
      <c r="M79" s="20">
        <v>51132889</v>
      </c>
      <c r="N79" s="20">
        <v>15806902</v>
      </c>
      <c r="O79" s="20">
        <v>23297852</v>
      </c>
      <c r="P79" s="20">
        <v>14899285</v>
      </c>
      <c r="Q79" s="20">
        <v>54004039</v>
      </c>
      <c r="R79" s="20">
        <v>15398580</v>
      </c>
      <c r="S79" s="20">
        <v>13294940</v>
      </c>
      <c r="T79" s="20">
        <v>16664804</v>
      </c>
      <c r="U79" s="20">
        <v>45358324</v>
      </c>
      <c r="V79" s="20">
        <v>201847212</v>
      </c>
      <c r="W79" s="20">
        <v>246171000</v>
      </c>
      <c r="X79" s="20"/>
      <c r="Y79" s="19"/>
      <c r="Z79" s="22">
        <v>246171000</v>
      </c>
    </row>
    <row r="80" spans="1:26" ht="13.5" hidden="1">
      <c r="A80" s="38" t="s">
        <v>114</v>
      </c>
      <c r="B80" s="18"/>
      <c r="C80" s="18"/>
      <c r="D80" s="19"/>
      <c r="E80" s="20">
        <v>194000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194000</v>
      </c>
      <c r="X80" s="20"/>
      <c r="Y80" s="19"/>
      <c r="Z80" s="22">
        <v>194000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7252054</v>
      </c>
      <c r="E82" s="20">
        <v>7163000</v>
      </c>
      <c r="F82" s="20">
        <v>387667</v>
      </c>
      <c r="G82" s="20">
        <v>349500</v>
      </c>
      <c r="H82" s="20">
        <v>350670</v>
      </c>
      <c r="I82" s="20">
        <v>1087837</v>
      </c>
      <c r="J82" s="20">
        <v>896552</v>
      </c>
      <c r="K82" s="20">
        <v>629419</v>
      </c>
      <c r="L82" s="20">
        <v>347683</v>
      </c>
      <c r="M82" s="20">
        <v>1873654</v>
      </c>
      <c r="N82" s="20">
        <v>397154</v>
      </c>
      <c r="O82" s="20">
        <v>345081</v>
      </c>
      <c r="P82" s="20">
        <v>379109</v>
      </c>
      <c r="Q82" s="20">
        <v>1121344</v>
      </c>
      <c r="R82" s="20">
        <v>601278</v>
      </c>
      <c r="S82" s="20">
        <v>378236</v>
      </c>
      <c r="T82" s="20">
        <v>1786929</v>
      </c>
      <c r="U82" s="20">
        <v>2766443</v>
      </c>
      <c r="V82" s="20">
        <v>6849278</v>
      </c>
      <c r="W82" s="20">
        <v>7163000</v>
      </c>
      <c r="X82" s="20"/>
      <c r="Y82" s="19"/>
      <c r="Z82" s="22">
        <v>7163000</v>
      </c>
    </row>
    <row r="83" spans="1:26" ht="13.5" hidden="1">
      <c r="A83" s="38" t="s">
        <v>117</v>
      </c>
      <c r="B83" s="18">
        <v>216006170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19245348</v>
      </c>
      <c r="E84" s="29">
        <v>19247000</v>
      </c>
      <c r="F84" s="29">
        <v>1452302</v>
      </c>
      <c r="G84" s="29">
        <v>1145907</v>
      </c>
      <c r="H84" s="29">
        <v>1322643</v>
      </c>
      <c r="I84" s="29">
        <v>3920852</v>
      </c>
      <c r="J84" s="29">
        <v>1174931</v>
      </c>
      <c r="K84" s="29">
        <v>1367190</v>
      </c>
      <c r="L84" s="29">
        <v>1152166</v>
      </c>
      <c r="M84" s="29">
        <v>3694287</v>
      </c>
      <c r="N84" s="29">
        <v>1367619</v>
      </c>
      <c r="O84" s="29">
        <v>1176140</v>
      </c>
      <c r="P84" s="29">
        <v>1240002</v>
      </c>
      <c r="Q84" s="29">
        <v>3783761</v>
      </c>
      <c r="R84" s="29">
        <v>432172</v>
      </c>
      <c r="S84" s="29">
        <v>146468</v>
      </c>
      <c r="T84" s="29">
        <v>1462382</v>
      </c>
      <c r="U84" s="29">
        <v>2041022</v>
      </c>
      <c r="V84" s="29">
        <v>13439922</v>
      </c>
      <c r="W84" s="29">
        <v>19247000</v>
      </c>
      <c r="X84" s="29"/>
      <c r="Y84" s="28"/>
      <c r="Z84" s="30">
        <v>19247000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80234481</v>
      </c>
      <c r="C6" s="18">
        <v>0</v>
      </c>
      <c r="D6" s="63">
        <v>79200000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1404893</v>
      </c>
      <c r="P6" s="64">
        <v>0</v>
      </c>
      <c r="Q6" s="64">
        <v>1404893</v>
      </c>
      <c r="R6" s="64">
        <v>1397896</v>
      </c>
      <c r="S6" s="64">
        <v>18703096</v>
      </c>
      <c r="T6" s="64">
        <v>0</v>
      </c>
      <c r="U6" s="64">
        <v>20100992</v>
      </c>
      <c r="V6" s="64">
        <v>21505885</v>
      </c>
      <c r="W6" s="64">
        <v>0</v>
      </c>
      <c r="X6" s="64">
        <v>21505885</v>
      </c>
      <c r="Y6" s="65">
        <v>0</v>
      </c>
      <c r="Z6" s="66">
        <v>0</v>
      </c>
    </row>
    <row r="7" spans="1:26" ht="13.5">
      <c r="A7" s="62" t="s">
        <v>33</v>
      </c>
      <c r="B7" s="18">
        <v>8676460</v>
      </c>
      <c r="C7" s="18">
        <v>0</v>
      </c>
      <c r="D7" s="63">
        <v>8860784</v>
      </c>
      <c r="E7" s="64">
        <v>8860784</v>
      </c>
      <c r="F7" s="64">
        <v>399470</v>
      </c>
      <c r="G7" s="64">
        <v>1197973</v>
      </c>
      <c r="H7" s="64">
        <v>0</v>
      </c>
      <c r="I7" s="64">
        <v>1597443</v>
      </c>
      <c r="J7" s="64">
        <v>932696</v>
      </c>
      <c r="K7" s="64">
        <v>416896</v>
      </c>
      <c r="L7" s="64">
        <v>0</v>
      </c>
      <c r="M7" s="64">
        <v>1349592</v>
      </c>
      <c r="N7" s="64">
        <v>0</v>
      </c>
      <c r="O7" s="64">
        <v>1334263</v>
      </c>
      <c r="P7" s="64">
        <v>970198</v>
      </c>
      <c r="Q7" s="64">
        <v>2304461</v>
      </c>
      <c r="R7" s="64">
        <v>696333</v>
      </c>
      <c r="S7" s="64">
        <v>1413178</v>
      </c>
      <c r="T7" s="64">
        <v>1202106</v>
      </c>
      <c r="U7" s="64">
        <v>3311617</v>
      </c>
      <c r="V7" s="64">
        <v>8563113</v>
      </c>
      <c r="W7" s="64">
        <v>8860784</v>
      </c>
      <c r="X7" s="64">
        <v>-297671</v>
      </c>
      <c r="Y7" s="65">
        <v>-3.36</v>
      </c>
      <c r="Z7" s="66">
        <v>8860784</v>
      </c>
    </row>
    <row r="8" spans="1:26" ht="13.5">
      <c r="A8" s="62" t="s">
        <v>34</v>
      </c>
      <c r="B8" s="18">
        <v>581817876</v>
      </c>
      <c r="C8" s="18">
        <v>0</v>
      </c>
      <c r="D8" s="63">
        <v>583073419</v>
      </c>
      <c r="E8" s="64">
        <v>257181044</v>
      </c>
      <c r="F8" s="64">
        <v>39851032</v>
      </c>
      <c r="G8" s="64">
        <v>45120066</v>
      </c>
      <c r="H8" s="64">
        <v>37895070</v>
      </c>
      <c r="I8" s="64">
        <v>122866168</v>
      </c>
      <c r="J8" s="64">
        <v>45494409</v>
      </c>
      <c r="K8" s="64">
        <v>45494409</v>
      </c>
      <c r="L8" s="64">
        <v>0</v>
      </c>
      <c r="M8" s="64">
        <v>90988818</v>
      </c>
      <c r="N8" s="64">
        <v>0</v>
      </c>
      <c r="O8" s="64">
        <v>33898224</v>
      </c>
      <c r="P8" s="64">
        <v>524104000</v>
      </c>
      <c r="Q8" s="64">
        <v>558002224</v>
      </c>
      <c r="R8" s="64">
        <v>45980693</v>
      </c>
      <c r="S8" s="64">
        <v>26721712</v>
      </c>
      <c r="T8" s="64">
        <v>63263433</v>
      </c>
      <c r="U8" s="64">
        <v>135965838</v>
      </c>
      <c r="V8" s="64">
        <v>907823048</v>
      </c>
      <c r="W8" s="64">
        <v>257181044</v>
      </c>
      <c r="X8" s="64">
        <v>650642004</v>
      </c>
      <c r="Y8" s="65">
        <v>252.99</v>
      </c>
      <c r="Z8" s="66">
        <v>257181044</v>
      </c>
    </row>
    <row r="9" spans="1:26" ht="13.5">
      <c r="A9" s="62" t="s">
        <v>35</v>
      </c>
      <c r="B9" s="18">
        <v>94756847</v>
      </c>
      <c r="C9" s="18">
        <v>0</v>
      </c>
      <c r="D9" s="63">
        <v>10302797</v>
      </c>
      <c r="E9" s="64">
        <v>3324797</v>
      </c>
      <c r="F9" s="64">
        <v>3092027</v>
      </c>
      <c r="G9" s="64">
        <v>406513</v>
      </c>
      <c r="H9" s="64">
        <v>259123</v>
      </c>
      <c r="I9" s="64">
        <v>3757663</v>
      </c>
      <c r="J9" s="64">
        <v>2402081</v>
      </c>
      <c r="K9" s="64">
        <v>-2744561</v>
      </c>
      <c r="L9" s="64">
        <v>7658808</v>
      </c>
      <c r="M9" s="64">
        <v>7316328</v>
      </c>
      <c r="N9" s="64">
        <v>7658808</v>
      </c>
      <c r="O9" s="64">
        <v>13386752</v>
      </c>
      <c r="P9" s="64">
        <v>82453</v>
      </c>
      <c r="Q9" s="64">
        <v>21128013</v>
      </c>
      <c r="R9" s="64">
        <v>521052</v>
      </c>
      <c r="S9" s="64">
        <v>2198202</v>
      </c>
      <c r="T9" s="64">
        <v>272277</v>
      </c>
      <c r="U9" s="64">
        <v>2991531</v>
      </c>
      <c r="V9" s="64">
        <v>35193535</v>
      </c>
      <c r="W9" s="64">
        <v>3324797</v>
      </c>
      <c r="X9" s="64">
        <v>31868738</v>
      </c>
      <c r="Y9" s="65">
        <v>958.52</v>
      </c>
      <c r="Z9" s="66">
        <v>3324797</v>
      </c>
    </row>
    <row r="10" spans="1:26" ht="25.5">
      <c r="A10" s="67" t="s">
        <v>105</v>
      </c>
      <c r="B10" s="68">
        <f>SUM(B5:B9)</f>
        <v>765485664</v>
      </c>
      <c r="C10" s="68">
        <f>SUM(C5:C9)</f>
        <v>0</v>
      </c>
      <c r="D10" s="69">
        <f aca="true" t="shared" si="0" ref="D10:Z10">SUM(D5:D9)</f>
        <v>681437000</v>
      </c>
      <c r="E10" s="70">
        <f t="shared" si="0"/>
        <v>269366625</v>
      </c>
      <c r="F10" s="70">
        <f t="shared" si="0"/>
        <v>43342529</v>
      </c>
      <c r="G10" s="70">
        <f t="shared" si="0"/>
        <v>46724552</v>
      </c>
      <c r="H10" s="70">
        <f t="shared" si="0"/>
        <v>38154193</v>
      </c>
      <c r="I10" s="70">
        <f t="shared" si="0"/>
        <v>128221274</v>
      </c>
      <c r="J10" s="70">
        <f t="shared" si="0"/>
        <v>48829186</v>
      </c>
      <c r="K10" s="70">
        <f t="shared" si="0"/>
        <v>43166744</v>
      </c>
      <c r="L10" s="70">
        <f t="shared" si="0"/>
        <v>7658808</v>
      </c>
      <c r="M10" s="70">
        <f t="shared" si="0"/>
        <v>99654738</v>
      </c>
      <c r="N10" s="70">
        <f t="shared" si="0"/>
        <v>7658808</v>
      </c>
      <c r="O10" s="70">
        <f t="shared" si="0"/>
        <v>50024132</v>
      </c>
      <c r="P10" s="70">
        <f t="shared" si="0"/>
        <v>525156651</v>
      </c>
      <c r="Q10" s="70">
        <f t="shared" si="0"/>
        <v>582839591</v>
      </c>
      <c r="R10" s="70">
        <f t="shared" si="0"/>
        <v>48595974</v>
      </c>
      <c r="S10" s="70">
        <f t="shared" si="0"/>
        <v>49036188</v>
      </c>
      <c r="T10" s="70">
        <f t="shared" si="0"/>
        <v>64737816</v>
      </c>
      <c r="U10" s="70">
        <f t="shared" si="0"/>
        <v>162369978</v>
      </c>
      <c r="V10" s="70">
        <f t="shared" si="0"/>
        <v>973085581</v>
      </c>
      <c r="W10" s="70">
        <f t="shared" si="0"/>
        <v>269366625</v>
      </c>
      <c r="X10" s="70">
        <f t="shared" si="0"/>
        <v>703718956</v>
      </c>
      <c r="Y10" s="71">
        <f>+IF(W10&lt;&gt;0,(X10/W10)*100,0)</f>
        <v>261.24949815145067</v>
      </c>
      <c r="Z10" s="72">
        <f t="shared" si="0"/>
        <v>269366625</v>
      </c>
    </row>
    <row r="11" spans="1:26" ht="13.5">
      <c r="A11" s="62" t="s">
        <v>36</v>
      </c>
      <c r="B11" s="18">
        <v>362745126</v>
      </c>
      <c r="C11" s="18">
        <v>0</v>
      </c>
      <c r="D11" s="63">
        <v>413499000</v>
      </c>
      <c r="E11" s="64">
        <v>398230431</v>
      </c>
      <c r="F11" s="64">
        <v>29671094</v>
      </c>
      <c r="G11" s="64">
        <v>31301176</v>
      </c>
      <c r="H11" s="64">
        <v>29139335</v>
      </c>
      <c r="I11" s="64">
        <v>90111605</v>
      </c>
      <c r="J11" s="64">
        <v>31678745</v>
      </c>
      <c r="K11" s="64">
        <v>30424431</v>
      </c>
      <c r="L11" s="64">
        <v>33177335</v>
      </c>
      <c r="M11" s="64">
        <v>95280511</v>
      </c>
      <c r="N11" s="64">
        <v>33177335</v>
      </c>
      <c r="O11" s="64">
        <v>31448693</v>
      </c>
      <c r="P11" s="64">
        <v>37168175</v>
      </c>
      <c r="Q11" s="64">
        <v>101794203</v>
      </c>
      <c r="R11" s="64">
        <v>32067087</v>
      </c>
      <c r="S11" s="64">
        <v>30989800</v>
      </c>
      <c r="T11" s="64">
        <v>35637914</v>
      </c>
      <c r="U11" s="64">
        <v>98694801</v>
      </c>
      <c r="V11" s="64">
        <v>385881120</v>
      </c>
      <c r="W11" s="64">
        <v>398230431</v>
      </c>
      <c r="X11" s="64">
        <v>-12349311</v>
      </c>
      <c r="Y11" s="65">
        <v>-3.1</v>
      </c>
      <c r="Z11" s="66">
        <v>398230431</v>
      </c>
    </row>
    <row r="12" spans="1:26" ht="13.5">
      <c r="A12" s="62" t="s">
        <v>37</v>
      </c>
      <c r="B12" s="18">
        <v>9130655</v>
      </c>
      <c r="C12" s="18">
        <v>0</v>
      </c>
      <c r="D12" s="63">
        <v>9546362</v>
      </c>
      <c r="E12" s="64">
        <v>9466362</v>
      </c>
      <c r="F12" s="64">
        <v>697653</v>
      </c>
      <c r="G12" s="64">
        <v>699296</v>
      </c>
      <c r="H12" s="64">
        <v>749329</v>
      </c>
      <c r="I12" s="64">
        <v>2146278</v>
      </c>
      <c r="J12" s="64">
        <v>727184</v>
      </c>
      <c r="K12" s="64">
        <v>673616</v>
      </c>
      <c r="L12" s="64">
        <v>680672</v>
      </c>
      <c r="M12" s="64">
        <v>2081472</v>
      </c>
      <c r="N12" s="64">
        <v>680672</v>
      </c>
      <c r="O12" s="64">
        <v>742401</v>
      </c>
      <c r="P12" s="64">
        <v>713504</v>
      </c>
      <c r="Q12" s="64">
        <v>2136577</v>
      </c>
      <c r="R12" s="64">
        <v>3191036</v>
      </c>
      <c r="S12" s="64">
        <v>781784</v>
      </c>
      <c r="T12" s="64">
        <v>1046135</v>
      </c>
      <c r="U12" s="64">
        <v>5018955</v>
      </c>
      <c r="V12" s="64">
        <v>11383282</v>
      </c>
      <c r="W12" s="64">
        <v>9466362</v>
      </c>
      <c r="X12" s="64">
        <v>1916920</v>
      </c>
      <c r="Y12" s="65">
        <v>20.25</v>
      </c>
      <c r="Z12" s="66">
        <v>9466362</v>
      </c>
    </row>
    <row r="13" spans="1:26" ht="13.5">
      <c r="A13" s="62" t="s">
        <v>106</v>
      </c>
      <c r="B13" s="18">
        <v>122264297</v>
      </c>
      <c r="C13" s="18">
        <v>0</v>
      </c>
      <c r="D13" s="63">
        <v>65000000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61583941</v>
      </c>
      <c r="U13" s="64">
        <v>61583941</v>
      </c>
      <c r="V13" s="64">
        <v>61583941</v>
      </c>
      <c r="W13" s="64">
        <v>0</v>
      </c>
      <c r="X13" s="64">
        <v>61583941</v>
      </c>
      <c r="Y13" s="65">
        <v>0</v>
      </c>
      <c r="Z13" s="66">
        <v>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53696461</v>
      </c>
      <c r="C15" s="18">
        <v>0</v>
      </c>
      <c r="D15" s="63">
        <v>64250000</v>
      </c>
      <c r="E15" s="64">
        <v>0</v>
      </c>
      <c r="F15" s="64">
        <v>1894067</v>
      </c>
      <c r="G15" s="64">
        <v>3043136</v>
      </c>
      <c r="H15" s="64">
        <v>1695551</v>
      </c>
      <c r="I15" s="64">
        <v>6632754</v>
      </c>
      <c r="J15" s="64">
        <v>0</v>
      </c>
      <c r="K15" s="64">
        <v>6673184</v>
      </c>
      <c r="L15" s="64">
        <v>4392320</v>
      </c>
      <c r="M15" s="64">
        <v>11065504</v>
      </c>
      <c r="N15" s="64">
        <v>4392320</v>
      </c>
      <c r="O15" s="64">
        <v>2748017</v>
      </c>
      <c r="P15" s="64">
        <v>1419098</v>
      </c>
      <c r="Q15" s="64">
        <v>8559435</v>
      </c>
      <c r="R15" s="64">
        <v>3879454</v>
      </c>
      <c r="S15" s="64">
        <v>4047627</v>
      </c>
      <c r="T15" s="64">
        <v>0</v>
      </c>
      <c r="U15" s="64">
        <v>7927081</v>
      </c>
      <c r="V15" s="64">
        <v>34184774</v>
      </c>
      <c r="W15" s="64">
        <v>0</v>
      </c>
      <c r="X15" s="64">
        <v>34184774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16423257</v>
      </c>
      <c r="K16" s="64">
        <v>13921335</v>
      </c>
      <c r="L16" s="64">
        <v>0</v>
      </c>
      <c r="M16" s="64">
        <v>30344592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30344592</v>
      </c>
      <c r="W16" s="64">
        <v>0</v>
      </c>
      <c r="X16" s="64">
        <v>30344592</v>
      </c>
      <c r="Y16" s="65">
        <v>0</v>
      </c>
      <c r="Z16" s="66">
        <v>0</v>
      </c>
    </row>
    <row r="17" spans="1:26" ht="13.5">
      <c r="A17" s="62" t="s">
        <v>41</v>
      </c>
      <c r="B17" s="18">
        <v>116981951</v>
      </c>
      <c r="C17" s="18">
        <v>0</v>
      </c>
      <c r="D17" s="63">
        <v>194141638</v>
      </c>
      <c r="E17" s="64">
        <v>321986737</v>
      </c>
      <c r="F17" s="64">
        <v>11079715</v>
      </c>
      <c r="G17" s="64">
        <v>11680944</v>
      </c>
      <c r="H17" s="64">
        <v>6569978</v>
      </c>
      <c r="I17" s="64">
        <v>29330637</v>
      </c>
      <c r="J17" s="64">
        <v>0</v>
      </c>
      <c r="K17" s="64">
        <v>16076365</v>
      </c>
      <c r="L17" s="64">
        <v>13397734</v>
      </c>
      <c r="M17" s="64">
        <v>29474099</v>
      </c>
      <c r="N17" s="64">
        <v>13397734</v>
      </c>
      <c r="O17" s="64">
        <v>15085021</v>
      </c>
      <c r="P17" s="64">
        <v>11947837</v>
      </c>
      <c r="Q17" s="64">
        <v>40430592</v>
      </c>
      <c r="R17" s="64">
        <v>9458397</v>
      </c>
      <c r="S17" s="64">
        <v>13216977</v>
      </c>
      <c r="T17" s="64">
        <v>28004901</v>
      </c>
      <c r="U17" s="64">
        <v>50680275</v>
      </c>
      <c r="V17" s="64">
        <v>149915603</v>
      </c>
      <c r="W17" s="64">
        <v>321986737</v>
      </c>
      <c r="X17" s="64">
        <v>-172071134</v>
      </c>
      <c r="Y17" s="65">
        <v>-53.44</v>
      </c>
      <c r="Z17" s="66">
        <v>321986737</v>
      </c>
    </row>
    <row r="18" spans="1:26" ht="13.5">
      <c r="A18" s="74" t="s">
        <v>42</v>
      </c>
      <c r="B18" s="75">
        <f>SUM(B11:B17)</f>
        <v>664818490</v>
      </c>
      <c r="C18" s="75">
        <f>SUM(C11:C17)</f>
        <v>0</v>
      </c>
      <c r="D18" s="76">
        <f aca="true" t="shared" si="1" ref="D18:Z18">SUM(D11:D17)</f>
        <v>746437000</v>
      </c>
      <c r="E18" s="77">
        <f t="shared" si="1"/>
        <v>729683530</v>
      </c>
      <c r="F18" s="77">
        <f t="shared" si="1"/>
        <v>43342529</v>
      </c>
      <c r="G18" s="77">
        <f t="shared" si="1"/>
        <v>46724552</v>
      </c>
      <c r="H18" s="77">
        <f t="shared" si="1"/>
        <v>38154193</v>
      </c>
      <c r="I18" s="77">
        <f t="shared" si="1"/>
        <v>128221274</v>
      </c>
      <c r="J18" s="77">
        <f t="shared" si="1"/>
        <v>48829186</v>
      </c>
      <c r="K18" s="77">
        <f t="shared" si="1"/>
        <v>67768931</v>
      </c>
      <c r="L18" s="77">
        <f t="shared" si="1"/>
        <v>51648061</v>
      </c>
      <c r="M18" s="77">
        <f t="shared" si="1"/>
        <v>168246178</v>
      </c>
      <c r="N18" s="77">
        <f t="shared" si="1"/>
        <v>51648061</v>
      </c>
      <c r="O18" s="77">
        <f t="shared" si="1"/>
        <v>50024132</v>
      </c>
      <c r="P18" s="77">
        <f t="shared" si="1"/>
        <v>51248614</v>
      </c>
      <c r="Q18" s="77">
        <f t="shared" si="1"/>
        <v>152920807</v>
      </c>
      <c r="R18" s="77">
        <f t="shared" si="1"/>
        <v>48595974</v>
      </c>
      <c r="S18" s="77">
        <f t="shared" si="1"/>
        <v>49036188</v>
      </c>
      <c r="T18" s="77">
        <f t="shared" si="1"/>
        <v>126272891</v>
      </c>
      <c r="U18" s="77">
        <f t="shared" si="1"/>
        <v>223905053</v>
      </c>
      <c r="V18" s="77">
        <f t="shared" si="1"/>
        <v>673293312</v>
      </c>
      <c r="W18" s="77">
        <f t="shared" si="1"/>
        <v>729683530</v>
      </c>
      <c r="X18" s="77">
        <f t="shared" si="1"/>
        <v>-56390218</v>
      </c>
      <c r="Y18" s="71">
        <f>+IF(W18&lt;&gt;0,(X18/W18)*100,0)</f>
        <v>-7.728037660381344</v>
      </c>
      <c r="Z18" s="78">
        <f t="shared" si="1"/>
        <v>729683530</v>
      </c>
    </row>
    <row r="19" spans="1:26" ht="13.5">
      <c r="A19" s="74" t="s">
        <v>43</v>
      </c>
      <c r="B19" s="79">
        <f>+B10-B18</f>
        <v>100667174</v>
      </c>
      <c r="C19" s="79">
        <f>+C10-C18</f>
        <v>0</v>
      </c>
      <c r="D19" s="80">
        <f aca="true" t="shared" si="2" ref="D19:Z19">+D10-D18</f>
        <v>-65000000</v>
      </c>
      <c r="E19" s="81">
        <f t="shared" si="2"/>
        <v>-460316905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-24602187</v>
      </c>
      <c r="L19" s="81">
        <f t="shared" si="2"/>
        <v>-43989253</v>
      </c>
      <c r="M19" s="81">
        <f t="shared" si="2"/>
        <v>-68591440</v>
      </c>
      <c r="N19" s="81">
        <f t="shared" si="2"/>
        <v>-43989253</v>
      </c>
      <c r="O19" s="81">
        <f t="shared" si="2"/>
        <v>0</v>
      </c>
      <c r="P19" s="81">
        <f t="shared" si="2"/>
        <v>473908037</v>
      </c>
      <c r="Q19" s="81">
        <f t="shared" si="2"/>
        <v>429918784</v>
      </c>
      <c r="R19" s="81">
        <f t="shared" si="2"/>
        <v>0</v>
      </c>
      <c r="S19" s="81">
        <f t="shared" si="2"/>
        <v>0</v>
      </c>
      <c r="T19" s="81">
        <f t="shared" si="2"/>
        <v>-61535075</v>
      </c>
      <c r="U19" s="81">
        <f t="shared" si="2"/>
        <v>-61535075</v>
      </c>
      <c r="V19" s="81">
        <f t="shared" si="2"/>
        <v>299792269</v>
      </c>
      <c r="W19" s="81">
        <f>IF(E10=E18,0,W10-W18)</f>
        <v>-460316905</v>
      </c>
      <c r="X19" s="81">
        <f t="shared" si="2"/>
        <v>760109174</v>
      </c>
      <c r="Y19" s="82">
        <f>+IF(W19&lt;&gt;0,(X19/W19)*100,0)</f>
        <v>-165.12736459244312</v>
      </c>
      <c r="Z19" s="83">
        <f t="shared" si="2"/>
        <v>-460316905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156596000</v>
      </c>
      <c r="M20" s="64">
        <v>156596000</v>
      </c>
      <c r="N20" s="64">
        <v>156596000</v>
      </c>
      <c r="O20" s="64">
        <v>0</v>
      </c>
      <c r="P20" s="64">
        <v>185743868</v>
      </c>
      <c r="Q20" s="64">
        <v>342339868</v>
      </c>
      <c r="R20" s="64">
        <v>0</v>
      </c>
      <c r="S20" s="64">
        <v>0</v>
      </c>
      <c r="T20" s="64">
        <v>0</v>
      </c>
      <c r="U20" s="64">
        <v>0</v>
      </c>
      <c r="V20" s="64">
        <v>498935868</v>
      </c>
      <c r="W20" s="64">
        <v>0</v>
      </c>
      <c r="X20" s="64">
        <v>498935868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100667174</v>
      </c>
      <c r="C22" s="90">
        <f>SUM(C19:C21)</f>
        <v>0</v>
      </c>
      <c r="D22" s="91">
        <f aca="true" t="shared" si="3" ref="D22:Z22">SUM(D19:D21)</f>
        <v>-65000000</v>
      </c>
      <c r="E22" s="92">
        <f t="shared" si="3"/>
        <v>-460316905</v>
      </c>
      <c r="F22" s="92">
        <f t="shared" si="3"/>
        <v>0</v>
      </c>
      <c r="G22" s="92">
        <f t="shared" si="3"/>
        <v>0</v>
      </c>
      <c r="H22" s="92">
        <f t="shared" si="3"/>
        <v>0</v>
      </c>
      <c r="I22" s="92">
        <f t="shared" si="3"/>
        <v>0</v>
      </c>
      <c r="J22" s="92">
        <f t="shared" si="3"/>
        <v>0</v>
      </c>
      <c r="K22" s="92">
        <f t="shared" si="3"/>
        <v>-24602187</v>
      </c>
      <c r="L22" s="92">
        <f t="shared" si="3"/>
        <v>112606747</v>
      </c>
      <c r="M22" s="92">
        <f t="shared" si="3"/>
        <v>88004560</v>
      </c>
      <c r="N22" s="92">
        <f t="shared" si="3"/>
        <v>112606747</v>
      </c>
      <c r="O22" s="92">
        <f t="shared" si="3"/>
        <v>0</v>
      </c>
      <c r="P22" s="92">
        <f t="shared" si="3"/>
        <v>659651905</v>
      </c>
      <c r="Q22" s="92">
        <f t="shared" si="3"/>
        <v>772258652</v>
      </c>
      <c r="R22" s="92">
        <f t="shared" si="3"/>
        <v>0</v>
      </c>
      <c r="S22" s="92">
        <f t="shared" si="3"/>
        <v>0</v>
      </c>
      <c r="T22" s="92">
        <f t="shared" si="3"/>
        <v>-61535075</v>
      </c>
      <c r="U22" s="92">
        <f t="shared" si="3"/>
        <v>-61535075</v>
      </c>
      <c r="V22" s="92">
        <f t="shared" si="3"/>
        <v>798728137</v>
      </c>
      <c r="W22" s="92">
        <f t="shared" si="3"/>
        <v>-460316905</v>
      </c>
      <c r="X22" s="92">
        <f t="shared" si="3"/>
        <v>1259045042</v>
      </c>
      <c r="Y22" s="93">
        <f>+IF(W22&lt;&gt;0,(X22/W22)*100,0)</f>
        <v>-273.51701150319474</v>
      </c>
      <c r="Z22" s="94">
        <f t="shared" si="3"/>
        <v>-460316905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100667174</v>
      </c>
      <c r="C24" s="79">
        <f>SUM(C22:C23)</f>
        <v>0</v>
      </c>
      <c r="D24" s="80">
        <f aca="true" t="shared" si="4" ref="D24:Z24">SUM(D22:D23)</f>
        <v>-65000000</v>
      </c>
      <c r="E24" s="81">
        <f t="shared" si="4"/>
        <v>-460316905</v>
      </c>
      <c r="F24" s="81">
        <f t="shared" si="4"/>
        <v>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81">
        <f t="shared" si="4"/>
        <v>-24602187</v>
      </c>
      <c r="L24" s="81">
        <f t="shared" si="4"/>
        <v>112606747</v>
      </c>
      <c r="M24" s="81">
        <f t="shared" si="4"/>
        <v>88004560</v>
      </c>
      <c r="N24" s="81">
        <f t="shared" si="4"/>
        <v>112606747</v>
      </c>
      <c r="O24" s="81">
        <f t="shared" si="4"/>
        <v>0</v>
      </c>
      <c r="P24" s="81">
        <f t="shared" si="4"/>
        <v>659651905</v>
      </c>
      <c r="Q24" s="81">
        <f t="shared" si="4"/>
        <v>772258652</v>
      </c>
      <c r="R24" s="81">
        <f t="shared" si="4"/>
        <v>0</v>
      </c>
      <c r="S24" s="81">
        <f t="shared" si="4"/>
        <v>0</v>
      </c>
      <c r="T24" s="81">
        <f t="shared" si="4"/>
        <v>-61535075</v>
      </c>
      <c r="U24" s="81">
        <f t="shared" si="4"/>
        <v>-61535075</v>
      </c>
      <c r="V24" s="81">
        <f t="shared" si="4"/>
        <v>798728137</v>
      </c>
      <c r="W24" s="81">
        <f t="shared" si="4"/>
        <v>-460316905</v>
      </c>
      <c r="X24" s="81">
        <f t="shared" si="4"/>
        <v>1259045042</v>
      </c>
      <c r="Y24" s="82">
        <f>+IF(W24&lt;&gt;0,(X24/W24)*100,0)</f>
        <v>-273.51701150319474</v>
      </c>
      <c r="Z24" s="83">
        <f t="shared" si="4"/>
        <v>-460316905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385822322</v>
      </c>
      <c r="C27" s="21">
        <v>0</v>
      </c>
      <c r="D27" s="103">
        <v>582869548</v>
      </c>
      <c r="E27" s="104">
        <v>637105550</v>
      </c>
      <c r="F27" s="104">
        <v>9976827</v>
      </c>
      <c r="G27" s="104">
        <v>31862303</v>
      </c>
      <c r="H27" s="104">
        <v>33828849</v>
      </c>
      <c r="I27" s="104">
        <v>75667979</v>
      </c>
      <c r="J27" s="104">
        <v>45909535</v>
      </c>
      <c r="K27" s="104">
        <v>45909535</v>
      </c>
      <c r="L27" s="104">
        <v>30873332</v>
      </c>
      <c r="M27" s="104">
        <v>122692402</v>
      </c>
      <c r="N27" s="104">
        <v>21896157</v>
      </c>
      <c r="O27" s="104">
        <v>42972293</v>
      </c>
      <c r="P27" s="104">
        <v>23788837</v>
      </c>
      <c r="Q27" s="104">
        <v>88657287</v>
      </c>
      <c r="R27" s="104">
        <v>62819007</v>
      </c>
      <c r="S27" s="104">
        <v>41993488</v>
      </c>
      <c r="T27" s="104">
        <v>87494211</v>
      </c>
      <c r="U27" s="104">
        <v>192306706</v>
      </c>
      <c r="V27" s="104">
        <v>479324374</v>
      </c>
      <c r="W27" s="104">
        <v>637105550</v>
      </c>
      <c r="X27" s="104">
        <v>-157781176</v>
      </c>
      <c r="Y27" s="105">
        <v>-24.77</v>
      </c>
      <c r="Z27" s="106">
        <v>637105550</v>
      </c>
    </row>
    <row r="28" spans="1:26" ht="13.5">
      <c r="A28" s="107" t="s">
        <v>44</v>
      </c>
      <c r="B28" s="18">
        <v>385662550</v>
      </c>
      <c r="C28" s="18">
        <v>0</v>
      </c>
      <c r="D28" s="63">
        <v>582869548</v>
      </c>
      <c r="E28" s="64">
        <v>624020550</v>
      </c>
      <c r="F28" s="64">
        <v>9976827</v>
      </c>
      <c r="G28" s="64">
        <v>31857188</v>
      </c>
      <c r="H28" s="64">
        <v>33828849</v>
      </c>
      <c r="I28" s="64">
        <v>75662864</v>
      </c>
      <c r="J28" s="64">
        <v>45909535</v>
      </c>
      <c r="K28" s="64">
        <v>45909535</v>
      </c>
      <c r="L28" s="64">
        <v>30873332</v>
      </c>
      <c r="M28" s="64">
        <v>122692402</v>
      </c>
      <c r="N28" s="64">
        <v>21896157</v>
      </c>
      <c r="O28" s="64">
        <v>39837421</v>
      </c>
      <c r="P28" s="64">
        <v>23788837</v>
      </c>
      <c r="Q28" s="64">
        <v>85522415</v>
      </c>
      <c r="R28" s="64">
        <v>62819007</v>
      </c>
      <c r="S28" s="64">
        <v>41993488</v>
      </c>
      <c r="T28" s="64">
        <v>87494211</v>
      </c>
      <c r="U28" s="64">
        <v>192306706</v>
      </c>
      <c r="V28" s="64">
        <v>476184387</v>
      </c>
      <c r="W28" s="64">
        <v>624020550</v>
      </c>
      <c r="X28" s="64">
        <v>-147836163</v>
      </c>
      <c r="Y28" s="65">
        <v>-23.69</v>
      </c>
      <c r="Z28" s="66">
        <v>624020550</v>
      </c>
    </row>
    <row r="29" spans="1:26" ht="13.5">
      <c r="A29" s="62" t="s">
        <v>110</v>
      </c>
      <c r="B29" s="18">
        <v>159772</v>
      </c>
      <c r="C29" s="18">
        <v>0</v>
      </c>
      <c r="D29" s="63">
        <v>0</v>
      </c>
      <c r="E29" s="64">
        <v>13085000</v>
      </c>
      <c r="F29" s="64">
        <v>0</v>
      </c>
      <c r="G29" s="64">
        <v>5115</v>
      </c>
      <c r="H29" s="64">
        <v>0</v>
      </c>
      <c r="I29" s="64">
        <v>5115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5115</v>
      </c>
      <c r="W29" s="64">
        <v>13085000</v>
      </c>
      <c r="X29" s="64">
        <v>-13079885</v>
      </c>
      <c r="Y29" s="65">
        <v>-99.96</v>
      </c>
      <c r="Z29" s="66">
        <v>13085000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3134872</v>
      </c>
      <c r="P31" s="64">
        <v>0</v>
      </c>
      <c r="Q31" s="64">
        <v>3134872</v>
      </c>
      <c r="R31" s="64">
        <v>0</v>
      </c>
      <c r="S31" s="64">
        <v>0</v>
      </c>
      <c r="T31" s="64">
        <v>0</v>
      </c>
      <c r="U31" s="64">
        <v>0</v>
      </c>
      <c r="V31" s="64">
        <v>3134872</v>
      </c>
      <c r="W31" s="64">
        <v>0</v>
      </c>
      <c r="X31" s="64">
        <v>3134872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385822322</v>
      </c>
      <c r="C32" s="21">
        <f>SUM(C28:C31)</f>
        <v>0</v>
      </c>
      <c r="D32" s="103">
        <f aca="true" t="shared" si="5" ref="D32:Z32">SUM(D28:D31)</f>
        <v>582869548</v>
      </c>
      <c r="E32" s="104">
        <f t="shared" si="5"/>
        <v>637105550</v>
      </c>
      <c r="F32" s="104">
        <f t="shared" si="5"/>
        <v>9976827</v>
      </c>
      <c r="G32" s="104">
        <f t="shared" si="5"/>
        <v>31862303</v>
      </c>
      <c r="H32" s="104">
        <f t="shared" si="5"/>
        <v>33828849</v>
      </c>
      <c r="I32" s="104">
        <f t="shared" si="5"/>
        <v>75667979</v>
      </c>
      <c r="J32" s="104">
        <f t="shared" si="5"/>
        <v>45909535</v>
      </c>
      <c r="K32" s="104">
        <f t="shared" si="5"/>
        <v>45909535</v>
      </c>
      <c r="L32" s="104">
        <f t="shared" si="5"/>
        <v>30873332</v>
      </c>
      <c r="M32" s="104">
        <f t="shared" si="5"/>
        <v>122692402</v>
      </c>
      <c r="N32" s="104">
        <f t="shared" si="5"/>
        <v>21896157</v>
      </c>
      <c r="O32" s="104">
        <f t="shared" si="5"/>
        <v>42972293</v>
      </c>
      <c r="P32" s="104">
        <f t="shared" si="5"/>
        <v>23788837</v>
      </c>
      <c r="Q32" s="104">
        <f t="shared" si="5"/>
        <v>88657287</v>
      </c>
      <c r="R32" s="104">
        <f t="shared" si="5"/>
        <v>62819007</v>
      </c>
      <c r="S32" s="104">
        <f t="shared" si="5"/>
        <v>41993488</v>
      </c>
      <c r="T32" s="104">
        <f t="shared" si="5"/>
        <v>87494211</v>
      </c>
      <c r="U32" s="104">
        <f t="shared" si="5"/>
        <v>192306706</v>
      </c>
      <c r="V32" s="104">
        <f t="shared" si="5"/>
        <v>479324374</v>
      </c>
      <c r="W32" s="104">
        <f t="shared" si="5"/>
        <v>637105550</v>
      </c>
      <c r="X32" s="104">
        <f t="shared" si="5"/>
        <v>-157781176</v>
      </c>
      <c r="Y32" s="105">
        <f>+IF(W32&lt;&gt;0,(X32/W32)*100,0)</f>
        <v>-24.765311807439126</v>
      </c>
      <c r="Z32" s="106">
        <f t="shared" si="5"/>
        <v>637105550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311980302</v>
      </c>
      <c r="C35" s="18">
        <v>0</v>
      </c>
      <c r="D35" s="63">
        <v>308507000</v>
      </c>
      <c r="E35" s="64">
        <v>308506640</v>
      </c>
      <c r="F35" s="64">
        <v>576568955</v>
      </c>
      <c r="G35" s="64">
        <v>409746532</v>
      </c>
      <c r="H35" s="64">
        <v>409746532</v>
      </c>
      <c r="I35" s="64">
        <v>409746532</v>
      </c>
      <c r="J35" s="64">
        <v>409746532</v>
      </c>
      <c r="K35" s="64">
        <v>409746532</v>
      </c>
      <c r="L35" s="64">
        <v>144919017</v>
      </c>
      <c r="M35" s="64">
        <v>144919017</v>
      </c>
      <c r="N35" s="64">
        <v>409746532</v>
      </c>
      <c r="O35" s="64">
        <v>409746532</v>
      </c>
      <c r="P35" s="64">
        <v>409746532</v>
      </c>
      <c r="Q35" s="64">
        <v>409746532</v>
      </c>
      <c r="R35" s="64">
        <v>144919017</v>
      </c>
      <c r="S35" s="64">
        <v>345747</v>
      </c>
      <c r="T35" s="64">
        <v>416443107</v>
      </c>
      <c r="U35" s="64">
        <v>416443107</v>
      </c>
      <c r="V35" s="64">
        <v>416443107</v>
      </c>
      <c r="W35" s="64">
        <v>308506640</v>
      </c>
      <c r="X35" s="64">
        <v>107936467</v>
      </c>
      <c r="Y35" s="65">
        <v>34.99</v>
      </c>
      <c r="Z35" s="66">
        <v>308506640</v>
      </c>
    </row>
    <row r="36" spans="1:26" ht="13.5">
      <c r="A36" s="62" t="s">
        <v>53</v>
      </c>
      <c r="B36" s="18">
        <v>2949669650</v>
      </c>
      <c r="C36" s="18">
        <v>0</v>
      </c>
      <c r="D36" s="63">
        <v>2413868000</v>
      </c>
      <c r="E36" s="64">
        <v>2413868040</v>
      </c>
      <c r="F36" s="64">
        <v>255555997</v>
      </c>
      <c r="G36" s="64">
        <v>964539569</v>
      </c>
      <c r="H36" s="64">
        <v>964539569</v>
      </c>
      <c r="I36" s="64">
        <v>964539569</v>
      </c>
      <c r="J36" s="64">
        <v>423986685</v>
      </c>
      <c r="K36" s="64">
        <v>423986685</v>
      </c>
      <c r="L36" s="64">
        <v>14152901</v>
      </c>
      <c r="M36" s="64">
        <v>14152901</v>
      </c>
      <c r="N36" s="64">
        <v>423986685</v>
      </c>
      <c r="O36" s="64">
        <v>423986685</v>
      </c>
      <c r="P36" s="64">
        <v>423986685</v>
      </c>
      <c r="Q36" s="64">
        <v>423986685</v>
      </c>
      <c r="R36" s="64">
        <v>485633147</v>
      </c>
      <c r="S36" s="64">
        <v>3502</v>
      </c>
      <c r="T36" s="64">
        <v>-62688796</v>
      </c>
      <c r="U36" s="64">
        <v>-62688796</v>
      </c>
      <c r="V36" s="64">
        <v>-62688796</v>
      </c>
      <c r="W36" s="64">
        <v>2413868040</v>
      </c>
      <c r="X36" s="64">
        <v>-2476556836</v>
      </c>
      <c r="Y36" s="65">
        <v>-102.6</v>
      </c>
      <c r="Z36" s="66">
        <v>2413868040</v>
      </c>
    </row>
    <row r="37" spans="1:26" ht="13.5">
      <c r="A37" s="62" t="s">
        <v>54</v>
      </c>
      <c r="B37" s="18">
        <v>420239869</v>
      </c>
      <c r="C37" s="18">
        <v>0</v>
      </c>
      <c r="D37" s="63">
        <v>1234763000</v>
      </c>
      <c r="E37" s="64">
        <v>578299960</v>
      </c>
      <c r="F37" s="64">
        <v>5323373</v>
      </c>
      <c r="G37" s="64">
        <v>557416264</v>
      </c>
      <c r="H37" s="64">
        <v>557416264</v>
      </c>
      <c r="I37" s="64">
        <v>557416264</v>
      </c>
      <c r="J37" s="64">
        <v>16423257</v>
      </c>
      <c r="K37" s="64">
        <v>16423257</v>
      </c>
      <c r="L37" s="64">
        <v>158724261</v>
      </c>
      <c r="M37" s="64">
        <v>158724261</v>
      </c>
      <c r="N37" s="64">
        <v>16423257</v>
      </c>
      <c r="O37" s="64">
        <v>16423257</v>
      </c>
      <c r="P37" s="64">
        <v>16423257</v>
      </c>
      <c r="Q37" s="64">
        <v>16423257</v>
      </c>
      <c r="R37" s="64">
        <v>488451164</v>
      </c>
      <c r="S37" s="64">
        <v>2107</v>
      </c>
      <c r="T37" s="64">
        <v>249424284</v>
      </c>
      <c r="U37" s="64">
        <v>249424284</v>
      </c>
      <c r="V37" s="64">
        <v>249424284</v>
      </c>
      <c r="W37" s="64">
        <v>578299960</v>
      </c>
      <c r="X37" s="64">
        <v>-328875676</v>
      </c>
      <c r="Y37" s="65">
        <v>-56.87</v>
      </c>
      <c r="Z37" s="66">
        <v>578299960</v>
      </c>
    </row>
    <row r="38" spans="1:26" ht="13.5">
      <c r="A38" s="62" t="s">
        <v>55</v>
      </c>
      <c r="B38" s="18">
        <v>692677</v>
      </c>
      <c r="C38" s="18">
        <v>0</v>
      </c>
      <c r="D38" s="63">
        <v>0</v>
      </c>
      <c r="E38" s="64">
        <v>0</v>
      </c>
      <c r="F38" s="64">
        <v>-1906046</v>
      </c>
      <c r="G38" s="64">
        <v>-440123</v>
      </c>
      <c r="H38" s="64">
        <v>-440123</v>
      </c>
      <c r="I38" s="64">
        <v>-440123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1</v>
      </c>
      <c r="T38" s="64">
        <v>433520</v>
      </c>
      <c r="U38" s="64">
        <v>433520</v>
      </c>
      <c r="V38" s="64">
        <v>433520</v>
      </c>
      <c r="W38" s="64">
        <v>0</v>
      </c>
      <c r="X38" s="64">
        <v>433520</v>
      </c>
      <c r="Y38" s="65">
        <v>0</v>
      </c>
      <c r="Z38" s="66">
        <v>0</v>
      </c>
    </row>
    <row r="39" spans="1:26" ht="13.5">
      <c r="A39" s="62" t="s">
        <v>56</v>
      </c>
      <c r="B39" s="18">
        <v>2840717406</v>
      </c>
      <c r="C39" s="18">
        <v>0</v>
      </c>
      <c r="D39" s="63">
        <v>1487612000</v>
      </c>
      <c r="E39" s="64">
        <v>2144074720</v>
      </c>
      <c r="F39" s="64">
        <v>828707625</v>
      </c>
      <c r="G39" s="64">
        <v>817309960</v>
      </c>
      <c r="H39" s="64">
        <v>817309960</v>
      </c>
      <c r="I39" s="64">
        <v>817309960</v>
      </c>
      <c r="J39" s="64">
        <v>817309960</v>
      </c>
      <c r="K39" s="64">
        <v>817309960</v>
      </c>
      <c r="L39" s="64">
        <v>347657</v>
      </c>
      <c r="M39" s="64">
        <v>347657</v>
      </c>
      <c r="N39" s="64">
        <v>817309960</v>
      </c>
      <c r="O39" s="64">
        <v>817309960</v>
      </c>
      <c r="P39" s="64">
        <v>817309960</v>
      </c>
      <c r="Q39" s="64">
        <v>817309960</v>
      </c>
      <c r="R39" s="64">
        <v>142101000</v>
      </c>
      <c r="S39" s="64">
        <v>347141</v>
      </c>
      <c r="T39" s="64">
        <v>103896507</v>
      </c>
      <c r="U39" s="64">
        <v>103896507</v>
      </c>
      <c r="V39" s="64">
        <v>103896507</v>
      </c>
      <c r="W39" s="64">
        <v>2144074720</v>
      </c>
      <c r="X39" s="64">
        <v>-2040178213</v>
      </c>
      <c r="Y39" s="65">
        <v>-95.15</v>
      </c>
      <c r="Z39" s="66">
        <v>2144074720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465917219</v>
      </c>
      <c r="C42" s="18">
        <v>0</v>
      </c>
      <c r="D42" s="63">
        <v>527185512</v>
      </c>
      <c r="E42" s="64">
        <v>537766417</v>
      </c>
      <c r="F42" s="64">
        <v>399520988</v>
      </c>
      <c r="G42" s="64">
        <v>-40532340</v>
      </c>
      <c r="H42" s="64">
        <v>-31229414</v>
      </c>
      <c r="I42" s="64">
        <v>327759234</v>
      </c>
      <c r="J42" s="64">
        <v>12719455</v>
      </c>
      <c r="K42" s="64">
        <v>162423147</v>
      </c>
      <c r="L42" s="64">
        <v>134396801</v>
      </c>
      <c r="M42" s="64">
        <v>309539403</v>
      </c>
      <c r="N42" s="64">
        <v>-43302906</v>
      </c>
      <c r="O42" s="64">
        <v>-32927934</v>
      </c>
      <c r="P42" s="64">
        <v>413392984</v>
      </c>
      <c r="Q42" s="64">
        <v>337162144</v>
      </c>
      <c r="R42" s="64">
        <v>113823642</v>
      </c>
      <c r="S42" s="64">
        <v>-26714715</v>
      </c>
      <c r="T42" s="64">
        <v>-133267023</v>
      </c>
      <c r="U42" s="64">
        <v>-46158096</v>
      </c>
      <c r="V42" s="64">
        <v>928302685</v>
      </c>
      <c r="W42" s="64">
        <v>537766417</v>
      </c>
      <c r="X42" s="64">
        <v>390536268</v>
      </c>
      <c r="Y42" s="65">
        <v>72.62</v>
      </c>
      <c r="Z42" s="66">
        <v>537766417</v>
      </c>
    </row>
    <row r="43" spans="1:26" ht="13.5">
      <c r="A43" s="62" t="s">
        <v>59</v>
      </c>
      <c r="B43" s="18">
        <v>-380494727</v>
      </c>
      <c r="C43" s="18">
        <v>0</v>
      </c>
      <c r="D43" s="63">
        <v>-582869548</v>
      </c>
      <c r="E43" s="64">
        <v>-642790548</v>
      </c>
      <c r="F43" s="64">
        <v>-9976827</v>
      </c>
      <c r="G43" s="64">
        <v>-31862303</v>
      </c>
      <c r="H43" s="64">
        <v>-31596898</v>
      </c>
      <c r="I43" s="64">
        <v>-73436028</v>
      </c>
      <c r="J43" s="64">
        <v>-45909535</v>
      </c>
      <c r="K43" s="64">
        <v>0</v>
      </c>
      <c r="L43" s="64">
        <v>-30873332</v>
      </c>
      <c r="M43" s="64">
        <v>-76782867</v>
      </c>
      <c r="N43" s="64">
        <v>-11920156</v>
      </c>
      <c r="O43" s="64">
        <v>-34945106</v>
      </c>
      <c r="P43" s="64">
        <v>-23788837</v>
      </c>
      <c r="Q43" s="64">
        <v>-70654099</v>
      </c>
      <c r="R43" s="64">
        <v>-36565201</v>
      </c>
      <c r="S43" s="64">
        <v>-41993489</v>
      </c>
      <c r="T43" s="64">
        <v>-87249256</v>
      </c>
      <c r="U43" s="64">
        <v>-165807946</v>
      </c>
      <c r="V43" s="64">
        <v>-386680940</v>
      </c>
      <c r="W43" s="64">
        <v>-642790548</v>
      </c>
      <c r="X43" s="64">
        <v>256109608</v>
      </c>
      <c r="Y43" s="65">
        <v>-39.84</v>
      </c>
      <c r="Z43" s="66">
        <v>-642790548</v>
      </c>
    </row>
    <row r="44" spans="1:26" ht="13.5">
      <c r="A44" s="62" t="s">
        <v>60</v>
      </c>
      <c r="B44" s="18">
        <v>715146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91238655</v>
      </c>
      <c r="C45" s="21">
        <v>0</v>
      </c>
      <c r="D45" s="103">
        <v>-50583019</v>
      </c>
      <c r="E45" s="104">
        <v>-105024132</v>
      </c>
      <c r="F45" s="104">
        <v>394645178</v>
      </c>
      <c r="G45" s="104">
        <v>322250535</v>
      </c>
      <c r="H45" s="104">
        <v>259424223</v>
      </c>
      <c r="I45" s="104">
        <v>259424223</v>
      </c>
      <c r="J45" s="104">
        <v>226234143</v>
      </c>
      <c r="K45" s="104">
        <v>388657290</v>
      </c>
      <c r="L45" s="104">
        <v>492180759</v>
      </c>
      <c r="M45" s="104">
        <v>492180759</v>
      </c>
      <c r="N45" s="104">
        <v>436957697</v>
      </c>
      <c r="O45" s="104">
        <v>369084657</v>
      </c>
      <c r="P45" s="104">
        <v>758688804</v>
      </c>
      <c r="Q45" s="104">
        <v>436957697</v>
      </c>
      <c r="R45" s="104">
        <v>835947245</v>
      </c>
      <c r="S45" s="104">
        <v>767239041</v>
      </c>
      <c r="T45" s="104">
        <v>546722762</v>
      </c>
      <c r="U45" s="104">
        <v>546722762</v>
      </c>
      <c r="V45" s="104">
        <v>546722762</v>
      </c>
      <c r="W45" s="104">
        <v>-105024132</v>
      </c>
      <c r="X45" s="104">
        <v>651746894</v>
      </c>
      <c r="Y45" s="105">
        <v>-620.57</v>
      </c>
      <c r="Z45" s="106">
        <v>-105024132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4750471</v>
      </c>
      <c r="C49" s="56">
        <v>0</v>
      </c>
      <c r="D49" s="133">
        <v>3193614</v>
      </c>
      <c r="E49" s="58">
        <v>4403312</v>
      </c>
      <c r="F49" s="58">
        <v>0</v>
      </c>
      <c r="G49" s="58">
        <v>0</v>
      </c>
      <c r="H49" s="58">
        <v>0</v>
      </c>
      <c r="I49" s="58">
        <v>4954555</v>
      </c>
      <c r="J49" s="58">
        <v>0</v>
      </c>
      <c r="K49" s="58">
        <v>0</v>
      </c>
      <c r="L49" s="58">
        <v>0</v>
      </c>
      <c r="M49" s="58">
        <v>85472510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102774462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4897096</v>
      </c>
      <c r="C51" s="56">
        <v>0</v>
      </c>
      <c r="D51" s="133">
        <v>126904</v>
      </c>
      <c r="E51" s="58">
        <v>9866</v>
      </c>
      <c r="F51" s="58">
        <v>0</v>
      </c>
      <c r="G51" s="58">
        <v>0</v>
      </c>
      <c r="H51" s="58">
        <v>0</v>
      </c>
      <c r="I51" s="58">
        <v>737444</v>
      </c>
      <c r="J51" s="58">
        <v>0</v>
      </c>
      <c r="K51" s="58">
        <v>0</v>
      </c>
      <c r="L51" s="58">
        <v>0</v>
      </c>
      <c r="M51" s="58">
        <v>10816</v>
      </c>
      <c r="N51" s="58">
        <v>0</v>
      </c>
      <c r="O51" s="58">
        <v>0</v>
      </c>
      <c r="P51" s="58">
        <v>0</v>
      </c>
      <c r="Q51" s="58">
        <v>6775480</v>
      </c>
      <c r="R51" s="58">
        <v>0</v>
      </c>
      <c r="S51" s="58">
        <v>0</v>
      </c>
      <c r="T51" s="58">
        <v>0</v>
      </c>
      <c r="U51" s="58">
        <v>12557604</v>
      </c>
      <c r="V51" s="58">
        <v>0</v>
      </c>
      <c r="W51" s="58">
        <v>25115210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111.23060295066291</v>
      </c>
      <c r="C58" s="5">
        <f>IF(C67=0,0,+(C76/C67)*100)</f>
        <v>0</v>
      </c>
      <c r="D58" s="6">
        <f aca="true" t="shared" si="6" ref="D58:Z58">IF(D67=0,0,+(D76/D67)*100)</f>
        <v>100.0001994949495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340044.6408839779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100</v>
      </c>
      <c r="T58" s="7">
        <f t="shared" si="6"/>
        <v>0</v>
      </c>
      <c r="U58" s="7">
        <f t="shared" si="6"/>
        <v>93.0456367526538</v>
      </c>
      <c r="V58" s="7">
        <f t="shared" si="6"/>
        <v>147.658335233656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100.41943188988785</v>
      </c>
      <c r="C60" s="12">
        <f t="shared" si="7"/>
        <v>0</v>
      </c>
      <c r="D60" s="3">
        <f t="shared" si="7"/>
        <v>100.0001994949495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100</v>
      </c>
      <c r="T60" s="13">
        <f t="shared" si="7"/>
        <v>0</v>
      </c>
      <c r="U60" s="13">
        <f t="shared" si="7"/>
        <v>93.0456367526538</v>
      </c>
      <c r="V60" s="13">
        <f t="shared" si="7"/>
        <v>142.72270125130865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100.0001994949495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100</v>
      </c>
      <c r="T62" s="13">
        <f t="shared" si="7"/>
        <v>0</v>
      </c>
      <c r="U62" s="13">
        <f t="shared" si="7"/>
        <v>93.0456367526538</v>
      </c>
      <c r="V62" s="13">
        <f t="shared" si="7"/>
        <v>142.76915159518947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44941.9039743656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58939.06077348066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29469.53038674033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80253830</v>
      </c>
      <c r="C67" s="23"/>
      <c r="D67" s="24">
        <v>79200000</v>
      </c>
      <c r="E67" s="25"/>
      <c r="F67" s="25"/>
      <c r="G67" s="25"/>
      <c r="H67" s="25"/>
      <c r="I67" s="25"/>
      <c r="J67" s="25"/>
      <c r="K67" s="25"/>
      <c r="L67" s="25">
        <v>1810</v>
      </c>
      <c r="M67" s="25">
        <v>1810</v>
      </c>
      <c r="N67" s="25">
        <v>1810</v>
      </c>
      <c r="O67" s="25">
        <v>1404893</v>
      </c>
      <c r="P67" s="25"/>
      <c r="Q67" s="25">
        <v>1406703</v>
      </c>
      <c r="R67" s="25">
        <v>1397896</v>
      </c>
      <c r="S67" s="25">
        <v>18703096</v>
      </c>
      <c r="T67" s="25"/>
      <c r="U67" s="25">
        <v>20100992</v>
      </c>
      <c r="V67" s="25">
        <v>21509505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80234481</v>
      </c>
      <c r="C69" s="18"/>
      <c r="D69" s="19">
        <v>79200000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>
        <v>1404893</v>
      </c>
      <c r="P69" s="20"/>
      <c r="Q69" s="20">
        <v>1404893</v>
      </c>
      <c r="R69" s="20">
        <v>1397896</v>
      </c>
      <c r="S69" s="20">
        <v>18703096</v>
      </c>
      <c r="T69" s="20"/>
      <c r="U69" s="20">
        <v>20100992</v>
      </c>
      <c r="V69" s="20">
        <v>21505885</v>
      </c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80234481</v>
      </c>
      <c r="C71" s="18"/>
      <c r="D71" s="19">
        <v>79200000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>
        <v>1397896</v>
      </c>
      <c r="P71" s="20"/>
      <c r="Q71" s="20">
        <v>1397896</v>
      </c>
      <c r="R71" s="20">
        <v>1397896</v>
      </c>
      <c r="S71" s="20">
        <v>18703096</v>
      </c>
      <c r="T71" s="20"/>
      <c r="U71" s="20">
        <v>20100992</v>
      </c>
      <c r="V71" s="20">
        <v>21498888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>
        <v>6997</v>
      </c>
      <c r="P74" s="20"/>
      <c r="Q74" s="20">
        <v>6997</v>
      </c>
      <c r="R74" s="20"/>
      <c r="S74" s="20"/>
      <c r="T74" s="20"/>
      <c r="U74" s="20"/>
      <c r="V74" s="20">
        <v>6997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19349</v>
      </c>
      <c r="C75" s="27"/>
      <c r="D75" s="28"/>
      <c r="E75" s="29"/>
      <c r="F75" s="29"/>
      <c r="G75" s="29"/>
      <c r="H75" s="29"/>
      <c r="I75" s="29"/>
      <c r="J75" s="29"/>
      <c r="K75" s="29"/>
      <c r="L75" s="29">
        <v>1810</v>
      </c>
      <c r="M75" s="29">
        <v>1810</v>
      </c>
      <c r="N75" s="29">
        <v>1810</v>
      </c>
      <c r="O75" s="29"/>
      <c r="P75" s="29"/>
      <c r="Q75" s="29">
        <v>1810</v>
      </c>
      <c r="R75" s="29"/>
      <c r="S75" s="29"/>
      <c r="T75" s="29"/>
      <c r="U75" s="29"/>
      <c r="V75" s="29">
        <v>3620</v>
      </c>
      <c r="W75" s="29"/>
      <c r="X75" s="29"/>
      <c r="Y75" s="28"/>
      <c r="Z75" s="30"/>
    </row>
    <row r="76" spans="1:26" ht="13.5" hidden="1">
      <c r="A76" s="41" t="s">
        <v>120</v>
      </c>
      <c r="B76" s="31">
        <v>89266819</v>
      </c>
      <c r="C76" s="31"/>
      <c r="D76" s="32">
        <v>79200158</v>
      </c>
      <c r="E76" s="33">
        <v>82291784</v>
      </c>
      <c r="F76" s="33">
        <v>2743896</v>
      </c>
      <c r="G76" s="33"/>
      <c r="H76" s="33">
        <v>4158777</v>
      </c>
      <c r="I76" s="33">
        <v>6902673</v>
      </c>
      <c r="J76" s="33">
        <v>2158435</v>
      </c>
      <c r="K76" s="33">
        <v>3996373</v>
      </c>
      <c r="L76" s="33"/>
      <c r="M76" s="33">
        <v>6154808</v>
      </c>
      <c r="N76" s="33"/>
      <c r="O76" s="33"/>
      <c r="P76" s="33"/>
      <c r="Q76" s="33"/>
      <c r="R76" s="33"/>
      <c r="S76" s="33">
        <v>18703096</v>
      </c>
      <c r="T76" s="33"/>
      <c r="U76" s="33">
        <v>18703096</v>
      </c>
      <c r="V76" s="33">
        <v>31760577</v>
      </c>
      <c r="W76" s="33">
        <v>82291784</v>
      </c>
      <c r="X76" s="33"/>
      <c r="Y76" s="32"/>
      <c r="Z76" s="34">
        <v>82291784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80571010</v>
      </c>
      <c r="C78" s="18"/>
      <c r="D78" s="19">
        <v>79200158</v>
      </c>
      <c r="E78" s="20">
        <v>79200158</v>
      </c>
      <c r="F78" s="20">
        <v>2743896</v>
      </c>
      <c r="G78" s="20"/>
      <c r="H78" s="20">
        <v>4158777</v>
      </c>
      <c r="I78" s="20">
        <v>6902673</v>
      </c>
      <c r="J78" s="20">
        <v>2158435</v>
      </c>
      <c r="K78" s="20">
        <v>2929576</v>
      </c>
      <c r="L78" s="20"/>
      <c r="M78" s="20">
        <v>5088011</v>
      </c>
      <c r="N78" s="20"/>
      <c r="O78" s="20"/>
      <c r="P78" s="20"/>
      <c r="Q78" s="20"/>
      <c r="R78" s="20"/>
      <c r="S78" s="20">
        <v>18703096</v>
      </c>
      <c r="T78" s="20"/>
      <c r="U78" s="20">
        <v>18703096</v>
      </c>
      <c r="V78" s="20">
        <v>30693780</v>
      </c>
      <c r="W78" s="20">
        <v>79200158</v>
      </c>
      <c r="X78" s="20"/>
      <c r="Y78" s="19"/>
      <c r="Z78" s="22">
        <v>79200158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80234481</v>
      </c>
      <c r="C80" s="18"/>
      <c r="D80" s="19">
        <v>79200158</v>
      </c>
      <c r="E80" s="20">
        <v>79200158</v>
      </c>
      <c r="F80" s="20">
        <v>2743896</v>
      </c>
      <c r="G80" s="20"/>
      <c r="H80" s="20">
        <v>4158777</v>
      </c>
      <c r="I80" s="20">
        <v>6902673</v>
      </c>
      <c r="J80" s="20">
        <v>2158435</v>
      </c>
      <c r="K80" s="20">
        <v>2929576</v>
      </c>
      <c r="L80" s="20"/>
      <c r="M80" s="20">
        <v>5088011</v>
      </c>
      <c r="N80" s="20"/>
      <c r="O80" s="20"/>
      <c r="P80" s="20"/>
      <c r="Q80" s="20"/>
      <c r="R80" s="20"/>
      <c r="S80" s="20">
        <v>18703096</v>
      </c>
      <c r="T80" s="20"/>
      <c r="U80" s="20">
        <v>18703096</v>
      </c>
      <c r="V80" s="20">
        <v>30693780</v>
      </c>
      <c r="W80" s="20">
        <v>79200158</v>
      </c>
      <c r="X80" s="20"/>
      <c r="Y80" s="19"/>
      <c r="Z80" s="22">
        <v>79200158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336529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8695809</v>
      </c>
      <c r="C84" s="27"/>
      <c r="D84" s="28"/>
      <c r="E84" s="29">
        <v>3091626</v>
      </c>
      <c r="F84" s="29"/>
      <c r="G84" s="29"/>
      <c r="H84" s="29"/>
      <c r="I84" s="29"/>
      <c r="J84" s="29"/>
      <c r="K84" s="29">
        <v>1066797</v>
      </c>
      <c r="L84" s="29"/>
      <c r="M84" s="29">
        <v>1066797</v>
      </c>
      <c r="N84" s="29"/>
      <c r="O84" s="29"/>
      <c r="P84" s="29"/>
      <c r="Q84" s="29"/>
      <c r="R84" s="29"/>
      <c r="S84" s="29"/>
      <c r="T84" s="29"/>
      <c r="U84" s="29"/>
      <c r="V84" s="29">
        <v>1066797</v>
      </c>
      <c r="W84" s="29">
        <v>3091626</v>
      </c>
      <c r="X84" s="29"/>
      <c r="Y84" s="28"/>
      <c r="Z84" s="30">
        <v>3091626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15411244</v>
      </c>
      <c r="C5" s="18">
        <v>0</v>
      </c>
      <c r="D5" s="63">
        <v>9057022</v>
      </c>
      <c r="E5" s="64">
        <v>12157022</v>
      </c>
      <c r="F5" s="64">
        <v>0</v>
      </c>
      <c r="G5" s="64">
        <v>14373884</v>
      </c>
      <c r="H5" s="64">
        <v>-2919840</v>
      </c>
      <c r="I5" s="64">
        <v>11454044</v>
      </c>
      <c r="J5" s="64">
        <v>71345</v>
      </c>
      <c r="K5" s="64">
        <v>72503</v>
      </c>
      <c r="L5" s="64">
        <v>273938</v>
      </c>
      <c r="M5" s="64">
        <v>417786</v>
      </c>
      <c r="N5" s="64">
        <v>0</v>
      </c>
      <c r="O5" s="64">
        <v>2092034</v>
      </c>
      <c r="P5" s="64">
        <v>71111</v>
      </c>
      <c r="Q5" s="64">
        <v>2163145</v>
      </c>
      <c r="R5" s="64">
        <v>142222</v>
      </c>
      <c r="S5" s="64">
        <v>60934</v>
      </c>
      <c r="T5" s="64">
        <v>58194</v>
      </c>
      <c r="U5" s="64">
        <v>261350</v>
      </c>
      <c r="V5" s="64">
        <v>14296325</v>
      </c>
      <c r="W5" s="64">
        <v>12157022</v>
      </c>
      <c r="X5" s="64">
        <v>2139303</v>
      </c>
      <c r="Y5" s="65">
        <v>17.6</v>
      </c>
      <c r="Z5" s="66">
        <v>12157022</v>
      </c>
    </row>
    <row r="6" spans="1:26" ht="13.5">
      <c r="A6" s="62" t="s">
        <v>32</v>
      </c>
      <c r="B6" s="18">
        <v>13337417</v>
      </c>
      <c r="C6" s="18">
        <v>0</v>
      </c>
      <c r="D6" s="63">
        <v>13137986</v>
      </c>
      <c r="E6" s="64">
        <v>15037986</v>
      </c>
      <c r="F6" s="64">
        <v>57357</v>
      </c>
      <c r="G6" s="64">
        <v>2085824</v>
      </c>
      <c r="H6" s="64">
        <v>1121245</v>
      </c>
      <c r="I6" s="64">
        <v>3264426</v>
      </c>
      <c r="J6" s="64">
        <v>877120</v>
      </c>
      <c r="K6" s="64">
        <v>769257</v>
      </c>
      <c r="L6" s="64">
        <v>2698027</v>
      </c>
      <c r="M6" s="64">
        <v>4344404</v>
      </c>
      <c r="N6" s="64">
        <v>716734</v>
      </c>
      <c r="O6" s="64">
        <v>876110</v>
      </c>
      <c r="P6" s="64">
        <v>1034322</v>
      </c>
      <c r="Q6" s="64">
        <v>2627166</v>
      </c>
      <c r="R6" s="64">
        <v>1010905</v>
      </c>
      <c r="S6" s="64">
        <v>63892</v>
      </c>
      <c r="T6" s="64">
        <v>1070886</v>
      </c>
      <c r="U6" s="64">
        <v>2145683</v>
      </c>
      <c r="V6" s="64">
        <v>12381679</v>
      </c>
      <c r="W6" s="64">
        <v>15037986</v>
      </c>
      <c r="X6" s="64">
        <v>-2656307</v>
      </c>
      <c r="Y6" s="65">
        <v>-17.66</v>
      </c>
      <c r="Z6" s="66">
        <v>15037986</v>
      </c>
    </row>
    <row r="7" spans="1:26" ht="13.5">
      <c r="A7" s="62" t="s">
        <v>33</v>
      </c>
      <c r="B7" s="18">
        <v>422508</v>
      </c>
      <c r="C7" s="18">
        <v>0</v>
      </c>
      <c r="D7" s="63">
        <v>687184</v>
      </c>
      <c r="E7" s="64">
        <v>787184</v>
      </c>
      <c r="F7" s="64">
        <v>4</v>
      </c>
      <c r="G7" s="64">
        <v>23072</v>
      </c>
      <c r="H7" s="64">
        <v>18387</v>
      </c>
      <c r="I7" s="64">
        <v>41463</v>
      </c>
      <c r="J7" s="64">
        <v>13520</v>
      </c>
      <c r="K7" s="64">
        <v>83907</v>
      </c>
      <c r="L7" s="64">
        <v>363560</v>
      </c>
      <c r="M7" s="64">
        <v>460987</v>
      </c>
      <c r="N7" s="64">
        <v>15873</v>
      </c>
      <c r="O7" s="64">
        <v>8827</v>
      </c>
      <c r="P7" s="64">
        <v>13953</v>
      </c>
      <c r="Q7" s="64">
        <v>38653</v>
      </c>
      <c r="R7" s="64">
        <v>10157</v>
      </c>
      <c r="S7" s="64">
        <v>215298</v>
      </c>
      <c r="T7" s="64">
        <v>451909</v>
      </c>
      <c r="U7" s="64">
        <v>677364</v>
      </c>
      <c r="V7" s="64">
        <v>1218467</v>
      </c>
      <c r="W7" s="64">
        <v>787184</v>
      </c>
      <c r="X7" s="64">
        <v>431283</v>
      </c>
      <c r="Y7" s="65">
        <v>54.79</v>
      </c>
      <c r="Z7" s="66">
        <v>787184</v>
      </c>
    </row>
    <row r="8" spans="1:26" ht="13.5">
      <c r="A8" s="62" t="s">
        <v>34</v>
      </c>
      <c r="B8" s="18">
        <v>93989791</v>
      </c>
      <c r="C8" s="18">
        <v>0</v>
      </c>
      <c r="D8" s="63">
        <v>104108000</v>
      </c>
      <c r="E8" s="64">
        <v>104108000</v>
      </c>
      <c r="F8" s="64">
        <v>0</v>
      </c>
      <c r="G8" s="64">
        <v>44843000</v>
      </c>
      <c r="H8" s="64">
        <v>0</v>
      </c>
      <c r="I8" s="64">
        <v>44843000</v>
      </c>
      <c r="J8" s="64">
        <v>0</v>
      </c>
      <c r="K8" s="64">
        <v>300000</v>
      </c>
      <c r="L8" s="64">
        <v>33523000</v>
      </c>
      <c r="M8" s="64">
        <v>33823000</v>
      </c>
      <c r="N8" s="64">
        <v>0</v>
      </c>
      <c r="O8" s="64">
        <v>300000</v>
      </c>
      <c r="P8" s="64">
        <v>25142000</v>
      </c>
      <c r="Q8" s="64">
        <v>25442000</v>
      </c>
      <c r="R8" s="64">
        <v>0</v>
      </c>
      <c r="S8" s="64">
        <v>0</v>
      </c>
      <c r="T8" s="64">
        <v>0</v>
      </c>
      <c r="U8" s="64">
        <v>0</v>
      </c>
      <c r="V8" s="64">
        <v>104108000</v>
      </c>
      <c r="W8" s="64">
        <v>104108000</v>
      </c>
      <c r="X8" s="64">
        <v>0</v>
      </c>
      <c r="Y8" s="65">
        <v>0</v>
      </c>
      <c r="Z8" s="66">
        <v>104108000</v>
      </c>
    </row>
    <row r="9" spans="1:26" ht="13.5">
      <c r="A9" s="62" t="s">
        <v>35</v>
      </c>
      <c r="B9" s="18">
        <v>11923263</v>
      </c>
      <c r="C9" s="18">
        <v>0</v>
      </c>
      <c r="D9" s="63">
        <v>9893506</v>
      </c>
      <c r="E9" s="64">
        <v>9288008</v>
      </c>
      <c r="F9" s="64">
        <v>368346</v>
      </c>
      <c r="G9" s="64">
        <v>1170715</v>
      </c>
      <c r="H9" s="64">
        <v>487999</v>
      </c>
      <c r="I9" s="64">
        <v>2027060</v>
      </c>
      <c r="J9" s="64">
        <v>1022274</v>
      </c>
      <c r="K9" s="64">
        <v>477422</v>
      </c>
      <c r="L9" s="64">
        <v>922547</v>
      </c>
      <c r="M9" s="64">
        <v>2422243</v>
      </c>
      <c r="N9" s="64">
        <v>169774</v>
      </c>
      <c r="O9" s="64">
        <v>1039021</v>
      </c>
      <c r="P9" s="64">
        <v>445047</v>
      </c>
      <c r="Q9" s="64">
        <v>1653842</v>
      </c>
      <c r="R9" s="64">
        <v>601157</v>
      </c>
      <c r="S9" s="64">
        <v>524018</v>
      </c>
      <c r="T9" s="64">
        <v>629590</v>
      </c>
      <c r="U9" s="64">
        <v>1754765</v>
      </c>
      <c r="V9" s="64">
        <v>7857910</v>
      </c>
      <c r="W9" s="64">
        <v>9288008</v>
      </c>
      <c r="X9" s="64">
        <v>-1430098</v>
      </c>
      <c r="Y9" s="65">
        <v>-15.4</v>
      </c>
      <c r="Z9" s="66">
        <v>9288008</v>
      </c>
    </row>
    <row r="10" spans="1:26" ht="25.5">
      <c r="A10" s="67" t="s">
        <v>105</v>
      </c>
      <c r="B10" s="68">
        <f>SUM(B5:B9)</f>
        <v>135084223</v>
      </c>
      <c r="C10" s="68">
        <f>SUM(C5:C9)</f>
        <v>0</v>
      </c>
      <c r="D10" s="69">
        <f aca="true" t="shared" si="0" ref="D10:Z10">SUM(D5:D9)</f>
        <v>136883698</v>
      </c>
      <c r="E10" s="70">
        <f t="shared" si="0"/>
        <v>141378200</v>
      </c>
      <c r="F10" s="70">
        <f t="shared" si="0"/>
        <v>425707</v>
      </c>
      <c r="G10" s="70">
        <f t="shared" si="0"/>
        <v>62496495</v>
      </c>
      <c r="H10" s="70">
        <f t="shared" si="0"/>
        <v>-1292209</v>
      </c>
      <c r="I10" s="70">
        <f t="shared" si="0"/>
        <v>61629993</v>
      </c>
      <c r="J10" s="70">
        <f t="shared" si="0"/>
        <v>1984259</v>
      </c>
      <c r="K10" s="70">
        <f t="shared" si="0"/>
        <v>1703089</v>
      </c>
      <c r="L10" s="70">
        <f t="shared" si="0"/>
        <v>37781072</v>
      </c>
      <c r="M10" s="70">
        <f t="shared" si="0"/>
        <v>41468420</v>
      </c>
      <c r="N10" s="70">
        <f t="shared" si="0"/>
        <v>902381</v>
      </c>
      <c r="O10" s="70">
        <f t="shared" si="0"/>
        <v>4315992</v>
      </c>
      <c r="P10" s="70">
        <f t="shared" si="0"/>
        <v>26706433</v>
      </c>
      <c r="Q10" s="70">
        <f t="shared" si="0"/>
        <v>31924806</v>
      </c>
      <c r="R10" s="70">
        <f t="shared" si="0"/>
        <v>1764441</v>
      </c>
      <c r="S10" s="70">
        <f t="shared" si="0"/>
        <v>864142</v>
      </c>
      <c r="T10" s="70">
        <f t="shared" si="0"/>
        <v>2210579</v>
      </c>
      <c r="U10" s="70">
        <f t="shared" si="0"/>
        <v>4839162</v>
      </c>
      <c r="V10" s="70">
        <f t="shared" si="0"/>
        <v>139862381</v>
      </c>
      <c r="W10" s="70">
        <f t="shared" si="0"/>
        <v>141378200</v>
      </c>
      <c r="X10" s="70">
        <f t="shared" si="0"/>
        <v>-1515819</v>
      </c>
      <c r="Y10" s="71">
        <f>+IF(W10&lt;&gt;0,(X10/W10)*100,0)</f>
        <v>-1.07217307901784</v>
      </c>
      <c r="Z10" s="72">
        <f t="shared" si="0"/>
        <v>141378200</v>
      </c>
    </row>
    <row r="11" spans="1:26" ht="13.5">
      <c r="A11" s="62" t="s">
        <v>36</v>
      </c>
      <c r="B11" s="18">
        <v>58077096</v>
      </c>
      <c r="C11" s="18">
        <v>0</v>
      </c>
      <c r="D11" s="63">
        <v>65407188</v>
      </c>
      <c r="E11" s="64">
        <v>63414131</v>
      </c>
      <c r="F11" s="64">
        <v>5043418</v>
      </c>
      <c r="G11" s="64">
        <v>5039936</v>
      </c>
      <c r="H11" s="64">
        <v>5252517</v>
      </c>
      <c r="I11" s="64">
        <v>15335871</v>
      </c>
      <c r="J11" s="64">
        <v>5062911</v>
      </c>
      <c r="K11" s="64">
        <v>4986571</v>
      </c>
      <c r="L11" s="64">
        <v>5119303</v>
      </c>
      <c r="M11" s="64">
        <v>15168785</v>
      </c>
      <c r="N11" s="64">
        <v>5381325</v>
      </c>
      <c r="O11" s="64">
        <v>5210749</v>
      </c>
      <c r="P11" s="64">
        <v>5264108</v>
      </c>
      <c r="Q11" s="64">
        <v>15856182</v>
      </c>
      <c r="R11" s="64">
        <v>5573949</v>
      </c>
      <c r="S11" s="64">
        <v>5131984</v>
      </c>
      <c r="T11" s="64">
        <v>5166410</v>
      </c>
      <c r="U11" s="64">
        <v>15872343</v>
      </c>
      <c r="V11" s="64">
        <v>62233181</v>
      </c>
      <c r="W11" s="64">
        <v>63414131</v>
      </c>
      <c r="X11" s="64">
        <v>-1180950</v>
      </c>
      <c r="Y11" s="65">
        <v>-1.86</v>
      </c>
      <c r="Z11" s="66">
        <v>63414131</v>
      </c>
    </row>
    <row r="12" spans="1:26" ht="13.5">
      <c r="A12" s="62" t="s">
        <v>37</v>
      </c>
      <c r="B12" s="18">
        <v>10594905</v>
      </c>
      <c r="C12" s="18">
        <v>0</v>
      </c>
      <c r="D12" s="63">
        <v>10974722</v>
      </c>
      <c r="E12" s="64">
        <v>10974724</v>
      </c>
      <c r="F12" s="64">
        <v>885463</v>
      </c>
      <c r="G12" s="64">
        <v>885462</v>
      </c>
      <c r="H12" s="64">
        <v>885867</v>
      </c>
      <c r="I12" s="64">
        <v>2656792</v>
      </c>
      <c r="J12" s="64">
        <v>885463</v>
      </c>
      <c r="K12" s="64">
        <v>885463</v>
      </c>
      <c r="L12" s="64">
        <v>885463</v>
      </c>
      <c r="M12" s="64">
        <v>2656389</v>
      </c>
      <c r="N12" s="64">
        <v>885463</v>
      </c>
      <c r="O12" s="64">
        <v>1747400</v>
      </c>
      <c r="P12" s="64">
        <v>894377</v>
      </c>
      <c r="Q12" s="64">
        <v>3527240</v>
      </c>
      <c r="R12" s="64">
        <v>892934</v>
      </c>
      <c r="S12" s="64">
        <v>933162</v>
      </c>
      <c r="T12" s="64">
        <v>966872</v>
      </c>
      <c r="U12" s="64">
        <v>2792968</v>
      </c>
      <c r="V12" s="64">
        <v>11633389</v>
      </c>
      <c r="W12" s="64">
        <v>10974724</v>
      </c>
      <c r="X12" s="64">
        <v>658665</v>
      </c>
      <c r="Y12" s="65">
        <v>6</v>
      </c>
      <c r="Z12" s="66">
        <v>10974724</v>
      </c>
    </row>
    <row r="13" spans="1:26" ht="13.5">
      <c r="A13" s="62" t="s">
        <v>106</v>
      </c>
      <c r="B13" s="18">
        <v>46451412</v>
      </c>
      <c r="C13" s="18">
        <v>0</v>
      </c>
      <c r="D13" s="63">
        <v>951636</v>
      </c>
      <c r="E13" s="64">
        <v>951600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951600</v>
      </c>
      <c r="X13" s="64">
        <v>-951600</v>
      </c>
      <c r="Y13" s="65">
        <v>-100</v>
      </c>
      <c r="Z13" s="66">
        <v>951600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16203590</v>
      </c>
      <c r="C15" s="18">
        <v>0</v>
      </c>
      <c r="D15" s="63">
        <v>16316354</v>
      </c>
      <c r="E15" s="64">
        <v>15880234</v>
      </c>
      <c r="F15" s="64">
        <v>619831</v>
      </c>
      <c r="G15" s="64">
        <v>1790448</v>
      </c>
      <c r="H15" s="64">
        <v>2007832</v>
      </c>
      <c r="I15" s="64">
        <v>4418111</v>
      </c>
      <c r="J15" s="64">
        <v>2496256</v>
      </c>
      <c r="K15" s="64">
        <v>501677</v>
      </c>
      <c r="L15" s="64">
        <v>941051</v>
      </c>
      <c r="M15" s="64">
        <v>3938984</v>
      </c>
      <c r="N15" s="64">
        <v>1394069</v>
      </c>
      <c r="O15" s="64">
        <v>1692749</v>
      </c>
      <c r="P15" s="64">
        <v>1403712</v>
      </c>
      <c r="Q15" s="64">
        <v>4490530</v>
      </c>
      <c r="R15" s="64">
        <v>1497293</v>
      </c>
      <c r="S15" s="64">
        <v>1369577</v>
      </c>
      <c r="T15" s="64">
        <v>1697524</v>
      </c>
      <c r="U15" s="64">
        <v>4564394</v>
      </c>
      <c r="V15" s="64">
        <v>17412019</v>
      </c>
      <c r="W15" s="64">
        <v>15880234</v>
      </c>
      <c r="X15" s="64">
        <v>1531785</v>
      </c>
      <c r="Y15" s="65">
        <v>9.65</v>
      </c>
      <c r="Z15" s="66">
        <v>15880234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46731765</v>
      </c>
      <c r="C17" s="18">
        <v>0</v>
      </c>
      <c r="D17" s="63">
        <v>39318450</v>
      </c>
      <c r="E17" s="64">
        <v>41489427</v>
      </c>
      <c r="F17" s="64">
        <v>1984619</v>
      </c>
      <c r="G17" s="64">
        <v>1890281</v>
      </c>
      <c r="H17" s="64">
        <v>2887544</v>
      </c>
      <c r="I17" s="64">
        <v>6762444</v>
      </c>
      <c r="J17" s="64">
        <v>4440569</v>
      </c>
      <c r="K17" s="64">
        <v>3998878</v>
      </c>
      <c r="L17" s="64">
        <v>2768317</v>
      </c>
      <c r="M17" s="64">
        <v>11207764</v>
      </c>
      <c r="N17" s="64">
        <v>3834593</v>
      </c>
      <c r="O17" s="64">
        <v>3071389</v>
      </c>
      <c r="P17" s="64">
        <v>2243817</v>
      </c>
      <c r="Q17" s="64">
        <v>9149799</v>
      </c>
      <c r="R17" s="64">
        <v>2722820</v>
      </c>
      <c r="S17" s="64">
        <v>1978811</v>
      </c>
      <c r="T17" s="64">
        <v>2397906</v>
      </c>
      <c r="U17" s="64">
        <v>7099537</v>
      </c>
      <c r="V17" s="64">
        <v>34219544</v>
      </c>
      <c r="W17" s="64">
        <v>41489427</v>
      </c>
      <c r="X17" s="64">
        <v>-7269883</v>
      </c>
      <c r="Y17" s="65">
        <v>-17.52</v>
      </c>
      <c r="Z17" s="66">
        <v>41489427</v>
      </c>
    </row>
    <row r="18" spans="1:26" ht="13.5">
      <c r="A18" s="74" t="s">
        <v>42</v>
      </c>
      <c r="B18" s="75">
        <f>SUM(B11:B17)</f>
        <v>178058768</v>
      </c>
      <c r="C18" s="75">
        <f>SUM(C11:C17)</f>
        <v>0</v>
      </c>
      <c r="D18" s="76">
        <f aca="true" t="shared" si="1" ref="D18:Z18">SUM(D11:D17)</f>
        <v>132968350</v>
      </c>
      <c r="E18" s="77">
        <f t="shared" si="1"/>
        <v>132710116</v>
      </c>
      <c r="F18" s="77">
        <f t="shared" si="1"/>
        <v>8533331</v>
      </c>
      <c r="G18" s="77">
        <f t="shared" si="1"/>
        <v>9606127</v>
      </c>
      <c r="H18" s="77">
        <f t="shared" si="1"/>
        <v>11033760</v>
      </c>
      <c r="I18" s="77">
        <f t="shared" si="1"/>
        <v>29173218</v>
      </c>
      <c r="J18" s="77">
        <f t="shared" si="1"/>
        <v>12885199</v>
      </c>
      <c r="K18" s="77">
        <f t="shared" si="1"/>
        <v>10372589</v>
      </c>
      <c r="L18" s="77">
        <f t="shared" si="1"/>
        <v>9714134</v>
      </c>
      <c r="M18" s="77">
        <f t="shared" si="1"/>
        <v>32971922</v>
      </c>
      <c r="N18" s="77">
        <f t="shared" si="1"/>
        <v>11495450</v>
      </c>
      <c r="O18" s="77">
        <f t="shared" si="1"/>
        <v>11722287</v>
      </c>
      <c r="P18" s="77">
        <f t="shared" si="1"/>
        <v>9806014</v>
      </c>
      <c r="Q18" s="77">
        <f t="shared" si="1"/>
        <v>33023751</v>
      </c>
      <c r="R18" s="77">
        <f t="shared" si="1"/>
        <v>10686996</v>
      </c>
      <c r="S18" s="77">
        <f t="shared" si="1"/>
        <v>9413534</v>
      </c>
      <c r="T18" s="77">
        <f t="shared" si="1"/>
        <v>10228712</v>
      </c>
      <c r="U18" s="77">
        <f t="shared" si="1"/>
        <v>30329242</v>
      </c>
      <c r="V18" s="77">
        <f t="shared" si="1"/>
        <v>125498133</v>
      </c>
      <c r="W18" s="77">
        <f t="shared" si="1"/>
        <v>132710116</v>
      </c>
      <c r="X18" s="77">
        <f t="shared" si="1"/>
        <v>-7211983</v>
      </c>
      <c r="Y18" s="71">
        <f>+IF(W18&lt;&gt;0,(X18/W18)*100,0)</f>
        <v>-5.4343882873254366</v>
      </c>
      <c r="Z18" s="78">
        <f t="shared" si="1"/>
        <v>132710116</v>
      </c>
    </row>
    <row r="19" spans="1:26" ht="13.5">
      <c r="A19" s="74" t="s">
        <v>43</v>
      </c>
      <c r="B19" s="79">
        <f>+B10-B18</f>
        <v>-42974545</v>
      </c>
      <c r="C19" s="79">
        <f>+C10-C18</f>
        <v>0</v>
      </c>
      <c r="D19" s="80">
        <f aca="true" t="shared" si="2" ref="D19:Z19">+D10-D18</f>
        <v>3915348</v>
      </c>
      <c r="E19" s="81">
        <f t="shared" si="2"/>
        <v>8668084</v>
      </c>
      <c r="F19" s="81">
        <f t="shared" si="2"/>
        <v>-8107624</v>
      </c>
      <c r="G19" s="81">
        <f t="shared" si="2"/>
        <v>52890368</v>
      </c>
      <c r="H19" s="81">
        <f t="shared" si="2"/>
        <v>-12325969</v>
      </c>
      <c r="I19" s="81">
        <f t="shared" si="2"/>
        <v>32456775</v>
      </c>
      <c r="J19" s="81">
        <f t="shared" si="2"/>
        <v>-10900940</v>
      </c>
      <c r="K19" s="81">
        <f t="shared" si="2"/>
        <v>-8669500</v>
      </c>
      <c r="L19" s="81">
        <f t="shared" si="2"/>
        <v>28066938</v>
      </c>
      <c r="M19" s="81">
        <f t="shared" si="2"/>
        <v>8496498</v>
      </c>
      <c r="N19" s="81">
        <f t="shared" si="2"/>
        <v>-10593069</v>
      </c>
      <c r="O19" s="81">
        <f t="shared" si="2"/>
        <v>-7406295</v>
      </c>
      <c r="P19" s="81">
        <f t="shared" si="2"/>
        <v>16900419</v>
      </c>
      <c r="Q19" s="81">
        <f t="shared" si="2"/>
        <v>-1098945</v>
      </c>
      <c r="R19" s="81">
        <f t="shared" si="2"/>
        <v>-8922555</v>
      </c>
      <c r="S19" s="81">
        <f t="shared" si="2"/>
        <v>-8549392</v>
      </c>
      <c r="T19" s="81">
        <f t="shared" si="2"/>
        <v>-8018133</v>
      </c>
      <c r="U19" s="81">
        <f t="shared" si="2"/>
        <v>-25490080</v>
      </c>
      <c r="V19" s="81">
        <f t="shared" si="2"/>
        <v>14364248</v>
      </c>
      <c r="W19" s="81">
        <f>IF(E10=E18,0,W10-W18)</f>
        <v>8668084</v>
      </c>
      <c r="X19" s="81">
        <f t="shared" si="2"/>
        <v>5696164</v>
      </c>
      <c r="Y19" s="82">
        <f>+IF(W19&lt;&gt;0,(X19/W19)*100,0)</f>
        <v>65.71422242793217</v>
      </c>
      <c r="Z19" s="83">
        <f t="shared" si="2"/>
        <v>8668084</v>
      </c>
    </row>
    <row r="20" spans="1:26" ht="13.5">
      <c r="A20" s="62" t="s">
        <v>44</v>
      </c>
      <c r="B20" s="18">
        <v>28396770</v>
      </c>
      <c r="C20" s="18">
        <v>0</v>
      </c>
      <c r="D20" s="63">
        <v>42565000</v>
      </c>
      <c r="E20" s="64">
        <v>42565000</v>
      </c>
      <c r="F20" s="64">
        <v>0</v>
      </c>
      <c r="G20" s="64">
        <v>15140000</v>
      </c>
      <c r="H20" s="64">
        <v>1400000</v>
      </c>
      <c r="I20" s="64">
        <v>16540000</v>
      </c>
      <c r="J20" s="64">
        <v>1050000</v>
      </c>
      <c r="K20" s="64">
        <v>1050000</v>
      </c>
      <c r="L20" s="64">
        <v>1050000</v>
      </c>
      <c r="M20" s="64">
        <v>3150000</v>
      </c>
      <c r="N20" s="64">
        <v>14572000</v>
      </c>
      <c r="O20" s="64">
        <v>0</v>
      </c>
      <c r="P20" s="64">
        <v>3064000</v>
      </c>
      <c r="Q20" s="64">
        <v>17636000</v>
      </c>
      <c r="R20" s="64">
        <v>0</v>
      </c>
      <c r="S20" s="64">
        <v>0</v>
      </c>
      <c r="T20" s="64">
        <v>1000000</v>
      </c>
      <c r="U20" s="64">
        <v>1000000</v>
      </c>
      <c r="V20" s="64">
        <v>38326000</v>
      </c>
      <c r="W20" s="64">
        <v>42565000</v>
      </c>
      <c r="X20" s="64">
        <v>-4239000</v>
      </c>
      <c r="Y20" s="65">
        <v>-9.96</v>
      </c>
      <c r="Z20" s="66">
        <v>42565000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-14577775</v>
      </c>
      <c r="C22" s="90">
        <f>SUM(C19:C21)</f>
        <v>0</v>
      </c>
      <c r="D22" s="91">
        <f aca="true" t="shared" si="3" ref="D22:Z22">SUM(D19:D21)</f>
        <v>46480348</v>
      </c>
      <c r="E22" s="92">
        <f t="shared" si="3"/>
        <v>51233084</v>
      </c>
      <c r="F22" s="92">
        <f t="shared" si="3"/>
        <v>-8107624</v>
      </c>
      <c r="G22" s="92">
        <f t="shared" si="3"/>
        <v>68030368</v>
      </c>
      <c r="H22" s="92">
        <f t="shared" si="3"/>
        <v>-10925969</v>
      </c>
      <c r="I22" s="92">
        <f t="shared" si="3"/>
        <v>48996775</v>
      </c>
      <c r="J22" s="92">
        <f t="shared" si="3"/>
        <v>-9850940</v>
      </c>
      <c r="K22" s="92">
        <f t="shared" si="3"/>
        <v>-7619500</v>
      </c>
      <c r="L22" s="92">
        <f t="shared" si="3"/>
        <v>29116938</v>
      </c>
      <c r="M22" s="92">
        <f t="shared" si="3"/>
        <v>11646498</v>
      </c>
      <c r="N22" s="92">
        <f t="shared" si="3"/>
        <v>3978931</v>
      </c>
      <c r="O22" s="92">
        <f t="shared" si="3"/>
        <v>-7406295</v>
      </c>
      <c r="P22" s="92">
        <f t="shared" si="3"/>
        <v>19964419</v>
      </c>
      <c r="Q22" s="92">
        <f t="shared" si="3"/>
        <v>16537055</v>
      </c>
      <c r="R22" s="92">
        <f t="shared" si="3"/>
        <v>-8922555</v>
      </c>
      <c r="S22" s="92">
        <f t="shared" si="3"/>
        <v>-8549392</v>
      </c>
      <c r="T22" s="92">
        <f t="shared" si="3"/>
        <v>-7018133</v>
      </c>
      <c r="U22" s="92">
        <f t="shared" si="3"/>
        <v>-24490080</v>
      </c>
      <c r="V22" s="92">
        <f t="shared" si="3"/>
        <v>52690248</v>
      </c>
      <c r="W22" s="92">
        <f t="shared" si="3"/>
        <v>51233084</v>
      </c>
      <c r="X22" s="92">
        <f t="shared" si="3"/>
        <v>1457164</v>
      </c>
      <c r="Y22" s="93">
        <f>+IF(W22&lt;&gt;0,(X22/W22)*100,0)</f>
        <v>2.8441856047549274</v>
      </c>
      <c r="Z22" s="94">
        <f t="shared" si="3"/>
        <v>51233084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-14577775</v>
      </c>
      <c r="C24" s="79">
        <f>SUM(C22:C23)</f>
        <v>0</v>
      </c>
      <c r="D24" s="80">
        <f aca="true" t="shared" si="4" ref="D24:Z24">SUM(D22:D23)</f>
        <v>46480348</v>
      </c>
      <c r="E24" s="81">
        <f t="shared" si="4"/>
        <v>51233084</v>
      </c>
      <c r="F24" s="81">
        <f t="shared" si="4"/>
        <v>-8107624</v>
      </c>
      <c r="G24" s="81">
        <f t="shared" si="4"/>
        <v>68030368</v>
      </c>
      <c r="H24" s="81">
        <f t="shared" si="4"/>
        <v>-10925969</v>
      </c>
      <c r="I24" s="81">
        <f t="shared" si="4"/>
        <v>48996775</v>
      </c>
      <c r="J24" s="81">
        <f t="shared" si="4"/>
        <v>-9850940</v>
      </c>
      <c r="K24" s="81">
        <f t="shared" si="4"/>
        <v>-7619500</v>
      </c>
      <c r="L24" s="81">
        <f t="shared" si="4"/>
        <v>29116938</v>
      </c>
      <c r="M24" s="81">
        <f t="shared" si="4"/>
        <v>11646498</v>
      </c>
      <c r="N24" s="81">
        <f t="shared" si="4"/>
        <v>3978931</v>
      </c>
      <c r="O24" s="81">
        <f t="shared" si="4"/>
        <v>-7406295</v>
      </c>
      <c r="P24" s="81">
        <f t="shared" si="4"/>
        <v>19964419</v>
      </c>
      <c r="Q24" s="81">
        <f t="shared" si="4"/>
        <v>16537055</v>
      </c>
      <c r="R24" s="81">
        <f t="shared" si="4"/>
        <v>-8922555</v>
      </c>
      <c r="S24" s="81">
        <f t="shared" si="4"/>
        <v>-8549392</v>
      </c>
      <c r="T24" s="81">
        <f t="shared" si="4"/>
        <v>-7018133</v>
      </c>
      <c r="U24" s="81">
        <f t="shared" si="4"/>
        <v>-24490080</v>
      </c>
      <c r="V24" s="81">
        <f t="shared" si="4"/>
        <v>52690248</v>
      </c>
      <c r="W24" s="81">
        <f t="shared" si="4"/>
        <v>51233084</v>
      </c>
      <c r="X24" s="81">
        <f t="shared" si="4"/>
        <v>1457164</v>
      </c>
      <c r="Y24" s="82">
        <f>+IF(W24&lt;&gt;0,(X24/W24)*100,0)</f>
        <v>2.8441856047549274</v>
      </c>
      <c r="Z24" s="83">
        <f t="shared" si="4"/>
        <v>51233084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29079030</v>
      </c>
      <c r="C27" s="21">
        <v>0</v>
      </c>
      <c r="D27" s="103">
        <v>46480347</v>
      </c>
      <c r="E27" s="104">
        <v>53682685</v>
      </c>
      <c r="F27" s="104">
        <v>0</v>
      </c>
      <c r="G27" s="104">
        <v>27270</v>
      </c>
      <c r="H27" s="104">
        <v>1191430</v>
      </c>
      <c r="I27" s="104">
        <v>1218700</v>
      </c>
      <c r="J27" s="104">
        <v>1218345</v>
      </c>
      <c r="K27" s="104">
        <v>1238317</v>
      </c>
      <c r="L27" s="104">
        <v>791974</v>
      </c>
      <c r="M27" s="104">
        <v>3248636</v>
      </c>
      <c r="N27" s="104">
        <v>0</v>
      </c>
      <c r="O27" s="104">
        <v>4569864</v>
      </c>
      <c r="P27" s="104">
        <v>2427958</v>
      </c>
      <c r="Q27" s="104">
        <v>6997822</v>
      </c>
      <c r="R27" s="104">
        <v>3108735</v>
      </c>
      <c r="S27" s="104">
        <v>9986776</v>
      </c>
      <c r="T27" s="104">
        <v>3249446</v>
      </c>
      <c r="U27" s="104">
        <v>16344957</v>
      </c>
      <c r="V27" s="104">
        <v>27810115</v>
      </c>
      <c r="W27" s="104">
        <v>53682685</v>
      </c>
      <c r="X27" s="104">
        <v>-25872570</v>
      </c>
      <c r="Y27" s="105">
        <v>-48.2</v>
      </c>
      <c r="Z27" s="106">
        <v>53682685</v>
      </c>
    </row>
    <row r="28" spans="1:26" ht="13.5">
      <c r="A28" s="107" t="s">
        <v>44</v>
      </c>
      <c r="B28" s="18">
        <v>25570795</v>
      </c>
      <c r="C28" s="18">
        <v>0</v>
      </c>
      <c r="D28" s="63">
        <v>40655547</v>
      </c>
      <c r="E28" s="64">
        <v>49142651</v>
      </c>
      <c r="F28" s="64">
        <v>0</v>
      </c>
      <c r="G28" s="64">
        <v>0</v>
      </c>
      <c r="H28" s="64">
        <v>1176131</v>
      </c>
      <c r="I28" s="64">
        <v>1176131</v>
      </c>
      <c r="J28" s="64">
        <v>1037395</v>
      </c>
      <c r="K28" s="64">
        <v>1142789</v>
      </c>
      <c r="L28" s="64">
        <v>0</v>
      </c>
      <c r="M28" s="64">
        <v>2180184</v>
      </c>
      <c r="N28" s="64">
        <v>0</v>
      </c>
      <c r="O28" s="64">
        <v>4159940</v>
      </c>
      <c r="P28" s="64">
        <v>2121643</v>
      </c>
      <c r="Q28" s="64">
        <v>6281583</v>
      </c>
      <c r="R28" s="64">
        <v>3096893</v>
      </c>
      <c r="S28" s="64">
        <v>9648281</v>
      </c>
      <c r="T28" s="64">
        <v>3249446</v>
      </c>
      <c r="U28" s="64">
        <v>15994620</v>
      </c>
      <c r="V28" s="64">
        <v>25632518</v>
      </c>
      <c r="W28" s="64">
        <v>49142651</v>
      </c>
      <c r="X28" s="64">
        <v>-23510133</v>
      </c>
      <c r="Y28" s="65">
        <v>-47.84</v>
      </c>
      <c r="Z28" s="66">
        <v>49142651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3508235</v>
      </c>
      <c r="C31" s="18">
        <v>0</v>
      </c>
      <c r="D31" s="63">
        <v>5824800</v>
      </c>
      <c r="E31" s="64">
        <v>4540034</v>
      </c>
      <c r="F31" s="64">
        <v>0</v>
      </c>
      <c r="G31" s="64">
        <v>27270</v>
      </c>
      <c r="H31" s="64">
        <v>15300</v>
      </c>
      <c r="I31" s="64">
        <v>42570</v>
      </c>
      <c r="J31" s="64">
        <v>180950</v>
      </c>
      <c r="K31" s="64">
        <v>95528</v>
      </c>
      <c r="L31" s="64">
        <v>791974</v>
      </c>
      <c r="M31" s="64">
        <v>1068452</v>
      </c>
      <c r="N31" s="64">
        <v>0</v>
      </c>
      <c r="O31" s="64">
        <v>409924</v>
      </c>
      <c r="P31" s="64">
        <v>306315</v>
      </c>
      <c r="Q31" s="64">
        <v>716239</v>
      </c>
      <c r="R31" s="64">
        <v>11842</v>
      </c>
      <c r="S31" s="64">
        <v>338495</v>
      </c>
      <c r="T31" s="64">
        <v>0</v>
      </c>
      <c r="U31" s="64">
        <v>350337</v>
      </c>
      <c r="V31" s="64">
        <v>2177598</v>
      </c>
      <c r="W31" s="64">
        <v>4540034</v>
      </c>
      <c r="X31" s="64">
        <v>-2362436</v>
      </c>
      <c r="Y31" s="65">
        <v>-52.04</v>
      </c>
      <c r="Z31" s="66">
        <v>4540034</v>
      </c>
    </row>
    <row r="32" spans="1:26" ht="13.5">
      <c r="A32" s="74" t="s">
        <v>50</v>
      </c>
      <c r="B32" s="21">
        <f>SUM(B28:B31)</f>
        <v>29079030</v>
      </c>
      <c r="C32" s="21">
        <f>SUM(C28:C31)</f>
        <v>0</v>
      </c>
      <c r="D32" s="103">
        <f aca="true" t="shared" si="5" ref="D32:Z32">SUM(D28:D31)</f>
        <v>46480347</v>
      </c>
      <c r="E32" s="104">
        <f t="shared" si="5"/>
        <v>53682685</v>
      </c>
      <c r="F32" s="104">
        <f t="shared" si="5"/>
        <v>0</v>
      </c>
      <c r="G32" s="104">
        <f t="shared" si="5"/>
        <v>27270</v>
      </c>
      <c r="H32" s="104">
        <f t="shared" si="5"/>
        <v>1191431</v>
      </c>
      <c r="I32" s="104">
        <f t="shared" si="5"/>
        <v>1218701</v>
      </c>
      <c r="J32" s="104">
        <f t="shared" si="5"/>
        <v>1218345</v>
      </c>
      <c r="K32" s="104">
        <f t="shared" si="5"/>
        <v>1238317</v>
      </c>
      <c r="L32" s="104">
        <f t="shared" si="5"/>
        <v>791974</v>
      </c>
      <c r="M32" s="104">
        <f t="shared" si="5"/>
        <v>3248636</v>
      </c>
      <c r="N32" s="104">
        <f t="shared" si="5"/>
        <v>0</v>
      </c>
      <c r="O32" s="104">
        <f t="shared" si="5"/>
        <v>4569864</v>
      </c>
      <c r="P32" s="104">
        <f t="shared" si="5"/>
        <v>2427958</v>
      </c>
      <c r="Q32" s="104">
        <f t="shared" si="5"/>
        <v>6997822</v>
      </c>
      <c r="R32" s="104">
        <f t="shared" si="5"/>
        <v>3108735</v>
      </c>
      <c r="S32" s="104">
        <f t="shared" si="5"/>
        <v>9986776</v>
      </c>
      <c r="T32" s="104">
        <f t="shared" si="5"/>
        <v>3249446</v>
      </c>
      <c r="U32" s="104">
        <f t="shared" si="5"/>
        <v>16344957</v>
      </c>
      <c r="V32" s="104">
        <f t="shared" si="5"/>
        <v>27810116</v>
      </c>
      <c r="W32" s="104">
        <f t="shared" si="5"/>
        <v>53682685</v>
      </c>
      <c r="X32" s="104">
        <f t="shared" si="5"/>
        <v>-25872569</v>
      </c>
      <c r="Y32" s="105">
        <f>+IF(W32&lt;&gt;0,(X32/W32)*100,0)</f>
        <v>-48.195370630213446</v>
      </c>
      <c r="Z32" s="106">
        <f t="shared" si="5"/>
        <v>53682685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34615129</v>
      </c>
      <c r="C35" s="18">
        <v>0</v>
      </c>
      <c r="D35" s="63">
        <v>71561864</v>
      </c>
      <c r="E35" s="64">
        <v>114223718</v>
      </c>
      <c r="F35" s="64">
        <v>0</v>
      </c>
      <c r="G35" s="64">
        <v>47220418</v>
      </c>
      <c r="H35" s="64">
        <v>33798837</v>
      </c>
      <c r="I35" s="64">
        <v>33798837</v>
      </c>
      <c r="J35" s="64">
        <v>22089106</v>
      </c>
      <c r="K35" s="64">
        <v>12810633</v>
      </c>
      <c r="L35" s="64">
        <v>42661854</v>
      </c>
      <c r="M35" s="64">
        <v>42661854</v>
      </c>
      <c r="N35" s="64">
        <v>0</v>
      </c>
      <c r="O35" s="64">
        <v>26709735</v>
      </c>
      <c r="P35" s="64">
        <v>47505331</v>
      </c>
      <c r="Q35" s="64">
        <v>47505331</v>
      </c>
      <c r="R35" s="64">
        <v>34705927</v>
      </c>
      <c r="S35" s="64">
        <v>0</v>
      </c>
      <c r="T35" s="64">
        <v>14805363</v>
      </c>
      <c r="U35" s="64">
        <v>14805363</v>
      </c>
      <c r="V35" s="64">
        <v>14805363</v>
      </c>
      <c r="W35" s="64">
        <v>114223718</v>
      </c>
      <c r="X35" s="64">
        <v>-99418355</v>
      </c>
      <c r="Y35" s="65">
        <v>-87.04</v>
      </c>
      <c r="Z35" s="66">
        <v>114223718</v>
      </c>
    </row>
    <row r="36" spans="1:26" ht="13.5">
      <c r="A36" s="62" t="s">
        <v>53</v>
      </c>
      <c r="B36" s="18">
        <v>813797944</v>
      </c>
      <c r="C36" s="18">
        <v>0</v>
      </c>
      <c r="D36" s="63">
        <v>49559347</v>
      </c>
      <c r="E36" s="64">
        <v>56761685</v>
      </c>
      <c r="F36" s="64">
        <v>0</v>
      </c>
      <c r="G36" s="64">
        <v>27270</v>
      </c>
      <c r="H36" s="64">
        <v>1218701</v>
      </c>
      <c r="I36" s="64">
        <v>1218701</v>
      </c>
      <c r="J36" s="64">
        <v>24632166</v>
      </c>
      <c r="K36" s="64">
        <v>6836505</v>
      </c>
      <c r="L36" s="64">
        <v>7556673</v>
      </c>
      <c r="M36" s="64">
        <v>7556673</v>
      </c>
      <c r="N36" s="64">
        <v>0</v>
      </c>
      <c r="O36" s="64">
        <v>7700079</v>
      </c>
      <c r="P36" s="64">
        <v>16454475</v>
      </c>
      <c r="Q36" s="64">
        <v>16454475</v>
      </c>
      <c r="R36" s="64">
        <v>19503908</v>
      </c>
      <c r="S36" s="64">
        <v>0</v>
      </c>
      <c r="T36" s="64">
        <v>32898101</v>
      </c>
      <c r="U36" s="64">
        <v>32898101</v>
      </c>
      <c r="V36" s="64">
        <v>32898101</v>
      </c>
      <c r="W36" s="64">
        <v>56761685</v>
      </c>
      <c r="X36" s="64">
        <v>-23863584</v>
      </c>
      <c r="Y36" s="65">
        <v>-42.04</v>
      </c>
      <c r="Z36" s="66">
        <v>56761685</v>
      </c>
    </row>
    <row r="37" spans="1:26" ht="13.5">
      <c r="A37" s="62" t="s">
        <v>54</v>
      </c>
      <c r="B37" s="18">
        <v>30131284</v>
      </c>
      <c r="C37" s="18">
        <v>0</v>
      </c>
      <c r="D37" s="63">
        <v>2340000</v>
      </c>
      <c r="E37" s="64">
        <v>18170240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16503099</v>
      </c>
      <c r="L37" s="64">
        <v>18170240</v>
      </c>
      <c r="M37" s="64">
        <v>18170240</v>
      </c>
      <c r="N37" s="64">
        <v>0</v>
      </c>
      <c r="O37" s="64">
        <v>26320096</v>
      </c>
      <c r="P37" s="64">
        <v>26652784</v>
      </c>
      <c r="Q37" s="64">
        <v>26652784</v>
      </c>
      <c r="R37" s="64">
        <v>22274621</v>
      </c>
      <c r="S37" s="64">
        <v>0</v>
      </c>
      <c r="T37" s="64">
        <v>12688804</v>
      </c>
      <c r="U37" s="64">
        <v>12688804</v>
      </c>
      <c r="V37" s="64">
        <v>12688804</v>
      </c>
      <c r="W37" s="64">
        <v>18170240</v>
      </c>
      <c r="X37" s="64">
        <v>-5481436</v>
      </c>
      <c r="Y37" s="65">
        <v>-30.17</v>
      </c>
      <c r="Z37" s="66">
        <v>18170240</v>
      </c>
    </row>
    <row r="38" spans="1:26" ht="13.5">
      <c r="A38" s="62" t="s">
        <v>55</v>
      </c>
      <c r="B38" s="18">
        <v>1619000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816662789</v>
      </c>
      <c r="C39" s="18">
        <v>0</v>
      </c>
      <c r="D39" s="63">
        <v>118781211</v>
      </c>
      <c r="E39" s="64">
        <v>152815163</v>
      </c>
      <c r="F39" s="64">
        <v>0</v>
      </c>
      <c r="G39" s="64">
        <v>47247688</v>
      </c>
      <c r="H39" s="64">
        <v>35017538</v>
      </c>
      <c r="I39" s="64">
        <v>35017538</v>
      </c>
      <c r="J39" s="64">
        <v>46721272</v>
      </c>
      <c r="K39" s="64">
        <v>3144039</v>
      </c>
      <c r="L39" s="64">
        <v>32048287</v>
      </c>
      <c r="M39" s="64">
        <v>32048287</v>
      </c>
      <c r="N39" s="64">
        <v>0</v>
      </c>
      <c r="O39" s="64">
        <v>8089718</v>
      </c>
      <c r="P39" s="64">
        <v>37307022</v>
      </c>
      <c r="Q39" s="64">
        <v>37307022</v>
      </c>
      <c r="R39" s="64">
        <v>31935214</v>
      </c>
      <c r="S39" s="64">
        <v>0</v>
      </c>
      <c r="T39" s="64">
        <v>35014660</v>
      </c>
      <c r="U39" s="64">
        <v>35014660</v>
      </c>
      <c r="V39" s="64">
        <v>35014660</v>
      </c>
      <c r="W39" s="64">
        <v>152815163</v>
      </c>
      <c r="X39" s="64">
        <v>-117800503</v>
      </c>
      <c r="Y39" s="65">
        <v>-77.09</v>
      </c>
      <c r="Z39" s="66">
        <v>152815163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26613399</v>
      </c>
      <c r="C42" s="18">
        <v>0</v>
      </c>
      <c r="D42" s="63">
        <v>46480347</v>
      </c>
      <c r="E42" s="64">
        <v>51333074</v>
      </c>
      <c r="F42" s="64">
        <v>-8107818</v>
      </c>
      <c r="G42" s="64">
        <v>52844809</v>
      </c>
      <c r="H42" s="64">
        <v>-8253894</v>
      </c>
      <c r="I42" s="64">
        <v>36483097</v>
      </c>
      <c r="J42" s="64">
        <v>-8174602</v>
      </c>
      <c r="K42" s="64">
        <v>-1173835</v>
      </c>
      <c r="L42" s="64">
        <v>27424706</v>
      </c>
      <c r="M42" s="64">
        <v>18076269</v>
      </c>
      <c r="N42" s="64">
        <v>4138273</v>
      </c>
      <c r="O42" s="64">
        <v>-7462799</v>
      </c>
      <c r="P42" s="64">
        <v>20350274</v>
      </c>
      <c r="Q42" s="64">
        <v>17025748</v>
      </c>
      <c r="R42" s="64">
        <v>-8615891</v>
      </c>
      <c r="S42" s="64">
        <v>-7894722</v>
      </c>
      <c r="T42" s="64">
        <v>-6717566</v>
      </c>
      <c r="U42" s="64">
        <v>-23228179</v>
      </c>
      <c r="V42" s="64">
        <v>48356935</v>
      </c>
      <c r="W42" s="64">
        <v>51333074</v>
      </c>
      <c r="X42" s="64">
        <v>-2976139</v>
      </c>
      <c r="Y42" s="65">
        <v>-5.8</v>
      </c>
      <c r="Z42" s="66">
        <v>51333074</v>
      </c>
    </row>
    <row r="43" spans="1:26" ht="13.5">
      <c r="A43" s="62" t="s">
        <v>59</v>
      </c>
      <c r="B43" s="18">
        <v>0</v>
      </c>
      <c r="C43" s="18">
        <v>0</v>
      </c>
      <c r="D43" s="63">
        <v>-46480347</v>
      </c>
      <c r="E43" s="64">
        <v>-53682687</v>
      </c>
      <c r="F43" s="64">
        <v>0</v>
      </c>
      <c r="G43" s="64">
        <v>-27270</v>
      </c>
      <c r="H43" s="64">
        <v>-1191431</v>
      </c>
      <c r="I43" s="64">
        <v>-1218701</v>
      </c>
      <c r="J43" s="64">
        <v>-1218344</v>
      </c>
      <c r="K43" s="64">
        <v>-1238316</v>
      </c>
      <c r="L43" s="64">
        <v>-791975</v>
      </c>
      <c r="M43" s="64">
        <v>-3248635</v>
      </c>
      <c r="N43" s="64">
        <v>-1923903</v>
      </c>
      <c r="O43" s="64">
        <v>-4569864</v>
      </c>
      <c r="P43" s="64">
        <v>-2427958</v>
      </c>
      <c r="Q43" s="64">
        <v>-8921725</v>
      </c>
      <c r="R43" s="64">
        <v>-3108736</v>
      </c>
      <c r="S43" s="64">
        <v>-9986776</v>
      </c>
      <c r="T43" s="64">
        <v>-3249446</v>
      </c>
      <c r="U43" s="64">
        <v>-16344958</v>
      </c>
      <c r="V43" s="64">
        <v>-29734019</v>
      </c>
      <c r="W43" s="64">
        <v>-53682687</v>
      </c>
      <c r="X43" s="64">
        <v>23948668</v>
      </c>
      <c r="Y43" s="65">
        <v>-44.61</v>
      </c>
      <c r="Z43" s="66">
        <v>-53682687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28963000</v>
      </c>
      <c r="C45" s="21">
        <v>0</v>
      </c>
      <c r="D45" s="103">
        <v>23407900</v>
      </c>
      <c r="E45" s="104">
        <v>42289174</v>
      </c>
      <c r="F45" s="104">
        <v>-5758217</v>
      </c>
      <c r="G45" s="104">
        <v>47059322</v>
      </c>
      <c r="H45" s="104">
        <v>37613997</v>
      </c>
      <c r="I45" s="104">
        <v>37613997</v>
      </c>
      <c r="J45" s="104">
        <v>28221051</v>
      </c>
      <c r="K45" s="104">
        <v>25808900</v>
      </c>
      <c r="L45" s="104">
        <v>52441631</v>
      </c>
      <c r="M45" s="104">
        <v>52441631</v>
      </c>
      <c r="N45" s="104">
        <v>54656001</v>
      </c>
      <c r="O45" s="104">
        <v>42623338</v>
      </c>
      <c r="P45" s="104">
        <v>60545654</v>
      </c>
      <c r="Q45" s="104">
        <v>54656001</v>
      </c>
      <c r="R45" s="104">
        <v>48821027</v>
      </c>
      <c r="S45" s="104">
        <v>30939529</v>
      </c>
      <c r="T45" s="104">
        <v>20972517</v>
      </c>
      <c r="U45" s="104">
        <v>20972517</v>
      </c>
      <c r="V45" s="104">
        <v>20972517</v>
      </c>
      <c r="W45" s="104">
        <v>42289174</v>
      </c>
      <c r="X45" s="104">
        <v>-21316657</v>
      </c>
      <c r="Y45" s="105">
        <v>-50.41</v>
      </c>
      <c r="Z45" s="106">
        <v>42289174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39.52882544354491</v>
      </c>
      <c r="C58" s="5">
        <f>IF(C67=0,0,+(C76/C67)*100)</f>
        <v>0</v>
      </c>
      <c r="D58" s="6">
        <f aca="true" t="shared" si="6" ref="D58:Z58">IF(D67=0,0,+(D76/D67)*100)</f>
        <v>98.19525634128988</v>
      </c>
      <c r="E58" s="7">
        <f t="shared" si="6"/>
        <v>100.00002535962392</v>
      </c>
      <c r="F58" s="7">
        <f t="shared" si="6"/>
        <v>415.4697770106526</v>
      </c>
      <c r="G58" s="7">
        <f t="shared" si="6"/>
        <v>7.741018248926408</v>
      </c>
      <c r="H58" s="7">
        <f t="shared" si="6"/>
        <v>-48.33898564197449</v>
      </c>
      <c r="I58" s="7">
        <f t="shared" si="6"/>
        <v>16.09803220293108</v>
      </c>
      <c r="J58" s="7">
        <f t="shared" si="6"/>
        <v>221.50322688862144</v>
      </c>
      <c r="K58" s="7">
        <f t="shared" si="6"/>
        <v>803.6942115008887</v>
      </c>
      <c r="L58" s="7">
        <f t="shared" si="6"/>
        <v>43.68874241382592</v>
      </c>
      <c r="M58" s="7">
        <f t="shared" si="6"/>
        <v>215.11338576990138</v>
      </c>
      <c r="N58" s="7">
        <f t="shared" si="6"/>
        <v>115.81869982448161</v>
      </c>
      <c r="O58" s="7">
        <f t="shared" si="6"/>
        <v>95.79530612144562</v>
      </c>
      <c r="P58" s="7">
        <f t="shared" si="6"/>
        <v>131.91096119371818</v>
      </c>
      <c r="Q58" s="7">
        <f t="shared" si="6"/>
        <v>107.34707525972959</v>
      </c>
      <c r="R58" s="7">
        <f t="shared" si="6"/>
        <v>132.97425560512443</v>
      </c>
      <c r="S58" s="7">
        <f t="shared" si="6"/>
        <v>557.1780188868796</v>
      </c>
      <c r="T58" s="7">
        <f t="shared" si="6"/>
        <v>109.10770529398013</v>
      </c>
      <c r="U58" s="7">
        <f t="shared" si="6"/>
        <v>145.96888202562954</v>
      </c>
      <c r="V58" s="7">
        <f t="shared" si="6"/>
        <v>81.61154205508495</v>
      </c>
      <c r="W58" s="7">
        <f t="shared" si="6"/>
        <v>100.00002535962392</v>
      </c>
      <c r="X58" s="7">
        <f t="shared" si="6"/>
        <v>0</v>
      </c>
      <c r="Y58" s="7">
        <f t="shared" si="6"/>
        <v>0</v>
      </c>
      <c r="Z58" s="8">
        <f t="shared" si="6"/>
        <v>100.00002535962392</v>
      </c>
    </row>
    <row r="59" spans="1:26" ht="13.5">
      <c r="A59" s="36" t="s">
        <v>31</v>
      </c>
      <c r="B59" s="9">
        <f aca="true" t="shared" si="7" ref="B59:Z66">IF(B68=0,0,+(B77/B68)*100)</f>
        <v>70.99504102329442</v>
      </c>
      <c r="C59" s="9">
        <f t="shared" si="7"/>
        <v>0</v>
      </c>
      <c r="D59" s="2">
        <f t="shared" si="7"/>
        <v>100</v>
      </c>
      <c r="E59" s="10">
        <f t="shared" si="7"/>
        <v>100.00002467709608</v>
      </c>
      <c r="F59" s="10">
        <f t="shared" si="7"/>
        <v>0</v>
      </c>
      <c r="G59" s="10">
        <f t="shared" si="7"/>
        <v>0.3019573554371247</v>
      </c>
      <c r="H59" s="10">
        <f t="shared" si="7"/>
        <v>-1.0250561674612306</v>
      </c>
      <c r="I59" s="10">
        <f t="shared" si="7"/>
        <v>0.6402367583012603</v>
      </c>
      <c r="J59" s="10">
        <f t="shared" si="7"/>
        <v>2455.120891442988</v>
      </c>
      <c r="K59" s="10">
        <f t="shared" si="7"/>
        <v>6892.31755927341</v>
      </c>
      <c r="L59" s="10">
        <f t="shared" si="7"/>
        <v>16.455913381860128</v>
      </c>
      <c r="M59" s="10">
        <f t="shared" si="7"/>
        <v>1626.1487938801204</v>
      </c>
      <c r="N59" s="10">
        <f t="shared" si="7"/>
        <v>0</v>
      </c>
      <c r="O59" s="10">
        <f t="shared" si="7"/>
        <v>94.096893262729</v>
      </c>
      <c r="P59" s="10">
        <f t="shared" si="7"/>
        <v>501.3935959274936</v>
      </c>
      <c r="Q59" s="10">
        <f t="shared" si="7"/>
        <v>112.08661462823805</v>
      </c>
      <c r="R59" s="10">
        <f t="shared" si="7"/>
        <v>361.3111895487337</v>
      </c>
      <c r="S59" s="10">
        <f t="shared" si="7"/>
        <v>34.808153083664294</v>
      </c>
      <c r="T59" s="10">
        <f t="shared" si="7"/>
        <v>174.79980754029626</v>
      </c>
      <c r="U59" s="10">
        <f t="shared" si="7"/>
        <v>243.65678209297877</v>
      </c>
      <c r="V59" s="10">
        <f t="shared" si="7"/>
        <v>69.4482533098541</v>
      </c>
      <c r="W59" s="10">
        <f t="shared" si="7"/>
        <v>100.00002467709608</v>
      </c>
      <c r="X59" s="10">
        <f t="shared" si="7"/>
        <v>0</v>
      </c>
      <c r="Y59" s="10">
        <f t="shared" si="7"/>
        <v>0</v>
      </c>
      <c r="Z59" s="11">
        <f t="shared" si="7"/>
        <v>100.00002467709608</v>
      </c>
    </row>
    <row r="60" spans="1:26" ht="13.5">
      <c r="A60" s="37" t="s">
        <v>32</v>
      </c>
      <c r="B60" s="12">
        <f t="shared" si="7"/>
        <v>2.296186735407613</v>
      </c>
      <c r="C60" s="12">
        <f t="shared" si="7"/>
        <v>0</v>
      </c>
      <c r="D60" s="3">
        <f t="shared" si="7"/>
        <v>100</v>
      </c>
      <c r="E60" s="13">
        <f t="shared" si="7"/>
        <v>100.00001994947993</v>
      </c>
      <c r="F60" s="13">
        <f t="shared" si="7"/>
        <v>415.4697770106526</v>
      </c>
      <c r="G60" s="13">
        <f t="shared" si="7"/>
        <v>59.005266024362555</v>
      </c>
      <c r="H60" s="13">
        <f t="shared" si="7"/>
        <v>72.30739044544234</v>
      </c>
      <c r="I60" s="13">
        <f t="shared" si="7"/>
        <v>69.83739254619343</v>
      </c>
      <c r="J60" s="13">
        <f t="shared" si="7"/>
        <v>109.30990058372856</v>
      </c>
      <c r="K60" s="13">
        <f t="shared" si="7"/>
        <v>248.27541380838915</v>
      </c>
      <c r="L60" s="13">
        <f t="shared" si="7"/>
        <v>45.76140268425779</v>
      </c>
      <c r="M60" s="13">
        <f t="shared" si="7"/>
        <v>94.4504700759874</v>
      </c>
      <c r="N60" s="13">
        <f t="shared" si="7"/>
        <v>101.93474845619154</v>
      </c>
      <c r="O60" s="13">
        <f t="shared" si="7"/>
        <v>99.45326500097019</v>
      </c>
      <c r="P60" s="13">
        <f t="shared" si="7"/>
        <v>109.04408878473049</v>
      </c>
      <c r="Q60" s="13">
        <f t="shared" si="7"/>
        <v>103.90618636203422</v>
      </c>
      <c r="R60" s="13">
        <f t="shared" si="7"/>
        <v>101.41061721922435</v>
      </c>
      <c r="S60" s="13">
        <f t="shared" si="7"/>
        <v>1159.332936830902</v>
      </c>
      <c r="T60" s="13">
        <f t="shared" si="7"/>
        <v>105.64803349749647</v>
      </c>
      <c r="U60" s="13">
        <f t="shared" si="7"/>
        <v>135.02721511052658</v>
      </c>
      <c r="V60" s="13">
        <f t="shared" si="7"/>
        <v>96.99931649011414</v>
      </c>
      <c r="W60" s="13">
        <f t="shared" si="7"/>
        <v>100.00001994947993</v>
      </c>
      <c r="X60" s="13">
        <f t="shared" si="7"/>
        <v>0</v>
      </c>
      <c r="Y60" s="13">
        <f t="shared" si="7"/>
        <v>0</v>
      </c>
      <c r="Z60" s="14">
        <f t="shared" si="7"/>
        <v>100.00001994947993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100.00002095508236</v>
      </c>
      <c r="F61" s="13">
        <f t="shared" si="7"/>
        <v>405.6610352703244</v>
      </c>
      <c r="G61" s="13">
        <f t="shared" si="7"/>
        <v>58.96464161040799</v>
      </c>
      <c r="H61" s="13">
        <f t="shared" si="7"/>
        <v>73.79659343372008</v>
      </c>
      <c r="I61" s="13">
        <f t="shared" si="7"/>
        <v>70.1275695286035</v>
      </c>
      <c r="J61" s="13">
        <f t="shared" si="7"/>
        <v>110.73966664489095</v>
      </c>
      <c r="K61" s="13">
        <f t="shared" si="7"/>
        <v>234.76897007218435</v>
      </c>
      <c r="L61" s="13">
        <f t="shared" si="7"/>
        <v>46.07109986627103</v>
      </c>
      <c r="M61" s="13">
        <f t="shared" si="7"/>
        <v>92.23541076301242</v>
      </c>
      <c r="N61" s="13">
        <f t="shared" si="7"/>
        <v>100.85024569784606</v>
      </c>
      <c r="O61" s="13">
        <f t="shared" si="7"/>
        <v>97.40098980968256</v>
      </c>
      <c r="P61" s="13">
        <f t="shared" si="7"/>
        <v>111.13087892634807</v>
      </c>
      <c r="Q61" s="13">
        <f t="shared" si="7"/>
        <v>103.74159968579035</v>
      </c>
      <c r="R61" s="13">
        <f t="shared" si="7"/>
        <v>102.98134702117518</v>
      </c>
      <c r="S61" s="13">
        <f t="shared" si="7"/>
        <v>1669.5984226986359</v>
      </c>
      <c r="T61" s="13">
        <f t="shared" si="7"/>
        <v>103.89385956254698</v>
      </c>
      <c r="U61" s="13">
        <f t="shared" si="7"/>
        <v>136.8538131241739</v>
      </c>
      <c r="V61" s="13">
        <f t="shared" si="7"/>
        <v>96.41986653755195</v>
      </c>
      <c r="W61" s="13">
        <f t="shared" si="7"/>
        <v>100.00002095508236</v>
      </c>
      <c r="X61" s="13">
        <f t="shared" si="7"/>
        <v>0</v>
      </c>
      <c r="Y61" s="13">
        <f t="shared" si="7"/>
        <v>0</v>
      </c>
      <c r="Z61" s="14">
        <f t="shared" si="7"/>
        <v>100.00002095508236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130.4765718862635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76.04838709677419</v>
      </c>
      <c r="H64" s="13">
        <f t="shared" si="7"/>
        <v>26.86286083705765</v>
      </c>
      <c r="I64" s="13">
        <f t="shared" si="7"/>
        <v>46.7597503515307</v>
      </c>
      <c r="J64" s="13">
        <f t="shared" si="7"/>
        <v>47.708082026537994</v>
      </c>
      <c r="K64" s="13">
        <f t="shared" si="7"/>
        <v>759.8574821852732</v>
      </c>
      <c r="L64" s="13">
        <f t="shared" si="7"/>
        <v>25.395293593645608</v>
      </c>
      <c r="M64" s="13">
        <f t="shared" si="7"/>
        <v>212.3801438274071</v>
      </c>
      <c r="N64" s="13">
        <f t="shared" si="7"/>
        <v>0</v>
      </c>
      <c r="O64" s="13">
        <f t="shared" si="7"/>
        <v>184.71736596736596</v>
      </c>
      <c r="P64" s="13">
        <f t="shared" si="7"/>
        <v>1.9326115551957908</v>
      </c>
      <c r="Q64" s="13">
        <f t="shared" si="7"/>
        <v>114.4556221814758</v>
      </c>
      <c r="R64" s="13">
        <f t="shared" si="7"/>
        <v>62.81493473641607</v>
      </c>
      <c r="S64" s="13">
        <f t="shared" si="7"/>
        <v>20.206415056157038</v>
      </c>
      <c r="T64" s="13">
        <f t="shared" si="7"/>
        <v>213.42857142857144</v>
      </c>
      <c r="U64" s="13">
        <f t="shared" si="7"/>
        <v>85.58628087065718</v>
      </c>
      <c r="V64" s="13">
        <f t="shared" si="7"/>
        <v>126.6363150114345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100.00024514310229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3.5529745792106646</v>
      </c>
      <c r="K66" s="16">
        <f t="shared" si="7"/>
        <v>100</v>
      </c>
      <c r="L66" s="16">
        <f t="shared" si="7"/>
        <v>100</v>
      </c>
      <c r="M66" s="16">
        <f t="shared" si="7"/>
        <v>18.99952549987687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52.01337207130111</v>
      </c>
      <c r="W66" s="16">
        <f t="shared" si="7"/>
        <v>100.00024514310229</v>
      </c>
      <c r="X66" s="16">
        <f t="shared" si="7"/>
        <v>0</v>
      </c>
      <c r="Y66" s="16">
        <f t="shared" si="7"/>
        <v>0</v>
      </c>
      <c r="Z66" s="17">
        <f t="shared" si="7"/>
        <v>100.00024514310229</v>
      </c>
    </row>
    <row r="67" spans="1:26" ht="13.5" hidden="1">
      <c r="A67" s="40" t="s">
        <v>119</v>
      </c>
      <c r="B67" s="23">
        <v>28941376</v>
      </c>
      <c r="C67" s="23"/>
      <c r="D67" s="24">
        <v>22602933</v>
      </c>
      <c r="E67" s="25">
        <v>27602933</v>
      </c>
      <c r="F67" s="25">
        <v>57357</v>
      </c>
      <c r="G67" s="25">
        <v>16459708</v>
      </c>
      <c r="H67" s="25">
        <v>-1779214</v>
      </c>
      <c r="I67" s="25">
        <v>14737851</v>
      </c>
      <c r="J67" s="25">
        <v>1228118</v>
      </c>
      <c r="K67" s="25">
        <v>861916</v>
      </c>
      <c r="L67" s="25">
        <v>3005138</v>
      </c>
      <c r="M67" s="25">
        <v>5095172</v>
      </c>
      <c r="N67" s="25">
        <v>716734</v>
      </c>
      <c r="O67" s="25">
        <v>3050995</v>
      </c>
      <c r="P67" s="25">
        <v>1187617</v>
      </c>
      <c r="Q67" s="25">
        <v>4955346</v>
      </c>
      <c r="R67" s="25">
        <v>1170313</v>
      </c>
      <c r="S67" s="25">
        <v>139356</v>
      </c>
      <c r="T67" s="25">
        <v>1142033</v>
      </c>
      <c r="U67" s="25">
        <v>2451702</v>
      </c>
      <c r="V67" s="25">
        <v>27240071</v>
      </c>
      <c r="W67" s="25">
        <v>27602933</v>
      </c>
      <c r="X67" s="25"/>
      <c r="Y67" s="24"/>
      <c r="Z67" s="26">
        <v>27602933</v>
      </c>
    </row>
    <row r="68" spans="1:26" ht="13.5" hidden="1">
      <c r="A68" s="36" t="s">
        <v>31</v>
      </c>
      <c r="B68" s="18">
        <v>15411244</v>
      </c>
      <c r="C68" s="18"/>
      <c r="D68" s="19">
        <v>9057022</v>
      </c>
      <c r="E68" s="20">
        <v>12157022</v>
      </c>
      <c r="F68" s="20"/>
      <c r="G68" s="20">
        <v>14373884</v>
      </c>
      <c r="H68" s="20">
        <v>-2919840</v>
      </c>
      <c r="I68" s="20">
        <v>11454044</v>
      </c>
      <c r="J68" s="20">
        <v>71345</v>
      </c>
      <c r="K68" s="20">
        <v>72503</v>
      </c>
      <c r="L68" s="20">
        <v>273938</v>
      </c>
      <c r="M68" s="20">
        <v>417786</v>
      </c>
      <c r="N68" s="20"/>
      <c r="O68" s="20">
        <v>2092034</v>
      </c>
      <c r="P68" s="20">
        <v>71111</v>
      </c>
      <c r="Q68" s="20">
        <v>2163145</v>
      </c>
      <c r="R68" s="20">
        <v>142222</v>
      </c>
      <c r="S68" s="20">
        <v>60934</v>
      </c>
      <c r="T68" s="20">
        <v>58194</v>
      </c>
      <c r="U68" s="20">
        <v>261350</v>
      </c>
      <c r="V68" s="20">
        <v>14296325</v>
      </c>
      <c r="W68" s="20">
        <v>12157022</v>
      </c>
      <c r="X68" s="20"/>
      <c r="Y68" s="19"/>
      <c r="Z68" s="22">
        <v>12157022</v>
      </c>
    </row>
    <row r="69" spans="1:26" ht="13.5" hidden="1">
      <c r="A69" s="37" t="s">
        <v>32</v>
      </c>
      <c r="B69" s="18">
        <v>13337417</v>
      </c>
      <c r="C69" s="18"/>
      <c r="D69" s="19">
        <v>13137986</v>
      </c>
      <c r="E69" s="20">
        <v>15037986</v>
      </c>
      <c r="F69" s="20">
        <v>57357</v>
      </c>
      <c r="G69" s="20">
        <v>2085824</v>
      </c>
      <c r="H69" s="20">
        <v>1121245</v>
      </c>
      <c r="I69" s="20">
        <v>3264426</v>
      </c>
      <c r="J69" s="20">
        <v>877120</v>
      </c>
      <c r="K69" s="20">
        <v>769257</v>
      </c>
      <c r="L69" s="20">
        <v>2698027</v>
      </c>
      <c r="M69" s="20">
        <v>4344404</v>
      </c>
      <c r="N69" s="20">
        <v>716734</v>
      </c>
      <c r="O69" s="20">
        <v>876110</v>
      </c>
      <c r="P69" s="20">
        <v>1034322</v>
      </c>
      <c r="Q69" s="20">
        <v>2627166</v>
      </c>
      <c r="R69" s="20">
        <v>1010905</v>
      </c>
      <c r="S69" s="20">
        <v>63892</v>
      </c>
      <c r="T69" s="20">
        <v>1070886</v>
      </c>
      <c r="U69" s="20">
        <v>2145683</v>
      </c>
      <c r="V69" s="20">
        <v>12381679</v>
      </c>
      <c r="W69" s="20">
        <v>15037986</v>
      </c>
      <c r="X69" s="20"/>
      <c r="Y69" s="19"/>
      <c r="Z69" s="22">
        <v>15037986</v>
      </c>
    </row>
    <row r="70" spans="1:26" ht="13.5" hidden="1">
      <c r="A70" s="38" t="s">
        <v>113</v>
      </c>
      <c r="B70" s="18">
        <v>13102699</v>
      </c>
      <c r="C70" s="18"/>
      <c r="D70" s="19">
        <v>12416336</v>
      </c>
      <c r="E70" s="20">
        <v>14316336</v>
      </c>
      <c r="F70" s="20">
        <v>57357</v>
      </c>
      <c r="G70" s="20">
        <v>2080864</v>
      </c>
      <c r="H70" s="20">
        <v>1085668</v>
      </c>
      <c r="I70" s="20">
        <v>3223889</v>
      </c>
      <c r="J70" s="20">
        <v>857224</v>
      </c>
      <c r="K70" s="20">
        <v>749470</v>
      </c>
      <c r="L70" s="20">
        <v>2657614</v>
      </c>
      <c r="M70" s="20">
        <v>4264308</v>
      </c>
      <c r="N70" s="20">
        <v>716734</v>
      </c>
      <c r="O70" s="20">
        <v>855518</v>
      </c>
      <c r="P70" s="20">
        <v>1014556</v>
      </c>
      <c r="Q70" s="20">
        <v>2586808</v>
      </c>
      <c r="R70" s="20">
        <v>971373</v>
      </c>
      <c r="S70" s="20">
        <v>44126</v>
      </c>
      <c r="T70" s="20">
        <v>1053736</v>
      </c>
      <c r="U70" s="20">
        <v>2069235</v>
      </c>
      <c r="V70" s="20">
        <v>12144240</v>
      </c>
      <c r="W70" s="20">
        <v>14316336</v>
      </c>
      <c r="X70" s="20"/>
      <c r="Y70" s="19"/>
      <c r="Z70" s="22">
        <v>14316336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234718</v>
      </c>
      <c r="C73" s="18"/>
      <c r="D73" s="19">
        <v>721650</v>
      </c>
      <c r="E73" s="20">
        <v>721650</v>
      </c>
      <c r="F73" s="20"/>
      <c r="G73" s="20">
        <v>4960</v>
      </c>
      <c r="H73" s="20">
        <v>35577</v>
      </c>
      <c r="I73" s="20">
        <v>40537</v>
      </c>
      <c r="J73" s="20">
        <v>19896</v>
      </c>
      <c r="K73" s="20">
        <v>19787</v>
      </c>
      <c r="L73" s="20">
        <v>40413</v>
      </c>
      <c r="M73" s="20">
        <v>80096</v>
      </c>
      <c r="N73" s="20"/>
      <c r="O73" s="20">
        <v>20592</v>
      </c>
      <c r="P73" s="20">
        <v>19766</v>
      </c>
      <c r="Q73" s="20">
        <v>40358</v>
      </c>
      <c r="R73" s="20">
        <v>39532</v>
      </c>
      <c r="S73" s="20">
        <v>19766</v>
      </c>
      <c r="T73" s="20">
        <v>17150</v>
      </c>
      <c r="U73" s="20">
        <v>76448</v>
      </c>
      <c r="V73" s="20">
        <v>237439</v>
      </c>
      <c r="W73" s="20">
        <v>721650</v>
      </c>
      <c r="X73" s="20"/>
      <c r="Y73" s="19"/>
      <c r="Z73" s="22">
        <v>721650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192715</v>
      </c>
      <c r="C75" s="27"/>
      <c r="D75" s="28">
        <v>407925</v>
      </c>
      <c r="E75" s="29">
        <v>407925</v>
      </c>
      <c r="F75" s="29"/>
      <c r="G75" s="29"/>
      <c r="H75" s="29">
        <v>19381</v>
      </c>
      <c r="I75" s="29">
        <v>19381</v>
      </c>
      <c r="J75" s="29">
        <v>279653</v>
      </c>
      <c r="K75" s="29">
        <v>20156</v>
      </c>
      <c r="L75" s="29">
        <v>33173</v>
      </c>
      <c r="M75" s="29">
        <v>332982</v>
      </c>
      <c r="N75" s="29"/>
      <c r="O75" s="29">
        <v>82851</v>
      </c>
      <c r="P75" s="29">
        <v>82184</v>
      </c>
      <c r="Q75" s="29">
        <v>165035</v>
      </c>
      <c r="R75" s="29">
        <v>17186</v>
      </c>
      <c r="S75" s="29">
        <v>14530</v>
      </c>
      <c r="T75" s="29">
        <v>12953</v>
      </c>
      <c r="U75" s="29">
        <v>44669</v>
      </c>
      <c r="V75" s="29">
        <v>562067</v>
      </c>
      <c r="W75" s="29">
        <v>407925</v>
      </c>
      <c r="X75" s="29"/>
      <c r="Y75" s="28"/>
      <c r="Z75" s="30">
        <v>407925</v>
      </c>
    </row>
    <row r="76" spans="1:26" ht="13.5" hidden="1">
      <c r="A76" s="41" t="s">
        <v>120</v>
      </c>
      <c r="B76" s="31">
        <v>11440186</v>
      </c>
      <c r="C76" s="31"/>
      <c r="D76" s="32">
        <v>22195008</v>
      </c>
      <c r="E76" s="33">
        <v>27602940</v>
      </c>
      <c r="F76" s="33">
        <v>238301</v>
      </c>
      <c r="G76" s="33">
        <v>1274149</v>
      </c>
      <c r="H76" s="33">
        <v>860054</v>
      </c>
      <c r="I76" s="33">
        <v>2372504</v>
      </c>
      <c r="J76" s="33">
        <v>2720321</v>
      </c>
      <c r="K76" s="33">
        <v>6927169</v>
      </c>
      <c r="L76" s="33">
        <v>1312907</v>
      </c>
      <c r="M76" s="33">
        <v>10960397</v>
      </c>
      <c r="N76" s="33">
        <v>830112</v>
      </c>
      <c r="O76" s="33">
        <v>2922710</v>
      </c>
      <c r="P76" s="33">
        <v>1566597</v>
      </c>
      <c r="Q76" s="33">
        <v>5319419</v>
      </c>
      <c r="R76" s="33">
        <v>1556215</v>
      </c>
      <c r="S76" s="33">
        <v>776461</v>
      </c>
      <c r="T76" s="33">
        <v>1246046</v>
      </c>
      <c r="U76" s="33">
        <v>3578722</v>
      </c>
      <c r="V76" s="33">
        <v>22231042</v>
      </c>
      <c r="W76" s="33">
        <v>27602940</v>
      </c>
      <c r="X76" s="33"/>
      <c r="Y76" s="32"/>
      <c r="Z76" s="34">
        <v>27602940</v>
      </c>
    </row>
    <row r="77" spans="1:26" ht="13.5" hidden="1">
      <c r="A77" s="36" t="s">
        <v>31</v>
      </c>
      <c r="B77" s="18">
        <v>10941219</v>
      </c>
      <c r="C77" s="18"/>
      <c r="D77" s="19">
        <v>9057022</v>
      </c>
      <c r="E77" s="20">
        <v>12157025</v>
      </c>
      <c r="F77" s="20"/>
      <c r="G77" s="20">
        <v>43403</v>
      </c>
      <c r="H77" s="20">
        <v>29930</v>
      </c>
      <c r="I77" s="20">
        <v>73333</v>
      </c>
      <c r="J77" s="20">
        <v>1751606</v>
      </c>
      <c r="K77" s="20">
        <v>4997137</v>
      </c>
      <c r="L77" s="20">
        <v>45079</v>
      </c>
      <c r="M77" s="20">
        <v>6793822</v>
      </c>
      <c r="N77" s="20">
        <v>99511</v>
      </c>
      <c r="O77" s="20">
        <v>1968539</v>
      </c>
      <c r="P77" s="20">
        <v>356546</v>
      </c>
      <c r="Q77" s="20">
        <v>2424596</v>
      </c>
      <c r="R77" s="20">
        <v>513864</v>
      </c>
      <c r="S77" s="20">
        <v>21210</v>
      </c>
      <c r="T77" s="20">
        <v>101723</v>
      </c>
      <c r="U77" s="20">
        <v>636797</v>
      </c>
      <c r="V77" s="20">
        <v>9928548</v>
      </c>
      <c r="W77" s="20">
        <v>12157025</v>
      </c>
      <c r="X77" s="20"/>
      <c r="Y77" s="19"/>
      <c r="Z77" s="22">
        <v>12157025</v>
      </c>
    </row>
    <row r="78" spans="1:26" ht="13.5" hidden="1">
      <c r="A78" s="37" t="s">
        <v>32</v>
      </c>
      <c r="B78" s="18">
        <v>306252</v>
      </c>
      <c r="C78" s="18"/>
      <c r="D78" s="19">
        <v>13137986</v>
      </c>
      <c r="E78" s="20">
        <v>15037989</v>
      </c>
      <c r="F78" s="20">
        <v>238301</v>
      </c>
      <c r="G78" s="20">
        <v>1230746</v>
      </c>
      <c r="H78" s="20">
        <v>810743</v>
      </c>
      <c r="I78" s="20">
        <v>2279790</v>
      </c>
      <c r="J78" s="20">
        <v>958779</v>
      </c>
      <c r="K78" s="20">
        <v>1909876</v>
      </c>
      <c r="L78" s="20">
        <v>1234655</v>
      </c>
      <c r="M78" s="20">
        <v>4103310</v>
      </c>
      <c r="N78" s="20">
        <v>730601</v>
      </c>
      <c r="O78" s="20">
        <v>871320</v>
      </c>
      <c r="P78" s="20">
        <v>1127867</v>
      </c>
      <c r="Q78" s="20">
        <v>2729788</v>
      </c>
      <c r="R78" s="20">
        <v>1025165</v>
      </c>
      <c r="S78" s="20">
        <v>740721</v>
      </c>
      <c r="T78" s="20">
        <v>1131370</v>
      </c>
      <c r="U78" s="20">
        <v>2897256</v>
      </c>
      <c r="V78" s="20">
        <v>12010144</v>
      </c>
      <c r="W78" s="20">
        <v>15037989</v>
      </c>
      <c r="X78" s="20"/>
      <c r="Y78" s="19"/>
      <c r="Z78" s="22">
        <v>15037989</v>
      </c>
    </row>
    <row r="79" spans="1:26" ht="13.5" hidden="1">
      <c r="A79" s="38" t="s">
        <v>113</v>
      </c>
      <c r="B79" s="18"/>
      <c r="C79" s="18"/>
      <c r="D79" s="19">
        <v>12416336</v>
      </c>
      <c r="E79" s="20">
        <v>14316339</v>
      </c>
      <c r="F79" s="20">
        <v>232675</v>
      </c>
      <c r="G79" s="20">
        <v>1226974</v>
      </c>
      <c r="H79" s="20">
        <v>801186</v>
      </c>
      <c r="I79" s="20">
        <v>2260835</v>
      </c>
      <c r="J79" s="20">
        <v>949287</v>
      </c>
      <c r="K79" s="20">
        <v>1759523</v>
      </c>
      <c r="L79" s="20">
        <v>1224392</v>
      </c>
      <c r="M79" s="20">
        <v>3933202</v>
      </c>
      <c r="N79" s="20">
        <v>722828</v>
      </c>
      <c r="O79" s="20">
        <v>833283</v>
      </c>
      <c r="P79" s="20">
        <v>1127485</v>
      </c>
      <c r="Q79" s="20">
        <v>2683596</v>
      </c>
      <c r="R79" s="20">
        <v>1000333</v>
      </c>
      <c r="S79" s="20">
        <v>736727</v>
      </c>
      <c r="T79" s="20">
        <v>1094767</v>
      </c>
      <c r="U79" s="20">
        <v>2831827</v>
      </c>
      <c r="V79" s="20">
        <v>11709460</v>
      </c>
      <c r="W79" s="20">
        <v>14316339</v>
      </c>
      <c r="X79" s="20"/>
      <c r="Y79" s="19"/>
      <c r="Z79" s="22">
        <v>14316339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306252</v>
      </c>
      <c r="C82" s="18"/>
      <c r="D82" s="19">
        <v>721650</v>
      </c>
      <c r="E82" s="20">
        <v>721650</v>
      </c>
      <c r="F82" s="20">
        <v>5626</v>
      </c>
      <c r="G82" s="20">
        <v>3772</v>
      </c>
      <c r="H82" s="20">
        <v>9557</v>
      </c>
      <c r="I82" s="20">
        <v>18955</v>
      </c>
      <c r="J82" s="20">
        <v>9492</v>
      </c>
      <c r="K82" s="20">
        <v>150353</v>
      </c>
      <c r="L82" s="20">
        <v>10263</v>
      </c>
      <c r="M82" s="20">
        <v>170108</v>
      </c>
      <c r="N82" s="20">
        <v>7773</v>
      </c>
      <c r="O82" s="20">
        <v>38037</v>
      </c>
      <c r="P82" s="20">
        <v>382</v>
      </c>
      <c r="Q82" s="20">
        <v>46192</v>
      </c>
      <c r="R82" s="20">
        <v>24832</v>
      </c>
      <c r="S82" s="20">
        <v>3994</v>
      </c>
      <c r="T82" s="20">
        <v>36603</v>
      </c>
      <c r="U82" s="20">
        <v>65429</v>
      </c>
      <c r="V82" s="20">
        <v>300684</v>
      </c>
      <c r="W82" s="20">
        <v>721650</v>
      </c>
      <c r="X82" s="20"/>
      <c r="Y82" s="19"/>
      <c r="Z82" s="22">
        <v>721650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192715</v>
      </c>
      <c r="C84" s="27"/>
      <c r="D84" s="28"/>
      <c r="E84" s="29">
        <v>407926</v>
      </c>
      <c r="F84" s="29"/>
      <c r="G84" s="29"/>
      <c r="H84" s="29">
        <v>19381</v>
      </c>
      <c r="I84" s="29">
        <v>19381</v>
      </c>
      <c r="J84" s="29">
        <v>9936</v>
      </c>
      <c r="K84" s="29">
        <v>20156</v>
      </c>
      <c r="L84" s="29">
        <v>33173</v>
      </c>
      <c r="M84" s="29">
        <v>63265</v>
      </c>
      <c r="N84" s="29"/>
      <c r="O84" s="29">
        <v>82851</v>
      </c>
      <c r="P84" s="29">
        <v>82184</v>
      </c>
      <c r="Q84" s="29">
        <v>165035</v>
      </c>
      <c r="R84" s="29">
        <v>17186</v>
      </c>
      <c r="S84" s="29">
        <v>14530</v>
      </c>
      <c r="T84" s="29">
        <v>12953</v>
      </c>
      <c r="U84" s="29">
        <v>44669</v>
      </c>
      <c r="V84" s="29">
        <v>292350</v>
      </c>
      <c r="W84" s="29">
        <v>407926</v>
      </c>
      <c r="X84" s="29"/>
      <c r="Y84" s="28"/>
      <c r="Z84" s="30">
        <v>407926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20448486</v>
      </c>
      <c r="C5" s="18">
        <v>0</v>
      </c>
      <c r="D5" s="63">
        <v>500000</v>
      </c>
      <c r="E5" s="64">
        <v>10954428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10608622</v>
      </c>
      <c r="S5" s="64">
        <v>12672</v>
      </c>
      <c r="T5" s="64">
        <v>0</v>
      </c>
      <c r="U5" s="64">
        <v>10621294</v>
      </c>
      <c r="V5" s="64">
        <v>10621294</v>
      </c>
      <c r="W5" s="64">
        <v>10954428</v>
      </c>
      <c r="X5" s="64">
        <v>-333134</v>
      </c>
      <c r="Y5" s="65">
        <v>-3.04</v>
      </c>
      <c r="Z5" s="66">
        <v>10954428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2284387</v>
      </c>
      <c r="C7" s="18">
        <v>0</v>
      </c>
      <c r="D7" s="63">
        <v>1426345</v>
      </c>
      <c r="E7" s="64">
        <v>1426345</v>
      </c>
      <c r="F7" s="64">
        <v>138222</v>
      </c>
      <c r="G7" s="64">
        <v>82488</v>
      </c>
      <c r="H7" s="64">
        <v>99520</v>
      </c>
      <c r="I7" s="64">
        <v>320230</v>
      </c>
      <c r="J7" s="64">
        <v>229066</v>
      </c>
      <c r="K7" s="64">
        <v>140734</v>
      </c>
      <c r="L7" s="64">
        <v>0</v>
      </c>
      <c r="M7" s="64">
        <v>369800</v>
      </c>
      <c r="N7" s="64">
        <v>0</v>
      </c>
      <c r="O7" s="64">
        <v>0</v>
      </c>
      <c r="P7" s="64">
        <v>211911</v>
      </c>
      <c r="Q7" s="64">
        <v>211911</v>
      </c>
      <c r="R7" s="64">
        <v>152378</v>
      </c>
      <c r="S7" s="64">
        <v>118875</v>
      </c>
      <c r="T7" s="64">
        <v>115529</v>
      </c>
      <c r="U7" s="64">
        <v>386782</v>
      </c>
      <c r="V7" s="64">
        <v>1288723</v>
      </c>
      <c r="W7" s="64">
        <v>1426345</v>
      </c>
      <c r="X7" s="64">
        <v>-137622</v>
      </c>
      <c r="Y7" s="65">
        <v>-9.65</v>
      </c>
      <c r="Z7" s="66">
        <v>1426345</v>
      </c>
    </row>
    <row r="8" spans="1:26" ht="13.5">
      <c r="A8" s="62" t="s">
        <v>34</v>
      </c>
      <c r="B8" s="18">
        <v>86293933</v>
      </c>
      <c r="C8" s="18">
        <v>0</v>
      </c>
      <c r="D8" s="63">
        <v>69652258</v>
      </c>
      <c r="E8" s="64">
        <v>70070257</v>
      </c>
      <c r="F8" s="64">
        <v>37017000</v>
      </c>
      <c r="G8" s="64">
        <v>1290000</v>
      </c>
      <c r="H8" s="64">
        <v>0</v>
      </c>
      <c r="I8" s="64">
        <v>38307000</v>
      </c>
      <c r="J8" s="64">
        <v>0</v>
      </c>
      <c r="K8" s="64">
        <v>28073000</v>
      </c>
      <c r="L8" s="64">
        <v>0</v>
      </c>
      <c r="M8" s="64">
        <v>28073000</v>
      </c>
      <c r="N8" s="64">
        <v>0</v>
      </c>
      <c r="O8" s="64">
        <v>0</v>
      </c>
      <c r="P8" s="64">
        <v>21220000</v>
      </c>
      <c r="Q8" s="64">
        <v>21220000</v>
      </c>
      <c r="R8" s="64">
        <v>0</v>
      </c>
      <c r="S8" s="64">
        <v>0</v>
      </c>
      <c r="T8" s="64">
        <v>0</v>
      </c>
      <c r="U8" s="64">
        <v>0</v>
      </c>
      <c r="V8" s="64">
        <v>87600000</v>
      </c>
      <c r="W8" s="64">
        <v>70070257</v>
      </c>
      <c r="X8" s="64">
        <v>17529743</v>
      </c>
      <c r="Y8" s="65">
        <v>25.02</v>
      </c>
      <c r="Z8" s="66">
        <v>70070257</v>
      </c>
    </row>
    <row r="9" spans="1:26" ht="13.5">
      <c r="A9" s="62" t="s">
        <v>35</v>
      </c>
      <c r="B9" s="18">
        <v>5321534</v>
      </c>
      <c r="C9" s="18">
        <v>0</v>
      </c>
      <c r="D9" s="63">
        <v>13446104</v>
      </c>
      <c r="E9" s="64">
        <v>15536556</v>
      </c>
      <c r="F9" s="64">
        <v>346799</v>
      </c>
      <c r="G9" s="64">
        <v>337124</v>
      </c>
      <c r="H9" s="64">
        <v>348677</v>
      </c>
      <c r="I9" s="64">
        <v>1032600</v>
      </c>
      <c r="J9" s="64">
        <v>351176</v>
      </c>
      <c r="K9" s="64">
        <v>463680</v>
      </c>
      <c r="L9" s="64">
        <v>373727</v>
      </c>
      <c r="M9" s="64">
        <v>1188583</v>
      </c>
      <c r="N9" s="64">
        <v>417929</v>
      </c>
      <c r="O9" s="64">
        <v>1227814</v>
      </c>
      <c r="P9" s="64">
        <v>330185</v>
      </c>
      <c r="Q9" s="64">
        <v>1975928</v>
      </c>
      <c r="R9" s="64">
        <v>298189</v>
      </c>
      <c r="S9" s="64">
        <v>257467</v>
      </c>
      <c r="T9" s="64">
        <v>314470</v>
      </c>
      <c r="U9" s="64">
        <v>870126</v>
      </c>
      <c r="V9" s="64">
        <v>5067237</v>
      </c>
      <c r="W9" s="64">
        <v>15536556</v>
      </c>
      <c r="X9" s="64">
        <v>-10469319</v>
      </c>
      <c r="Y9" s="65">
        <v>-67.39</v>
      </c>
      <c r="Z9" s="66">
        <v>15536556</v>
      </c>
    </row>
    <row r="10" spans="1:26" ht="25.5">
      <c r="A10" s="67" t="s">
        <v>105</v>
      </c>
      <c r="B10" s="68">
        <f>SUM(B5:B9)</f>
        <v>114348340</v>
      </c>
      <c r="C10" s="68">
        <f>SUM(C5:C9)</f>
        <v>0</v>
      </c>
      <c r="D10" s="69">
        <f aca="true" t="shared" si="0" ref="D10:Z10">SUM(D5:D9)</f>
        <v>85024707</v>
      </c>
      <c r="E10" s="70">
        <f t="shared" si="0"/>
        <v>97987586</v>
      </c>
      <c r="F10" s="70">
        <f t="shared" si="0"/>
        <v>37502021</v>
      </c>
      <c r="G10" s="70">
        <f t="shared" si="0"/>
        <v>1709612</v>
      </c>
      <c r="H10" s="70">
        <f t="shared" si="0"/>
        <v>448197</v>
      </c>
      <c r="I10" s="70">
        <f t="shared" si="0"/>
        <v>39659830</v>
      </c>
      <c r="J10" s="70">
        <f t="shared" si="0"/>
        <v>580242</v>
      </c>
      <c r="K10" s="70">
        <f t="shared" si="0"/>
        <v>28677414</v>
      </c>
      <c r="L10" s="70">
        <f t="shared" si="0"/>
        <v>373727</v>
      </c>
      <c r="M10" s="70">
        <f t="shared" si="0"/>
        <v>29631383</v>
      </c>
      <c r="N10" s="70">
        <f t="shared" si="0"/>
        <v>417929</v>
      </c>
      <c r="O10" s="70">
        <f t="shared" si="0"/>
        <v>1227814</v>
      </c>
      <c r="P10" s="70">
        <f t="shared" si="0"/>
        <v>21762096</v>
      </c>
      <c r="Q10" s="70">
        <f t="shared" si="0"/>
        <v>23407839</v>
      </c>
      <c r="R10" s="70">
        <f t="shared" si="0"/>
        <v>11059189</v>
      </c>
      <c r="S10" s="70">
        <f t="shared" si="0"/>
        <v>389014</v>
      </c>
      <c r="T10" s="70">
        <f t="shared" si="0"/>
        <v>429999</v>
      </c>
      <c r="U10" s="70">
        <f t="shared" si="0"/>
        <v>11878202</v>
      </c>
      <c r="V10" s="70">
        <f t="shared" si="0"/>
        <v>104577254</v>
      </c>
      <c r="W10" s="70">
        <f t="shared" si="0"/>
        <v>97987586</v>
      </c>
      <c r="X10" s="70">
        <f t="shared" si="0"/>
        <v>6589668</v>
      </c>
      <c r="Y10" s="71">
        <f>+IF(W10&lt;&gt;0,(X10/W10)*100,0)</f>
        <v>6.725002899857131</v>
      </c>
      <c r="Z10" s="72">
        <f t="shared" si="0"/>
        <v>97987586</v>
      </c>
    </row>
    <row r="11" spans="1:26" ht="13.5">
      <c r="A11" s="62" t="s">
        <v>36</v>
      </c>
      <c r="B11" s="18">
        <v>32111322</v>
      </c>
      <c r="C11" s="18">
        <v>0</v>
      </c>
      <c r="D11" s="63">
        <v>45899755</v>
      </c>
      <c r="E11" s="64">
        <v>36521275</v>
      </c>
      <c r="F11" s="64">
        <v>2596798</v>
      </c>
      <c r="G11" s="64">
        <v>2820583</v>
      </c>
      <c r="H11" s="64">
        <v>2869948</v>
      </c>
      <c r="I11" s="64">
        <v>8287329</v>
      </c>
      <c r="J11" s="64">
        <v>2840310</v>
      </c>
      <c r="K11" s="64">
        <v>2794074</v>
      </c>
      <c r="L11" s="64">
        <v>3093547</v>
      </c>
      <c r="M11" s="64">
        <v>8727931</v>
      </c>
      <c r="N11" s="64">
        <v>2630921</v>
      </c>
      <c r="O11" s="64">
        <v>2810449</v>
      </c>
      <c r="P11" s="64">
        <v>2821183</v>
      </c>
      <c r="Q11" s="64">
        <v>8262553</v>
      </c>
      <c r="R11" s="64">
        <v>2950026</v>
      </c>
      <c r="S11" s="64">
        <v>2768653</v>
      </c>
      <c r="T11" s="64">
        <v>2841891</v>
      </c>
      <c r="U11" s="64">
        <v>8560570</v>
      </c>
      <c r="V11" s="64">
        <v>33838383</v>
      </c>
      <c r="W11" s="64">
        <v>36521275</v>
      </c>
      <c r="X11" s="64">
        <v>-2682892</v>
      </c>
      <c r="Y11" s="65">
        <v>-7.35</v>
      </c>
      <c r="Z11" s="66">
        <v>36521275</v>
      </c>
    </row>
    <row r="12" spans="1:26" ht="13.5">
      <c r="A12" s="62" t="s">
        <v>37</v>
      </c>
      <c r="B12" s="18">
        <v>9984181</v>
      </c>
      <c r="C12" s="18">
        <v>0</v>
      </c>
      <c r="D12" s="63">
        <v>9508400</v>
      </c>
      <c r="E12" s="64">
        <v>13633995</v>
      </c>
      <c r="F12" s="64">
        <v>859292</v>
      </c>
      <c r="G12" s="64">
        <v>913933</v>
      </c>
      <c r="H12" s="64">
        <v>898726</v>
      </c>
      <c r="I12" s="64">
        <v>2671951</v>
      </c>
      <c r="J12" s="64">
        <v>872855</v>
      </c>
      <c r="K12" s="64">
        <v>902084</v>
      </c>
      <c r="L12" s="64">
        <v>939204</v>
      </c>
      <c r="M12" s="64">
        <v>2714143</v>
      </c>
      <c r="N12" s="64">
        <v>876339</v>
      </c>
      <c r="O12" s="64">
        <v>874973</v>
      </c>
      <c r="P12" s="64">
        <v>1514245</v>
      </c>
      <c r="Q12" s="64">
        <v>3265557</v>
      </c>
      <c r="R12" s="64">
        <v>943926</v>
      </c>
      <c r="S12" s="64">
        <v>938749</v>
      </c>
      <c r="T12" s="64">
        <v>1023939</v>
      </c>
      <c r="U12" s="64">
        <v>2906614</v>
      </c>
      <c r="V12" s="64">
        <v>11558265</v>
      </c>
      <c r="W12" s="64">
        <v>13633995</v>
      </c>
      <c r="X12" s="64">
        <v>-2075730</v>
      </c>
      <c r="Y12" s="65">
        <v>-15.22</v>
      </c>
      <c r="Z12" s="66">
        <v>13633995</v>
      </c>
    </row>
    <row r="13" spans="1:26" ht="13.5">
      <c r="A13" s="62" t="s">
        <v>106</v>
      </c>
      <c r="B13" s="18">
        <v>7758103</v>
      </c>
      <c r="C13" s="18">
        <v>0</v>
      </c>
      <c r="D13" s="63">
        <v>13663000</v>
      </c>
      <c r="E13" s="64">
        <v>13663000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13663000</v>
      </c>
      <c r="X13" s="64">
        <v>-13663000</v>
      </c>
      <c r="Y13" s="65">
        <v>-100</v>
      </c>
      <c r="Z13" s="66">
        <v>13663000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29542799</v>
      </c>
      <c r="C17" s="18">
        <v>0</v>
      </c>
      <c r="D17" s="63">
        <v>29616553</v>
      </c>
      <c r="E17" s="64">
        <v>40163822</v>
      </c>
      <c r="F17" s="64">
        <v>2226562</v>
      </c>
      <c r="G17" s="64">
        <v>1361366</v>
      </c>
      <c r="H17" s="64">
        <v>1123501</v>
      </c>
      <c r="I17" s="64">
        <v>4711429</v>
      </c>
      <c r="J17" s="64">
        <v>2119170</v>
      </c>
      <c r="K17" s="64">
        <v>3376252</v>
      </c>
      <c r="L17" s="64">
        <v>1297162</v>
      </c>
      <c r="M17" s="64">
        <v>6792584</v>
      </c>
      <c r="N17" s="64">
        <v>2105635</v>
      </c>
      <c r="O17" s="64">
        <v>1625193</v>
      </c>
      <c r="P17" s="64">
        <v>2004586</v>
      </c>
      <c r="Q17" s="64">
        <v>5735414</v>
      </c>
      <c r="R17" s="64">
        <v>1509479</v>
      </c>
      <c r="S17" s="64">
        <v>686552</v>
      </c>
      <c r="T17" s="64">
        <v>4816488</v>
      </c>
      <c r="U17" s="64">
        <v>7012519</v>
      </c>
      <c r="V17" s="64">
        <v>24251946</v>
      </c>
      <c r="W17" s="64">
        <v>40163822</v>
      </c>
      <c r="X17" s="64">
        <v>-15911876</v>
      </c>
      <c r="Y17" s="65">
        <v>-39.62</v>
      </c>
      <c r="Z17" s="66">
        <v>40163822</v>
      </c>
    </row>
    <row r="18" spans="1:26" ht="13.5">
      <c r="A18" s="74" t="s">
        <v>42</v>
      </c>
      <c r="B18" s="75">
        <f>SUM(B11:B17)</f>
        <v>79396405</v>
      </c>
      <c r="C18" s="75">
        <f>SUM(C11:C17)</f>
        <v>0</v>
      </c>
      <c r="D18" s="76">
        <f aca="true" t="shared" si="1" ref="D18:Z18">SUM(D11:D17)</f>
        <v>98687708</v>
      </c>
      <c r="E18" s="77">
        <f t="shared" si="1"/>
        <v>103982092</v>
      </c>
      <c r="F18" s="77">
        <f t="shared" si="1"/>
        <v>5682652</v>
      </c>
      <c r="G18" s="77">
        <f t="shared" si="1"/>
        <v>5095882</v>
      </c>
      <c r="H18" s="77">
        <f t="shared" si="1"/>
        <v>4892175</v>
      </c>
      <c r="I18" s="77">
        <f t="shared" si="1"/>
        <v>15670709</v>
      </c>
      <c r="J18" s="77">
        <f t="shared" si="1"/>
        <v>5832335</v>
      </c>
      <c r="K18" s="77">
        <f t="shared" si="1"/>
        <v>7072410</v>
      </c>
      <c r="L18" s="77">
        <f t="shared" si="1"/>
        <v>5329913</v>
      </c>
      <c r="M18" s="77">
        <f t="shared" si="1"/>
        <v>18234658</v>
      </c>
      <c r="N18" s="77">
        <f t="shared" si="1"/>
        <v>5612895</v>
      </c>
      <c r="O18" s="77">
        <f t="shared" si="1"/>
        <v>5310615</v>
      </c>
      <c r="P18" s="77">
        <f t="shared" si="1"/>
        <v>6340014</v>
      </c>
      <c r="Q18" s="77">
        <f t="shared" si="1"/>
        <v>17263524</v>
      </c>
      <c r="R18" s="77">
        <f t="shared" si="1"/>
        <v>5403431</v>
      </c>
      <c r="S18" s="77">
        <f t="shared" si="1"/>
        <v>4393954</v>
      </c>
      <c r="T18" s="77">
        <f t="shared" si="1"/>
        <v>8682318</v>
      </c>
      <c r="U18" s="77">
        <f t="shared" si="1"/>
        <v>18479703</v>
      </c>
      <c r="V18" s="77">
        <f t="shared" si="1"/>
        <v>69648594</v>
      </c>
      <c r="W18" s="77">
        <f t="shared" si="1"/>
        <v>103982092</v>
      </c>
      <c r="X18" s="77">
        <f t="shared" si="1"/>
        <v>-34333498</v>
      </c>
      <c r="Y18" s="71">
        <f>+IF(W18&lt;&gt;0,(X18/W18)*100,0)</f>
        <v>-33.018664406174864</v>
      </c>
      <c r="Z18" s="78">
        <f t="shared" si="1"/>
        <v>103982092</v>
      </c>
    </row>
    <row r="19" spans="1:26" ht="13.5">
      <c r="A19" s="74" t="s">
        <v>43</v>
      </c>
      <c r="B19" s="79">
        <f>+B10-B18</f>
        <v>34951935</v>
      </c>
      <c r="C19" s="79">
        <f>+C10-C18</f>
        <v>0</v>
      </c>
      <c r="D19" s="80">
        <f aca="true" t="shared" si="2" ref="D19:Z19">+D10-D18</f>
        <v>-13663001</v>
      </c>
      <c r="E19" s="81">
        <f t="shared" si="2"/>
        <v>-5994506</v>
      </c>
      <c r="F19" s="81">
        <f t="shared" si="2"/>
        <v>31819369</v>
      </c>
      <c r="G19" s="81">
        <f t="shared" si="2"/>
        <v>-3386270</v>
      </c>
      <c r="H19" s="81">
        <f t="shared" si="2"/>
        <v>-4443978</v>
      </c>
      <c r="I19" s="81">
        <f t="shared" si="2"/>
        <v>23989121</v>
      </c>
      <c r="J19" s="81">
        <f t="shared" si="2"/>
        <v>-5252093</v>
      </c>
      <c r="K19" s="81">
        <f t="shared" si="2"/>
        <v>21605004</v>
      </c>
      <c r="L19" s="81">
        <f t="shared" si="2"/>
        <v>-4956186</v>
      </c>
      <c r="M19" s="81">
        <f t="shared" si="2"/>
        <v>11396725</v>
      </c>
      <c r="N19" s="81">
        <f t="shared" si="2"/>
        <v>-5194966</v>
      </c>
      <c r="O19" s="81">
        <f t="shared" si="2"/>
        <v>-4082801</v>
      </c>
      <c r="P19" s="81">
        <f t="shared" si="2"/>
        <v>15422082</v>
      </c>
      <c r="Q19" s="81">
        <f t="shared" si="2"/>
        <v>6144315</v>
      </c>
      <c r="R19" s="81">
        <f t="shared" si="2"/>
        <v>5655758</v>
      </c>
      <c r="S19" s="81">
        <f t="shared" si="2"/>
        <v>-4004940</v>
      </c>
      <c r="T19" s="81">
        <f t="shared" si="2"/>
        <v>-8252319</v>
      </c>
      <c r="U19" s="81">
        <f t="shared" si="2"/>
        <v>-6601501</v>
      </c>
      <c r="V19" s="81">
        <f t="shared" si="2"/>
        <v>34928660</v>
      </c>
      <c r="W19" s="81">
        <f>IF(E10=E18,0,W10-W18)</f>
        <v>-5994506</v>
      </c>
      <c r="X19" s="81">
        <f t="shared" si="2"/>
        <v>40923166</v>
      </c>
      <c r="Y19" s="82">
        <f>+IF(W19&lt;&gt;0,(X19/W19)*100,0)</f>
        <v>-682.677872038163</v>
      </c>
      <c r="Z19" s="83">
        <f t="shared" si="2"/>
        <v>-5994506</v>
      </c>
    </row>
    <row r="20" spans="1:26" ht="13.5">
      <c r="A20" s="62" t="s">
        <v>44</v>
      </c>
      <c r="B20" s="18">
        <v>21664287</v>
      </c>
      <c r="C20" s="18">
        <v>0</v>
      </c>
      <c r="D20" s="63">
        <v>0</v>
      </c>
      <c r="E20" s="64">
        <v>56897739</v>
      </c>
      <c r="F20" s="64">
        <v>8741000</v>
      </c>
      <c r="G20" s="64">
        <v>0</v>
      </c>
      <c r="H20" s="64">
        <v>0</v>
      </c>
      <c r="I20" s="64">
        <v>8741000</v>
      </c>
      <c r="J20" s="64">
        <v>0</v>
      </c>
      <c r="K20" s="64">
        <v>200000</v>
      </c>
      <c r="L20" s="64">
        <v>0</v>
      </c>
      <c r="M20" s="64">
        <v>200000</v>
      </c>
      <c r="N20" s="64">
        <v>0</v>
      </c>
      <c r="O20" s="64">
        <v>0</v>
      </c>
      <c r="P20" s="64">
        <v>13597000</v>
      </c>
      <c r="Q20" s="64">
        <v>13597000</v>
      </c>
      <c r="R20" s="64">
        <v>0</v>
      </c>
      <c r="S20" s="64">
        <v>0</v>
      </c>
      <c r="T20" s="64">
        <v>0</v>
      </c>
      <c r="U20" s="64">
        <v>0</v>
      </c>
      <c r="V20" s="64">
        <v>22538000</v>
      </c>
      <c r="W20" s="64">
        <v>56897739</v>
      </c>
      <c r="X20" s="64">
        <v>-34359739</v>
      </c>
      <c r="Y20" s="65">
        <v>-60.39</v>
      </c>
      <c r="Z20" s="66">
        <v>56897739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56616222</v>
      </c>
      <c r="C22" s="90">
        <f>SUM(C19:C21)</f>
        <v>0</v>
      </c>
      <c r="D22" s="91">
        <f aca="true" t="shared" si="3" ref="D22:Z22">SUM(D19:D21)</f>
        <v>-13663001</v>
      </c>
      <c r="E22" s="92">
        <f t="shared" si="3"/>
        <v>50903233</v>
      </c>
      <c r="F22" s="92">
        <f t="shared" si="3"/>
        <v>40560369</v>
      </c>
      <c r="G22" s="92">
        <f t="shared" si="3"/>
        <v>-3386270</v>
      </c>
      <c r="H22" s="92">
        <f t="shared" si="3"/>
        <v>-4443978</v>
      </c>
      <c r="I22" s="92">
        <f t="shared" si="3"/>
        <v>32730121</v>
      </c>
      <c r="J22" s="92">
        <f t="shared" si="3"/>
        <v>-5252093</v>
      </c>
      <c r="K22" s="92">
        <f t="shared" si="3"/>
        <v>21805004</v>
      </c>
      <c r="L22" s="92">
        <f t="shared" si="3"/>
        <v>-4956186</v>
      </c>
      <c r="M22" s="92">
        <f t="shared" si="3"/>
        <v>11596725</v>
      </c>
      <c r="N22" s="92">
        <f t="shared" si="3"/>
        <v>-5194966</v>
      </c>
      <c r="O22" s="92">
        <f t="shared" si="3"/>
        <v>-4082801</v>
      </c>
      <c r="P22" s="92">
        <f t="shared" si="3"/>
        <v>29019082</v>
      </c>
      <c r="Q22" s="92">
        <f t="shared" si="3"/>
        <v>19741315</v>
      </c>
      <c r="R22" s="92">
        <f t="shared" si="3"/>
        <v>5655758</v>
      </c>
      <c r="S22" s="92">
        <f t="shared" si="3"/>
        <v>-4004940</v>
      </c>
      <c r="T22" s="92">
        <f t="shared" si="3"/>
        <v>-8252319</v>
      </c>
      <c r="U22" s="92">
        <f t="shared" si="3"/>
        <v>-6601501</v>
      </c>
      <c r="V22" s="92">
        <f t="shared" si="3"/>
        <v>57466660</v>
      </c>
      <c r="W22" s="92">
        <f t="shared" si="3"/>
        <v>50903233</v>
      </c>
      <c r="X22" s="92">
        <f t="shared" si="3"/>
        <v>6563427</v>
      </c>
      <c r="Y22" s="93">
        <f>+IF(W22&lt;&gt;0,(X22/W22)*100,0)</f>
        <v>12.893929546675356</v>
      </c>
      <c r="Z22" s="94">
        <f t="shared" si="3"/>
        <v>50903233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56616222</v>
      </c>
      <c r="C24" s="79">
        <f>SUM(C22:C23)</f>
        <v>0</v>
      </c>
      <c r="D24" s="80">
        <f aca="true" t="shared" si="4" ref="D24:Z24">SUM(D22:D23)</f>
        <v>-13663001</v>
      </c>
      <c r="E24" s="81">
        <f t="shared" si="4"/>
        <v>50903233</v>
      </c>
      <c r="F24" s="81">
        <f t="shared" si="4"/>
        <v>40560369</v>
      </c>
      <c r="G24" s="81">
        <f t="shared" si="4"/>
        <v>-3386270</v>
      </c>
      <c r="H24" s="81">
        <f t="shared" si="4"/>
        <v>-4443978</v>
      </c>
      <c r="I24" s="81">
        <f t="shared" si="4"/>
        <v>32730121</v>
      </c>
      <c r="J24" s="81">
        <f t="shared" si="4"/>
        <v>-5252093</v>
      </c>
      <c r="K24" s="81">
        <f t="shared" si="4"/>
        <v>21805004</v>
      </c>
      <c r="L24" s="81">
        <f t="shared" si="4"/>
        <v>-4956186</v>
      </c>
      <c r="M24" s="81">
        <f t="shared" si="4"/>
        <v>11596725</v>
      </c>
      <c r="N24" s="81">
        <f t="shared" si="4"/>
        <v>-5194966</v>
      </c>
      <c r="O24" s="81">
        <f t="shared" si="4"/>
        <v>-4082801</v>
      </c>
      <c r="P24" s="81">
        <f t="shared" si="4"/>
        <v>29019082</v>
      </c>
      <c r="Q24" s="81">
        <f t="shared" si="4"/>
        <v>19741315</v>
      </c>
      <c r="R24" s="81">
        <f t="shared" si="4"/>
        <v>5655758</v>
      </c>
      <c r="S24" s="81">
        <f t="shared" si="4"/>
        <v>-4004940</v>
      </c>
      <c r="T24" s="81">
        <f t="shared" si="4"/>
        <v>-8252319</v>
      </c>
      <c r="U24" s="81">
        <f t="shared" si="4"/>
        <v>-6601501</v>
      </c>
      <c r="V24" s="81">
        <f t="shared" si="4"/>
        <v>57466660</v>
      </c>
      <c r="W24" s="81">
        <f t="shared" si="4"/>
        <v>50903233</v>
      </c>
      <c r="X24" s="81">
        <f t="shared" si="4"/>
        <v>6563427</v>
      </c>
      <c r="Y24" s="82">
        <f>+IF(W24&lt;&gt;0,(X24/W24)*100,0)</f>
        <v>12.893929546675356</v>
      </c>
      <c r="Z24" s="83">
        <f t="shared" si="4"/>
        <v>50903233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112679175</v>
      </c>
      <c r="C27" s="21">
        <v>0</v>
      </c>
      <c r="D27" s="103">
        <v>47905743</v>
      </c>
      <c r="E27" s="104">
        <v>61141500</v>
      </c>
      <c r="F27" s="104">
        <v>804700</v>
      </c>
      <c r="G27" s="104">
        <v>1154377</v>
      </c>
      <c r="H27" s="104">
        <v>853943</v>
      </c>
      <c r="I27" s="104">
        <v>2813020</v>
      </c>
      <c r="J27" s="104">
        <v>5911656</v>
      </c>
      <c r="K27" s="104">
        <v>4001351</v>
      </c>
      <c r="L27" s="104">
        <v>4118953</v>
      </c>
      <c r="M27" s="104">
        <v>14031960</v>
      </c>
      <c r="N27" s="104">
        <v>2914763</v>
      </c>
      <c r="O27" s="104">
        <v>5460525</v>
      </c>
      <c r="P27" s="104">
        <v>1165286</v>
      </c>
      <c r="Q27" s="104">
        <v>9540574</v>
      </c>
      <c r="R27" s="104">
        <v>1921276</v>
      </c>
      <c r="S27" s="104">
        <v>0</v>
      </c>
      <c r="T27" s="104">
        <v>5811522</v>
      </c>
      <c r="U27" s="104">
        <v>7732798</v>
      </c>
      <c r="V27" s="104">
        <v>34118352</v>
      </c>
      <c r="W27" s="104">
        <v>61141500</v>
      </c>
      <c r="X27" s="104">
        <v>-27023148</v>
      </c>
      <c r="Y27" s="105">
        <v>-44.2</v>
      </c>
      <c r="Z27" s="106">
        <v>61141500</v>
      </c>
    </row>
    <row r="28" spans="1:26" ht="13.5">
      <c r="A28" s="107" t="s">
        <v>44</v>
      </c>
      <c r="B28" s="18">
        <v>112679175</v>
      </c>
      <c r="C28" s="18">
        <v>0</v>
      </c>
      <c r="D28" s="63">
        <v>47905743</v>
      </c>
      <c r="E28" s="64">
        <v>61141500</v>
      </c>
      <c r="F28" s="64">
        <v>804700</v>
      </c>
      <c r="G28" s="64">
        <v>1154377</v>
      </c>
      <c r="H28" s="64">
        <v>853943</v>
      </c>
      <c r="I28" s="64">
        <v>2813020</v>
      </c>
      <c r="J28" s="64">
        <v>5911656</v>
      </c>
      <c r="K28" s="64">
        <v>4001351</v>
      </c>
      <c r="L28" s="64">
        <v>4118953</v>
      </c>
      <c r="M28" s="64">
        <v>14031960</v>
      </c>
      <c r="N28" s="64">
        <v>2914763</v>
      </c>
      <c r="O28" s="64">
        <v>5460525</v>
      </c>
      <c r="P28" s="64">
        <v>1165286</v>
      </c>
      <c r="Q28" s="64">
        <v>9540574</v>
      </c>
      <c r="R28" s="64">
        <v>1921276</v>
      </c>
      <c r="S28" s="64">
        <v>0</v>
      </c>
      <c r="T28" s="64">
        <v>5811522</v>
      </c>
      <c r="U28" s="64">
        <v>7732798</v>
      </c>
      <c r="V28" s="64">
        <v>34118352</v>
      </c>
      <c r="W28" s="64">
        <v>61141500</v>
      </c>
      <c r="X28" s="64">
        <v>-27023148</v>
      </c>
      <c r="Y28" s="65">
        <v>-44.2</v>
      </c>
      <c r="Z28" s="66">
        <v>61141500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112679175</v>
      </c>
      <c r="C32" s="21">
        <f>SUM(C28:C31)</f>
        <v>0</v>
      </c>
      <c r="D32" s="103">
        <f aca="true" t="shared" si="5" ref="D32:Z32">SUM(D28:D31)</f>
        <v>47905743</v>
      </c>
      <c r="E32" s="104">
        <f t="shared" si="5"/>
        <v>61141500</v>
      </c>
      <c r="F32" s="104">
        <f t="shared" si="5"/>
        <v>804700</v>
      </c>
      <c r="G32" s="104">
        <f t="shared" si="5"/>
        <v>1154377</v>
      </c>
      <c r="H32" s="104">
        <f t="shared" si="5"/>
        <v>853943</v>
      </c>
      <c r="I32" s="104">
        <f t="shared" si="5"/>
        <v>2813020</v>
      </c>
      <c r="J32" s="104">
        <f t="shared" si="5"/>
        <v>5911656</v>
      </c>
      <c r="K32" s="104">
        <f t="shared" si="5"/>
        <v>4001351</v>
      </c>
      <c r="L32" s="104">
        <f t="shared" si="5"/>
        <v>4118953</v>
      </c>
      <c r="M32" s="104">
        <f t="shared" si="5"/>
        <v>14031960</v>
      </c>
      <c r="N32" s="104">
        <f t="shared" si="5"/>
        <v>2914763</v>
      </c>
      <c r="O32" s="104">
        <f t="shared" si="5"/>
        <v>5460525</v>
      </c>
      <c r="P32" s="104">
        <f t="shared" si="5"/>
        <v>1165286</v>
      </c>
      <c r="Q32" s="104">
        <f t="shared" si="5"/>
        <v>9540574</v>
      </c>
      <c r="R32" s="104">
        <f t="shared" si="5"/>
        <v>1921276</v>
      </c>
      <c r="S32" s="104">
        <f t="shared" si="5"/>
        <v>0</v>
      </c>
      <c r="T32" s="104">
        <f t="shared" si="5"/>
        <v>5811522</v>
      </c>
      <c r="U32" s="104">
        <f t="shared" si="5"/>
        <v>7732798</v>
      </c>
      <c r="V32" s="104">
        <f t="shared" si="5"/>
        <v>34118352</v>
      </c>
      <c r="W32" s="104">
        <f t="shared" si="5"/>
        <v>61141500</v>
      </c>
      <c r="X32" s="104">
        <f t="shared" si="5"/>
        <v>-27023148</v>
      </c>
      <c r="Y32" s="105">
        <f>+IF(W32&lt;&gt;0,(X32/W32)*100,0)</f>
        <v>-44.197718407301096</v>
      </c>
      <c r="Z32" s="106">
        <f t="shared" si="5"/>
        <v>61141500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90778504</v>
      </c>
      <c r="C35" s="18">
        <v>0</v>
      </c>
      <c r="D35" s="63">
        <v>74470819</v>
      </c>
      <c r="E35" s="64">
        <v>19400000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19400000</v>
      </c>
      <c r="X35" s="64">
        <v>-19400000</v>
      </c>
      <c r="Y35" s="65">
        <v>-100</v>
      </c>
      <c r="Z35" s="66">
        <v>19400000</v>
      </c>
    </row>
    <row r="36" spans="1:26" ht="13.5">
      <c r="A36" s="62" t="s">
        <v>53</v>
      </c>
      <c r="B36" s="18">
        <v>112679173</v>
      </c>
      <c r="C36" s="18">
        <v>0</v>
      </c>
      <c r="D36" s="63">
        <v>103389003</v>
      </c>
      <c r="E36" s="64">
        <v>103389003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103389003</v>
      </c>
      <c r="X36" s="64">
        <v>-103389003</v>
      </c>
      <c r="Y36" s="65">
        <v>-100</v>
      </c>
      <c r="Z36" s="66">
        <v>103389003</v>
      </c>
    </row>
    <row r="37" spans="1:26" ht="13.5">
      <c r="A37" s="62" t="s">
        <v>54</v>
      </c>
      <c r="B37" s="18">
        <v>20665310</v>
      </c>
      <c r="C37" s="18">
        <v>0</v>
      </c>
      <c r="D37" s="63">
        <v>8715258</v>
      </c>
      <c r="E37" s="64">
        <v>6220790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6220790</v>
      </c>
      <c r="X37" s="64">
        <v>-6220790</v>
      </c>
      <c r="Y37" s="65">
        <v>-100</v>
      </c>
      <c r="Z37" s="66">
        <v>6220790</v>
      </c>
    </row>
    <row r="38" spans="1:26" ht="13.5">
      <c r="A38" s="62" t="s">
        <v>55</v>
      </c>
      <c r="B38" s="18">
        <v>4464716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178327651</v>
      </c>
      <c r="C39" s="18">
        <v>0</v>
      </c>
      <c r="D39" s="63">
        <v>169144564</v>
      </c>
      <c r="E39" s="64">
        <v>116568213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116568213</v>
      </c>
      <c r="X39" s="64">
        <v>-116568213</v>
      </c>
      <c r="Y39" s="65">
        <v>-100</v>
      </c>
      <c r="Z39" s="66">
        <v>116568213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56885700</v>
      </c>
      <c r="C42" s="18">
        <v>0</v>
      </c>
      <c r="D42" s="63">
        <v>47905743</v>
      </c>
      <c r="E42" s="64">
        <v>64566233</v>
      </c>
      <c r="F42" s="64">
        <v>40560369</v>
      </c>
      <c r="G42" s="64">
        <v>-3386270</v>
      </c>
      <c r="H42" s="64">
        <v>-4443978</v>
      </c>
      <c r="I42" s="64">
        <v>32730121</v>
      </c>
      <c r="J42" s="64">
        <v>-5252493</v>
      </c>
      <c r="K42" s="64">
        <v>21805004</v>
      </c>
      <c r="L42" s="64">
        <v>-4956186</v>
      </c>
      <c r="M42" s="64">
        <v>11596325</v>
      </c>
      <c r="N42" s="64">
        <v>-5194965</v>
      </c>
      <c r="O42" s="64">
        <v>-3771664</v>
      </c>
      <c r="P42" s="64">
        <v>29019082</v>
      </c>
      <c r="Q42" s="64">
        <v>20052453</v>
      </c>
      <c r="R42" s="64">
        <v>5655758</v>
      </c>
      <c r="S42" s="64">
        <v>-4004940</v>
      </c>
      <c r="T42" s="64">
        <v>-8252319</v>
      </c>
      <c r="U42" s="64">
        <v>-6601501</v>
      </c>
      <c r="V42" s="64">
        <v>57777398</v>
      </c>
      <c r="W42" s="64">
        <v>64566233</v>
      </c>
      <c r="X42" s="64">
        <v>-6788835</v>
      </c>
      <c r="Y42" s="65">
        <v>-10.51</v>
      </c>
      <c r="Z42" s="66">
        <v>64566233</v>
      </c>
    </row>
    <row r="43" spans="1:26" ht="13.5">
      <c r="A43" s="62" t="s">
        <v>59</v>
      </c>
      <c r="B43" s="18">
        <v>-269478</v>
      </c>
      <c r="C43" s="18">
        <v>0</v>
      </c>
      <c r="D43" s="63">
        <v>-47905743</v>
      </c>
      <c r="E43" s="64">
        <v>-61141499</v>
      </c>
      <c r="F43" s="64">
        <v>0</v>
      </c>
      <c r="G43" s="64">
        <v>-1452242</v>
      </c>
      <c r="H43" s="64">
        <v>-1360778</v>
      </c>
      <c r="I43" s="64">
        <v>-2813020</v>
      </c>
      <c r="J43" s="64">
        <v>-5911656</v>
      </c>
      <c r="K43" s="64">
        <v>-4001351</v>
      </c>
      <c r="L43" s="64">
        <v>-4118953</v>
      </c>
      <c r="M43" s="64">
        <v>-14031960</v>
      </c>
      <c r="N43" s="64">
        <v>-2914763</v>
      </c>
      <c r="O43" s="64">
        <v>-5073341</v>
      </c>
      <c r="P43" s="64">
        <v>-1165286</v>
      </c>
      <c r="Q43" s="64">
        <v>-9153390</v>
      </c>
      <c r="R43" s="64">
        <v>-1921276</v>
      </c>
      <c r="S43" s="64">
        <v>0</v>
      </c>
      <c r="T43" s="64">
        <v>-5811523</v>
      </c>
      <c r="U43" s="64">
        <v>-7732799</v>
      </c>
      <c r="V43" s="64">
        <v>-33731169</v>
      </c>
      <c r="W43" s="64">
        <v>-61141499</v>
      </c>
      <c r="X43" s="64">
        <v>27410330</v>
      </c>
      <c r="Y43" s="65">
        <v>-44.83</v>
      </c>
      <c r="Z43" s="66">
        <v>-61141499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56616222</v>
      </c>
      <c r="C45" s="21">
        <v>0</v>
      </c>
      <c r="D45" s="103">
        <v>0</v>
      </c>
      <c r="E45" s="104">
        <v>3424734</v>
      </c>
      <c r="F45" s="104">
        <v>40560369</v>
      </c>
      <c r="G45" s="104">
        <v>35721857</v>
      </c>
      <c r="H45" s="104">
        <v>29917101</v>
      </c>
      <c r="I45" s="104">
        <v>29917101</v>
      </c>
      <c r="J45" s="104">
        <v>18752952</v>
      </c>
      <c r="K45" s="104">
        <v>36556605</v>
      </c>
      <c r="L45" s="104">
        <v>27481466</v>
      </c>
      <c r="M45" s="104">
        <v>27481466</v>
      </c>
      <c r="N45" s="104">
        <v>19371738</v>
      </c>
      <c r="O45" s="104">
        <v>10526733</v>
      </c>
      <c r="P45" s="104">
        <v>38380529</v>
      </c>
      <c r="Q45" s="104">
        <v>19371738</v>
      </c>
      <c r="R45" s="104">
        <v>42115011</v>
      </c>
      <c r="S45" s="104">
        <v>38110071</v>
      </c>
      <c r="T45" s="104">
        <v>24046229</v>
      </c>
      <c r="U45" s="104">
        <v>24046229</v>
      </c>
      <c r="V45" s="104">
        <v>24046229</v>
      </c>
      <c r="W45" s="104">
        <v>3424734</v>
      </c>
      <c r="X45" s="104">
        <v>20621495</v>
      </c>
      <c r="Y45" s="105">
        <v>602.13</v>
      </c>
      <c r="Z45" s="106">
        <v>3424734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1963007</v>
      </c>
      <c r="C49" s="56">
        <v>0</v>
      </c>
      <c r="D49" s="133">
        <v>1951303</v>
      </c>
      <c r="E49" s="58">
        <v>1934438</v>
      </c>
      <c r="F49" s="58">
        <v>0</v>
      </c>
      <c r="G49" s="58">
        <v>0</v>
      </c>
      <c r="H49" s="58">
        <v>0</v>
      </c>
      <c r="I49" s="58">
        <v>1917272</v>
      </c>
      <c r="J49" s="58">
        <v>0</v>
      </c>
      <c r="K49" s="58">
        <v>0</v>
      </c>
      <c r="L49" s="58">
        <v>0</v>
      </c>
      <c r="M49" s="58">
        <v>1905604</v>
      </c>
      <c r="N49" s="58">
        <v>0</v>
      </c>
      <c r="O49" s="58">
        <v>0</v>
      </c>
      <c r="P49" s="58">
        <v>0</v>
      </c>
      <c r="Q49" s="58">
        <v>1893990</v>
      </c>
      <c r="R49" s="58">
        <v>0</v>
      </c>
      <c r="S49" s="58">
        <v>0</v>
      </c>
      <c r="T49" s="58">
        <v>0</v>
      </c>
      <c r="U49" s="58">
        <v>53501291</v>
      </c>
      <c r="V49" s="58">
        <v>0</v>
      </c>
      <c r="W49" s="58">
        <v>65066905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182356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182356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100.00117290587431</v>
      </c>
      <c r="E58" s="7">
        <f t="shared" si="6"/>
        <v>100.00002210526083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100</v>
      </c>
      <c r="V58" s="7">
        <f t="shared" si="6"/>
        <v>100</v>
      </c>
      <c r="W58" s="7">
        <f t="shared" si="6"/>
        <v>100.00002210526083</v>
      </c>
      <c r="X58" s="7">
        <f t="shared" si="6"/>
        <v>0</v>
      </c>
      <c r="Y58" s="7">
        <f t="shared" si="6"/>
        <v>0</v>
      </c>
      <c r="Z58" s="8">
        <f t="shared" si="6"/>
        <v>100.00002210526083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100.05194805194806</v>
      </c>
      <c r="E66" s="16">
        <f t="shared" si="7"/>
        <v>100.00011463499072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100.00011463499072</v>
      </c>
      <c r="X66" s="16">
        <f t="shared" si="7"/>
        <v>0</v>
      </c>
      <c r="Y66" s="16">
        <f t="shared" si="7"/>
        <v>0</v>
      </c>
      <c r="Z66" s="17">
        <f t="shared" si="7"/>
        <v>100.00011463499072</v>
      </c>
    </row>
    <row r="67" spans="1:26" ht="13.5" hidden="1">
      <c r="A67" s="40" t="s">
        <v>119</v>
      </c>
      <c r="B67" s="23">
        <v>22816325</v>
      </c>
      <c r="C67" s="23"/>
      <c r="D67" s="24">
        <v>511550</v>
      </c>
      <c r="E67" s="25">
        <v>13571430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10608622</v>
      </c>
      <c r="S67" s="25">
        <v>12672</v>
      </c>
      <c r="T67" s="25"/>
      <c r="U67" s="25">
        <v>10621294</v>
      </c>
      <c r="V67" s="25">
        <v>10621294</v>
      </c>
      <c r="W67" s="25">
        <v>13571430</v>
      </c>
      <c r="X67" s="25"/>
      <c r="Y67" s="24"/>
      <c r="Z67" s="26">
        <v>13571430</v>
      </c>
    </row>
    <row r="68" spans="1:26" ht="13.5" hidden="1">
      <c r="A68" s="36" t="s">
        <v>31</v>
      </c>
      <c r="B68" s="18">
        <v>20448486</v>
      </c>
      <c r="C68" s="18"/>
      <c r="D68" s="19">
        <v>500000</v>
      </c>
      <c r="E68" s="20">
        <v>10954428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>
        <v>10608622</v>
      </c>
      <c r="S68" s="20">
        <v>12672</v>
      </c>
      <c r="T68" s="20"/>
      <c r="U68" s="20">
        <v>10621294</v>
      </c>
      <c r="V68" s="20">
        <v>10621294</v>
      </c>
      <c r="W68" s="20">
        <v>10954428</v>
      </c>
      <c r="X68" s="20"/>
      <c r="Y68" s="19"/>
      <c r="Z68" s="22">
        <v>10954428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2367839</v>
      </c>
      <c r="C75" s="27"/>
      <c r="D75" s="28">
        <v>11550</v>
      </c>
      <c r="E75" s="29">
        <v>2617002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2617002</v>
      </c>
      <c r="X75" s="29"/>
      <c r="Y75" s="28"/>
      <c r="Z75" s="30">
        <v>2617002</v>
      </c>
    </row>
    <row r="76" spans="1:26" ht="13.5" hidden="1">
      <c r="A76" s="41" t="s">
        <v>120</v>
      </c>
      <c r="B76" s="31">
        <v>22816325</v>
      </c>
      <c r="C76" s="31"/>
      <c r="D76" s="32">
        <v>511556</v>
      </c>
      <c r="E76" s="33">
        <v>13571433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>
        <v>10608622</v>
      </c>
      <c r="S76" s="33">
        <v>12672</v>
      </c>
      <c r="T76" s="33"/>
      <c r="U76" s="33">
        <v>10621294</v>
      </c>
      <c r="V76" s="33">
        <v>10621294</v>
      </c>
      <c r="W76" s="33">
        <v>13571433</v>
      </c>
      <c r="X76" s="33"/>
      <c r="Y76" s="32"/>
      <c r="Z76" s="34">
        <v>13571433</v>
      </c>
    </row>
    <row r="77" spans="1:26" ht="13.5" hidden="1">
      <c r="A77" s="36" t="s">
        <v>31</v>
      </c>
      <c r="B77" s="18">
        <v>20448486</v>
      </c>
      <c r="C77" s="18"/>
      <c r="D77" s="19">
        <v>500000</v>
      </c>
      <c r="E77" s="20">
        <v>10954428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>
        <v>10608622</v>
      </c>
      <c r="S77" s="20">
        <v>12672</v>
      </c>
      <c r="T77" s="20"/>
      <c r="U77" s="20">
        <v>10621294</v>
      </c>
      <c r="V77" s="20">
        <v>10621294</v>
      </c>
      <c r="W77" s="20">
        <v>10954428</v>
      </c>
      <c r="X77" s="20"/>
      <c r="Y77" s="19"/>
      <c r="Z77" s="22">
        <v>10954428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2367839</v>
      </c>
      <c r="C84" s="27"/>
      <c r="D84" s="28">
        <v>11556</v>
      </c>
      <c r="E84" s="29">
        <v>2617005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2617005</v>
      </c>
      <c r="X84" s="29"/>
      <c r="Y84" s="28"/>
      <c r="Z84" s="30">
        <v>2617005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9535774</v>
      </c>
      <c r="C5" s="18">
        <v>0</v>
      </c>
      <c r="D5" s="63">
        <v>7858467</v>
      </c>
      <c r="E5" s="64">
        <v>7858467</v>
      </c>
      <c r="F5" s="64">
        <v>674647</v>
      </c>
      <c r="G5" s="64">
        <v>722794</v>
      </c>
      <c r="H5" s="64">
        <v>698624</v>
      </c>
      <c r="I5" s="64">
        <v>2096065</v>
      </c>
      <c r="J5" s="64">
        <v>702861</v>
      </c>
      <c r="K5" s="64">
        <v>699826</v>
      </c>
      <c r="L5" s="64">
        <v>699826</v>
      </c>
      <c r="M5" s="64">
        <v>2102513</v>
      </c>
      <c r="N5" s="64">
        <v>677260</v>
      </c>
      <c r="O5" s="64">
        <v>2660864</v>
      </c>
      <c r="P5" s="64">
        <v>-481038</v>
      </c>
      <c r="Q5" s="64">
        <v>2857086</v>
      </c>
      <c r="R5" s="64">
        <v>774834</v>
      </c>
      <c r="S5" s="64">
        <v>784293</v>
      </c>
      <c r="T5" s="64">
        <v>784270</v>
      </c>
      <c r="U5" s="64">
        <v>2343397</v>
      </c>
      <c r="V5" s="64">
        <v>9399061</v>
      </c>
      <c r="W5" s="64">
        <v>7858467</v>
      </c>
      <c r="X5" s="64">
        <v>1540594</v>
      </c>
      <c r="Y5" s="65">
        <v>19.6</v>
      </c>
      <c r="Z5" s="66">
        <v>7858467</v>
      </c>
    </row>
    <row r="6" spans="1:26" ht="13.5">
      <c r="A6" s="62" t="s">
        <v>32</v>
      </c>
      <c r="B6" s="18">
        <v>5229017</v>
      </c>
      <c r="C6" s="18">
        <v>0</v>
      </c>
      <c r="D6" s="63">
        <v>11001093</v>
      </c>
      <c r="E6" s="64">
        <v>11001093</v>
      </c>
      <c r="F6" s="64">
        <v>598427</v>
      </c>
      <c r="G6" s="64">
        <v>603928</v>
      </c>
      <c r="H6" s="64">
        <v>573169</v>
      </c>
      <c r="I6" s="64">
        <v>1775524</v>
      </c>
      <c r="J6" s="64">
        <v>583051</v>
      </c>
      <c r="K6" s="64">
        <v>114873</v>
      </c>
      <c r="L6" s="64">
        <v>531039</v>
      </c>
      <c r="M6" s="64">
        <v>1228963</v>
      </c>
      <c r="N6" s="64">
        <v>590623</v>
      </c>
      <c r="O6" s="64">
        <v>565223</v>
      </c>
      <c r="P6" s="64">
        <v>584675</v>
      </c>
      <c r="Q6" s="64">
        <v>1740521</v>
      </c>
      <c r="R6" s="64">
        <v>565514</v>
      </c>
      <c r="S6" s="64">
        <v>566694</v>
      </c>
      <c r="T6" s="64">
        <v>598207</v>
      </c>
      <c r="U6" s="64">
        <v>1730415</v>
      </c>
      <c r="V6" s="64">
        <v>6475423</v>
      </c>
      <c r="W6" s="64">
        <v>11001093</v>
      </c>
      <c r="X6" s="64">
        <v>-4525670</v>
      </c>
      <c r="Y6" s="65">
        <v>-41.14</v>
      </c>
      <c r="Z6" s="66">
        <v>11001093</v>
      </c>
    </row>
    <row r="7" spans="1:26" ht="13.5">
      <c r="A7" s="62" t="s">
        <v>33</v>
      </c>
      <c r="B7" s="18">
        <v>707303</v>
      </c>
      <c r="C7" s="18">
        <v>0</v>
      </c>
      <c r="D7" s="63">
        <v>644673</v>
      </c>
      <c r="E7" s="64">
        <v>644673</v>
      </c>
      <c r="F7" s="64">
        <v>18827</v>
      </c>
      <c r="G7" s="64">
        <v>226891</v>
      </c>
      <c r="H7" s="64">
        <v>25816</v>
      </c>
      <c r="I7" s="64">
        <v>271534</v>
      </c>
      <c r="J7" s="64">
        <v>19074</v>
      </c>
      <c r="K7" s="64">
        <v>19776</v>
      </c>
      <c r="L7" s="64">
        <v>19205</v>
      </c>
      <c r="M7" s="64">
        <v>58055</v>
      </c>
      <c r="N7" s="64">
        <v>19912</v>
      </c>
      <c r="O7" s="64">
        <v>21474</v>
      </c>
      <c r="P7" s="64">
        <v>20324</v>
      </c>
      <c r="Q7" s="64">
        <v>61710</v>
      </c>
      <c r="R7" s="64">
        <v>55446</v>
      </c>
      <c r="S7" s="64">
        <v>76884</v>
      </c>
      <c r="T7" s="64">
        <v>60161</v>
      </c>
      <c r="U7" s="64">
        <v>192491</v>
      </c>
      <c r="V7" s="64">
        <v>583790</v>
      </c>
      <c r="W7" s="64">
        <v>644673</v>
      </c>
      <c r="X7" s="64">
        <v>-60883</v>
      </c>
      <c r="Y7" s="65">
        <v>-9.44</v>
      </c>
      <c r="Z7" s="66">
        <v>644673</v>
      </c>
    </row>
    <row r="8" spans="1:26" ht="13.5">
      <c r="A8" s="62" t="s">
        <v>34</v>
      </c>
      <c r="B8" s="18">
        <v>76725721</v>
      </c>
      <c r="C8" s="18">
        <v>0</v>
      </c>
      <c r="D8" s="63">
        <v>87801000</v>
      </c>
      <c r="E8" s="64">
        <v>88104841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20215000</v>
      </c>
      <c r="S8" s="64">
        <v>0</v>
      </c>
      <c r="T8" s="64">
        <v>0</v>
      </c>
      <c r="U8" s="64">
        <v>20215000</v>
      </c>
      <c r="V8" s="64">
        <v>20215000</v>
      </c>
      <c r="W8" s="64">
        <v>88104841</v>
      </c>
      <c r="X8" s="64">
        <v>-67889841</v>
      </c>
      <c r="Y8" s="65">
        <v>-77.06</v>
      </c>
      <c r="Z8" s="66">
        <v>88104841</v>
      </c>
    </row>
    <row r="9" spans="1:26" ht="13.5">
      <c r="A9" s="62" t="s">
        <v>35</v>
      </c>
      <c r="B9" s="18">
        <v>10658658</v>
      </c>
      <c r="C9" s="18">
        <v>0</v>
      </c>
      <c r="D9" s="63">
        <v>11979264</v>
      </c>
      <c r="E9" s="64">
        <v>47192403</v>
      </c>
      <c r="F9" s="64">
        <v>33890411</v>
      </c>
      <c r="G9" s="64">
        <v>374767</v>
      </c>
      <c r="H9" s="64">
        <v>416796</v>
      </c>
      <c r="I9" s="64">
        <v>34681974</v>
      </c>
      <c r="J9" s="64">
        <v>580872</v>
      </c>
      <c r="K9" s="64">
        <v>1314596</v>
      </c>
      <c r="L9" s="64">
        <v>26155014</v>
      </c>
      <c r="M9" s="64">
        <v>28050482</v>
      </c>
      <c r="N9" s="64">
        <v>548262</v>
      </c>
      <c r="O9" s="64">
        <v>117694</v>
      </c>
      <c r="P9" s="64">
        <v>1453097</v>
      </c>
      <c r="Q9" s="64">
        <v>2119053</v>
      </c>
      <c r="R9" s="64">
        <v>891296</v>
      </c>
      <c r="S9" s="64">
        <v>1484915</v>
      </c>
      <c r="T9" s="64">
        <v>517873</v>
      </c>
      <c r="U9" s="64">
        <v>2894084</v>
      </c>
      <c r="V9" s="64">
        <v>67745593</v>
      </c>
      <c r="W9" s="64">
        <v>47192403</v>
      </c>
      <c r="X9" s="64">
        <v>20553190</v>
      </c>
      <c r="Y9" s="65">
        <v>43.55</v>
      </c>
      <c r="Z9" s="66">
        <v>47192403</v>
      </c>
    </row>
    <row r="10" spans="1:26" ht="25.5">
      <c r="A10" s="67" t="s">
        <v>105</v>
      </c>
      <c r="B10" s="68">
        <f>SUM(B5:B9)</f>
        <v>102856473</v>
      </c>
      <c r="C10" s="68">
        <f>SUM(C5:C9)</f>
        <v>0</v>
      </c>
      <c r="D10" s="69">
        <f aca="true" t="shared" si="0" ref="D10:Z10">SUM(D5:D9)</f>
        <v>119284497</v>
      </c>
      <c r="E10" s="70">
        <f t="shared" si="0"/>
        <v>154801477</v>
      </c>
      <c r="F10" s="70">
        <f t="shared" si="0"/>
        <v>35182312</v>
      </c>
      <c r="G10" s="70">
        <f t="shared" si="0"/>
        <v>1928380</v>
      </c>
      <c r="H10" s="70">
        <f t="shared" si="0"/>
        <v>1714405</v>
      </c>
      <c r="I10" s="70">
        <f t="shared" si="0"/>
        <v>38825097</v>
      </c>
      <c r="J10" s="70">
        <f t="shared" si="0"/>
        <v>1885858</v>
      </c>
      <c r="K10" s="70">
        <f t="shared" si="0"/>
        <v>2149071</v>
      </c>
      <c r="L10" s="70">
        <f t="shared" si="0"/>
        <v>27405084</v>
      </c>
      <c r="M10" s="70">
        <f t="shared" si="0"/>
        <v>31440013</v>
      </c>
      <c r="N10" s="70">
        <f t="shared" si="0"/>
        <v>1836057</v>
      </c>
      <c r="O10" s="70">
        <f t="shared" si="0"/>
        <v>3365255</v>
      </c>
      <c r="P10" s="70">
        <f t="shared" si="0"/>
        <v>1577058</v>
      </c>
      <c r="Q10" s="70">
        <f t="shared" si="0"/>
        <v>6778370</v>
      </c>
      <c r="R10" s="70">
        <f t="shared" si="0"/>
        <v>22502090</v>
      </c>
      <c r="S10" s="70">
        <f t="shared" si="0"/>
        <v>2912786</v>
      </c>
      <c r="T10" s="70">
        <f t="shared" si="0"/>
        <v>1960511</v>
      </c>
      <c r="U10" s="70">
        <f t="shared" si="0"/>
        <v>27375387</v>
      </c>
      <c r="V10" s="70">
        <f t="shared" si="0"/>
        <v>104418867</v>
      </c>
      <c r="W10" s="70">
        <f t="shared" si="0"/>
        <v>154801477</v>
      </c>
      <c r="X10" s="70">
        <f t="shared" si="0"/>
        <v>-50382610</v>
      </c>
      <c r="Y10" s="71">
        <f>+IF(W10&lt;&gt;0,(X10/W10)*100,0)</f>
        <v>-32.54659514650496</v>
      </c>
      <c r="Z10" s="72">
        <f t="shared" si="0"/>
        <v>154801477</v>
      </c>
    </row>
    <row r="11" spans="1:26" ht="13.5">
      <c r="A11" s="62" t="s">
        <v>36</v>
      </c>
      <c r="B11" s="18">
        <v>44009631</v>
      </c>
      <c r="C11" s="18">
        <v>0</v>
      </c>
      <c r="D11" s="63">
        <v>54183626</v>
      </c>
      <c r="E11" s="64">
        <v>54798006</v>
      </c>
      <c r="F11" s="64">
        <v>3610222</v>
      </c>
      <c r="G11" s="64">
        <v>3781795</v>
      </c>
      <c r="H11" s="64">
        <v>3547447</v>
      </c>
      <c r="I11" s="64">
        <v>10939464</v>
      </c>
      <c r="J11" s="64">
        <v>3827874</v>
      </c>
      <c r="K11" s="64">
        <v>3572873</v>
      </c>
      <c r="L11" s="64">
        <v>3560532</v>
      </c>
      <c r="M11" s="64">
        <v>10961279</v>
      </c>
      <c r="N11" s="64">
        <v>3651802</v>
      </c>
      <c r="O11" s="64">
        <v>3684267</v>
      </c>
      <c r="P11" s="64">
        <v>3684972</v>
      </c>
      <c r="Q11" s="64">
        <v>11021041</v>
      </c>
      <c r="R11" s="64">
        <v>6283696</v>
      </c>
      <c r="S11" s="64">
        <v>3436802</v>
      </c>
      <c r="T11" s="64">
        <v>3630507</v>
      </c>
      <c r="U11" s="64">
        <v>13351005</v>
      </c>
      <c r="V11" s="64">
        <v>46272789</v>
      </c>
      <c r="W11" s="64">
        <v>54798006</v>
      </c>
      <c r="X11" s="64">
        <v>-8525217</v>
      </c>
      <c r="Y11" s="65">
        <v>-15.56</v>
      </c>
      <c r="Z11" s="66">
        <v>54798006</v>
      </c>
    </row>
    <row r="12" spans="1:26" ht="13.5">
      <c r="A12" s="62" t="s">
        <v>37</v>
      </c>
      <c r="B12" s="18">
        <v>6762584</v>
      </c>
      <c r="C12" s="18">
        <v>0</v>
      </c>
      <c r="D12" s="63">
        <v>7377853</v>
      </c>
      <c r="E12" s="64">
        <v>7746747</v>
      </c>
      <c r="F12" s="64">
        <v>537778</v>
      </c>
      <c r="G12" s="64">
        <v>566513</v>
      </c>
      <c r="H12" s="64">
        <v>584223</v>
      </c>
      <c r="I12" s="64">
        <v>1688514</v>
      </c>
      <c r="J12" s="64">
        <v>589487</v>
      </c>
      <c r="K12" s="64">
        <v>584586</v>
      </c>
      <c r="L12" s="64">
        <v>584586</v>
      </c>
      <c r="M12" s="64">
        <v>1758659</v>
      </c>
      <c r="N12" s="64">
        <v>584586</v>
      </c>
      <c r="O12" s="64">
        <v>584586</v>
      </c>
      <c r="P12" s="64">
        <v>584586</v>
      </c>
      <c r="Q12" s="64">
        <v>1753758</v>
      </c>
      <c r="R12" s="64">
        <v>584586</v>
      </c>
      <c r="S12" s="64">
        <v>584586</v>
      </c>
      <c r="T12" s="64">
        <v>584586</v>
      </c>
      <c r="U12" s="64">
        <v>1753758</v>
      </c>
      <c r="V12" s="64">
        <v>6954689</v>
      </c>
      <c r="W12" s="64">
        <v>7746747</v>
      </c>
      <c r="X12" s="64">
        <v>-792058</v>
      </c>
      <c r="Y12" s="65">
        <v>-10.22</v>
      </c>
      <c r="Z12" s="66">
        <v>7746747</v>
      </c>
    </row>
    <row r="13" spans="1:26" ht="13.5">
      <c r="A13" s="62" t="s">
        <v>106</v>
      </c>
      <c r="B13" s="18">
        <v>12051975</v>
      </c>
      <c r="C13" s="18">
        <v>0</v>
      </c>
      <c r="D13" s="63">
        <v>3600000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0</v>
      </c>
      <c r="C14" s="18">
        <v>0</v>
      </c>
      <c r="D14" s="63">
        <v>50000</v>
      </c>
      <c r="E14" s="64">
        <v>0</v>
      </c>
      <c r="F14" s="64">
        <v>0</v>
      </c>
      <c r="G14" s="64">
        <v>0</v>
      </c>
      <c r="H14" s="64">
        <v>1003</v>
      </c>
      <c r="I14" s="64">
        <v>1003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1003</v>
      </c>
      <c r="W14" s="64">
        <v>0</v>
      </c>
      <c r="X14" s="64">
        <v>1003</v>
      </c>
      <c r="Y14" s="65">
        <v>0</v>
      </c>
      <c r="Z14" s="66">
        <v>0</v>
      </c>
    </row>
    <row r="15" spans="1:26" ht="13.5">
      <c r="A15" s="62" t="s">
        <v>39</v>
      </c>
      <c r="B15" s="18">
        <v>9035776</v>
      </c>
      <c r="C15" s="18">
        <v>0</v>
      </c>
      <c r="D15" s="63">
        <v>7885750</v>
      </c>
      <c r="E15" s="64">
        <v>6995692</v>
      </c>
      <c r="F15" s="64">
        <v>907664</v>
      </c>
      <c r="G15" s="64">
        <v>2303441</v>
      </c>
      <c r="H15" s="64">
        <v>821010</v>
      </c>
      <c r="I15" s="64">
        <v>4032115</v>
      </c>
      <c r="J15" s="64">
        <v>667955</v>
      </c>
      <c r="K15" s="64">
        <v>691341</v>
      </c>
      <c r="L15" s="64">
        <v>658796</v>
      </c>
      <c r="M15" s="64">
        <v>2018092</v>
      </c>
      <c r="N15" s="64">
        <v>633665</v>
      </c>
      <c r="O15" s="64">
        <v>648696</v>
      </c>
      <c r="P15" s="64">
        <v>0</v>
      </c>
      <c r="Q15" s="64">
        <v>1282361</v>
      </c>
      <c r="R15" s="64">
        <v>752454</v>
      </c>
      <c r="S15" s="64">
        <v>529216</v>
      </c>
      <c r="T15" s="64">
        <v>403320</v>
      </c>
      <c r="U15" s="64">
        <v>1684990</v>
      </c>
      <c r="V15" s="64">
        <v>9017558</v>
      </c>
      <c r="W15" s="64">
        <v>6995692</v>
      </c>
      <c r="X15" s="64">
        <v>2021866</v>
      </c>
      <c r="Y15" s="65">
        <v>28.9</v>
      </c>
      <c r="Z15" s="66">
        <v>6995692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34731901</v>
      </c>
      <c r="C17" s="18">
        <v>0</v>
      </c>
      <c r="D17" s="63">
        <v>33769624</v>
      </c>
      <c r="E17" s="64">
        <v>41320280</v>
      </c>
      <c r="F17" s="64">
        <v>2250092</v>
      </c>
      <c r="G17" s="64">
        <v>656516</v>
      </c>
      <c r="H17" s="64">
        <v>1019401</v>
      </c>
      <c r="I17" s="64">
        <v>3926009</v>
      </c>
      <c r="J17" s="64">
        <v>1657732</v>
      </c>
      <c r="K17" s="64">
        <v>2312819</v>
      </c>
      <c r="L17" s="64">
        <v>4027269</v>
      </c>
      <c r="M17" s="64">
        <v>7997820</v>
      </c>
      <c r="N17" s="64">
        <v>2736715</v>
      </c>
      <c r="O17" s="64">
        <v>1530475</v>
      </c>
      <c r="P17" s="64">
        <v>1933656</v>
      </c>
      <c r="Q17" s="64">
        <v>6200846</v>
      </c>
      <c r="R17" s="64">
        <v>1691160</v>
      </c>
      <c r="S17" s="64">
        <v>2125067</v>
      </c>
      <c r="T17" s="64">
        <v>2621803</v>
      </c>
      <c r="U17" s="64">
        <v>6438030</v>
      </c>
      <c r="V17" s="64">
        <v>24562705</v>
      </c>
      <c r="W17" s="64">
        <v>41320280</v>
      </c>
      <c r="X17" s="64">
        <v>-16757575</v>
      </c>
      <c r="Y17" s="65">
        <v>-40.56</v>
      </c>
      <c r="Z17" s="66">
        <v>41320280</v>
      </c>
    </row>
    <row r="18" spans="1:26" ht="13.5">
      <c r="A18" s="74" t="s">
        <v>42</v>
      </c>
      <c r="B18" s="75">
        <f>SUM(B11:B17)</f>
        <v>106591867</v>
      </c>
      <c r="C18" s="75">
        <f>SUM(C11:C17)</f>
        <v>0</v>
      </c>
      <c r="D18" s="76">
        <f aca="true" t="shared" si="1" ref="D18:Z18">SUM(D11:D17)</f>
        <v>106866853</v>
      </c>
      <c r="E18" s="77">
        <f t="shared" si="1"/>
        <v>110860725</v>
      </c>
      <c r="F18" s="77">
        <f t="shared" si="1"/>
        <v>7305756</v>
      </c>
      <c r="G18" s="77">
        <f t="shared" si="1"/>
        <v>7308265</v>
      </c>
      <c r="H18" s="77">
        <f t="shared" si="1"/>
        <v>5973084</v>
      </c>
      <c r="I18" s="77">
        <f t="shared" si="1"/>
        <v>20587105</v>
      </c>
      <c r="J18" s="77">
        <f t="shared" si="1"/>
        <v>6743048</v>
      </c>
      <c r="K18" s="77">
        <f t="shared" si="1"/>
        <v>7161619</v>
      </c>
      <c r="L18" s="77">
        <f t="shared" si="1"/>
        <v>8831183</v>
      </c>
      <c r="M18" s="77">
        <f t="shared" si="1"/>
        <v>22735850</v>
      </c>
      <c r="N18" s="77">
        <f t="shared" si="1"/>
        <v>7606768</v>
      </c>
      <c r="O18" s="77">
        <f t="shared" si="1"/>
        <v>6448024</v>
      </c>
      <c r="P18" s="77">
        <f t="shared" si="1"/>
        <v>6203214</v>
      </c>
      <c r="Q18" s="77">
        <f t="shared" si="1"/>
        <v>20258006</v>
      </c>
      <c r="R18" s="77">
        <f t="shared" si="1"/>
        <v>9311896</v>
      </c>
      <c r="S18" s="77">
        <f t="shared" si="1"/>
        <v>6675671</v>
      </c>
      <c r="T18" s="77">
        <f t="shared" si="1"/>
        <v>7240216</v>
      </c>
      <c r="U18" s="77">
        <f t="shared" si="1"/>
        <v>23227783</v>
      </c>
      <c r="V18" s="77">
        <f t="shared" si="1"/>
        <v>86808744</v>
      </c>
      <c r="W18" s="77">
        <f t="shared" si="1"/>
        <v>110860725</v>
      </c>
      <c r="X18" s="77">
        <f t="shared" si="1"/>
        <v>-24051981</v>
      </c>
      <c r="Y18" s="71">
        <f>+IF(W18&lt;&gt;0,(X18/W18)*100,0)</f>
        <v>-21.69567355797105</v>
      </c>
      <c r="Z18" s="78">
        <f t="shared" si="1"/>
        <v>110860725</v>
      </c>
    </row>
    <row r="19" spans="1:26" ht="13.5">
      <c r="A19" s="74" t="s">
        <v>43</v>
      </c>
      <c r="B19" s="79">
        <f>+B10-B18</f>
        <v>-3735394</v>
      </c>
      <c r="C19" s="79">
        <f>+C10-C18</f>
        <v>0</v>
      </c>
      <c r="D19" s="80">
        <f aca="true" t="shared" si="2" ref="D19:Z19">+D10-D18</f>
        <v>12417644</v>
      </c>
      <c r="E19" s="81">
        <f t="shared" si="2"/>
        <v>43940752</v>
      </c>
      <c r="F19" s="81">
        <f t="shared" si="2"/>
        <v>27876556</v>
      </c>
      <c r="G19" s="81">
        <f t="shared" si="2"/>
        <v>-5379885</v>
      </c>
      <c r="H19" s="81">
        <f t="shared" si="2"/>
        <v>-4258679</v>
      </c>
      <c r="I19" s="81">
        <f t="shared" si="2"/>
        <v>18237992</v>
      </c>
      <c r="J19" s="81">
        <f t="shared" si="2"/>
        <v>-4857190</v>
      </c>
      <c r="K19" s="81">
        <f t="shared" si="2"/>
        <v>-5012548</v>
      </c>
      <c r="L19" s="81">
        <f t="shared" si="2"/>
        <v>18573901</v>
      </c>
      <c r="M19" s="81">
        <f t="shared" si="2"/>
        <v>8704163</v>
      </c>
      <c r="N19" s="81">
        <f t="shared" si="2"/>
        <v>-5770711</v>
      </c>
      <c r="O19" s="81">
        <f t="shared" si="2"/>
        <v>-3082769</v>
      </c>
      <c r="P19" s="81">
        <f t="shared" si="2"/>
        <v>-4626156</v>
      </c>
      <c r="Q19" s="81">
        <f t="shared" si="2"/>
        <v>-13479636</v>
      </c>
      <c r="R19" s="81">
        <f t="shared" si="2"/>
        <v>13190194</v>
      </c>
      <c r="S19" s="81">
        <f t="shared" si="2"/>
        <v>-3762885</v>
      </c>
      <c r="T19" s="81">
        <f t="shared" si="2"/>
        <v>-5279705</v>
      </c>
      <c r="U19" s="81">
        <f t="shared" si="2"/>
        <v>4147604</v>
      </c>
      <c r="V19" s="81">
        <f t="shared" si="2"/>
        <v>17610123</v>
      </c>
      <c r="W19" s="81">
        <f>IF(E10=E18,0,W10-W18)</f>
        <v>43940752</v>
      </c>
      <c r="X19" s="81">
        <f t="shared" si="2"/>
        <v>-26330629</v>
      </c>
      <c r="Y19" s="82">
        <f>+IF(W19&lt;&gt;0,(X19/W19)*100,0)</f>
        <v>-59.92302771695851</v>
      </c>
      <c r="Z19" s="83">
        <f t="shared" si="2"/>
        <v>43940752</v>
      </c>
    </row>
    <row r="20" spans="1:26" ht="13.5">
      <c r="A20" s="62" t="s">
        <v>44</v>
      </c>
      <c r="B20" s="18">
        <v>34827337</v>
      </c>
      <c r="C20" s="18">
        <v>0</v>
      </c>
      <c r="D20" s="63">
        <v>28301000</v>
      </c>
      <c r="E20" s="64">
        <v>0</v>
      </c>
      <c r="F20" s="64">
        <v>0</v>
      </c>
      <c r="G20" s="64">
        <v>400000</v>
      </c>
      <c r="H20" s="64">
        <v>0</v>
      </c>
      <c r="I20" s="64">
        <v>400000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300000</v>
      </c>
      <c r="Q20" s="64">
        <v>300000</v>
      </c>
      <c r="R20" s="64">
        <v>0</v>
      </c>
      <c r="S20" s="64">
        <v>0</v>
      </c>
      <c r="T20" s="64">
        <v>0</v>
      </c>
      <c r="U20" s="64">
        <v>0</v>
      </c>
      <c r="V20" s="64">
        <v>700000</v>
      </c>
      <c r="W20" s="64">
        <v>0</v>
      </c>
      <c r="X20" s="64">
        <v>700000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31091943</v>
      </c>
      <c r="C22" s="90">
        <f>SUM(C19:C21)</f>
        <v>0</v>
      </c>
      <c r="D22" s="91">
        <f aca="true" t="shared" si="3" ref="D22:Z22">SUM(D19:D21)</f>
        <v>40718644</v>
      </c>
      <c r="E22" s="92">
        <f t="shared" si="3"/>
        <v>43940752</v>
      </c>
      <c r="F22" s="92">
        <f t="shared" si="3"/>
        <v>27876556</v>
      </c>
      <c r="G22" s="92">
        <f t="shared" si="3"/>
        <v>-4979885</v>
      </c>
      <c r="H22" s="92">
        <f t="shared" si="3"/>
        <v>-4258679</v>
      </c>
      <c r="I22" s="92">
        <f t="shared" si="3"/>
        <v>18637992</v>
      </c>
      <c r="J22" s="92">
        <f t="shared" si="3"/>
        <v>-4857190</v>
      </c>
      <c r="K22" s="92">
        <f t="shared" si="3"/>
        <v>-5012548</v>
      </c>
      <c r="L22" s="92">
        <f t="shared" si="3"/>
        <v>18573901</v>
      </c>
      <c r="M22" s="92">
        <f t="shared" si="3"/>
        <v>8704163</v>
      </c>
      <c r="N22" s="92">
        <f t="shared" si="3"/>
        <v>-5770711</v>
      </c>
      <c r="O22" s="92">
        <f t="shared" si="3"/>
        <v>-3082769</v>
      </c>
      <c r="P22" s="92">
        <f t="shared" si="3"/>
        <v>-4326156</v>
      </c>
      <c r="Q22" s="92">
        <f t="shared" si="3"/>
        <v>-13179636</v>
      </c>
      <c r="R22" s="92">
        <f t="shared" si="3"/>
        <v>13190194</v>
      </c>
      <c r="S22" s="92">
        <f t="shared" si="3"/>
        <v>-3762885</v>
      </c>
      <c r="T22" s="92">
        <f t="shared" si="3"/>
        <v>-5279705</v>
      </c>
      <c r="U22" s="92">
        <f t="shared" si="3"/>
        <v>4147604</v>
      </c>
      <c r="V22" s="92">
        <f t="shared" si="3"/>
        <v>18310123</v>
      </c>
      <c r="W22" s="92">
        <f t="shared" si="3"/>
        <v>43940752</v>
      </c>
      <c r="X22" s="92">
        <f t="shared" si="3"/>
        <v>-25630629</v>
      </c>
      <c r="Y22" s="93">
        <f>+IF(W22&lt;&gt;0,(X22/W22)*100,0)</f>
        <v>-58.329973506143</v>
      </c>
      <c r="Z22" s="94">
        <f t="shared" si="3"/>
        <v>43940752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31091943</v>
      </c>
      <c r="C24" s="79">
        <f>SUM(C22:C23)</f>
        <v>0</v>
      </c>
      <c r="D24" s="80">
        <f aca="true" t="shared" si="4" ref="D24:Z24">SUM(D22:D23)</f>
        <v>40718644</v>
      </c>
      <c r="E24" s="81">
        <f t="shared" si="4"/>
        <v>43940752</v>
      </c>
      <c r="F24" s="81">
        <f t="shared" si="4"/>
        <v>27876556</v>
      </c>
      <c r="G24" s="81">
        <f t="shared" si="4"/>
        <v>-4979885</v>
      </c>
      <c r="H24" s="81">
        <f t="shared" si="4"/>
        <v>-4258679</v>
      </c>
      <c r="I24" s="81">
        <f t="shared" si="4"/>
        <v>18637992</v>
      </c>
      <c r="J24" s="81">
        <f t="shared" si="4"/>
        <v>-4857190</v>
      </c>
      <c r="K24" s="81">
        <f t="shared" si="4"/>
        <v>-5012548</v>
      </c>
      <c r="L24" s="81">
        <f t="shared" si="4"/>
        <v>18573901</v>
      </c>
      <c r="M24" s="81">
        <f t="shared" si="4"/>
        <v>8704163</v>
      </c>
      <c r="N24" s="81">
        <f t="shared" si="4"/>
        <v>-5770711</v>
      </c>
      <c r="O24" s="81">
        <f t="shared" si="4"/>
        <v>-3082769</v>
      </c>
      <c r="P24" s="81">
        <f t="shared" si="4"/>
        <v>-4326156</v>
      </c>
      <c r="Q24" s="81">
        <f t="shared" si="4"/>
        <v>-13179636</v>
      </c>
      <c r="R24" s="81">
        <f t="shared" si="4"/>
        <v>13190194</v>
      </c>
      <c r="S24" s="81">
        <f t="shared" si="4"/>
        <v>-3762885</v>
      </c>
      <c r="T24" s="81">
        <f t="shared" si="4"/>
        <v>-5279705</v>
      </c>
      <c r="U24" s="81">
        <f t="shared" si="4"/>
        <v>4147604</v>
      </c>
      <c r="V24" s="81">
        <f t="shared" si="4"/>
        <v>18310123</v>
      </c>
      <c r="W24" s="81">
        <f t="shared" si="4"/>
        <v>43940752</v>
      </c>
      <c r="X24" s="81">
        <f t="shared" si="4"/>
        <v>-25630629</v>
      </c>
      <c r="Y24" s="82">
        <f>+IF(W24&lt;&gt;0,(X24/W24)*100,0)</f>
        <v>-58.329973506143</v>
      </c>
      <c r="Z24" s="83">
        <f t="shared" si="4"/>
        <v>43940752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39982267</v>
      </c>
      <c r="C27" s="21">
        <v>0</v>
      </c>
      <c r="D27" s="103">
        <v>40474395</v>
      </c>
      <c r="E27" s="104">
        <v>43695460</v>
      </c>
      <c r="F27" s="104">
        <v>0</v>
      </c>
      <c r="G27" s="104">
        <v>7614474</v>
      </c>
      <c r="H27" s="104">
        <v>843692</v>
      </c>
      <c r="I27" s="104">
        <v>8458166</v>
      </c>
      <c r="J27" s="104">
        <v>17419</v>
      </c>
      <c r="K27" s="104">
        <v>1705374</v>
      </c>
      <c r="L27" s="104">
        <v>1216224</v>
      </c>
      <c r="M27" s="104">
        <v>2939017</v>
      </c>
      <c r="N27" s="104">
        <v>264152</v>
      </c>
      <c r="O27" s="104">
        <v>64580</v>
      </c>
      <c r="P27" s="104">
        <v>2211208</v>
      </c>
      <c r="Q27" s="104">
        <v>2539940</v>
      </c>
      <c r="R27" s="104">
        <v>4733327</v>
      </c>
      <c r="S27" s="104">
        <v>1552545</v>
      </c>
      <c r="T27" s="104">
        <v>5291206</v>
      </c>
      <c r="U27" s="104">
        <v>11577078</v>
      </c>
      <c r="V27" s="104">
        <v>25514201</v>
      </c>
      <c r="W27" s="104">
        <v>43695460</v>
      </c>
      <c r="X27" s="104">
        <v>-18181259</v>
      </c>
      <c r="Y27" s="105">
        <v>-41.61</v>
      </c>
      <c r="Z27" s="106">
        <v>43695460</v>
      </c>
    </row>
    <row r="28" spans="1:26" ht="13.5">
      <c r="A28" s="107" t="s">
        <v>44</v>
      </c>
      <c r="B28" s="18">
        <v>29980144</v>
      </c>
      <c r="C28" s="18">
        <v>0</v>
      </c>
      <c r="D28" s="63">
        <v>26985950</v>
      </c>
      <c r="E28" s="64">
        <v>30324993</v>
      </c>
      <c r="F28" s="64">
        <v>0</v>
      </c>
      <c r="G28" s="64">
        <v>7240080</v>
      </c>
      <c r="H28" s="64">
        <v>0</v>
      </c>
      <c r="I28" s="64">
        <v>7240080</v>
      </c>
      <c r="J28" s="64">
        <v>7474</v>
      </c>
      <c r="K28" s="64">
        <v>0</v>
      </c>
      <c r="L28" s="64">
        <v>375940</v>
      </c>
      <c r="M28" s="64">
        <v>383414</v>
      </c>
      <c r="N28" s="64">
        <v>0</v>
      </c>
      <c r="O28" s="64">
        <v>0</v>
      </c>
      <c r="P28" s="64">
        <v>1784120</v>
      </c>
      <c r="Q28" s="64">
        <v>1784120</v>
      </c>
      <c r="R28" s="64">
        <v>2154980</v>
      </c>
      <c r="S28" s="64">
        <v>1552545</v>
      </c>
      <c r="T28" s="64">
        <v>4553222</v>
      </c>
      <c r="U28" s="64">
        <v>8260747</v>
      </c>
      <c r="V28" s="64">
        <v>17668361</v>
      </c>
      <c r="W28" s="64">
        <v>30324993</v>
      </c>
      <c r="X28" s="64">
        <v>-12656632</v>
      </c>
      <c r="Y28" s="65">
        <v>-41.74</v>
      </c>
      <c r="Z28" s="66">
        <v>30324993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1559719</v>
      </c>
      <c r="L30" s="64">
        <v>0</v>
      </c>
      <c r="M30" s="64">
        <v>1559719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1559719</v>
      </c>
      <c r="W30" s="64">
        <v>0</v>
      </c>
      <c r="X30" s="64">
        <v>1559719</v>
      </c>
      <c r="Y30" s="65">
        <v>0</v>
      </c>
      <c r="Z30" s="66">
        <v>0</v>
      </c>
    </row>
    <row r="31" spans="1:26" ht="13.5">
      <c r="A31" s="62" t="s">
        <v>49</v>
      </c>
      <c r="B31" s="18">
        <v>10002123</v>
      </c>
      <c r="C31" s="18">
        <v>0</v>
      </c>
      <c r="D31" s="63">
        <v>13488445</v>
      </c>
      <c r="E31" s="64">
        <v>13370467</v>
      </c>
      <c r="F31" s="64">
        <v>0</v>
      </c>
      <c r="G31" s="64">
        <v>374394</v>
      </c>
      <c r="H31" s="64">
        <v>843692</v>
      </c>
      <c r="I31" s="64">
        <v>1218086</v>
      </c>
      <c r="J31" s="64">
        <v>9945</v>
      </c>
      <c r="K31" s="64">
        <v>145655</v>
      </c>
      <c r="L31" s="64">
        <v>840284</v>
      </c>
      <c r="M31" s="64">
        <v>995884</v>
      </c>
      <c r="N31" s="64">
        <v>264152</v>
      </c>
      <c r="O31" s="64">
        <v>64580</v>
      </c>
      <c r="P31" s="64">
        <v>427088</v>
      </c>
      <c r="Q31" s="64">
        <v>755820</v>
      </c>
      <c r="R31" s="64">
        <v>2578347</v>
      </c>
      <c r="S31" s="64">
        <v>0</v>
      </c>
      <c r="T31" s="64">
        <v>737984</v>
      </c>
      <c r="U31" s="64">
        <v>3316331</v>
      </c>
      <c r="V31" s="64">
        <v>6286121</v>
      </c>
      <c r="W31" s="64">
        <v>13370467</v>
      </c>
      <c r="X31" s="64">
        <v>-7084346</v>
      </c>
      <c r="Y31" s="65">
        <v>-52.99</v>
      </c>
      <c r="Z31" s="66">
        <v>13370467</v>
      </c>
    </row>
    <row r="32" spans="1:26" ht="13.5">
      <c r="A32" s="74" t="s">
        <v>50</v>
      </c>
      <c r="B32" s="21">
        <f>SUM(B28:B31)</f>
        <v>39982267</v>
      </c>
      <c r="C32" s="21">
        <f>SUM(C28:C31)</f>
        <v>0</v>
      </c>
      <c r="D32" s="103">
        <f aca="true" t="shared" si="5" ref="D32:Z32">SUM(D28:D31)</f>
        <v>40474395</v>
      </c>
      <c r="E32" s="104">
        <f t="shared" si="5"/>
        <v>43695460</v>
      </c>
      <c r="F32" s="104">
        <f t="shared" si="5"/>
        <v>0</v>
      </c>
      <c r="G32" s="104">
        <f t="shared" si="5"/>
        <v>7614474</v>
      </c>
      <c r="H32" s="104">
        <f t="shared" si="5"/>
        <v>843692</v>
      </c>
      <c r="I32" s="104">
        <f t="shared" si="5"/>
        <v>8458166</v>
      </c>
      <c r="J32" s="104">
        <f t="shared" si="5"/>
        <v>17419</v>
      </c>
      <c r="K32" s="104">
        <f t="shared" si="5"/>
        <v>1705374</v>
      </c>
      <c r="L32" s="104">
        <f t="shared" si="5"/>
        <v>1216224</v>
      </c>
      <c r="M32" s="104">
        <f t="shared" si="5"/>
        <v>2939017</v>
      </c>
      <c r="N32" s="104">
        <f t="shared" si="5"/>
        <v>264152</v>
      </c>
      <c r="O32" s="104">
        <f t="shared" si="5"/>
        <v>64580</v>
      </c>
      <c r="P32" s="104">
        <f t="shared" si="5"/>
        <v>2211208</v>
      </c>
      <c r="Q32" s="104">
        <f t="shared" si="5"/>
        <v>2539940</v>
      </c>
      <c r="R32" s="104">
        <f t="shared" si="5"/>
        <v>4733327</v>
      </c>
      <c r="S32" s="104">
        <f t="shared" si="5"/>
        <v>1552545</v>
      </c>
      <c r="T32" s="104">
        <f t="shared" si="5"/>
        <v>5291206</v>
      </c>
      <c r="U32" s="104">
        <f t="shared" si="5"/>
        <v>11577078</v>
      </c>
      <c r="V32" s="104">
        <f t="shared" si="5"/>
        <v>25514201</v>
      </c>
      <c r="W32" s="104">
        <f t="shared" si="5"/>
        <v>43695460</v>
      </c>
      <c r="X32" s="104">
        <f t="shared" si="5"/>
        <v>-18181259</v>
      </c>
      <c r="Y32" s="105">
        <f>+IF(W32&lt;&gt;0,(X32/W32)*100,0)</f>
        <v>-41.609034439733556</v>
      </c>
      <c r="Z32" s="106">
        <f t="shared" si="5"/>
        <v>43695460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39097139</v>
      </c>
      <c r="E35" s="64">
        <v>39097000</v>
      </c>
      <c r="F35" s="64">
        <v>37116005</v>
      </c>
      <c r="G35" s="64">
        <v>35263015</v>
      </c>
      <c r="H35" s="64">
        <v>32787083</v>
      </c>
      <c r="I35" s="64">
        <v>32787083</v>
      </c>
      <c r="J35" s="64">
        <v>-5932159</v>
      </c>
      <c r="K35" s="64">
        <v>-5814720</v>
      </c>
      <c r="L35" s="64">
        <v>20225257</v>
      </c>
      <c r="M35" s="64">
        <v>20225257</v>
      </c>
      <c r="N35" s="64">
        <v>-5548778</v>
      </c>
      <c r="O35" s="64">
        <v>-3135403</v>
      </c>
      <c r="P35" s="64">
        <v>-6643460</v>
      </c>
      <c r="Q35" s="64">
        <v>-6643460</v>
      </c>
      <c r="R35" s="64">
        <v>8186708</v>
      </c>
      <c r="S35" s="64">
        <v>-5965899</v>
      </c>
      <c r="T35" s="64">
        <v>-4748252</v>
      </c>
      <c r="U35" s="64">
        <v>-4748252</v>
      </c>
      <c r="V35" s="64">
        <v>-4748252</v>
      </c>
      <c r="W35" s="64">
        <v>39097000</v>
      </c>
      <c r="X35" s="64">
        <v>-43845252</v>
      </c>
      <c r="Y35" s="65">
        <v>-112.14</v>
      </c>
      <c r="Z35" s="66">
        <v>39097000</v>
      </c>
    </row>
    <row r="36" spans="1:26" ht="13.5">
      <c r="A36" s="62" t="s">
        <v>53</v>
      </c>
      <c r="B36" s="18">
        <v>0</v>
      </c>
      <c r="C36" s="18">
        <v>0</v>
      </c>
      <c r="D36" s="63">
        <v>237402579</v>
      </c>
      <c r="E36" s="64">
        <v>237402000</v>
      </c>
      <c r="F36" s="64">
        <v>0</v>
      </c>
      <c r="G36" s="64">
        <v>0</v>
      </c>
      <c r="H36" s="64">
        <v>843693</v>
      </c>
      <c r="I36" s="64">
        <v>843693</v>
      </c>
      <c r="J36" s="64">
        <v>17418</v>
      </c>
      <c r="K36" s="64">
        <v>1705373</v>
      </c>
      <c r="L36" s="64">
        <v>1216224</v>
      </c>
      <c r="M36" s="64">
        <v>1216224</v>
      </c>
      <c r="N36" s="64">
        <v>264152</v>
      </c>
      <c r="O36" s="64">
        <v>64580</v>
      </c>
      <c r="P36" s="64">
        <v>2172147</v>
      </c>
      <c r="Q36" s="64">
        <v>2172147</v>
      </c>
      <c r="R36" s="64">
        <v>4733327</v>
      </c>
      <c r="S36" s="64">
        <v>1552545</v>
      </c>
      <c r="T36" s="64">
        <v>5291206</v>
      </c>
      <c r="U36" s="64">
        <v>5291206</v>
      </c>
      <c r="V36" s="64">
        <v>5291206</v>
      </c>
      <c r="W36" s="64">
        <v>237402000</v>
      </c>
      <c r="X36" s="64">
        <v>-232110794</v>
      </c>
      <c r="Y36" s="65">
        <v>-97.77</v>
      </c>
      <c r="Z36" s="66">
        <v>237402000</v>
      </c>
    </row>
    <row r="37" spans="1:26" ht="13.5">
      <c r="A37" s="62" t="s">
        <v>54</v>
      </c>
      <c r="B37" s="18">
        <v>0</v>
      </c>
      <c r="C37" s="18">
        <v>0</v>
      </c>
      <c r="D37" s="63">
        <v>20425051</v>
      </c>
      <c r="E37" s="64">
        <v>31148000</v>
      </c>
      <c r="F37" s="64">
        <v>16518549</v>
      </c>
      <c r="G37" s="64">
        <v>14787381</v>
      </c>
      <c r="H37" s="64">
        <v>1745262</v>
      </c>
      <c r="I37" s="64">
        <v>1745262</v>
      </c>
      <c r="J37" s="64">
        <v>913842</v>
      </c>
      <c r="K37" s="64">
        <v>1118044</v>
      </c>
      <c r="L37" s="64">
        <v>1017913</v>
      </c>
      <c r="M37" s="64">
        <v>1017913</v>
      </c>
      <c r="N37" s="64">
        <v>1030614</v>
      </c>
      <c r="O37" s="64">
        <v>977733</v>
      </c>
      <c r="P37" s="64">
        <v>1054171</v>
      </c>
      <c r="Q37" s="64">
        <v>1054171</v>
      </c>
      <c r="R37" s="64">
        <v>14089158</v>
      </c>
      <c r="S37" s="64">
        <v>924874</v>
      </c>
      <c r="T37" s="64">
        <v>-4671402</v>
      </c>
      <c r="U37" s="64">
        <v>-4671402</v>
      </c>
      <c r="V37" s="64">
        <v>-4671402</v>
      </c>
      <c r="W37" s="64">
        <v>31148000</v>
      </c>
      <c r="X37" s="64">
        <v>-35819402</v>
      </c>
      <c r="Y37" s="65">
        <v>-115</v>
      </c>
      <c r="Z37" s="66">
        <v>31148000</v>
      </c>
    </row>
    <row r="38" spans="1:26" ht="13.5">
      <c r="A38" s="62" t="s">
        <v>55</v>
      </c>
      <c r="B38" s="18">
        <v>0</v>
      </c>
      <c r="C38" s="18">
        <v>0</v>
      </c>
      <c r="D38" s="63">
        <v>10723340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245351327</v>
      </c>
      <c r="E39" s="64">
        <v>245351000</v>
      </c>
      <c r="F39" s="64">
        <v>20597456</v>
      </c>
      <c r="G39" s="64">
        <v>20475634</v>
      </c>
      <c r="H39" s="64">
        <v>31885514</v>
      </c>
      <c r="I39" s="64">
        <v>31885514</v>
      </c>
      <c r="J39" s="64">
        <v>-6828583</v>
      </c>
      <c r="K39" s="64">
        <v>-5227391</v>
      </c>
      <c r="L39" s="64">
        <v>20423568</v>
      </c>
      <c r="M39" s="64">
        <v>20423568</v>
      </c>
      <c r="N39" s="64">
        <v>-6315240</v>
      </c>
      <c r="O39" s="64">
        <v>-4048556</v>
      </c>
      <c r="P39" s="64">
        <v>-5525484</v>
      </c>
      <c r="Q39" s="64">
        <v>-5525484</v>
      </c>
      <c r="R39" s="64">
        <v>-1169123</v>
      </c>
      <c r="S39" s="64">
        <v>-5338228</v>
      </c>
      <c r="T39" s="64">
        <v>5214356</v>
      </c>
      <c r="U39" s="64">
        <v>5214356</v>
      </c>
      <c r="V39" s="64">
        <v>5214356</v>
      </c>
      <c r="W39" s="64">
        <v>245351000</v>
      </c>
      <c r="X39" s="64">
        <v>-240136644</v>
      </c>
      <c r="Y39" s="65">
        <v>-97.87</v>
      </c>
      <c r="Z39" s="66">
        <v>245351000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38153432</v>
      </c>
      <c r="C42" s="18">
        <v>0</v>
      </c>
      <c r="D42" s="63">
        <v>40704000</v>
      </c>
      <c r="E42" s="64">
        <v>-3112552</v>
      </c>
      <c r="F42" s="64">
        <v>40339049</v>
      </c>
      <c r="G42" s="64">
        <v>-4956572</v>
      </c>
      <c r="H42" s="64">
        <v>-5240121</v>
      </c>
      <c r="I42" s="64">
        <v>30142356</v>
      </c>
      <c r="J42" s="64">
        <v>-5953351</v>
      </c>
      <c r="K42" s="64">
        <v>-5763027</v>
      </c>
      <c r="L42" s="64">
        <v>16811555</v>
      </c>
      <c r="M42" s="64">
        <v>5095177</v>
      </c>
      <c r="N42" s="64">
        <v>-6780055</v>
      </c>
      <c r="O42" s="64">
        <v>-5726889</v>
      </c>
      <c r="P42" s="64">
        <v>-4147630</v>
      </c>
      <c r="Q42" s="64">
        <v>-16654574</v>
      </c>
      <c r="R42" s="64">
        <v>11958892</v>
      </c>
      <c r="S42" s="64">
        <v>-5731305</v>
      </c>
      <c r="T42" s="64">
        <v>-6415037</v>
      </c>
      <c r="U42" s="64">
        <v>-187450</v>
      </c>
      <c r="V42" s="64">
        <v>18395509</v>
      </c>
      <c r="W42" s="64">
        <v>-3112552</v>
      </c>
      <c r="X42" s="64">
        <v>21508061</v>
      </c>
      <c r="Y42" s="65">
        <v>-691.01</v>
      </c>
      <c r="Z42" s="66">
        <v>-3112552</v>
      </c>
    </row>
    <row r="43" spans="1:26" ht="13.5">
      <c r="A43" s="62" t="s">
        <v>59</v>
      </c>
      <c r="B43" s="18">
        <v>-39039070</v>
      </c>
      <c r="C43" s="18">
        <v>0</v>
      </c>
      <c r="D43" s="63">
        <v>-40474000</v>
      </c>
      <c r="E43" s="64">
        <v>0</v>
      </c>
      <c r="F43" s="64">
        <v>0</v>
      </c>
      <c r="G43" s="64">
        <v>0</v>
      </c>
      <c r="H43" s="64">
        <v>-843693</v>
      </c>
      <c r="I43" s="64">
        <v>-843693</v>
      </c>
      <c r="J43" s="64">
        <v>0</v>
      </c>
      <c r="K43" s="64">
        <v>-1705373</v>
      </c>
      <c r="L43" s="64">
        <v>-1216224</v>
      </c>
      <c r="M43" s="64">
        <v>-2921597</v>
      </c>
      <c r="N43" s="64">
        <v>-264152</v>
      </c>
      <c r="O43" s="64">
        <v>-64580</v>
      </c>
      <c r="P43" s="64">
        <v>-2211208</v>
      </c>
      <c r="Q43" s="64">
        <v>-2539940</v>
      </c>
      <c r="R43" s="64">
        <v>-4733327</v>
      </c>
      <c r="S43" s="64">
        <v>-1552545</v>
      </c>
      <c r="T43" s="64">
        <v>-5291206</v>
      </c>
      <c r="U43" s="64">
        <v>-11577078</v>
      </c>
      <c r="V43" s="64">
        <v>-17882308</v>
      </c>
      <c r="W43" s="64">
        <v>0</v>
      </c>
      <c r="X43" s="64">
        <v>-17882308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28981622</v>
      </c>
      <c r="C45" s="21">
        <v>0</v>
      </c>
      <c r="D45" s="103">
        <v>230000</v>
      </c>
      <c r="E45" s="104">
        <v>-3112552</v>
      </c>
      <c r="F45" s="104">
        <v>40339049</v>
      </c>
      <c r="G45" s="104">
        <v>35382477</v>
      </c>
      <c r="H45" s="104">
        <v>29298663</v>
      </c>
      <c r="I45" s="104">
        <v>29298663</v>
      </c>
      <c r="J45" s="104">
        <v>23345312</v>
      </c>
      <c r="K45" s="104">
        <v>15876912</v>
      </c>
      <c r="L45" s="104">
        <v>31472243</v>
      </c>
      <c r="M45" s="104">
        <v>31472243</v>
      </c>
      <c r="N45" s="104">
        <v>24428036</v>
      </c>
      <c r="O45" s="104">
        <v>18636567</v>
      </c>
      <c r="P45" s="104">
        <v>12277729</v>
      </c>
      <c r="Q45" s="104">
        <v>24428036</v>
      </c>
      <c r="R45" s="104">
        <v>19503294</v>
      </c>
      <c r="S45" s="104">
        <v>12219444</v>
      </c>
      <c r="T45" s="104">
        <v>513201</v>
      </c>
      <c r="U45" s="104">
        <v>513201</v>
      </c>
      <c r="V45" s="104">
        <v>513201</v>
      </c>
      <c r="W45" s="104">
        <v>-3112552</v>
      </c>
      <c r="X45" s="104">
        <v>3625753</v>
      </c>
      <c r="Y45" s="105">
        <v>-116.49</v>
      </c>
      <c r="Z45" s="106">
        <v>-3112552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2208123</v>
      </c>
      <c r="C49" s="56">
        <v>0</v>
      </c>
      <c r="D49" s="133">
        <v>1379096</v>
      </c>
      <c r="E49" s="58">
        <v>1448505</v>
      </c>
      <c r="F49" s="58">
        <v>0</v>
      </c>
      <c r="G49" s="58">
        <v>0</v>
      </c>
      <c r="H49" s="58">
        <v>0</v>
      </c>
      <c r="I49" s="58">
        <v>61316344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66352068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29.197021924943</v>
      </c>
      <c r="C58" s="5">
        <f>IF(C67=0,0,+(C76/C67)*100)</f>
        <v>0</v>
      </c>
      <c r="D58" s="6">
        <f aca="true" t="shared" si="6" ref="D58:Z58">IF(D67=0,0,+(D76/D67)*100)</f>
        <v>74.24278595817141</v>
      </c>
      <c r="E58" s="7">
        <f t="shared" si="6"/>
        <v>13.384295938813537</v>
      </c>
      <c r="F58" s="7">
        <f t="shared" si="6"/>
        <v>63.23564116216433</v>
      </c>
      <c r="G58" s="7">
        <f t="shared" si="6"/>
        <v>26.415016395782096</v>
      </c>
      <c r="H58" s="7">
        <f t="shared" si="6"/>
        <v>27.114936510098918</v>
      </c>
      <c r="I58" s="7">
        <f t="shared" si="6"/>
        <v>38.73631047485482</v>
      </c>
      <c r="J58" s="7">
        <f t="shared" si="6"/>
        <v>33.42737094072058</v>
      </c>
      <c r="K58" s="7">
        <f t="shared" si="6"/>
        <v>49.75005035283273</v>
      </c>
      <c r="L58" s="7">
        <f t="shared" si="6"/>
        <v>21.867417811289354</v>
      </c>
      <c r="M58" s="7">
        <f t="shared" si="6"/>
        <v>33.51729706617472</v>
      </c>
      <c r="N58" s="7">
        <f t="shared" si="6"/>
        <v>35.77618976285972</v>
      </c>
      <c r="O58" s="7">
        <f t="shared" si="6"/>
        <v>10.340060290291424</v>
      </c>
      <c r="P58" s="7">
        <f t="shared" si="6"/>
        <v>161.84427667883838</v>
      </c>
      <c r="Q58" s="7">
        <f t="shared" si="6"/>
        <v>28.487757200895693</v>
      </c>
      <c r="R58" s="7">
        <f t="shared" si="6"/>
        <v>29.541067825490476</v>
      </c>
      <c r="S58" s="7">
        <f t="shared" si="6"/>
        <v>28.18887112652523</v>
      </c>
      <c r="T58" s="7">
        <f t="shared" si="6"/>
        <v>38.52210670707994</v>
      </c>
      <c r="U58" s="7">
        <f t="shared" si="6"/>
        <v>32.139086789409745</v>
      </c>
      <c r="V58" s="7">
        <f t="shared" si="6"/>
        <v>33.03166324152098</v>
      </c>
      <c r="W58" s="7">
        <f t="shared" si="6"/>
        <v>13.384295938813537</v>
      </c>
      <c r="X58" s="7">
        <f t="shared" si="6"/>
        <v>0</v>
      </c>
      <c r="Y58" s="7">
        <f t="shared" si="6"/>
        <v>0</v>
      </c>
      <c r="Z58" s="8">
        <f t="shared" si="6"/>
        <v>13.384295938813537</v>
      </c>
    </row>
    <row r="59" spans="1:26" ht="13.5">
      <c r="A59" s="36" t="s">
        <v>31</v>
      </c>
      <c r="B59" s="9">
        <f aca="true" t="shared" si="7" ref="B59:Z66">IF(B68=0,0,+(B77/B68)*100)</f>
        <v>11.187387620553926</v>
      </c>
      <c r="C59" s="9">
        <f t="shared" si="7"/>
        <v>0</v>
      </c>
      <c r="D59" s="2">
        <f t="shared" si="7"/>
        <v>75.00190558794738</v>
      </c>
      <c r="E59" s="10">
        <f t="shared" si="7"/>
        <v>9.748351682331936</v>
      </c>
      <c r="F59" s="10">
        <f t="shared" si="7"/>
        <v>53.497606896643724</v>
      </c>
      <c r="G59" s="10">
        <f t="shared" si="7"/>
        <v>10.831716920727068</v>
      </c>
      <c r="H59" s="10">
        <f t="shared" si="7"/>
        <v>9.662278994137047</v>
      </c>
      <c r="I59" s="10">
        <f t="shared" si="7"/>
        <v>24.17453657210058</v>
      </c>
      <c r="J59" s="10">
        <f t="shared" si="7"/>
        <v>16.359422417803803</v>
      </c>
      <c r="K59" s="10">
        <f t="shared" si="7"/>
        <v>16.33348861002592</v>
      </c>
      <c r="L59" s="10">
        <f t="shared" si="7"/>
        <v>4.296353665053885</v>
      </c>
      <c r="M59" s="10">
        <f t="shared" si="7"/>
        <v>12.335571765786941</v>
      </c>
      <c r="N59" s="10">
        <f t="shared" si="7"/>
        <v>12.11942237840711</v>
      </c>
      <c r="O59" s="10">
        <f t="shared" si="7"/>
        <v>1.196453482778526</v>
      </c>
      <c r="P59" s="10">
        <f t="shared" si="7"/>
        <v>-30.88113620961338</v>
      </c>
      <c r="Q59" s="10">
        <f t="shared" si="7"/>
        <v>9.186492811206943</v>
      </c>
      <c r="R59" s="10">
        <f t="shared" si="7"/>
        <v>16.15120141862644</v>
      </c>
      <c r="S59" s="10">
        <f t="shared" si="7"/>
        <v>13.181808329285102</v>
      </c>
      <c r="T59" s="10">
        <f t="shared" si="7"/>
        <v>14.703737233350758</v>
      </c>
      <c r="U59" s="10">
        <f t="shared" si="7"/>
        <v>14.672972611981667</v>
      </c>
      <c r="V59" s="10">
        <f t="shared" si="7"/>
        <v>14.60127772338109</v>
      </c>
      <c r="W59" s="10">
        <f t="shared" si="7"/>
        <v>9.748351682331936</v>
      </c>
      <c r="X59" s="10">
        <f t="shared" si="7"/>
        <v>0</v>
      </c>
      <c r="Y59" s="10">
        <f t="shared" si="7"/>
        <v>0</v>
      </c>
      <c r="Z59" s="11">
        <f t="shared" si="7"/>
        <v>9.748351682331936</v>
      </c>
    </row>
    <row r="60" spans="1:26" ht="13.5">
      <c r="A60" s="37" t="s">
        <v>32</v>
      </c>
      <c r="B60" s="12">
        <f t="shared" si="7"/>
        <v>72.2497364227349</v>
      </c>
      <c r="C60" s="12">
        <f t="shared" si="7"/>
        <v>0</v>
      </c>
      <c r="D60" s="3">
        <f t="shared" si="7"/>
        <v>73.53814752770475</v>
      </c>
      <c r="E60" s="13">
        <f t="shared" si="7"/>
        <v>18.855271926162246</v>
      </c>
      <c r="F60" s="13">
        <f t="shared" si="7"/>
        <v>93.0501130463699</v>
      </c>
      <c r="G60" s="13">
        <f t="shared" si="7"/>
        <v>54.99049555576161</v>
      </c>
      <c r="H60" s="13">
        <f t="shared" si="7"/>
        <v>59.739971980340876</v>
      </c>
      <c r="I60" s="13">
        <f t="shared" si="7"/>
        <v>69.35141400510497</v>
      </c>
      <c r="J60" s="13">
        <f t="shared" si="7"/>
        <v>63.91773618431321</v>
      </c>
      <c r="K60" s="13">
        <f t="shared" si="7"/>
        <v>363.8365847501154</v>
      </c>
      <c r="L60" s="13">
        <f t="shared" si="7"/>
        <v>56.47475985756225</v>
      </c>
      <c r="M60" s="13">
        <f t="shared" si="7"/>
        <v>88.73546233694587</v>
      </c>
      <c r="N60" s="13">
        <f t="shared" si="7"/>
        <v>69.77665956117524</v>
      </c>
      <c r="O60" s="13">
        <f t="shared" si="7"/>
        <v>57.78321122813473</v>
      </c>
      <c r="P60" s="13">
        <f t="shared" si="7"/>
        <v>78.10681147646127</v>
      </c>
      <c r="Q60" s="13">
        <f t="shared" si="7"/>
        <v>68.68012508898198</v>
      </c>
      <c r="R60" s="13">
        <f t="shared" si="7"/>
        <v>61.875214406716715</v>
      </c>
      <c r="S60" s="13">
        <f t="shared" si="7"/>
        <v>63.33082757184654</v>
      </c>
      <c r="T60" s="13">
        <f t="shared" si="7"/>
        <v>83.96792414665826</v>
      </c>
      <c r="U60" s="13">
        <f t="shared" si="7"/>
        <v>69.98939560741209</v>
      </c>
      <c r="V60" s="13">
        <f t="shared" si="7"/>
        <v>73.0203416826978</v>
      </c>
      <c r="W60" s="13">
        <f t="shared" si="7"/>
        <v>18.855271926162246</v>
      </c>
      <c r="X60" s="13">
        <f t="shared" si="7"/>
        <v>0</v>
      </c>
      <c r="Y60" s="13">
        <f t="shared" si="7"/>
        <v>0</v>
      </c>
      <c r="Z60" s="14">
        <f t="shared" si="7"/>
        <v>18.855271926162246</v>
      </c>
    </row>
    <row r="61" spans="1:26" ht="13.5">
      <c r="A61" s="38" t="s">
        <v>113</v>
      </c>
      <c r="B61" s="12">
        <f t="shared" si="7"/>
        <v>71.37853735236337</v>
      </c>
      <c r="C61" s="12">
        <f t="shared" si="7"/>
        <v>0</v>
      </c>
      <c r="D61" s="3">
        <f t="shared" si="7"/>
        <v>73.2625455189606</v>
      </c>
      <c r="E61" s="13">
        <f t="shared" si="7"/>
        <v>21.2524829370765</v>
      </c>
      <c r="F61" s="13">
        <f t="shared" si="7"/>
        <v>111.17409272599987</v>
      </c>
      <c r="G61" s="13">
        <f t="shared" si="7"/>
        <v>66.3846349968747</v>
      </c>
      <c r="H61" s="13">
        <f t="shared" si="7"/>
        <v>71.66136499500378</v>
      </c>
      <c r="I61" s="13">
        <f t="shared" si="7"/>
        <v>83.3110884355167</v>
      </c>
      <c r="J61" s="13">
        <f t="shared" si="7"/>
        <v>76.68870721101686</v>
      </c>
      <c r="K61" s="13">
        <f t="shared" si="7"/>
        <v>0</v>
      </c>
      <c r="L61" s="13">
        <f t="shared" si="7"/>
        <v>70.53723754463364</v>
      </c>
      <c r="M61" s="13">
        <f t="shared" si="7"/>
        <v>118.85290944986058</v>
      </c>
      <c r="N61" s="13">
        <f t="shared" si="7"/>
        <v>83.58246279869793</v>
      </c>
      <c r="O61" s="13">
        <f t="shared" si="7"/>
        <v>70.24025757743976</v>
      </c>
      <c r="P61" s="13">
        <f t="shared" si="7"/>
        <v>0</v>
      </c>
      <c r="Q61" s="13">
        <f t="shared" si="7"/>
        <v>123.96041057776502</v>
      </c>
      <c r="R61" s="13">
        <f t="shared" si="7"/>
        <v>75.3774899691084</v>
      </c>
      <c r="S61" s="13">
        <f t="shared" si="7"/>
        <v>77.39155643978039</v>
      </c>
      <c r="T61" s="13">
        <f t="shared" si="7"/>
        <v>99.74613828118858</v>
      </c>
      <c r="U61" s="13">
        <f t="shared" si="7"/>
        <v>84.53333891369181</v>
      </c>
      <c r="V61" s="13">
        <f t="shared" si="7"/>
        <v>98.603518471424</v>
      </c>
      <c r="W61" s="13">
        <f t="shared" si="7"/>
        <v>21.2524829370765</v>
      </c>
      <c r="X61" s="13">
        <f t="shared" si="7"/>
        <v>0</v>
      </c>
      <c r="Y61" s="13">
        <f t="shared" si="7"/>
        <v>0</v>
      </c>
      <c r="Z61" s="14">
        <f t="shared" si="7"/>
        <v>21.2524829370765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-45.6425844237684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10.254369621686791</v>
      </c>
      <c r="C66" s="15">
        <f t="shared" si="7"/>
        <v>0</v>
      </c>
      <c r="D66" s="4">
        <f t="shared" si="7"/>
        <v>75.04646536997053</v>
      </c>
      <c r="E66" s="16">
        <f t="shared" si="7"/>
        <v>3.9475137445381545</v>
      </c>
      <c r="F66" s="16">
        <f t="shared" si="7"/>
        <v>20.71966053748232</v>
      </c>
      <c r="G66" s="16">
        <f t="shared" si="7"/>
        <v>4.2923840631862555</v>
      </c>
      <c r="H66" s="16">
        <f t="shared" si="7"/>
        <v>3.627687376369858</v>
      </c>
      <c r="I66" s="16">
        <f t="shared" si="7"/>
        <v>9.422264747769663</v>
      </c>
      <c r="J66" s="16">
        <f t="shared" si="7"/>
        <v>12.894162943178026</v>
      </c>
      <c r="K66" s="16">
        <f t="shared" si="7"/>
        <v>5.599552035837133</v>
      </c>
      <c r="L66" s="16">
        <f t="shared" si="7"/>
        <v>1.1022557315249237</v>
      </c>
      <c r="M66" s="16">
        <f t="shared" si="7"/>
        <v>6.45428884018642</v>
      </c>
      <c r="N66" s="16">
        <f t="shared" si="7"/>
        <v>9.417730395148618</v>
      </c>
      <c r="O66" s="16">
        <f t="shared" si="7"/>
        <v>1.975100942126514</v>
      </c>
      <c r="P66" s="16">
        <f t="shared" si="7"/>
        <v>15.091542161723368</v>
      </c>
      <c r="Q66" s="16">
        <f t="shared" si="7"/>
        <v>8.72310271014717</v>
      </c>
      <c r="R66" s="16">
        <f t="shared" si="7"/>
        <v>3.526397832135176</v>
      </c>
      <c r="S66" s="16">
        <f t="shared" si="7"/>
        <v>1.9007320190557342</v>
      </c>
      <c r="T66" s="16">
        <f t="shared" si="7"/>
        <v>11.489409035292622</v>
      </c>
      <c r="U66" s="16">
        <f t="shared" si="7"/>
        <v>5.682340740134466</v>
      </c>
      <c r="V66" s="16">
        <f t="shared" si="7"/>
        <v>7.4673076200400725</v>
      </c>
      <c r="W66" s="16">
        <f t="shared" si="7"/>
        <v>3.9475137445381545</v>
      </c>
      <c r="X66" s="16">
        <f t="shared" si="7"/>
        <v>0</v>
      </c>
      <c r="Y66" s="16">
        <f t="shared" si="7"/>
        <v>0</v>
      </c>
      <c r="Z66" s="17">
        <f t="shared" si="7"/>
        <v>3.9475137445381545</v>
      </c>
    </row>
    <row r="67" spans="1:26" ht="13.5" hidden="1">
      <c r="A67" s="40" t="s">
        <v>119</v>
      </c>
      <c r="B67" s="23">
        <v>17583170</v>
      </c>
      <c r="C67" s="23"/>
      <c r="D67" s="24">
        <v>21082183</v>
      </c>
      <c r="E67" s="25">
        <v>22209618</v>
      </c>
      <c r="F67" s="25">
        <v>1538199</v>
      </c>
      <c r="G67" s="25">
        <v>1597667</v>
      </c>
      <c r="H67" s="25">
        <v>1548829</v>
      </c>
      <c r="I67" s="25">
        <v>4684695</v>
      </c>
      <c r="J67" s="25">
        <v>1567458</v>
      </c>
      <c r="K67" s="25">
        <v>1102222</v>
      </c>
      <c r="L67" s="25">
        <v>1523719</v>
      </c>
      <c r="M67" s="25">
        <v>4193399</v>
      </c>
      <c r="N67" s="25">
        <v>1421901</v>
      </c>
      <c r="O67" s="25">
        <v>3523287</v>
      </c>
      <c r="P67" s="25">
        <v>401751</v>
      </c>
      <c r="Q67" s="25">
        <v>5346939</v>
      </c>
      <c r="R67" s="25">
        <v>1644426</v>
      </c>
      <c r="S67" s="25">
        <v>1660815</v>
      </c>
      <c r="T67" s="25">
        <v>1697132</v>
      </c>
      <c r="U67" s="25">
        <v>5002373</v>
      </c>
      <c r="V67" s="25">
        <v>19227406</v>
      </c>
      <c r="W67" s="25">
        <v>22209618</v>
      </c>
      <c r="X67" s="25"/>
      <c r="Y67" s="24"/>
      <c r="Z67" s="26">
        <v>22209618</v>
      </c>
    </row>
    <row r="68" spans="1:26" ht="13.5" hidden="1">
      <c r="A68" s="36" t="s">
        <v>31</v>
      </c>
      <c r="B68" s="18">
        <v>9535774</v>
      </c>
      <c r="C68" s="18"/>
      <c r="D68" s="19">
        <v>7858467</v>
      </c>
      <c r="E68" s="20">
        <v>7858467</v>
      </c>
      <c r="F68" s="20">
        <v>674647</v>
      </c>
      <c r="G68" s="20">
        <v>722794</v>
      </c>
      <c r="H68" s="20">
        <v>698624</v>
      </c>
      <c r="I68" s="20">
        <v>2096065</v>
      </c>
      <c r="J68" s="20">
        <v>702861</v>
      </c>
      <c r="K68" s="20">
        <v>699826</v>
      </c>
      <c r="L68" s="20">
        <v>699826</v>
      </c>
      <c r="M68" s="20">
        <v>2102513</v>
      </c>
      <c r="N68" s="20">
        <v>677260</v>
      </c>
      <c r="O68" s="20">
        <v>2660864</v>
      </c>
      <c r="P68" s="20">
        <v>-481038</v>
      </c>
      <c r="Q68" s="20">
        <v>2857086</v>
      </c>
      <c r="R68" s="20">
        <v>774834</v>
      </c>
      <c r="S68" s="20">
        <v>784293</v>
      </c>
      <c r="T68" s="20">
        <v>784270</v>
      </c>
      <c r="U68" s="20">
        <v>2343397</v>
      </c>
      <c r="V68" s="20">
        <v>9399061</v>
      </c>
      <c r="W68" s="20">
        <v>7858467</v>
      </c>
      <c r="X68" s="20"/>
      <c r="Y68" s="19"/>
      <c r="Z68" s="22">
        <v>7858467</v>
      </c>
    </row>
    <row r="69" spans="1:26" ht="13.5" hidden="1">
      <c r="A69" s="37" t="s">
        <v>32</v>
      </c>
      <c r="B69" s="18">
        <v>5229017</v>
      </c>
      <c r="C69" s="18"/>
      <c r="D69" s="19">
        <v>11001093</v>
      </c>
      <c r="E69" s="20">
        <v>11001093</v>
      </c>
      <c r="F69" s="20">
        <v>598427</v>
      </c>
      <c r="G69" s="20">
        <v>603928</v>
      </c>
      <c r="H69" s="20">
        <v>573169</v>
      </c>
      <c r="I69" s="20">
        <v>1775524</v>
      </c>
      <c r="J69" s="20">
        <v>583051</v>
      </c>
      <c r="K69" s="20">
        <v>114873</v>
      </c>
      <c r="L69" s="20">
        <v>531039</v>
      </c>
      <c r="M69" s="20">
        <v>1228963</v>
      </c>
      <c r="N69" s="20">
        <v>590623</v>
      </c>
      <c r="O69" s="20">
        <v>565223</v>
      </c>
      <c r="P69" s="20">
        <v>584675</v>
      </c>
      <c r="Q69" s="20">
        <v>1740521</v>
      </c>
      <c r="R69" s="20">
        <v>565514</v>
      </c>
      <c r="S69" s="20">
        <v>566694</v>
      </c>
      <c r="T69" s="20">
        <v>598207</v>
      </c>
      <c r="U69" s="20">
        <v>1730415</v>
      </c>
      <c r="V69" s="20">
        <v>6475423</v>
      </c>
      <c r="W69" s="20">
        <v>11001093</v>
      </c>
      <c r="X69" s="20"/>
      <c r="Y69" s="19"/>
      <c r="Z69" s="22">
        <v>11001093</v>
      </c>
    </row>
    <row r="70" spans="1:26" ht="13.5" hidden="1">
      <c r="A70" s="38" t="s">
        <v>113</v>
      </c>
      <c r="B70" s="18">
        <v>5015439</v>
      </c>
      <c r="C70" s="18"/>
      <c r="D70" s="19">
        <v>9393613</v>
      </c>
      <c r="E70" s="20">
        <v>9393613</v>
      </c>
      <c r="F70" s="20">
        <v>487091</v>
      </c>
      <c r="G70" s="20">
        <v>486352</v>
      </c>
      <c r="H70" s="20">
        <v>458346</v>
      </c>
      <c r="I70" s="20">
        <v>1431789</v>
      </c>
      <c r="J70" s="20">
        <v>468228</v>
      </c>
      <c r="K70" s="20"/>
      <c r="L70" s="20">
        <v>416166</v>
      </c>
      <c r="M70" s="20">
        <v>884394</v>
      </c>
      <c r="N70" s="20">
        <v>475857</v>
      </c>
      <c r="O70" s="20">
        <v>450350</v>
      </c>
      <c r="P70" s="20"/>
      <c r="Q70" s="20">
        <v>926207</v>
      </c>
      <c r="R70" s="20">
        <v>450608</v>
      </c>
      <c r="S70" s="20">
        <v>451871</v>
      </c>
      <c r="T70" s="20">
        <v>483334</v>
      </c>
      <c r="U70" s="20">
        <v>1385813</v>
      </c>
      <c r="V70" s="20">
        <v>4628203</v>
      </c>
      <c r="W70" s="20">
        <v>9393613</v>
      </c>
      <c r="X70" s="20"/>
      <c r="Y70" s="19"/>
      <c r="Z70" s="22">
        <v>9393613</v>
      </c>
    </row>
    <row r="71" spans="1:26" ht="13.5" hidden="1">
      <c r="A71" s="38" t="s">
        <v>114</v>
      </c>
      <c r="B71" s="18">
        <v>267532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469802</v>
      </c>
      <c r="Q71" s="20">
        <v>469802</v>
      </c>
      <c r="R71" s="20"/>
      <c r="S71" s="20"/>
      <c r="T71" s="20"/>
      <c r="U71" s="20"/>
      <c r="V71" s="20">
        <v>469802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-53954</v>
      </c>
      <c r="C74" s="18"/>
      <c r="D74" s="19">
        <v>1607480</v>
      </c>
      <c r="E74" s="20">
        <v>1607480</v>
      </c>
      <c r="F74" s="20">
        <v>111336</v>
      </c>
      <c r="G74" s="20">
        <v>117576</v>
      </c>
      <c r="H74" s="20">
        <v>114823</v>
      </c>
      <c r="I74" s="20">
        <v>343735</v>
      </c>
      <c r="J74" s="20">
        <v>114823</v>
      </c>
      <c r="K74" s="20">
        <v>114873</v>
      </c>
      <c r="L74" s="20">
        <v>114873</v>
      </c>
      <c r="M74" s="20">
        <v>344569</v>
      </c>
      <c r="N74" s="20">
        <v>114766</v>
      </c>
      <c r="O74" s="20">
        <v>114873</v>
      </c>
      <c r="P74" s="20">
        <v>114873</v>
      </c>
      <c r="Q74" s="20">
        <v>344512</v>
      </c>
      <c r="R74" s="20">
        <v>114906</v>
      </c>
      <c r="S74" s="20">
        <v>114823</v>
      </c>
      <c r="T74" s="20">
        <v>114873</v>
      </c>
      <c r="U74" s="20">
        <v>344602</v>
      </c>
      <c r="V74" s="20">
        <v>1377418</v>
      </c>
      <c r="W74" s="20">
        <v>1607480</v>
      </c>
      <c r="X74" s="20"/>
      <c r="Y74" s="19"/>
      <c r="Z74" s="22">
        <v>1607480</v>
      </c>
    </row>
    <row r="75" spans="1:26" ht="13.5" hidden="1">
      <c r="A75" s="39" t="s">
        <v>118</v>
      </c>
      <c r="B75" s="27">
        <v>2818379</v>
      </c>
      <c r="C75" s="27"/>
      <c r="D75" s="28">
        <v>2222623</v>
      </c>
      <c r="E75" s="29">
        <v>3350058</v>
      </c>
      <c r="F75" s="29">
        <v>265125</v>
      </c>
      <c r="G75" s="29">
        <v>270945</v>
      </c>
      <c r="H75" s="29">
        <v>277036</v>
      </c>
      <c r="I75" s="29">
        <v>813106</v>
      </c>
      <c r="J75" s="29">
        <v>281546</v>
      </c>
      <c r="K75" s="29">
        <v>287523</v>
      </c>
      <c r="L75" s="29">
        <v>292854</v>
      </c>
      <c r="M75" s="29">
        <v>861923</v>
      </c>
      <c r="N75" s="29">
        <v>154018</v>
      </c>
      <c r="O75" s="29">
        <v>297200</v>
      </c>
      <c r="P75" s="29">
        <v>298114</v>
      </c>
      <c r="Q75" s="29">
        <v>749332</v>
      </c>
      <c r="R75" s="29">
        <v>304078</v>
      </c>
      <c r="S75" s="29">
        <v>309828</v>
      </c>
      <c r="T75" s="29">
        <v>314655</v>
      </c>
      <c r="U75" s="29">
        <v>928561</v>
      </c>
      <c r="V75" s="29">
        <v>3352922</v>
      </c>
      <c r="W75" s="29">
        <v>3350058</v>
      </c>
      <c r="X75" s="29"/>
      <c r="Y75" s="28"/>
      <c r="Z75" s="30">
        <v>3350058</v>
      </c>
    </row>
    <row r="76" spans="1:26" ht="13.5" hidden="1">
      <c r="A76" s="41" t="s">
        <v>120</v>
      </c>
      <c r="B76" s="31">
        <v>5133762</v>
      </c>
      <c r="C76" s="31"/>
      <c r="D76" s="32">
        <v>15652000</v>
      </c>
      <c r="E76" s="33">
        <v>2972601</v>
      </c>
      <c r="F76" s="33">
        <v>972690</v>
      </c>
      <c r="G76" s="33">
        <v>422024</v>
      </c>
      <c r="H76" s="33">
        <v>419964</v>
      </c>
      <c r="I76" s="33">
        <v>1814678</v>
      </c>
      <c r="J76" s="33">
        <v>523960</v>
      </c>
      <c r="K76" s="33">
        <v>548356</v>
      </c>
      <c r="L76" s="33">
        <v>333198</v>
      </c>
      <c r="M76" s="33">
        <v>1405514</v>
      </c>
      <c r="N76" s="33">
        <v>508702</v>
      </c>
      <c r="O76" s="33">
        <v>364310</v>
      </c>
      <c r="P76" s="33">
        <v>650211</v>
      </c>
      <c r="Q76" s="33">
        <v>1523223</v>
      </c>
      <c r="R76" s="33">
        <v>485781</v>
      </c>
      <c r="S76" s="33">
        <v>468165</v>
      </c>
      <c r="T76" s="33">
        <v>653771</v>
      </c>
      <c r="U76" s="33">
        <v>1607717</v>
      </c>
      <c r="V76" s="33">
        <v>6351132</v>
      </c>
      <c r="W76" s="33">
        <v>2972601</v>
      </c>
      <c r="X76" s="33"/>
      <c r="Y76" s="32"/>
      <c r="Z76" s="34">
        <v>2972601</v>
      </c>
    </row>
    <row r="77" spans="1:26" ht="13.5" hidden="1">
      <c r="A77" s="36" t="s">
        <v>31</v>
      </c>
      <c r="B77" s="18">
        <v>1066804</v>
      </c>
      <c r="C77" s="18"/>
      <c r="D77" s="19">
        <v>5894000</v>
      </c>
      <c r="E77" s="20">
        <v>766071</v>
      </c>
      <c r="F77" s="20">
        <v>360920</v>
      </c>
      <c r="G77" s="20">
        <v>78291</v>
      </c>
      <c r="H77" s="20">
        <v>67503</v>
      </c>
      <c r="I77" s="20">
        <v>506714</v>
      </c>
      <c r="J77" s="20">
        <v>114984</v>
      </c>
      <c r="K77" s="20">
        <v>114306</v>
      </c>
      <c r="L77" s="20">
        <v>30067</v>
      </c>
      <c r="M77" s="20">
        <v>259357</v>
      </c>
      <c r="N77" s="20">
        <v>82080</v>
      </c>
      <c r="O77" s="20">
        <v>31836</v>
      </c>
      <c r="P77" s="20">
        <v>148550</v>
      </c>
      <c r="Q77" s="20">
        <v>262466</v>
      </c>
      <c r="R77" s="20">
        <v>125145</v>
      </c>
      <c r="S77" s="20">
        <v>103384</v>
      </c>
      <c r="T77" s="20">
        <v>115317</v>
      </c>
      <c r="U77" s="20">
        <v>343846</v>
      </c>
      <c r="V77" s="20">
        <v>1372383</v>
      </c>
      <c r="W77" s="20">
        <v>766071</v>
      </c>
      <c r="X77" s="20"/>
      <c r="Y77" s="19"/>
      <c r="Z77" s="22">
        <v>766071</v>
      </c>
    </row>
    <row r="78" spans="1:26" ht="13.5" hidden="1">
      <c r="A78" s="37" t="s">
        <v>32</v>
      </c>
      <c r="B78" s="18">
        <v>3777951</v>
      </c>
      <c r="C78" s="18"/>
      <c r="D78" s="19">
        <v>8090000</v>
      </c>
      <c r="E78" s="20">
        <v>2074286</v>
      </c>
      <c r="F78" s="20">
        <v>556837</v>
      </c>
      <c r="G78" s="20">
        <v>332103</v>
      </c>
      <c r="H78" s="20">
        <v>342411</v>
      </c>
      <c r="I78" s="20">
        <v>1231351</v>
      </c>
      <c r="J78" s="20">
        <v>372673</v>
      </c>
      <c r="K78" s="20">
        <v>417950</v>
      </c>
      <c r="L78" s="20">
        <v>299903</v>
      </c>
      <c r="M78" s="20">
        <v>1090526</v>
      </c>
      <c r="N78" s="20">
        <v>412117</v>
      </c>
      <c r="O78" s="20">
        <v>326604</v>
      </c>
      <c r="P78" s="20">
        <v>456671</v>
      </c>
      <c r="Q78" s="20">
        <v>1195392</v>
      </c>
      <c r="R78" s="20">
        <v>349913</v>
      </c>
      <c r="S78" s="20">
        <v>358892</v>
      </c>
      <c r="T78" s="20">
        <v>502302</v>
      </c>
      <c r="U78" s="20">
        <v>1211107</v>
      </c>
      <c r="V78" s="20">
        <v>4728376</v>
      </c>
      <c r="W78" s="20">
        <v>2074286</v>
      </c>
      <c r="X78" s="20"/>
      <c r="Y78" s="19"/>
      <c r="Z78" s="22">
        <v>2074286</v>
      </c>
    </row>
    <row r="79" spans="1:26" ht="13.5" hidden="1">
      <c r="A79" s="38" t="s">
        <v>113</v>
      </c>
      <c r="B79" s="18">
        <v>3579947</v>
      </c>
      <c r="C79" s="18"/>
      <c r="D79" s="19">
        <v>6882000</v>
      </c>
      <c r="E79" s="20">
        <v>1996376</v>
      </c>
      <c r="F79" s="20">
        <v>541519</v>
      </c>
      <c r="G79" s="20">
        <v>322863</v>
      </c>
      <c r="H79" s="20">
        <v>328457</v>
      </c>
      <c r="I79" s="20">
        <v>1192839</v>
      </c>
      <c r="J79" s="20">
        <v>359078</v>
      </c>
      <c r="K79" s="20">
        <v>398498</v>
      </c>
      <c r="L79" s="20">
        <v>293552</v>
      </c>
      <c r="M79" s="20">
        <v>1051128</v>
      </c>
      <c r="N79" s="20">
        <v>397733</v>
      </c>
      <c r="O79" s="20">
        <v>316327</v>
      </c>
      <c r="P79" s="20">
        <v>434070</v>
      </c>
      <c r="Q79" s="20">
        <v>1148130</v>
      </c>
      <c r="R79" s="20">
        <v>339657</v>
      </c>
      <c r="S79" s="20">
        <v>349710</v>
      </c>
      <c r="T79" s="20">
        <v>482107</v>
      </c>
      <c r="U79" s="20">
        <v>1171474</v>
      </c>
      <c r="V79" s="20">
        <v>4563571</v>
      </c>
      <c r="W79" s="20">
        <v>1996376</v>
      </c>
      <c r="X79" s="20"/>
      <c r="Y79" s="19"/>
      <c r="Z79" s="22">
        <v>1996376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173378</v>
      </c>
      <c r="C82" s="18"/>
      <c r="D82" s="19">
        <v>1208000</v>
      </c>
      <c r="E82" s="20">
        <v>77910</v>
      </c>
      <c r="F82" s="20">
        <v>15318</v>
      </c>
      <c r="G82" s="20">
        <v>9240</v>
      </c>
      <c r="H82" s="20">
        <v>13954</v>
      </c>
      <c r="I82" s="20">
        <v>38512</v>
      </c>
      <c r="J82" s="20">
        <v>13595</v>
      </c>
      <c r="K82" s="20">
        <v>19452</v>
      </c>
      <c r="L82" s="20">
        <v>6351</v>
      </c>
      <c r="M82" s="20">
        <v>39398</v>
      </c>
      <c r="N82" s="20">
        <v>14384</v>
      </c>
      <c r="O82" s="20">
        <v>10277</v>
      </c>
      <c r="P82" s="20">
        <v>22601</v>
      </c>
      <c r="Q82" s="20">
        <v>47262</v>
      </c>
      <c r="R82" s="20">
        <v>10256</v>
      </c>
      <c r="S82" s="20">
        <v>9182</v>
      </c>
      <c r="T82" s="20">
        <v>20195</v>
      </c>
      <c r="U82" s="20">
        <v>39633</v>
      </c>
      <c r="V82" s="20">
        <v>164805</v>
      </c>
      <c r="W82" s="20">
        <v>77910</v>
      </c>
      <c r="X82" s="20"/>
      <c r="Y82" s="19"/>
      <c r="Z82" s="22">
        <v>77910</v>
      </c>
    </row>
    <row r="83" spans="1:26" ht="13.5" hidden="1">
      <c r="A83" s="38" t="s">
        <v>117</v>
      </c>
      <c r="B83" s="18">
        <v>24626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289007</v>
      </c>
      <c r="C84" s="27"/>
      <c r="D84" s="28">
        <v>1668000</v>
      </c>
      <c r="E84" s="29">
        <v>132244</v>
      </c>
      <c r="F84" s="29">
        <v>54933</v>
      </c>
      <c r="G84" s="29">
        <v>11630</v>
      </c>
      <c r="H84" s="29">
        <v>10050</v>
      </c>
      <c r="I84" s="29">
        <v>76613</v>
      </c>
      <c r="J84" s="29">
        <v>36303</v>
      </c>
      <c r="K84" s="29">
        <v>16100</v>
      </c>
      <c r="L84" s="29">
        <v>3228</v>
      </c>
      <c r="M84" s="29">
        <v>55631</v>
      </c>
      <c r="N84" s="29">
        <v>14505</v>
      </c>
      <c r="O84" s="29">
        <v>5870</v>
      </c>
      <c r="P84" s="29">
        <v>44990</v>
      </c>
      <c r="Q84" s="29">
        <v>65365</v>
      </c>
      <c r="R84" s="29">
        <v>10723</v>
      </c>
      <c r="S84" s="29">
        <v>5889</v>
      </c>
      <c r="T84" s="29">
        <v>36152</v>
      </c>
      <c r="U84" s="29">
        <v>52764</v>
      </c>
      <c r="V84" s="29">
        <v>250373</v>
      </c>
      <c r="W84" s="29">
        <v>132244</v>
      </c>
      <c r="X84" s="29"/>
      <c r="Y84" s="28"/>
      <c r="Z84" s="30">
        <v>132244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254720916</v>
      </c>
      <c r="C5" s="18">
        <v>0</v>
      </c>
      <c r="D5" s="63">
        <v>279863000</v>
      </c>
      <c r="E5" s="64">
        <v>279863000</v>
      </c>
      <c r="F5" s="64">
        <v>22735281</v>
      </c>
      <c r="G5" s="64">
        <v>22775658</v>
      </c>
      <c r="H5" s="64">
        <v>22797702</v>
      </c>
      <c r="I5" s="64">
        <v>68308641</v>
      </c>
      <c r="J5" s="64">
        <v>22741365</v>
      </c>
      <c r="K5" s="64">
        <v>22880908</v>
      </c>
      <c r="L5" s="64">
        <v>22782013</v>
      </c>
      <c r="M5" s="64">
        <v>68404286</v>
      </c>
      <c r="N5" s="64">
        <v>23189574</v>
      </c>
      <c r="O5" s="64">
        <v>40104247</v>
      </c>
      <c r="P5" s="64">
        <v>24132103</v>
      </c>
      <c r="Q5" s="64">
        <v>87425924</v>
      </c>
      <c r="R5" s="64">
        <v>24371206</v>
      </c>
      <c r="S5" s="64">
        <v>24173327</v>
      </c>
      <c r="T5" s="64">
        <v>24161273</v>
      </c>
      <c r="U5" s="64">
        <v>72705806</v>
      </c>
      <c r="V5" s="64">
        <v>296844657</v>
      </c>
      <c r="W5" s="64">
        <v>279863000</v>
      </c>
      <c r="X5" s="64">
        <v>16981657</v>
      </c>
      <c r="Y5" s="65">
        <v>6.07</v>
      </c>
      <c r="Z5" s="66">
        <v>279863000</v>
      </c>
    </row>
    <row r="6" spans="1:26" ht="13.5">
      <c r="A6" s="62" t="s">
        <v>32</v>
      </c>
      <c r="B6" s="18">
        <v>867519756</v>
      </c>
      <c r="C6" s="18">
        <v>0</v>
      </c>
      <c r="D6" s="63">
        <v>1091701888</v>
      </c>
      <c r="E6" s="64">
        <v>1091702000</v>
      </c>
      <c r="F6" s="64">
        <v>65032422</v>
      </c>
      <c r="G6" s="64">
        <v>79966614</v>
      </c>
      <c r="H6" s="64">
        <v>112588732</v>
      </c>
      <c r="I6" s="64">
        <v>257587768</v>
      </c>
      <c r="J6" s="64">
        <v>48011367</v>
      </c>
      <c r="K6" s="64">
        <v>100683855</v>
      </c>
      <c r="L6" s="64">
        <v>67039284</v>
      </c>
      <c r="M6" s="64">
        <v>215734506</v>
      </c>
      <c r="N6" s="64">
        <v>89635304</v>
      </c>
      <c r="O6" s="64">
        <v>25132790</v>
      </c>
      <c r="P6" s="64">
        <v>65770237</v>
      </c>
      <c r="Q6" s="64">
        <v>180538331</v>
      </c>
      <c r="R6" s="64">
        <v>101445093</v>
      </c>
      <c r="S6" s="64">
        <v>72398813</v>
      </c>
      <c r="T6" s="64">
        <v>91579116</v>
      </c>
      <c r="U6" s="64">
        <v>265423022</v>
      </c>
      <c r="V6" s="64">
        <v>919283627</v>
      </c>
      <c r="W6" s="64">
        <v>1091702000</v>
      </c>
      <c r="X6" s="64">
        <v>-172418373</v>
      </c>
      <c r="Y6" s="65">
        <v>-15.79</v>
      </c>
      <c r="Z6" s="66">
        <v>1091702000</v>
      </c>
    </row>
    <row r="7" spans="1:26" ht="13.5">
      <c r="A7" s="62" t="s">
        <v>33</v>
      </c>
      <c r="B7" s="18">
        <v>23016680</v>
      </c>
      <c r="C7" s="18">
        <v>0</v>
      </c>
      <c r="D7" s="63">
        <v>12500000</v>
      </c>
      <c r="E7" s="64">
        <v>12500000</v>
      </c>
      <c r="F7" s="64">
        <v>0</v>
      </c>
      <c r="G7" s="64">
        <v>-882552</v>
      </c>
      <c r="H7" s="64">
        <v>0</v>
      </c>
      <c r="I7" s="64">
        <v>-882552</v>
      </c>
      <c r="J7" s="64">
        <v>5272027</v>
      </c>
      <c r="K7" s="64">
        <v>2705920</v>
      </c>
      <c r="L7" s="64">
        <v>225492</v>
      </c>
      <c r="M7" s="64">
        <v>8203439</v>
      </c>
      <c r="N7" s="64">
        <v>3143115</v>
      </c>
      <c r="O7" s="64">
        <v>2551539</v>
      </c>
      <c r="P7" s="64">
        <v>388618</v>
      </c>
      <c r="Q7" s="64">
        <v>6083272</v>
      </c>
      <c r="R7" s="64">
        <v>4328460</v>
      </c>
      <c r="S7" s="64">
        <v>2000395</v>
      </c>
      <c r="T7" s="64">
        <v>2844072</v>
      </c>
      <c r="U7" s="64">
        <v>9172927</v>
      </c>
      <c r="V7" s="64">
        <v>22577086</v>
      </c>
      <c r="W7" s="64">
        <v>12500000</v>
      </c>
      <c r="X7" s="64">
        <v>10077086</v>
      </c>
      <c r="Y7" s="65">
        <v>80.62</v>
      </c>
      <c r="Z7" s="66">
        <v>12500000</v>
      </c>
    </row>
    <row r="8" spans="1:26" ht="13.5">
      <c r="A8" s="62" t="s">
        <v>34</v>
      </c>
      <c r="B8" s="18">
        <v>501274579</v>
      </c>
      <c r="C8" s="18">
        <v>0</v>
      </c>
      <c r="D8" s="63">
        <v>486936000</v>
      </c>
      <c r="E8" s="64">
        <v>564357700</v>
      </c>
      <c r="F8" s="64">
        <v>168572000</v>
      </c>
      <c r="G8" s="64">
        <v>4736000</v>
      </c>
      <c r="H8" s="64">
        <v>0</v>
      </c>
      <c r="I8" s="64">
        <v>173308000</v>
      </c>
      <c r="J8" s="64">
        <v>0</v>
      </c>
      <c r="K8" s="64">
        <v>140047000</v>
      </c>
      <c r="L8" s="64">
        <v>0</v>
      </c>
      <c r="M8" s="64">
        <v>140047000</v>
      </c>
      <c r="N8" s="64">
        <v>1200000</v>
      </c>
      <c r="O8" s="64">
        <v>29884000</v>
      </c>
      <c r="P8" s="64">
        <v>103998000</v>
      </c>
      <c r="Q8" s="64">
        <v>135082000</v>
      </c>
      <c r="R8" s="64">
        <v>0</v>
      </c>
      <c r="S8" s="64">
        <v>0</v>
      </c>
      <c r="T8" s="64">
        <v>-110000</v>
      </c>
      <c r="U8" s="64">
        <v>-110000</v>
      </c>
      <c r="V8" s="64">
        <v>448327000</v>
      </c>
      <c r="W8" s="64">
        <v>564357700</v>
      </c>
      <c r="X8" s="64">
        <v>-116030700</v>
      </c>
      <c r="Y8" s="65">
        <v>-20.56</v>
      </c>
      <c r="Z8" s="66">
        <v>564357700</v>
      </c>
    </row>
    <row r="9" spans="1:26" ht="13.5">
      <c r="A9" s="62" t="s">
        <v>35</v>
      </c>
      <c r="B9" s="18">
        <v>126526434</v>
      </c>
      <c r="C9" s="18">
        <v>0</v>
      </c>
      <c r="D9" s="63">
        <v>98532112</v>
      </c>
      <c r="E9" s="64">
        <v>120531693</v>
      </c>
      <c r="F9" s="64">
        <v>7607353</v>
      </c>
      <c r="G9" s="64">
        <v>7617309</v>
      </c>
      <c r="H9" s="64">
        <v>7244351</v>
      </c>
      <c r="I9" s="64">
        <v>22469013</v>
      </c>
      <c r="J9" s="64">
        <v>8751172</v>
      </c>
      <c r="K9" s="64">
        <v>12869754</v>
      </c>
      <c r="L9" s="64">
        <v>14678910</v>
      </c>
      <c r="M9" s="64">
        <v>36299836</v>
      </c>
      <c r="N9" s="64">
        <v>14111095</v>
      </c>
      <c r="O9" s="64">
        <v>8272887</v>
      </c>
      <c r="P9" s="64">
        <v>9603052</v>
      </c>
      <c r="Q9" s="64">
        <v>31987034</v>
      </c>
      <c r="R9" s="64">
        <v>9020809</v>
      </c>
      <c r="S9" s="64">
        <v>-517633</v>
      </c>
      <c r="T9" s="64">
        <v>17916522</v>
      </c>
      <c r="U9" s="64">
        <v>26419698</v>
      </c>
      <c r="V9" s="64">
        <v>117175581</v>
      </c>
      <c r="W9" s="64">
        <v>120531693</v>
      </c>
      <c r="X9" s="64">
        <v>-3356112</v>
      </c>
      <c r="Y9" s="65">
        <v>-2.78</v>
      </c>
      <c r="Z9" s="66">
        <v>120531693</v>
      </c>
    </row>
    <row r="10" spans="1:26" ht="25.5">
      <c r="A10" s="67" t="s">
        <v>105</v>
      </c>
      <c r="B10" s="68">
        <f>SUM(B5:B9)</f>
        <v>1773058365</v>
      </c>
      <c r="C10" s="68">
        <f>SUM(C5:C9)</f>
        <v>0</v>
      </c>
      <c r="D10" s="69">
        <f aca="true" t="shared" si="0" ref="D10:Z10">SUM(D5:D9)</f>
        <v>1969533000</v>
      </c>
      <c r="E10" s="70">
        <f t="shared" si="0"/>
        <v>2068954393</v>
      </c>
      <c r="F10" s="70">
        <f t="shared" si="0"/>
        <v>263947056</v>
      </c>
      <c r="G10" s="70">
        <f t="shared" si="0"/>
        <v>114213029</v>
      </c>
      <c r="H10" s="70">
        <f t="shared" si="0"/>
        <v>142630785</v>
      </c>
      <c r="I10" s="70">
        <f t="shared" si="0"/>
        <v>520790870</v>
      </c>
      <c r="J10" s="70">
        <f t="shared" si="0"/>
        <v>84775931</v>
      </c>
      <c r="K10" s="70">
        <f t="shared" si="0"/>
        <v>279187437</v>
      </c>
      <c r="L10" s="70">
        <f t="shared" si="0"/>
        <v>104725699</v>
      </c>
      <c r="M10" s="70">
        <f t="shared" si="0"/>
        <v>468689067</v>
      </c>
      <c r="N10" s="70">
        <f t="shared" si="0"/>
        <v>131279088</v>
      </c>
      <c r="O10" s="70">
        <f t="shared" si="0"/>
        <v>105945463</v>
      </c>
      <c r="P10" s="70">
        <f t="shared" si="0"/>
        <v>203892010</v>
      </c>
      <c r="Q10" s="70">
        <f t="shared" si="0"/>
        <v>441116561</v>
      </c>
      <c r="R10" s="70">
        <f t="shared" si="0"/>
        <v>139165568</v>
      </c>
      <c r="S10" s="70">
        <f t="shared" si="0"/>
        <v>98054902</v>
      </c>
      <c r="T10" s="70">
        <f t="shared" si="0"/>
        <v>136390983</v>
      </c>
      <c r="U10" s="70">
        <f t="shared" si="0"/>
        <v>373611453</v>
      </c>
      <c r="V10" s="70">
        <f t="shared" si="0"/>
        <v>1804207951</v>
      </c>
      <c r="W10" s="70">
        <f t="shared" si="0"/>
        <v>2068954393</v>
      </c>
      <c r="X10" s="70">
        <f t="shared" si="0"/>
        <v>-264746442</v>
      </c>
      <c r="Y10" s="71">
        <f>+IF(W10&lt;&gt;0,(X10/W10)*100,0)</f>
        <v>-12.796146831255935</v>
      </c>
      <c r="Z10" s="72">
        <f t="shared" si="0"/>
        <v>2068954393</v>
      </c>
    </row>
    <row r="11" spans="1:26" ht="13.5">
      <c r="A11" s="62" t="s">
        <v>36</v>
      </c>
      <c r="B11" s="18">
        <v>412054662</v>
      </c>
      <c r="C11" s="18">
        <v>0</v>
      </c>
      <c r="D11" s="63">
        <v>447999998</v>
      </c>
      <c r="E11" s="64">
        <v>448000000</v>
      </c>
      <c r="F11" s="64">
        <v>35082507</v>
      </c>
      <c r="G11" s="64">
        <v>36496843</v>
      </c>
      <c r="H11" s="64">
        <v>35300282</v>
      </c>
      <c r="I11" s="64">
        <v>106879632</v>
      </c>
      <c r="J11" s="64">
        <v>34620909</v>
      </c>
      <c r="K11" s="64">
        <v>35280784</v>
      </c>
      <c r="L11" s="64">
        <v>37240322</v>
      </c>
      <c r="M11" s="64">
        <v>107142015</v>
      </c>
      <c r="N11" s="64">
        <v>36899370</v>
      </c>
      <c r="O11" s="64">
        <v>35654255</v>
      </c>
      <c r="P11" s="64">
        <v>38028311</v>
      </c>
      <c r="Q11" s="64">
        <v>110581936</v>
      </c>
      <c r="R11" s="64">
        <v>37741858</v>
      </c>
      <c r="S11" s="64">
        <v>38378337</v>
      </c>
      <c r="T11" s="64">
        <v>38469791</v>
      </c>
      <c r="U11" s="64">
        <v>114589986</v>
      </c>
      <c r="V11" s="64">
        <v>439193569</v>
      </c>
      <c r="W11" s="64">
        <v>448000000</v>
      </c>
      <c r="X11" s="64">
        <v>-8806431</v>
      </c>
      <c r="Y11" s="65">
        <v>-1.97</v>
      </c>
      <c r="Z11" s="66">
        <v>448000000</v>
      </c>
    </row>
    <row r="12" spans="1:26" ht="13.5">
      <c r="A12" s="62" t="s">
        <v>37</v>
      </c>
      <c r="B12" s="18">
        <v>21922288</v>
      </c>
      <c r="C12" s="18">
        <v>0</v>
      </c>
      <c r="D12" s="63">
        <v>23684480</v>
      </c>
      <c r="E12" s="64">
        <v>23684480</v>
      </c>
      <c r="F12" s="64">
        <v>1840823</v>
      </c>
      <c r="G12" s="64">
        <v>1598538</v>
      </c>
      <c r="H12" s="64">
        <v>1605687</v>
      </c>
      <c r="I12" s="64">
        <v>5045048</v>
      </c>
      <c r="J12" s="64">
        <v>2723173</v>
      </c>
      <c r="K12" s="64">
        <v>1716388</v>
      </c>
      <c r="L12" s="64">
        <v>2089484</v>
      </c>
      <c r="M12" s="64">
        <v>6529045</v>
      </c>
      <c r="N12" s="64">
        <v>1637531</v>
      </c>
      <c r="O12" s="64">
        <v>1623094</v>
      </c>
      <c r="P12" s="64">
        <v>1947831</v>
      </c>
      <c r="Q12" s="64">
        <v>5208456</v>
      </c>
      <c r="R12" s="64">
        <v>2941214</v>
      </c>
      <c r="S12" s="64">
        <v>1851472</v>
      </c>
      <c r="T12" s="64">
        <v>1750664</v>
      </c>
      <c r="U12" s="64">
        <v>6543350</v>
      </c>
      <c r="V12" s="64">
        <v>23325899</v>
      </c>
      <c r="W12" s="64">
        <v>23684480</v>
      </c>
      <c r="X12" s="64">
        <v>-358581</v>
      </c>
      <c r="Y12" s="65">
        <v>-1.51</v>
      </c>
      <c r="Z12" s="66">
        <v>23684480</v>
      </c>
    </row>
    <row r="13" spans="1:26" ht="13.5">
      <c r="A13" s="62" t="s">
        <v>106</v>
      </c>
      <c r="B13" s="18">
        <v>265100184</v>
      </c>
      <c r="C13" s="18">
        <v>0</v>
      </c>
      <c r="D13" s="63">
        <v>232700000</v>
      </c>
      <c r="E13" s="64">
        <v>232700000</v>
      </c>
      <c r="F13" s="64">
        <v>0</v>
      </c>
      <c r="G13" s="64">
        <v>0</v>
      </c>
      <c r="H13" s="64">
        <v>0</v>
      </c>
      <c r="I13" s="64">
        <v>0</v>
      </c>
      <c r="J13" s="64">
        <v>77566667</v>
      </c>
      <c r="K13" s="64">
        <v>19391667</v>
      </c>
      <c r="L13" s="64">
        <v>19391667</v>
      </c>
      <c r="M13" s="64">
        <v>116350001</v>
      </c>
      <c r="N13" s="64">
        <v>19391667</v>
      </c>
      <c r="O13" s="64">
        <v>19391667</v>
      </c>
      <c r="P13" s="64">
        <v>19391667</v>
      </c>
      <c r="Q13" s="64">
        <v>58175001</v>
      </c>
      <c r="R13" s="64">
        <v>19392000</v>
      </c>
      <c r="S13" s="64">
        <v>19391667</v>
      </c>
      <c r="T13" s="64">
        <v>19392000</v>
      </c>
      <c r="U13" s="64">
        <v>58175667</v>
      </c>
      <c r="V13" s="64">
        <v>232700669</v>
      </c>
      <c r="W13" s="64">
        <v>232700000</v>
      </c>
      <c r="X13" s="64">
        <v>669</v>
      </c>
      <c r="Y13" s="65">
        <v>0</v>
      </c>
      <c r="Z13" s="66">
        <v>232700000</v>
      </c>
    </row>
    <row r="14" spans="1:26" ht="13.5">
      <c r="A14" s="62" t="s">
        <v>38</v>
      </c>
      <c r="B14" s="18">
        <v>29594115</v>
      </c>
      <c r="C14" s="18">
        <v>0</v>
      </c>
      <c r="D14" s="63">
        <v>27155000</v>
      </c>
      <c r="E14" s="64">
        <v>27155000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13556549</v>
      </c>
      <c r="M14" s="64">
        <v>13556549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12760524</v>
      </c>
      <c r="U14" s="64">
        <v>12760524</v>
      </c>
      <c r="V14" s="64">
        <v>26317073</v>
      </c>
      <c r="W14" s="64">
        <v>27155000</v>
      </c>
      <c r="X14" s="64">
        <v>-837927</v>
      </c>
      <c r="Y14" s="65">
        <v>-3.09</v>
      </c>
      <c r="Z14" s="66">
        <v>27155000</v>
      </c>
    </row>
    <row r="15" spans="1:26" ht="13.5">
      <c r="A15" s="62" t="s">
        <v>39</v>
      </c>
      <c r="B15" s="18">
        <v>698415368</v>
      </c>
      <c r="C15" s="18">
        <v>0</v>
      </c>
      <c r="D15" s="63">
        <v>782975000</v>
      </c>
      <c r="E15" s="64">
        <v>784390000</v>
      </c>
      <c r="F15" s="64">
        <v>74773025</v>
      </c>
      <c r="G15" s="64">
        <v>76588766</v>
      </c>
      <c r="H15" s="64">
        <v>63948419</v>
      </c>
      <c r="I15" s="64">
        <v>215310210</v>
      </c>
      <c r="J15" s="64">
        <v>57496858</v>
      </c>
      <c r="K15" s="64">
        <v>55326615</v>
      </c>
      <c r="L15" s="64">
        <v>59693790</v>
      </c>
      <c r="M15" s="64">
        <v>172517263</v>
      </c>
      <c r="N15" s="64">
        <v>50649439</v>
      </c>
      <c r="O15" s="64">
        <v>60029525</v>
      </c>
      <c r="P15" s="64">
        <v>55055077</v>
      </c>
      <c r="Q15" s="64">
        <v>165734041</v>
      </c>
      <c r="R15" s="64">
        <v>58553018</v>
      </c>
      <c r="S15" s="64">
        <v>54895061</v>
      </c>
      <c r="T15" s="64">
        <v>69602412</v>
      </c>
      <c r="U15" s="64">
        <v>183050491</v>
      </c>
      <c r="V15" s="64">
        <v>736612005</v>
      </c>
      <c r="W15" s="64">
        <v>784390000</v>
      </c>
      <c r="X15" s="64">
        <v>-47777995</v>
      </c>
      <c r="Y15" s="65">
        <v>-6.09</v>
      </c>
      <c r="Z15" s="66">
        <v>784390000</v>
      </c>
    </row>
    <row r="16" spans="1:26" ht="13.5">
      <c r="A16" s="73" t="s">
        <v>40</v>
      </c>
      <c r="B16" s="18">
        <v>5540000</v>
      </c>
      <c r="C16" s="18">
        <v>0</v>
      </c>
      <c r="D16" s="63">
        <v>5140000</v>
      </c>
      <c r="E16" s="64">
        <v>6940000</v>
      </c>
      <c r="F16" s="64">
        <v>2000000</v>
      </c>
      <c r="G16" s="64">
        <v>40000</v>
      </c>
      <c r="H16" s="64">
        <v>20000</v>
      </c>
      <c r="I16" s="64">
        <v>2060000</v>
      </c>
      <c r="J16" s="64">
        <v>0</v>
      </c>
      <c r="K16" s="64">
        <v>0</v>
      </c>
      <c r="L16" s="64">
        <v>2900000</v>
      </c>
      <c r="M16" s="64">
        <v>2900000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1800000</v>
      </c>
      <c r="T16" s="64">
        <v>0</v>
      </c>
      <c r="U16" s="64">
        <v>1800000</v>
      </c>
      <c r="V16" s="64">
        <v>6760000</v>
      </c>
      <c r="W16" s="64">
        <v>6940000</v>
      </c>
      <c r="X16" s="64">
        <v>-180000</v>
      </c>
      <c r="Y16" s="65">
        <v>-2.59</v>
      </c>
      <c r="Z16" s="66">
        <v>6940000</v>
      </c>
    </row>
    <row r="17" spans="1:26" ht="13.5">
      <c r="A17" s="62" t="s">
        <v>41</v>
      </c>
      <c r="B17" s="18">
        <v>483492632</v>
      </c>
      <c r="C17" s="18">
        <v>0</v>
      </c>
      <c r="D17" s="63">
        <v>425052522</v>
      </c>
      <c r="E17" s="64">
        <v>510132409</v>
      </c>
      <c r="F17" s="64">
        <v>12360906</v>
      </c>
      <c r="G17" s="64">
        <v>20101850</v>
      </c>
      <c r="H17" s="64">
        <v>63892569</v>
      </c>
      <c r="I17" s="64">
        <v>96355325</v>
      </c>
      <c r="J17" s="64">
        <v>-7913459</v>
      </c>
      <c r="K17" s="64">
        <v>38895119</v>
      </c>
      <c r="L17" s="64">
        <v>31439321</v>
      </c>
      <c r="M17" s="64">
        <v>62420981</v>
      </c>
      <c r="N17" s="64">
        <v>32718936</v>
      </c>
      <c r="O17" s="64">
        <v>50511042</v>
      </c>
      <c r="P17" s="64">
        <v>37392429</v>
      </c>
      <c r="Q17" s="64">
        <v>120622407</v>
      </c>
      <c r="R17" s="64">
        <v>36059110</v>
      </c>
      <c r="S17" s="64">
        <v>36734539</v>
      </c>
      <c r="T17" s="64">
        <v>69408630</v>
      </c>
      <c r="U17" s="64">
        <v>142202279</v>
      </c>
      <c r="V17" s="64">
        <v>421600992</v>
      </c>
      <c r="W17" s="64">
        <v>510132409</v>
      </c>
      <c r="X17" s="64">
        <v>-88531417</v>
      </c>
      <c r="Y17" s="65">
        <v>-17.35</v>
      </c>
      <c r="Z17" s="66">
        <v>510132409</v>
      </c>
    </row>
    <row r="18" spans="1:26" ht="13.5">
      <c r="A18" s="74" t="s">
        <v>42</v>
      </c>
      <c r="B18" s="75">
        <f>SUM(B11:B17)</f>
        <v>1916119249</v>
      </c>
      <c r="C18" s="75">
        <f>SUM(C11:C17)</f>
        <v>0</v>
      </c>
      <c r="D18" s="76">
        <f aca="true" t="shared" si="1" ref="D18:Z18">SUM(D11:D17)</f>
        <v>1944707000</v>
      </c>
      <c r="E18" s="77">
        <f t="shared" si="1"/>
        <v>2033001889</v>
      </c>
      <c r="F18" s="77">
        <f t="shared" si="1"/>
        <v>126057261</v>
      </c>
      <c r="G18" s="77">
        <f t="shared" si="1"/>
        <v>134825997</v>
      </c>
      <c r="H18" s="77">
        <f t="shared" si="1"/>
        <v>164766957</v>
      </c>
      <c r="I18" s="77">
        <f t="shared" si="1"/>
        <v>425650215</v>
      </c>
      <c r="J18" s="77">
        <f t="shared" si="1"/>
        <v>164494148</v>
      </c>
      <c r="K18" s="77">
        <f t="shared" si="1"/>
        <v>150610573</v>
      </c>
      <c r="L18" s="77">
        <f t="shared" si="1"/>
        <v>166311133</v>
      </c>
      <c r="M18" s="77">
        <f t="shared" si="1"/>
        <v>481415854</v>
      </c>
      <c r="N18" s="77">
        <f t="shared" si="1"/>
        <v>141296943</v>
      </c>
      <c r="O18" s="77">
        <f t="shared" si="1"/>
        <v>167209583</v>
      </c>
      <c r="P18" s="77">
        <f t="shared" si="1"/>
        <v>151815315</v>
      </c>
      <c r="Q18" s="77">
        <f t="shared" si="1"/>
        <v>460321841</v>
      </c>
      <c r="R18" s="77">
        <f t="shared" si="1"/>
        <v>154687200</v>
      </c>
      <c r="S18" s="77">
        <f t="shared" si="1"/>
        <v>153051076</v>
      </c>
      <c r="T18" s="77">
        <f t="shared" si="1"/>
        <v>211384021</v>
      </c>
      <c r="U18" s="77">
        <f t="shared" si="1"/>
        <v>519122297</v>
      </c>
      <c r="V18" s="77">
        <f t="shared" si="1"/>
        <v>1886510207</v>
      </c>
      <c r="W18" s="77">
        <f t="shared" si="1"/>
        <v>2033001889</v>
      </c>
      <c r="X18" s="77">
        <f t="shared" si="1"/>
        <v>-146491682</v>
      </c>
      <c r="Y18" s="71">
        <f>+IF(W18&lt;&gt;0,(X18/W18)*100,0)</f>
        <v>-7.205683516214381</v>
      </c>
      <c r="Z18" s="78">
        <f t="shared" si="1"/>
        <v>2033001889</v>
      </c>
    </row>
    <row r="19" spans="1:26" ht="13.5">
      <c r="A19" s="74" t="s">
        <v>43</v>
      </c>
      <c r="B19" s="79">
        <f>+B10-B18</f>
        <v>-143060884</v>
      </c>
      <c r="C19" s="79">
        <f>+C10-C18</f>
        <v>0</v>
      </c>
      <c r="D19" s="80">
        <f aca="true" t="shared" si="2" ref="D19:Z19">+D10-D18</f>
        <v>24826000</v>
      </c>
      <c r="E19" s="81">
        <f t="shared" si="2"/>
        <v>35952504</v>
      </c>
      <c r="F19" s="81">
        <f t="shared" si="2"/>
        <v>137889795</v>
      </c>
      <c r="G19" s="81">
        <f t="shared" si="2"/>
        <v>-20612968</v>
      </c>
      <c r="H19" s="81">
        <f t="shared" si="2"/>
        <v>-22136172</v>
      </c>
      <c r="I19" s="81">
        <f t="shared" si="2"/>
        <v>95140655</v>
      </c>
      <c r="J19" s="81">
        <f t="shared" si="2"/>
        <v>-79718217</v>
      </c>
      <c r="K19" s="81">
        <f t="shared" si="2"/>
        <v>128576864</v>
      </c>
      <c r="L19" s="81">
        <f t="shared" si="2"/>
        <v>-61585434</v>
      </c>
      <c r="M19" s="81">
        <f t="shared" si="2"/>
        <v>-12726787</v>
      </c>
      <c r="N19" s="81">
        <f t="shared" si="2"/>
        <v>-10017855</v>
      </c>
      <c r="O19" s="81">
        <f t="shared" si="2"/>
        <v>-61264120</v>
      </c>
      <c r="P19" s="81">
        <f t="shared" si="2"/>
        <v>52076695</v>
      </c>
      <c r="Q19" s="81">
        <f t="shared" si="2"/>
        <v>-19205280</v>
      </c>
      <c r="R19" s="81">
        <f t="shared" si="2"/>
        <v>-15521632</v>
      </c>
      <c r="S19" s="81">
        <f t="shared" si="2"/>
        <v>-54996174</v>
      </c>
      <c r="T19" s="81">
        <f t="shared" si="2"/>
        <v>-74993038</v>
      </c>
      <c r="U19" s="81">
        <f t="shared" si="2"/>
        <v>-145510844</v>
      </c>
      <c r="V19" s="81">
        <f t="shared" si="2"/>
        <v>-82302256</v>
      </c>
      <c r="W19" s="81">
        <f>IF(E10=E18,0,W10-W18)</f>
        <v>35952504</v>
      </c>
      <c r="X19" s="81">
        <f t="shared" si="2"/>
        <v>-118254760</v>
      </c>
      <c r="Y19" s="82">
        <f>+IF(W19&lt;&gt;0,(X19/W19)*100,0)</f>
        <v>-328.9193987712233</v>
      </c>
      <c r="Z19" s="83">
        <f t="shared" si="2"/>
        <v>35952504</v>
      </c>
    </row>
    <row r="20" spans="1:26" ht="13.5">
      <c r="A20" s="62" t="s">
        <v>44</v>
      </c>
      <c r="B20" s="18">
        <v>187076977</v>
      </c>
      <c r="C20" s="18">
        <v>0</v>
      </c>
      <c r="D20" s="63">
        <v>479207000</v>
      </c>
      <c r="E20" s="64">
        <v>586404300</v>
      </c>
      <c r="F20" s="64">
        <v>124354000</v>
      </c>
      <c r="G20" s="64">
        <v>25000000</v>
      </c>
      <c r="H20" s="64">
        <v>0</v>
      </c>
      <c r="I20" s="64">
        <v>149354000</v>
      </c>
      <c r="J20" s="64">
        <v>10421700</v>
      </c>
      <c r="K20" s="64">
        <v>155761000</v>
      </c>
      <c r="L20" s="64">
        <v>0</v>
      </c>
      <c r="M20" s="64">
        <v>166182700</v>
      </c>
      <c r="N20" s="64">
        <v>100000000</v>
      </c>
      <c r="O20" s="64">
        <v>4489216</v>
      </c>
      <c r="P20" s="64">
        <v>76834000</v>
      </c>
      <c r="Q20" s="64">
        <v>181323216</v>
      </c>
      <c r="R20" s="64">
        <v>0</v>
      </c>
      <c r="S20" s="64">
        <v>0</v>
      </c>
      <c r="T20" s="64">
        <v>6668518</v>
      </c>
      <c r="U20" s="64">
        <v>6668518</v>
      </c>
      <c r="V20" s="64">
        <v>503528434</v>
      </c>
      <c r="W20" s="64">
        <v>586404300</v>
      </c>
      <c r="X20" s="64">
        <v>-82875866</v>
      </c>
      <c r="Y20" s="65">
        <v>-14.13</v>
      </c>
      <c r="Z20" s="66">
        <v>586404300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44016093</v>
      </c>
      <c r="C22" s="90">
        <f>SUM(C19:C21)</f>
        <v>0</v>
      </c>
      <c r="D22" s="91">
        <f aca="true" t="shared" si="3" ref="D22:Z22">SUM(D19:D21)</f>
        <v>504033000</v>
      </c>
      <c r="E22" s="92">
        <f t="shared" si="3"/>
        <v>622356804</v>
      </c>
      <c r="F22" s="92">
        <f t="shared" si="3"/>
        <v>262243795</v>
      </c>
      <c r="G22" s="92">
        <f t="shared" si="3"/>
        <v>4387032</v>
      </c>
      <c r="H22" s="92">
        <f t="shared" si="3"/>
        <v>-22136172</v>
      </c>
      <c r="I22" s="92">
        <f t="shared" si="3"/>
        <v>244494655</v>
      </c>
      <c r="J22" s="92">
        <f t="shared" si="3"/>
        <v>-69296517</v>
      </c>
      <c r="K22" s="92">
        <f t="shared" si="3"/>
        <v>284337864</v>
      </c>
      <c r="L22" s="92">
        <f t="shared" si="3"/>
        <v>-61585434</v>
      </c>
      <c r="M22" s="92">
        <f t="shared" si="3"/>
        <v>153455913</v>
      </c>
      <c r="N22" s="92">
        <f t="shared" si="3"/>
        <v>89982145</v>
      </c>
      <c r="O22" s="92">
        <f t="shared" si="3"/>
        <v>-56774904</v>
      </c>
      <c r="P22" s="92">
        <f t="shared" si="3"/>
        <v>128910695</v>
      </c>
      <c r="Q22" s="92">
        <f t="shared" si="3"/>
        <v>162117936</v>
      </c>
      <c r="R22" s="92">
        <f t="shared" si="3"/>
        <v>-15521632</v>
      </c>
      <c r="S22" s="92">
        <f t="shared" si="3"/>
        <v>-54996174</v>
      </c>
      <c r="T22" s="92">
        <f t="shared" si="3"/>
        <v>-68324520</v>
      </c>
      <c r="U22" s="92">
        <f t="shared" si="3"/>
        <v>-138842326</v>
      </c>
      <c r="V22" s="92">
        <f t="shared" si="3"/>
        <v>421226178</v>
      </c>
      <c r="W22" s="92">
        <f t="shared" si="3"/>
        <v>622356804</v>
      </c>
      <c r="X22" s="92">
        <f t="shared" si="3"/>
        <v>-201130626</v>
      </c>
      <c r="Y22" s="93">
        <f>+IF(W22&lt;&gt;0,(X22/W22)*100,0)</f>
        <v>-32.317574855339736</v>
      </c>
      <c r="Z22" s="94">
        <f t="shared" si="3"/>
        <v>622356804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44016093</v>
      </c>
      <c r="C24" s="79">
        <f>SUM(C22:C23)</f>
        <v>0</v>
      </c>
      <c r="D24" s="80">
        <f aca="true" t="shared" si="4" ref="D24:Z24">SUM(D22:D23)</f>
        <v>504033000</v>
      </c>
      <c r="E24" s="81">
        <f t="shared" si="4"/>
        <v>622356804</v>
      </c>
      <c r="F24" s="81">
        <f t="shared" si="4"/>
        <v>262243795</v>
      </c>
      <c r="G24" s="81">
        <f t="shared" si="4"/>
        <v>4387032</v>
      </c>
      <c r="H24" s="81">
        <f t="shared" si="4"/>
        <v>-22136172</v>
      </c>
      <c r="I24" s="81">
        <f t="shared" si="4"/>
        <v>244494655</v>
      </c>
      <c r="J24" s="81">
        <f t="shared" si="4"/>
        <v>-69296517</v>
      </c>
      <c r="K24" s="81">
        <f t="shared" si="4"/>
        <v>284337864</v>
      </c>
      <c r="L24" s="81">
        <f t="shared" si="4"/>
        <v>-61585434</v>
      </c>
      <c r="M24" s="81">
        <f t="shared" si="4"/>
        <v>153455913</v>
      </c>
      <c r="N24" s="81">
        <f t="shared" si="4"/>
        <v>89982145</v>
      </c>
      <c r="O24" s="81">
        <f t="shared" si="4"/>
        <v>-56774904</v>
      </c>
      <c r="P24" s="81">
        <f t="shared" si="4"/>
        <v>128910695</v>
      </c>
      <c r="Q24" s="81">
        <f t="shared" si="4"/>
        <v>162117936</v>
      </c>
      <c r="R24" s="81">
        <f t="shared" si="4"/>
        <v>-15521632</v>
      </c>
      <c r="S24" s="81">
        <f t="shared" si="4"/>
        <v>-54996174</v>
      </c>
      <c r="T24" s="81">
        <f t="shared" si="4"/>
        <v>-68324520</v>
      </c>
      <c r="U24" s="81">
        <f t="shared" si="4"/>
        <v>-138842326</v>
      </c>
      <c r="V24" s="81">
        <f t="shared" si="4"/>
        <v>421226178</v>
      </c>
      <c r="W24" s="81">
        <f t="shared" si="4"/>
        <v>622356804</v>
      </c>
      <c r="X24" s="81">
        <f t="shared" si="4"/>
        <v>-201130626</v>
      </c>
      <c r="Y24" s="82">
        <f>+IF(W24&lt;&gt;0,(X24/W24)*100,0)</f>
        <v>-32.317574855339736</v>
      </c>
      <c r="Z24" s="83">
        <f t="shared" si="4"/>
        <v>622356804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339662368</v>
      </c>
      <c r="C27" s="21">
        <v>0</v>
      </c>
      <c r="D27" s="103">
        <v>504007000</v>
      </c>
      <c r="E27" s="104">
        <v>622112355</v>
      </c>
      <c r="F27" s="104">
        <v>10987236</v>
      </c>
      <c r="G27" s="104">
        <v>17859391</v>
      </c>
      <c r="H27" s="104">
        <v>15993627</v>
      </c>
      <c r="I27" s="104">
        <v>44840254</v>
      </c>
      <c r="J27" s="104">
        <v>42394427</v>
      </c>
      <c r="K27" s="104">
        <v>35056821</v>
      </c>
      <c r="L27" s="104">
        <v>40560955</v>
      </c>
      <c r="M27" s="104">
        <v>118012203</v>
      </c>
      <c r="N27" s="104">
        <v>19491106</v>
      </c>
      <c r="O27" s="104">
        <v>2559135</v>
      </c>
      <c r="P27" s="104">
        <v>44952842</v>
      </c>
      <c r="Q27" s="104">
        <v>67003083</v>
      </c>
      <c r="R27" s="104">
        <v>21003232</v>
      </c>
      <c r="S27" s="104">
        <v>41278130</v>
      </c>
      <c r="T27" s="104">
        <v>88215127</v>
      </c>
      <c r="U27" s="104">
        <v>150496489</v>
      </c>
      <c r="V27" s="104">
        <v>380352029</v>
      </c>
      <c r="W27" s="104">
        <v>622112355</v>
      </c>
      <c r="X27" s="104">
        <v>-241760326</v>
      </c>
      <c r="Y27" s="105">
        <v>-38.86</v>
      </c>
      <c r="Z27" s="106">
        <v>622112355</v>
      </c>
    </row>
    <row r="28" spans="1:26" ht="13.5">
      <c r="A28" s="107" t="s">
        <v>44</v>
      </c>
      <c r="B28" s="18">
        <v>227304900</v>
      </c>
      <c r="C28" s="18">
        <v>0</v>
      </c>
      <c r="D28" s="63">
        <v>479207000</v>
      </c>
      <c r="E28" s="64">
        <v>586404755</v>
      </c>
      <c r="F28" s="64">
        <v>9886848</v>
      </c>
      <c r="G28" s="64">
        <v>16744130</v>
      </c>
      <c r="H28" s="64">
        <v>11993145</v>
      </c>
      <c r="I28" s="64">
        <v>38624123</v>
      </c>
      <c r="J28" s="64">
        <v>35658304</v>
      </c>
      <c r="K28" s="64">
        <v>33672727</v>
      </c>
      <c r="L28" s="64">
        <v>38662603</v>
      </c>
      <c r="M28" s="64">
        <v>107993634</v>
      </c>
      <c r="N28" s="64">
        <v>17643658</v>
      </c>
      <c r="O28" s="64">
        <v>3324055</v>
      </c>
      <c r="P28" s="64">
        <v>45445163</v>
      </c>
      <c r="Q28" s="64">
        <v>66412876</v>
      </c>
      <c r="R28" s="64">
        <v>20572796</v>
      </c>
      <c r="S28" s="64">
        <v>40412658</v>
      </c>
      <c r="T28" s="64">
        <v>84116163</v>
      </c>
      <c r="U28" s="64">
        <v>145101617</v>
      </c>
      <c r="V28" s="64">
        <v>358132250</v>
      </c>
      <c r="W28" s="64">
        <v>586404755</v>
      </c>
      <c r="X28" s="64">
        <v>-228272505</v>
      </c>
      <c r="Y28" s="65">
        <v>-38.93</v>
      </c>
      <c r="Z28" s="66">
        <v>586404755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112357468</v>
      </c>
      <c r="C31" s="18">
        <v>0</v>
      </c>
      <c r="D31" s="63">
        <v>24800000</v>
      </c>
      <c r="E31" s="64">
        <v>35707600</v>
      </c>
      <c r="F31" s="64">
        <v>1100388</v>
      </c>
      <c r="G31" s="64">
        <v>1115261</v>
      </c>
      <c r="H31" s="64">
        <v>4000482</v>
      </c>
      <c r="I31" s="64">
        <v>6216131</v>
      </c>
      <c r="J31" s="64">
        <v>6736123</v>
      </c>
      <c r="K31" s="64">
        <v>1384094</v>
      </c>
      <c r="L31" s="64">
        <v>1898352</v>
      </c>
      <c r="M31" s="64">
        <v>10018569</v>
      </c>
      <c r="N31" s="64">
        <v>1847448</v>
      </c>
      <c r="O31" s="64">
        <v>-764920</v>
      </c>
      <c r="P31" s="64">
        <v>-492321</v>
      </c>
      <c r="Q31" s="64">
        <v>590207</v>
      </c>
      <c r="R31" s="64">
        <v>430436</v>
      </c>
      <c r="S31" s="64">
        <v>865472</v>
      </c>
      <c r="T31" s="64">
        <v>4098964</v>
      </c>
      <c r="U31" s="64">
        <v>5394872</v>
      </c>
      <c r="V31" s="64">
        <v>22219779</v>
      </c>
      <c r="W31" s="64">
        <v>35707600</v>
      </c>
      <c r="X31" s="64">
        <v>-13487821</v>
      </c>
      <c r="Y31" s="65">
        <v>-37.77</v>
      </c>
      <c r="Z31" s="66">
        <v>35707600</v>
      </c>
    </row>
    <row r="32" spans="1:26" ht="13.5">
      <c r="A32" s="74" t="s">
        <v>50</v>
      </c>
      <c r="B32" s="21">
        <f>SUM(B28:B31)</f>
        <v>339662368</v>
      </c>
      <c r="C32" s="21">
        <f>SUM(C28:C31)</f>
        <v>0</v>
      </c>
      <c r="D32" s="103">
        <f aca="true" t="shared" si="5" ref="D32:Z32">SUM(D28:D31)</f>
        <v>504007000</v>
      </c>
      <c r="E32" s="104">
        <f t="shared" si="5"/>
        <v>622112355</v>
      </c>
      <c r="F32" s="104">
        <f t="shared" si="5"/>
        <v>10987236</v>
      </c>
      <c r="G32" s="104">
        <f t="shared" si="5"/>
        <v>17859391</v>
      </c>
      <c r="H32" s="104">
        <f t="shared" si="5"/>
        <v>15993627</v>
      </c>
      <c r="I32" s="104">
        <f t="shared" si="5"/>
        <v>44840254</v>
      </c>
      <c r="J32" s="104">
        <f t="shared" si="5"/>
        <v>42394427</v>
      </c>
      <c r="K32" s="104">
        <f t="shared" si="5"/>
        <v>35056821</v>
      </c>
      <c r="L32" s="104">
        <f t="shared" si="5"/>
        <v>40560955</v>
      </c>
      <c r="M32" s="104">
        <f t="shared" si="5"/>
        <v>118012203</v>
      </c>
      <c r="N32" s="104">
        <f t="shared" si="5"/>
        <v>19491106</v>
      </c>
      <c r="O32" s="104">
        <f t="shared" si="5"/>
        <v>2559135</v>
      </c>
      <c r="P32" s="104">
        <f t="shared" si="5"/>
        <v>44952842</v>
      </c>
      <c r="Q32" s="104">
        <f t="shared" si="5"/>
        <v>67003083</v>
      </c>
      <c r="R32" s="104">
        <f t="shared" si="5"/>
        <v>21003232</v>
      </c>
      <c r="S32" s="104">
        <f t="shared" si="5"/>
        <v>41278130</v>
      </c>
      <c r="T32" s="104">
        <f t="shared" si="5"/>
        <v>88215127</v>
      </c>
      <c r="U32" s="104">
        <f t="shared" si="5"/>
        <v>150496489</v>
      </c>
      <c r="V32" s="104">
        <f t="shared" si="5"/>
        <v>380352029</v>
      </c>
      <c r="W32" s="104">
        <f t="shared" si="5"/>
        <v>622112355</v>
      </c>
      <c r="X32" s="104">
        <f t="shared" si="5"/>
        <v>-241760326</v>
      </c>
      <c r="Y32" s="105">
        <f>+IF(W32&lt;&gt;0,(X32/W32)*100,0)</f>
        <v>-38.861199919426134</v>
      </c>
      <c r="Z32" s="106">
        <f t="shared" si="5"/>
        <v>622112355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727453656</v>
      </c>
      <c r="C35" s="18">
        <v>0</v>
      </c>
      <c r="D35" s="63">
        <v>647732411</v>
      </c>
      <c r="E35" s="64">
        <v>525408411</v>
      </c>
      <c r="F35" s="64">
        <v>756937948</v>
      </c>
      <c r="G35" s="64">
        <v>670171156</v>
      </c>
      <c r="H35" s="64">
        <v>858373824</v>
      </c>
      <c r="I35" s="64">
        <v>858373824</v>
      </c>
      <c r="J35" s="64">
        <v>848306939</v>
      </c>
      <c r="K35" s="64">
        <v>881802694</v>
      </c>
      <c r="L35" s="64">
        <v>1054832240</v>
      </c>
      <c r="M35" s="64">
        <v>1054832240</v>
      </c>
      <c r="N35" s="64">
        <v>859114983</v>
      </c>
      <c r="O35" s="64">
        <v>867453937</v>
      </c>
      <c r="P35" s="64">
        <v>972486208</v>
      </c>
      <c r="Q35" s="64">
        <v>972486208</v>
      </c>
      <c r="R35" s="64">
        <v>945885612</v>
      </c>
      <c r="S35" s="64">
        <v>854659322</v>
      </c>
      <c r="T35" s="64">
        <v>854659322</v>
      </c>
      <c r="U35" s="64">
        <v>854659322</v>
      </c>
      <c r="V35" s="64">
        <v>854659322</v>
      </c>
      <c r="W35" s="64">
        <v>525408411</v>
      </c>
      <c r="X35" s="64">
        <v>329250911</v>
      </c>
      <c r="Y35" s="65">
        <v>62.67</v>
      </c>
      <c r="Z35" s="66">
        <v>525408411</v>
      </c>
    </row>
    <row r="36" spans="1:26" ht="13.5">
      <c r="A36" s="62" t="s">
        <v>53</v>
      </c>
      <c r="B36" s="18">
        <v>6019546808</v>
      </c>
      <c r="C36" s="18">
        <v>0</v>
      </c>
      <c r="D36" s="63">
        <v>6799064815</v>
      </c>
      <c r="E36" s="64">
        <v>6921388815</v>
      </c>
      <c r="F36" s="64">
        <v>5934056745</v>
      </c>
      <c r="G36" s="64">
        <v>5705819008</v>
      </c>
      <c r="H36" s="64">
        <v>5550722944</v>
      </c>
      <c r="I36" s="64">
        <v>5550722944</v>
      </c>
      <c r="J36" s="64">
        <v>5738830385</v>
      </c>
      <c r="K36" s="64">
        <v>6115961713</v>
      </c>
      <c r="L36" s="64">
        <v>5732935043</v>
      </c>
      <c r="M36" s="64">
        <v>5732935043</v>
      </c>
      <c r="N36" s="64">
        <v>5906818604</v>
      </c>
      <c r="O36" s="64">
        <v>5795485282</v>
      </c>
      <c r="P36" s="64">
        <v>5877904114</v>
      </c>
      <c r="Q36" s="64">
        <v>5877904114</v>
      </c>
      <c r="R36" s="64">
        <v>5718816671</v>
      </c>
      <c r="S36" s="64">
        <v>5802490755</v>
      </c>
      <c r="T36" s="64">
        <v>5789162927</v>
      </c>
      <c r="U36" s="64">
        <v>5789162927</v>
      </c>
      <c r="V36" s="64">
        <v>5789162927</v>
      </c>
      <c r="W36" s="64">
        <v>6921388815</v>
      </c>
      <c r="X36" s="64">
        <v>-1132225888</v>
      </c>
      <c r="Y36" s="65">
        <v>-16.36</v>
      </c>
      <c r="Z36" s="66">
        <v>6921388815</v>
      </c>
    </row>
    <row r="37" spans="1:26" ht="13.5">
      <c r="A37" s="62" t="s">
        <v>54</v>
      </c>
      <c r="B37" s="18">
        <v>585693811</v>
      </c>
      <c r="C37" s="18">
        <v>0</v>
      </c>
      <c r="D37" s="63">
        <v>399363000</v>
      </c>
      <c r="E37" s="64">
        <v>299363000</v>
      </c>
      <c r="F37" s="64">
        <v>624898520</v>
      </c>
      <c r="G37" s="64">
        <v>567738920</v>
      </c>
      <c r="H37" s="64">
        <v>602449654</v>
      </c>
      <c r="I37" s="64">
        <v>602449654</v>
      </c>
      <c r="J37" s="64">
        <v>476489694</v>
      </c>
      <c r="K37" s="64">
        <v>463960912</v>
      </c>
      <c r="L37" s="64">
        <v>638032343</v>
      </c>
      <c r="M37" s="64">
        <v>638032343</v>
      </c>
      <c r="N37" s="64">
        <v>464619309</v>
      </c>
      <c r="O37" s="64">
        <v>537060709</v>
      </c>
      <c r="P37" s="64">
        <v>538814477</v>
      </c>
      <c r="Q37" s="64">
        <v>538814477</v>
      </c>
      <c r="R37" s="64">
        <v>497546706</v>
      </c>
      <c r="S37" s="64">
        <v>529457659</v>
      </c>
      <c r="T37" s="64">
        <v>529457659</v>
      </c>
      <c r="U37" s="64">
        <v>529457659</v>
      </c>
      <c r="V37" s="64">
        <v>529457659</v>
      </c>
      <c r="W37" s="64">
        <v>299363000</v>
      </c>
      <c r="X37" s="64">
        <v>230094659</v>
      </c>
      <c r="Y37" s="65">
        <v>76.86</v>
      </c>
      <c r="Z37" s="66">
        <v>299363000</v>
      </c>
    </row>
    <row r="38" spans="1:26" ht="13.5">
      <c r="A38" s="62" t="s">
        <v>55</v>
      </c>
      <c r="B38" s="18">
        <v>477859319</v>
      </c>
      <c r="C38" s="18">
        <v>0</v>
      </c>
      <c r="D38" s="63">
        <v>438602000</v>
      </c>
      <c r="E38" s="64">
        <v>438602000</v>
      </c>
      <c r="F38" s="64">
        <v>298587917</v>
      </c>
      <c r="G38" s="64">
        <v>298587917</v>
      </c>
      <c r="H38" s="64">
        <v>298587917</v>
      </c>
      <c r="I38" s="64">
        <v>298587917</v>
      </c>
      <c r="J38" s="64">
        <v>456612403</v>
      </c>
      <c r="K38" s="64">
        <v>492975403</v>
      </c>
      <c r="L38" s="64">
        <v>498700492</v>
      </c>
      <c r="M38" s="64">
        <v>498700492</v>
      </c>
      <c r="N38" s="64">
        <v>498700492</v>
      </c>
      <c r="O38" s="64">
        <v>498700492</v>
      </c>
      <c r="P38" s="64">
        <v>498700492</v>
      </c>
      <c r="Q38" s="64">
        <v>498700492</v>
      </c>
      <c r="R38" s="64">
        <v>498700492</v>
      </c>
      <c r="S38" s="64">
        <v>498700492</v>
      </c>
      <c r="T38" s="64">
        <v>498700492</v>
      </c>
      <c r="U38" s="64">
        <v>498700492</v>
      </c>
      <c r="V38" s="64">
        <v>498700492</v>
      </c>
      <c r="W38" s="64">
        <v>438602000</v>
      </c>
      <c r="X38" s="64">
        <v>60098492</v>
      </c>
      <c r="Y38" s="65">
        <v>13.7</v>
      </c>
      <c r="Z38" s="66">
        <v>438602000</v>
      </c>
    </row>
    <row r="39" spans="1:26" ht="13.5">
      <c r="A39" s="62" t="s">
        <v>56</v>
      </c>
      <c r="B39" s="18">
        <v>5683447334</v>
      </c>
      <c r="C39" s="18">
        <v>0</v>
      </c>
      <c r="D39" s="63">
        <v>6608832226</v>
      </c>
      <c r="E39" s="64">
        <v>6708832226</v>
      </c>
      <c r="F39" s="64">
        <v>5767508256</v>
      </c>
      <c r="G39" s="64">
        <v>5509663327</v>
      </c>
      <c r="H39" s="64">
        <v>5508059197</v>
      </c>
      <c r="I39" s="64">
        <v>5508059197</v>
      </c>
      <c r="J39" s="64">
        <v>5654035227</v>
      </c>
      <c r="K39" s="64">
        <v>6040828092</v>
      </c>
      <c r="L39" s="64">
        <v>5651034448</v>
      </c>
      <c r="M39" s="64">
        <v>5651034448</v>
      </c>
      <c r="N39" s="64">
        <v>5802613786</v>
      </c>
      <c r="O39" s="64">
        <v>5627178018</v>
      </c>
      <c r="P39" s="64">
        <v>5812875353</v>
      </c>
      <c r="Q39" s="64">
        <v>5812875353</v>
      </c>
      <c r="R39" s="64">
        <v>5668455085</v>
      </c>
      <c r="S39" s="64">
        <v>5628991926</v>
      </c>
      <c r="T39" s="64">
        <v>5615664098</v>
      </c>
      <c r="U39" s="64">
        <v>5615664098</v>
      </c>
      <c r="V39" s="64">
        <v>5615664098</v>
      </c>
      <c r="W39" s="64">
        <v>6708832226</v>
      </c>
      <c r="X39" s="64">
        <v>-1093168128</v>
      </c>
      <c r="Y39" s="65">
        <v>-16.29</v>
      </c>
      <c r="Z39" s="66">
        <v>6708832226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435947454</v>
      </c>
      <c r="C42" s="18">
        <v>0</v>
      </c>
      <c r="D42" s="63">
        <v>776732990</v>
      </c>
      <c r="E42" s="64">
        <v>776732990</v>
      </c>
      <c r="F42" s="64">
        <v>274660181</v>
      </c>
      <c r="G42" s="64">
        <v>-41053774</v>
      </c>
      <c r="H42" s="64">
        <v>-63152385</v>
      </c>
      <c r="I42" s="64">
        <v>170454022</v>
      </c>
      <c r="J42" s="64">
        <v>-9495365</v>
      </c>
      <c r="K42" s="64">
        <v>261430854</v>
      </c>
      <c r="L42" s="64">
        <v>198900163</v>
      </c>
      <c r="M42" s="64">
        <v>450835652</v>
      </c>
      <c r="N42" s="64">
        <v>-162120106</v>
      </c>
      <c r="O42" s="64">
        <v>-10152970</v>
      </c>
      <c r="P42" s="64">
        <v>142569538</v>
      </c>
      <c r="Q42" s="64">
        <v>-29703538</v>
      </c>
      <c r="R42" s="64">
        <v>-26035990</v>
      </c>
      <c r="S42" s="64">
        <v>-29651352</v>
      </c>
      <c r="T42" s="64">
        <v>0</v>
      </c>
      <c r="U42" s="64">
        <v>-55687342</v>
      </c>
      <c r="V42" s="64">
        <v>535898794</v>
      </c>
      <c r="W42" s="64">
        <v>776732990</v>
      </c>
      <c r="X42" s="64">
        <v>-240834196</v>
      </c>
      <c r="Y42" s="65">
        <v>-31.01</v>
      </c>
      <c r="Z42" s="66">
        <v>776732990</v>
      </c>
    </row>
    <row r="43" spans="1:26" ht="13.5">
      <c r="A43" s="62" t="s">
        <v>59</v>
      </c>
      <c r="B43" s="18">
        <v>-361067694</v>
      </c>
      <c r="C43" s="18">
        <v>0</v>
      </c>
      <c r="D43" s="63">
        <v>-490006996</v>
      </c>
      <c r="E43" s="64">
        <v>-490006996</v>
      </c>
      <c r="F43" s="64">
        <v>-11578931</v>
      </c>
      <c r="G43" s="64">
        <v>-14149408</v>
      </c>
      <c r="H43" s="64">
        <v>-11558254</v>
      </c>
      <c r="I43" s="64">
        <v>-37286593</v>
      </c>
      <c r="J43" s="64">
        <v>-19798027</v>
      </c>
      <c r="K43" s="64">
        <v>-16974973</v>
      </c>
      <c r="L43" s="64">
        <v>-40552146</v>
      </c>
      <c r="M43" s="64">
        <v>-77325146</v>
      </c>
      <c r="N43" s="64">
        <v>-19483668</v>
      </c>
      <c r="O43" s="64">
        <v>-2375763</v>
      </c>
      <c r="P43" s="64">
        <v>-44944614</v>
      </c>
      <c r="Q43" s="64">
        <v>-66804045</v>
      </c>
      <c r="R43" s="64">
        <v>-20989126</v>
      </c>
      <c r="S43" s="64">
        <v>-40278364</v>
      </c>
      <c r="T43" s="64">
        <v>0</v>
      </c>
      <c r="U43" s="64">
        <v>-61267490</v>
      </c>
      <c r="V43" s="64">
        <v>-242683274</v>
      </c>
      <c r="W43" s="64">
        <v>-490006996</v>
      </c>
      <c r="X43" s="64">
        <v>247323722</v>
      </c>
      <c r="Y43" s="65">
        <v>-50.47</v>
      </c>
      <c r="Z43" s="66">
        <v>-490006996</v>
      </c>
    </row>
    <row r="44" spans="1:26" ht="13.5">
      <c r="A44" s="62" t="s">
        <v>60</v>
      </c>
      <c r="B44" s="18">
        <v>-34091987</v>
      </c>
      <c r="C44" s="18">
        <v>0</v>
      </c>
      <c r="D44" s="63">
        <v>-31362996</v>
      </c>
      <c r="E44" s="64">
        <v>-31362996</v>
      </c>
      <c r="F44" s="64">
        <v>266061</v>
      </c>
      <c r="G44" s="64">
        <v>323557</v>
      </c>
      <c r="H44" s="64">
        <v>285805</v>
      </c>
      <c r="I44" s="64">
        <v>875423</v>
      </c>
      <c r="J44" s="64">
        <v>415865</v>
      </c>
      <c r="K44" s="64">
        <v>437327</v>
      </c>
      <c r="L44" s="64">
        <v>-17745282</v>
      </c>
      <c r="M44" s="64">
        <v>-16892090</v>
      </c>
      <c r="N44" s="64">
        <v>315325</v>
      </c>
      <c r="O44" s="64">
        <v>478059</v>
      </c>
      <c r="P44" s="64">
        <v>362377</v>
      </c>
      <c r="Q44" s="64">
        <v>1155761</v>
      </c>
      <c r="R44" s="64">
        <v>219189</v>
      </c>
      <c r="S44" s="64">
        <v>384264</v>
      </c>
      <c r="T44" s="64">
        <v>0</v>
      </c>
      <c r="U44" s="64">
        <v>603453</v>
      </c>
      <c r="V44" s="64">
        <v>-14257453</v>
      </c>
      <c r="W44" s="64">
        <v>-31362996</v>
      </c>
      <c r="X44" s="64">
        <v>17105543</v>
      </c>
      <c r="Y44" s="65">
        <v>-54.54</v>
      </c>
      <c r="Z44" s="66">
        <v>-31362996</v>
      </c>
    </row>
    <row r="45" spans="1:26" ht="13.5">
      <c r="A45" s="74" t="s">
        <v>61</v>
      </c>
      <c r="B45" s="21">
        <v>52061276</v>
      </c>
      <c r="C45" s="21">
        <v>0</v>
      </c>
      <c r="D45" s="103">
        <v>273362999</v>
      </c>
      <c r="E45" s="104">
        <v>273362999</v>
      </c>
      <c r="F45" s="104">
        <v>315408587</v>
      </c>
      <c r="G45" s="104">
        <v>260528962</v>
      </c>
      <c r="H45" s="104">
        <v>186104128</v>
      </c>
      <c r="I45" s="104">
        <v>186104128</v>
      </c>
      <c r="J45" s="104">
        <v>157226601</v>
      </c>
      <c r="K45" s="104">
        <v>402119809</v>
      </c>
      <c r="L45" s="104">
        <v>542722544</v>
      </c>
      <c r="M45" s="104">
        <v>542722544</v>
      </c>
      <c r="N45" s="104">
        <v>361434095</v>
      </c>
      <c r="O45" s="104">
        <v>349383421</v>
      </c>
      <c r="P45" s="104">
        <v>447370722</v>
      </c>
      <c r="Q45" s="104">
        <v>361434095</v>
      </c>
      <c r="R45" s="104">
        <v>400564795</v>
      </c>
      <c r="S45" s="104">
        <v>331019343</v>
      </c>
      <c r="T45" s="104">
        <v>0</v>
      </c>
      <c r="U45" s="104">
        <v>331019343</v>
      </c>
      <c r="V45" s="104">
        <v>331019343</v>
      </c>
      <c r="W45" s="104">
        <v>273362999</v>
      </c>
      <c r="X45" s="104">
        <v>57656344</v>
      </c>
      <c r="Y45" s="105">
        <v>21.09</v>
      </c>
      <c r="Z45" s="106">
        <v>273362999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19926447</v>
      </c>
      <c r="C49" s="56">
        <v>0</v>
      </c>
      <c r="D49" s="133">
        <v>27922286</v>
      </c>
      <c r="E49" s="58">
        <v>26036764</v>
      </c>
      <c r="F49" s="58">
        <v>0</v>
      </c>
      <c r="G49" s="58">
        <v>0</v>
      </c>
      <c r="H49" s="58">
        <v>0</v>
      </c>
      <c r="I49" s="58">
        <v>36335970</v>
      </c>
      <c r="J49" s="58">
        <v>0</v>
      </c>
      <c r="K49" s="58">
        <v>0</v>
      </c>
      <c r="L49" s="58">
        <v>0</v>
      </c>
      <c r="M49" s="58">
        <v>23055678</v>
      </c>
      <c r="N49" s="58">
        <v>0</v>
      </c>
      <c r="O49" s="58">
        <v>0</v>
      </c>
      <c r="P49" s="58">
        <v>0</v>
      </c>
      <c r="Q49" s="58">
        <v>20849106</v>
      </c>
      <c r="R49" s="58">
        <v>0</v>
      </c>
      <c r="S49" s="58">
        <v>0</v>
      </c>
      <c r="T49" s="58">
        <v>0</v>
      </c>
      <c r="U49" s="58">
        <v>98534015</v>
      </c>
      <c r="V49" s="58">
        <v>345214909</v>
      </c>
      <c r="W49" s="58">
        <v>597875175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108223980</v>
      </c>
      <c r="C51" s="56">
        <v>0</v>
      </c>
      <c r="D51" s="133">
        <v>95122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108319102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79.19672130133125</v>
      </c>
      <c r="C58" s="5">
        <f>IF(C67=0,0,+(C76/C67)*100)</f>
        <v>0</v>
      </c>
      <c r="D58" s="6">
        <f aca="true" t="shared" si="6" ref="D58:Z58">IF(D67=0,0,+(D76/D67)*100)</f>
        <v>99.99999971214011</v>
      </c>
      <c r="E58" s="7">
        <f t="shared" si="6"/>
        <v>99.99999165206378</v>
      </c>
      <c r="F58" s="7">
        <f t="shared" si="6"/>
        <v>78.08747550301376</v>
      </c>
      <c r="G58" s="7">
        <f t="shared" si="6"/>
        <v>80.26333611434751</v>
      </c>
      <c r="H58" s="7">
        <f t="shared" si="6"/>
        <v>67.73985534121252</v>
      </c>
      <c r="I58" s="7">
        <f t="shared" si="6"/>
        <v>74.5040915590753</v>
      </c>
      <c r="J58" s="7">
        <f t="shared" si="6"/>
        <v>121.21604406326969</v>
      </c>
      <c r="K58" s="7">
        <f t="shared" si="6"/>
        <v>68.36424387728809</v>
      </c>
      <c r="L58" s="7">
        <f t="shared" si="6"/>
        <v>76.66376793800154</v>
      </c>
      <c r="M58" s="7">
        <f t="shared" si="6"/>
        <v>84.33839608572299</v>
      </c>
      <c r="N58" s="7">
        <f t="shared" si="6"/>
        <v>85.8794497265477</v>
      </c>
      <c r="O58" s="7">
        <f t="shared" si="6"/>
        <v>126.15962804681102</v>
      </c>
      <c r="P58" s="7">
        <f t="shared" si="6"/>
        <v>84.5567236596743</v>
      </c>
      <c r="Q58" s="7">
        <f t="shared" si="6"/>
        <v>95.5094680698394</v>
      </c>
      <c r="R58" s="7">
        <f t="shared" si="6"/>
        <v>73.77555473989513</v>
      </c>
      <c r="S58" s="7">
        <f t="shared" si="6"/>
        <v>101.99539953099917</v>
      </c>
      <c r="T58" s="7">
        <f t="shared" si="6"/>
        <v>0</v>
      </c>
      <c r="U58" s="7">
        <f t="shared" si="6"/>
        <v>55.22254038179274</v>
      </c>
      <c r="V58" s="7">
        <f t="shared" si="6"/>
        <v>76.14558461863592</v>
      </c>
      <c r="W58" s="7">
        <f t="shared" si="6"/>
        <v>99.99999165206378</v>
      </c>
      <c r="X58" s="7">
        <f t="shared" si="6"/>
        <v>0</v>
      </c>
      <c r="Y58" s="7">
        <f t="shared" si="6"/>
        <v>0</v>
      </c>
      <c r="Z58" s="8">
        <f t="shared" si="6"/>
        <v>99.99999165206378</v>
      </c>
    </row>
    <row r="59" spans="1:26" ht="13.5">
      <c r="A59" s="36" t="s">
        <v>31</v>
      </c>
      <c r="B59" s="9">
        <f aca="true" t="shared" si="7" ref="B59:Z66">IF(B68=0,0,+(B77/B68)*100)</f>
        <v>74.23078637170102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75.0269152160468</v>
      </c>
      <c r="G59" s="10">
        <f t="shared" si="7"/>
        <v>68.59272298521518</v>
      </c>
      <c r="H59" s="10">
        <f t="shared" si="7"/>
        <v>81.53419147245631</v>
      </c>
      <c r="I59" s="10">
        <f t="shared" si="7"/>
        <v>75.05338307052544</v>
      </c>
      <c r="J59" s="10">
        <f t="shared" si="7"/>
        <v>77.76193293586378</v>
      </c>
      <c r="K59" s="10">
        <f t="shared" si="7"/>
        <v>76.34341259533932</v>
      </c>
      <c r="L59" s="10">
        <f t="shared" si="7"/>
        <v>72.35812305084718</v>
      </c>
      <c r="M59" s="10">
        <f t="shared" si="7"/>
        <v>75.48770847487539</v>
      </c>
      <c r="N59" s="10">
        <f t="shared" si="7"/>
        <v>73.87127939478319</v>
      </c>
      <c r="O59" s="10">
        <f t="shared" si="7"/>
        <v>46.87633706225677</v>
      </c>
      <c r="P59" s="10">
        <f t="shared" si="7"/>
        <v>76.53719197203824</v>
      </c>
      <c r="Q59" s="10">
        <f t="shared" si="7"/>
        <v>62.223958879748295</v>
      </c>
      <c r="R59" s="10">
        <f t="shared" si="7"/>
        <v>117.77632998547548</v>
      </c>
      <c r="S59" s="10">
        <f t="shared" si="7"/>
        <v>81.801751988876</v>
      </c>
      <c r="T59" s="10">
        <f t="shared" si="7"/>
        <v>0</v>
      </c>
      <c r="U59" s="10">
        <f t="shared" si="7"/>
        <v>66.67654162309954</v>
      </c>
      <c r="V59" s="10">
        <f t="shared" si="7"/>
        <v>69.32324943278329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80.63571373007441</v>
      </c>
      <c r="C60" s="12">
        <f t="shared" si="7"/>
        <v>0</v>
      </c>
      <c r="D60" s="3">
        <f t="shared" si="7"/>
        <v>99.99999963359961</v>
      </c>
      <c r="E60" s="13">
        <f t="shared" si="7"/>
        <v>99.99998937438971</v>
      </c>
      <c r="F60" s="13">
        <f t="shared" si="7"/>
        <v>78.11191623771909</v>
      </c>
      <c r="G60" s="13">
        <f t="shared" si="7"/>
        <v>87.710637591833</v>
      </c>
      <c r="H60" s="13">
        <f t="shared" si="7"/>
        <v>67.52608067386353</v>
      </c>
      <c r="I60" s="13">
        <f t="shared" si="7"/>
        <v>76.4648327555678</v>
      </c>
      <c r="J60" s="13">
        <f t="shared" si="7"/>
        <v>152.34525815521977</v>
      </c>
      <c r="K60" s="13">
        <f t="shared" si="7"/>
        <v>69.50716477830532</v>
      </c>
      <c r="L60" s="13">
        <f t="shared" si="7"/>
        <v>76.8014974622939</v>
      </c>
      <c r="M60" s="13">
        <f t="shared" si="7"/>
        <v>90.20935575322383</v>
      </c>
      <c r="N60" s="13">
        <f t="shared" si="7"/>
        <v>88.32034752735373</v>
      </c>
      <c r="O60" s="13">
        <f t="shared" si="7"/>
        <v>279.011625848145</v>
      </c>
      <c r="P60" s="13">
        <f t="shared" si="7"/>
        <v>92.32815445077384</v>
      </c>
      <c r="Q60" s="13">
        <f t="shared" si="7"/>
        <v>116.32657886928178</v>
      </c>
      <c r="R60" s="13">
        <f t="shared" si="7"/>
        <v>66.58767418153975</v>
      </c>
      <c r="S60" s="13">
        <f t="shared" si="7"/>
        <v>108.70601428230597</v>
      </c>
      <c r="T60" s="13">
        <f t="shared" si="7"/>
        <v>0</v>
      </c>
      <c r="U60" s="13">
        <f t="shared" si="7"/>
        <v>55.101396592493025</v>
      </c>
      <c r="V60" s="13">
        <f t="shared" si="7"/>
        <v>81.3505862647111</v>
      </c>
      <c r="W60" s="13">
        <f t="shared" si="7"/>
        <v>99.99998937438971</v>
      </c>
      <c r="X60" s="13">
        <f t="shared" si="7"/>
        <v>0</v>
      </c>
      <c r="Y60" s="13">
        <f t="shared" si="7"/>
        <v>0</v>
      </c>
      <c r="Z60" s="14">
        <f t="shared" si="7"/>
        <v>99.99998937438971</v>
      </c>
    </row>
    <row r="61" spans="1:26" ht="13.5">
      <c r="A61" s="38" t="s">
        <v>113</v>
      </c>
      <c r="B61" s="12">
        <f t="shared" si="7"/>
        <v>82.11311369625453</v>
      </c>
      <c r="C61" s="12">
        <f t="shared" si="7"/>
        <v>0</v>
      </c>
      <c r="D61" s="3">
        <f t="shared" si="7"/>
        <v>99.99999971401645</v>
      </c>
      <c r="E61" s="13">
        <f t="shared" si="7"/>
        <v>0</v>
      </c>
      <c r="F61" s="13">
        <f t="shared" si="7"/>
        <v>90.70787253445577</v>
      </c>
      <c r="G61" s="13">
        <f t="shared" si="7"/>
        <v>93.73197687659206</v>
      </c>
      <c r="H61" s="13">
        <f t="shared" si="7"/>
        <v>102.72194153104223</v>
      </c>
      <c r="I61" s="13">
        <f t="shared" si="7"/>
        <v>95.63956327394332</v>
      </c>
      <c r="J61" s="13">
        <f t="shared" si="7"/>
        <v>97.04805018976742</v>
      </c>
      <c r="K61" s="13">
        <f t="shared" si="7"/>
        <v>69.50565461688049</v>
      </c>
      <c r="L61" s="13">
        <f t="shared" si="7"/>
        <v>96.54776425301755</v>
      </c>
      <c r="M61" s="13">
        <f t="shared" si="7"/>
        <v>84.43814962412316</v>
      </c>
      <c r="N61" s="13">
        <f t="shared" si="7"/>
        <v>105.80175714217694</v>
      </c>
      <c r="O61" s="13">
        <f t="shared" si="7"/>
        <v>383.710627261991</v>
      </c>
      <c r="P61" s="13">
        <f t="shared" si="7"/>
        <v>98.70878181355525</v>
      </c>
      <c r="Q61" s="13">
        <f t="shared" si="7"/>
        <v>132.28953888088859</v>
      </c>
      <c r="R61" s="13">
        <f t="shared" si="7"/>
        <v>59.00352569818929</v>
      </c>
      <c r="S61" s="13">
        <f t="shared" si="7"/>
        <v>116.96927708172508</v>
      </c>
      <c r="T61" s="13">
        <f t="shared" si="7"/>
        <v>0</v>
      </c>
      <c r="U61" s="13">
        <f t="shared" si="7"/>
        <v>51.724083256846875</v>
      </c>
      <c r="V61" s="13">
        <f t="shared" si="7"/>
        <v>87.07538818397761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83.76788887317602</v>
      </c>
      <c r="C62" s="12">
        <f t="shared" si="7"/>
        <v>0</v>
      </c>
      <c r="D62" s="3">
        <f t="shared" si="7"/>
        <v>99.99999925592053</v>
      </c>
      <c r="E62" s="13">
        <f t="shared" si="7"/>
        <v>0</v>
      </c>
      <c r="F62" s="13">
        <f t="shared" si="7"/>
        <v>-155.38132708919912</v>
      </c>
      <c r="G62" s="13">
        <f t="shared" si="7"/>
        <v>70.17214544433594</v>
      </c>
      <c r="H62" s="13">
        <f t="shared" si="7"/>
        <v>35.23324017098099</v>
      </c>
      <c r="I62" s="13">
        <f t="shared" si="7"/>
        <v>34.0900386865937</v>
      </c>
      <c r="J62" s="13">
        <f t="shared" si="7"/>
        <v>-2591.3380046713382</v>
      </c>
      <c r="K62" s="13">
        <f t="shared" si="7"/>
        <v>66.39608518709952</v>
      </c>
      <c r="L62" s="13">
        <f t="shared" si="7"/>
        <v>52.380005963165175</v>
      </c>
      <c r="M62" s="13">
        <f t="shared" si="7"/>
        <v>93.89566868339104</v>
      </c>
      <c r="N62" s="13">
        <f t="shared" si="7"/>
        <v>49.877299935805304</v>
      </c>
      <c r="O62" s="13">
        <f t="shared" si="7"/>
        <v>635.8009255649478</v>
      </c>
      <c r="P62" s="13">
        <f t="shared" si="7"/>
        <v>60.04267251076815</v>
      </c>
      <c r="Q62" s="13">
        <f t="shared" si="7"/>
        <v>91.65521297717765</v>
      </c>
      <c r="R62" s="13">
        <f t="shared" si="7"/>
        <v>103.15638540382652</v>
      </c>
      <c r="S62" s="13">
        <f t="shared" si="7"/>
        <v>100.56825756527945</v>
      </c>
      <c r="T62" s="13">
        <f t="shared" si="7"/>
        <v>0</v>
      </c>
      <c r="U62" s="13">
        <f t="shared" si="7"/>
        <v>72.37118916795524</v>
      </c>
      <c r="V62" s="13">
        <f t="shared" si="7"/>
        <v>68.5493052595308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55.89000568258332</v>
      </c>
      <c r="C63" s="12">
        <f t="shared" si="7"/>
        <v>0</v>
      </c>
      <c r="D63" s="3">
        <f t="shared" si="7"/>
        <v>100</v>
      </c>
      <c r="E63" s="13">
        <f t="shared" si="7"/>
        <v>0</v>
      </c>
      <c r="F63" s="13">
        <f t="shared" si="7"/>
        <v>142.7900992835674</v>
      </c>
      <c r="G63" s="13">
        <f t="shared" si="7"/>
        <v>92.59292375301844</v>
      </c>
      <c r="H63" s="13">
        <f t="shared" si="7"/>
        <v>36.95854467223923</v>
      </c>
      <c r="I63" s="13">
        <f t="shared" si="7"/>
        <v>67.18191449428046</v>
      </c>
      <c r="J63" s="13">
        <f t="shared" si="7"/>
        <v>1010.2479284292621</v>
      </c>
      <c r="K63" s="13">
        <f t="shared" si="7"/>
        <v>69.16347066045455</v>
      </c>
      <c r="L63" s="13">
        <f t="shared" si="7"/>
        <v>79.18178662852586</v>
      </c>
      <c r="M63" s="13">
        <f t="shared" si="7"/>
        <v>120.77926868619207</v>
      </c>
      <c r="N63" s="13">
        <f t="shared" si="7"/>
        <v>58.94550756803489</v>
      </c>
      <c r="O63" s="13">
        <f t="shared" si="7"/>
        <v>41.60053993721385</v>
      </c>
      <c r="P63" s="13">
        <f t="shared" si="7"/>
        <v>83.7536660919076</v>
      </c>
      <c r="Q63" s="13">
        <f t="shared" si="7"/>
        <v>57.37519056994503</v>
      </c>
      <c r="R63" s="13">
        <f t="shared" si="7"/>
        <v>52.41269617810631</v>
      </c>
      <c r="S63" s="13">
        <f t="shared" si="7"/>
        <v>73.38025515842115</v>
      </c>
      <c r="T63" s="13">
        <f t="shared" si="7"/>
        <v>0</v>
      </c>
      <c r="U63" s="13">
        <f t="shared" si="7"/>
        <v>42.82241033400136</v>
      </c>
      <c r="V63" s="13">
        <f t="shared" si="7"/>
        <v>65.83182151235006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75.57746366820001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113.021630446778</v>
      </c>
      <c r="G64" s="13">
        <f t="shared" si="7"/>
        <v>90.35001496070846</v>
      </c>
      <c r="H64" s="13">
        <f t="shared" si="7"/>
        <v>37.5055000226764</v>
      </c>
      <c r="I64" s="13">
        <f t="shared" si="7"/>
        <v>63.554645677849365</v>
      </c>
      <c r="J64" s="13">
        <f t="shared" si="7"/>
        <v>-419.0077998888855</v>
      </c>
      <c r="K64" s="13">
        <f t="shared" si="7"/>
        <v>86.23575177891458</v>
      </c>
      <c r="L64" s="13">
        <f t="shared" si="7"/>
        <v>83.28175766031507</v>
      </c>
      <c r="M64" s="13">
        <f t="shared" si="7"/>
        <v>140.85016110262606</v>
      </c>
      <c r="N64" s="13">
        <f t="shared" si="7"/>
        <v>83.69680450288854</v>
      </c>
      <c r="O64" s="13">
        <f t="shared" si="7"/>
        <v>87.90418836151463</v>
      </c>
      <c r="P64" s="13">
        <f t="shared" si="7"/>
        <v>85.3798789889963</v>
      </c>
      <c r="Q64" s="13">
        <f t="shared" si="7"/>
        <v>85.665304470501</v>
      </c>
      <c r="R64" s="13">
        <f t="shared" si="7"/>
        <v>55.5618400329687</v>
      </c>
      <c r="S64" s="13">
        <f t="shared" si="7"/>
        <v>89.9751520337806</v>
      </c>
      <c r="T64" s="13">
        <f t="shared" si="7"/>
        <v>0</v>
      </c>
      <c r="U64" s="13">
        <f t="shared" si="7"/>
        <v>49.76271067951789</v>
      </c>
      <c r="V64" s="13">
        <f t="shared" si="7"/>
        <v>76.18993700245228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90.59684684684684</v>
      </c>
      <c r="H65" s="13">
        <f t="shared" si="7"/>
        <v>0</v>
      </c>
      <c r="I65" s="13">
        <f t="shared" si="7"/>
        <v>208.27702702702703</v>
      </c>
      <c r="J65" s="13">
        <f t="shared" si="7"/>
        <v>-2850.1689189189187</v>
      </c>
      <c r="K65" s="13">
        <f t="shared" si="7"/>
        <v>0</v>
      </c>
      <c r="L65" s="13">
        <f t="shared" si="7"/>
        <v>0</v>
      </c>
      <c r="M65" s="13">
        <f t="shared" si="7"/>
        <v>-3350.337837837838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81.4432383201507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96.04704923999698</v>
      </c>
      <c r="G66" s="16">
        <f t="shared" si="7"/>
        <v>-0.3697736851037523</v>
      </c>
      <c r="H66" s="16">
        <f t="shared" si="7"/>
        <v>-3.55095880699253</v>
      </c>
      <c r="I66" s="16">
        <f t="shared" si="7"/>
        <v>29.09486567987595</v>
      </c>
      <c r="J66" s="16">
        <f t="shared" si="7"/>
        <v>-0.33562017235431757</v>
      </c>
      <c r="K66" s="16">
        <f t="shared" si="7"/>
        <v>-3.122918720675953</v>
      </c>
      <c r="L66" s="16">
        <f t="shared" si="7"/>
        <v>97.25479182105653</v>
      </c>
      <c r="M66" s="16">
        <f t="shared" si="7"/>
        <v>32.05217205627654</v>
      </c>
      <c r="N66" s="16">
        <f t="shared" si="7"/>
        <v>97.69950264602456</v>
      </c>
      <c r="O66" s="16">
        <f t="shared" si="7"/>
        <v>-0.15033163972533137</v>
      </c>
      <c r="P66" s="16">
        <f t="shared" si="7"/>
        <v>-1.6213988285661414</v>
      </c>
      <c r="Q66" s="16">
        <f t="shared" si="7"/>
        <v>34.810333371162805</v>
      </c>
      <c r="R66" s="16">
        <f t="shared" si="7"/>
        <v>-5.124284864274804</v>
      </c>
      <c r="S66" s="16">
        <f t="shared" si="7"/>
        <v>99.38061793136589</v>
      </c>
      <c r="T66" s="16">
        <f t="shared" si="7"/>
        <v>0</v>
      </c>
      <c r="U66" s="16">
        <f t="shared" si="7"/>
        <v>-8.793379083241689</v>
      </c>
      <c r="V66" s="16">
        <f t="shared" si="7"/>
        <v>22.11330637481251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1129617929</v>
      </c>
      <c r="C67" s="23"/>
      <c r="D67" s="24">
        <v>1389564888</v>
      </c>
      <c r="E67" s="25">
        <v>1389565000</v>
      </c>
      <c r="F67" s="25">
        <v>91553609</v>
      </c>
      <c r="G67" s="25">
        <v>106831530</v>
      </c>
      <c r="H67" s="25">
        <v>139460038</v>
      </c>
      <c r="I67" s="25">
        <v>337845177</v>
      </c>
      <c r="J67" s="25">
        <v>74918453</v>
      </c>
      <c r="K67" s="25">
        <v>127728368</v>
      </c>
      <c r="L67" s="25">
        <v>94136671</v>
      </c>
      <c r="M67" s="25">
        <v>296783492</v>
      </c>
      <c r="N67" s="25">
        <v>117873395</v>
      </c>
      <c r="O67" s="25">
        <v>70478116</v>
      </c>
      <c r="P67" s="25">
        <v>93587738</v>
      </c>
      <c r="Q67" s="25">
        <v>281939249</v>
      </c>
      <c r="R67" s="25">
        <v>130165823</v>
      </c>
      <c r="S67" s="25">
        <v>95689809</v>
      </c>
      <c r="T67" s="25">
        <v>124779742</v>
      </c>
      <c r="U67" s="25">
        <v>350635374</v>
      </c>
      <c r="V67" s="25">
        <v>1267203292</v>
      </c>
      <c r="W67" s="25">
        <v>1389565000</v>
      </c>
      <c r="X67" s="25"/>
      <c r="Y67" s="24"/>
      <c r="Z67" s="26">
        <v>1389565000</v>
      </c>
    </row>
    <row r="68" spans="1:26" ht="13.5" hidden="1">
      <c r="A68" s="36" t="s">
        <v>31</v>
      </c>
      <c r="B68" s="18">
        <v>254720916</v>
      </c>
      <c r="C68" s="18"/>
      <c r="D68" s="19">
        <v>279863000</v>
      </c>
      <c r="E68" s="20">
        <v>279863000</v>
      </c>
      <c r="F68" s="20">
        <v>22735281</v>
      </c>
      <c r="G68" s="20">
        <v>22775658</v>
      </c>
      <c r="H68" s="20">
        <v>22797702</v>
      </c>
      <c r="I68" s="20">
        <v>68308641</v>
      </c>
      <c r="J68" s="20">
        <v>22741365</v>
      </c>
      <c r="K68" s="20">
        <v>22880908</v>
      </c>
      <c r="L68" s="20">
        <v>22782013</v>
      </c>
      <c r="M68" s="20">
        <v>68404286</v>
      </c>
      <c r="N68" s="20">
        <v>23189574</v>
      </c>
      <c r="O68" s="20">
        <v>40104247</v>
      </c>
      <c r="P68" s="20">
        <v>24132103</v>
      </c>
      <c r="Q68" s="20">
        <v>87425924</v>
      </c>
      <c r="R68" s="20">
        <v>24371206</v>
      </c>
      <c r="S68" s="20">
        <v>24173327</v>
      </c>
      <c r="T68" s="20">
        <v>24161273</v>
      </c>
      <c r="U68" s="20">
        <v>72705806</v>
      </c>
      <c r="V68" s="20">
        <v>296844657</v>
      </c>
      <c r="W68" s="20">
        <v>279863000</v>
      </c>
      <c r="X68" s="20"/>
      <c r="Y68" s="19"/>
      <c r="Z68" s="22">
        <v>279863000</v>
      </c>
    </row>
    <row r="69" spans="1:26" ht="13.5" hidden="1">
      <c r="A69" s="37" t="s">
        <v>32</v>
      </c>
      <c r="B69" s="18">
        <v>867519756</v>
      </c>
      <c r="C69" s="18"/>
      <c r="D69" s="19">
        <v>1091701888</v>
      </c>
      <c r="E69" s="20">
        <v>1091702000</v>
      </c>
      <c r="F69" s="20">
        <v>65032422</v>
      </c>
      <c r="G69" s="20">
        <v>79966614</v>
      </c>
      <c r="H69" s="20">
        <v>112588732</v>
      </c>
      <c r="I69" s="20">
        <v>257587768</v>
      </c>
      <c r="J69" s="20">
        <v>48011367</v>
      </c>
      <c r="K69" s="20">
        <v>100683855</v>
      </c>
      <c r="L69" s="20">
        <v>67039284</v>
      </c>
      <c r="M69" s="20">
        <v>215734506</v>
      </c>
      <c r="N69" s="20">
        <v>89635304</v>
      </c>
      <c r="O69" s="20">
        <v>25132790</v>
      </c>
      <c r="P69" s="20">
        <v>65770237</v>
      </c>
      <c r="Q69" s="20">
        <v>180538331</v>
      </c>
      <c r="R69" s="20">
        <v>101445093</v>
      </c>
      <c r="S69" s="20">
        <v>72398813</v>
      </c>
      <c r="T69" s="20">
        <v>91579116</v>
      </c>
      <c r="U69" s="20">
        <v>265423022</v>
      </c>
      <c r="V69" s="20">
        <v>919283627</v>
      </c>
      <c r="W69" s="20">
        <v>1091702000</v>
      </c>
      <c r="X69" s="20"/>
      <c r="Y69" s="19"/>
      <c r="Z69" s="22">
        <v>1091702000</v>
      </c>
    </row>
    <row r="70" spans="1:26" ht="13.5" hidden="1">
      <c r="A70" s="38" t="s">
        <v>113</v>
      </c>
      <c r="B70" s="18">
        <v>605486199</v>
      </c>
      <c r="C70" s="18"/>
      <c r="D70" s="19">
        <v>699340920</v>
      </c>
      <c r="E70" s="20"/>
      <c r="F70" s="20">
        <v>56331427</v>
      </c>
      <c r="G70" s="20">
        <v>52406635</v>
      </c>
      <c r="H70" s="20">
        <v>53340749</v>
      </c>
      <c r="I70" s="20">
        <v>162078811</v>
      </c>
      <c r="J70" s="20">
        <v>49209712</v>
      </c>
      <c r="K70" s="20">
        <v>67375829</v>
      </c>
      <c r="L70" s="20">
        <v>31839135</v>
      </c>
      <c r="M70" s="20">
        <v>148424676</v>
      </c>
      <c r="N70" s="20">
        <v>58112429</v>
      </c>
      <c r="O70" s="20">
        <v>12806196</v>
      </c>
      <c r="P70" s="20">
        <v>50042898</v>
      </c>
      <c r="Q70" s="20">
        <v>120961523</v>
      </c>
      <c r="R70" s="20">
        <v>69032568</v>
      </c>
      <c r="S70" s="20">
        <v>46057018</v>
      </c>
      <c r="T70" s="20">
        <v>67812080</v>
      </c>
      <c r="U70" s="20">
        <v>182901666</v>
      </c>
      <c r="V70" s="20">
        <v>614366676</v>
      </c>
      <c r="W70" s="20"/>
      <c r="X70" s="20"/>
      <c r="Y70" s="19"/>
      <c r="Z70" s="22"/>
    </row>
    <row r="71" spans="1:26" ht="13.5" hidden="1">
      <c r="A71" s="38" t="s">
        <v>114</v>
      </c>
      <c r="B71" s="18">
        <v>164175447</v>
      </c>
      <c r="C71" s="18"/>
      <c r="D71" s="19">
        <v>268788494</v>
      </c>
      <c r="E71" s="20"/>
      <c r="F71" s="20">
        <v>3987102</v>
      </c>
      <c r="G71" s="20">
        <v>19618062</v>
      </c>
      <c r="H71" s="20">
        <v>41620532</v>
      </c>
      <c r="I71" s="20">
        <v>65225696</v>
      </c>
      <c r="J71" s="20">
        <v>-674325</v>
      </c>
      <c r="K71" s="20">
        <v>24659978</v>
      </c>
      <c r="L71" s="20">
        <v>27280814</v>
      </c>
      <c r="M71" s="20">
        <v>51266467</v>
      </c>
      <c r="N71" s="20">
        <v>22269752</v>
      </c>
      <c r="O71" s="20">
        <v>2180290</v>
      </c>
      <c r="P71" s="20">
        <v>8098422</v>
      </c>
      <c r="Q71" s="20">
        <v>32548464</v>
      </c>
      <c r="R71" s="20">
        <v>18835786</v>
      </c>
      <c r="S71" s="20">
        <v>17612436</v>
      </c>
      <c r="T71" s="20">
        <v>14874461</v>
      </c>
      <c r="U71" s="20">
        <v>51322683</v>
      </c>
      <c r="V71" s="20">
        <v>200363310</v>
      </c>
      <c r="W71" s="20"/>
      <c r="X71" s="20"/>
      <c r="Y71" s="19"/>
      <c r="Z71" s="22"/>
    </row>
    <row r="72" spans="1:26" ht="13.5" hidden="1">
      <c r="A72" s="38" t="s">
        <v>115</v>
      </c>
      <c r="B72" s="18">
        <v>46448945</v>
      </c>
      <c r="C72" s="18"/>
      <c r="D72" s="19">
        <v>67116464</v>
      </c>
      <c r="E72" s="20"/>
      <c r="F72" s="20">
        <v>1895782</v>
      </c>
      <c r="G72" s="20">
        <v>3366389</v>
      </c>
      <c r="H72" s="20">
        <v>7572947</v>
      </c>
      <c r="I72" s="20">
        <v>12835118</v>
      </c>
      <c r="J72" s="20">
        <v>393904</v>
      </c>
      <c r="K72" s="20">
        <v>4078267</v>
      </c>
      <c r="L72" s="20">
        <v>3362277</v>
      </c>
      <c r="M72" s="20">
        <v>7834448</v>
      </c>
      <c r="N72" s="20">
        <v>4727317</v>
      </c>
      <c r="O72" s="20">
        <v>5584353</v>
      </c>
      <c r="P72" s="20">
        <v>3058093</v>
      </c>
      <c r="Q72" s="20">
        <v>13369763</v>
      </c>
      <c r="R72" s="20">
        <v>6052026</v>
      </c>
      <c r="S72" s="20">
        <v>4167215</v>
      </c>
      <c r="T72" s="20">
        <v>4329083</v>
      </c>
      <c r="U72" s="20">
        <v>14548324</v>
      </c>
      <c r="V72" s="20">
        <v>48587653</v>
      </c>
      <c r="W72" s="20"/>
      <c r="X72" s="20"/>
      <c r="Y72" s="19"/>
      <c r="Z72" s="22"/>
    </row>
    <row r="73" spans="1:26" ht="13.5" hidden="1">
      <c r="A73" s="38" t="s">
        <v>116</v>
      </c>
      <c r="B73" s="18">
        <v>51409165</v>
      </c>
      <c r="C73" s="18"/>
      <c r="D73" s="19">
        <v>56456010</v>
      </c>
      <c r="E73" s="20"/>
      <c r="F73" s="20">
        <v>2818111</v>
      </c>
      <c r="G73" s="20">
        <v>4571976</v>
      </c>
      <c r="H73" s="20">
        <v>10054504</v>
      </c>
      <c r="I73" s="20">
        <v>17444591</v>
      </c>
      <c r="J73" s="20">
        <v>-914372</v>
      </c>
      <c r="K73" s="20">
        <v>4569781</v>
      </c>
      <c r="L73" s="20">
        <v>4557058</v>
      </c>
      <c r="M73" s="20">
        <v>8212467</v>
      </c>
      <c r="N73" s="20">
        <v>4525806</v>
      </c>
      <c r="O73" s="20">
        <v>4561951</v>
      </c>
      <c r="P73" s="20">
        <v>4570824</v>
      </c>
      <c r="Q73" s="20">
        <v>13658581</v>
      </c>
      <c r="R73" s="20">
        <v>7524713</v>
      </c>
      <c r="S73" s="20">
        <v>4562144</v>
      </c>
      <c r="T73" s="20">
        <v>4563492</v>
      </c>
      <c r="U73" s="20">
        <v>16650349</v>
      </c>
      <c r="V73" s="20">
        <v>55965988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>
        <v>1091702000</v>
      </c>
      <c r="F74" s="20"/>
      <c r="G74" s="20">
        <v>3552</v>
      </c>
      <c r="H74" s="20"/>
      <c r="I74" s="20">
        <v>3552</v>
      </c>
      <c r="J74" s="20">
        <v>-3552</v>
      </c>
      <c r="K74" s="20"/>
      <c r="L74" s="20"/>
      <c r="M74" s="20">
        <v>-3552</v>
      </c>
      <c r="N74" s="20"/>
      <c r="O74" s="20"/>
      <c r="P74" s="20"/>
      <c r="Q74" s="20"/>
      <c r="R74" s="20"/>
      <c r="S74" s="20"/>
      <c r="T74" s="20"/>
      <c r="U74" s="20"/>
      <c r="V74" s="20"/>
      <c r="W74" s="20">
        <v>1091702000</v>
      </c>
      <c r="X74" s="20"/>
      <c r="Y74" s="19"/>
      <c r="Z74" s="22">
        <v>1091702000</v>
      </c>
    </row>
    <row r="75" spans="1:26" ht="13.5" hidden="1">
      <c r="A75" s="39" t="s">
        <v>118</v>
      </c>
      <c r="B75" s="27">
        <v>7377257</v>
      </c>
      <c r="C75" s="27"/>
      <c r="D75" s="28">
        <v>18000000</v>
      </c>
      <c r="E75" s="29">
        <v>18000000</v>
      </c>
      <c r="F75" s="29">
        <v>3785906</v>
      </c>
      <c r="G75" s="29">
        <v>4089258</v>
      </c>
      <c r="H75" s="29">
        <v>4073604</v>
      </c>
      <c r="I75" s="29">
        <v>11948768</v>
      </c>
      <c r="J75" s="29">
        <v>4165721</v>
      </c>
      <c r="K75" s="29">
        <v>4163605</v>
      </c>
      <c r="L75" s="29">
        <v>4315374</v>
      </c>
      <c r="M75" s="29">
        <v>12644700</v>
      </c>
      <c r="N75" s="29">
        <v>5048517</v>
      </c>
      <c r="O75" s="29">
        <v>5241079</v>
      </c>
      <c r="P75" s="29">
        <v>3685398</v>
      </c>
      <c r="Q75" s="29">
        <v>13974994</v>
      </c>
      <c r="R75" s="29">
        <v>4349524</v>
      </c>
      <c r="S75" s="29">
        <v>-882331</v>
      </c>
      <c r="T75" s="29">
        <v>9039353</v>
      </c>
      <c r="U75" s="29">
        <v>12506546</v>
      </c>
      <c r="V75" s="29">
        <v>51075008</v>
      </c>
      <c r="W75" s="29">
        <v>18000000</v>
      </c>
      <c r="X75" s="29"/>
      <c r="Y75" s="28"/>
      <c r="Z75" s="30">
        <v>18000000</v>
      </c>
    </row>
    <row r="76" spans="1:26" ht="13.5" hidden="1">
      <c r="A76" s="41" t="s">
        <v>120</v>
      </c>
      <c r="B76" s="31">
        <v>894620363</v>
      </c>
      <c r="C76" s="31"/>
      <c r="D76" s="32">
        <v>1389564884</v>
      </c>
      <c r="E76" s="33">
        <v>1389564884</v>
      </c>
      <c r="F76" s="33">
        <v>71491902</v>
      </c>
      <c r="G76" s="33">
        <v>85746550</v>
      </c>
      <c r="H76" s="33">
        <v>94470028</v>
      </c>
      <c r="I76" s="33">
        <v>251708480</v>
      </c>
      <c r="J76" s="33">
        <v>90813185</v>
      </c>
      <c r="K76" s="33">
        <v>87320533</v>
      </c>
      <c r="L76" s="33">
        <v>72168719</v>
      </c>
      <c r="M76" s="33">
        <v>250302437</v>
      </c>
      <c r="N76" s="33">
        <v>101229023</v>
      </c>
      <c r="O76" s="33">
        <v>88914929</v>
      </c>
      <c r="P76" s="33">
        <v>79134725</v>
      </c>
      <c r="Q76" s="33">
        <v>269278677</v>
      </c>
      <c r="R76" s="33">
        <v>96030558</v>
      </c>
      <c r="S76" s="33">
        <v>97599203</v>
      </c>
      <c r="T76" s="33"/>
      <c r="U76" s="33">
        <v>193629761</v>
      </c>
      <c r="V76" s="33">
        <v>964919355</v>
      </c>
      <c r="W76" s="33">
        <v>1389564884</v>
      </c>
      <c r="X76" s="33"/>
      <c r="Y76" s="32"/>
      <c r="Z76" s="34">
        <v>1389564884</v>
      </c>
    </row>
    <row r="77" spans="1:26" ht="13.5" hidden="1">
      <c r="A77" s="36" t="s">
        <v>31</v>
      </c>
      <c r="B77" s="18">
        <v>189081339</v>
      </c>
      <c r="C77" s="18"/>
      <c r="D77" s="19">
        <v>279863000</v>
      </c>
      <c r="E77" s="20">
        <v>279863000</v>
      </c>
      <c r="F77" s="20">
        <v>17057580</v>
      </c>
      <c r="G77" s="20">
        <v>15622444</v>
      </c>
      <c r="H77" s="20">
        <v>18587922</v>
      </c>
      <c r="I77" s="20">
        <v>51267946</v>
      </c>
      <c r="J77" s="20">
        <v>17684125</v>
      </c>
      <c r="K77" s="20">
        <v>17468066</v>
      </c>
      <c r="L77" s="20">
        <v>16484637</v>
      </c>
      <c r="M77" s="20">
        <v>51636828</v>
      </c>
      <c r="N77" s="20">
        <v>17130435</v>
      </c>
      <c r="O77" s="20">
        <v>18799402</v>
      </c>
      <c r="P77" s="20">
        <v>18470034</v>
      </c>
      <c r="Q77" s="20">
        <v>54399871</v>
      </c>
      <c r="R77" s="20">
        <v>28703512</v>
      </c>
      <c r="S77" s="20">
        <v>19774205</v>
      </c>
      <c r="T77" s="20"/>
      <c r="U77" s="20">
        <v>48477717</v>
      </c>
      <c r="V77" s="20">
        <v>205782362</v>
      </c>
      <c r="W77" s="20">
        <v>279863000</v>
      </c>
      <c r="X77" s="20"/>
      <c r="Y77" s="19"/>
      <c r="Z77" s="22">
        <v>279863000</v>
      </c>
    </row>
    <row r="78" spans="1:26" ht="13.5" hidden="1">
      <c r="A78" s="37" t="s">
        <v>32</v>
      </c>
      <c r="B78" s="18">
        <v>699530747</v>
      </c>
      <c r="C78" s="18"/>
      <c r="D78" s="19">
        <v>1091701884</v>
      </c>
      <c r="E78" s="20">
        <v>1091701884</v>
      </c>
      <c r="F78" s="20">
        <v>50798071</v>
      </c>
      <c r="G78" s="20">
        <v>70139227</v>
      </c>
      <c r="H78" s="20">
        <v>76026758</v>
      </c>
      <c r="I78" s="20">
        <v>196964056</v>
      </c>
      <c r="J78" s="20">
        <v>73143041</v>
      </c>
      <c r="K78" s="20">
        <v>69982493</v>
      </c>
      <c r="L78" s="20">
        <v>51487174</v>
      </c>
      <c r="M78" s="20">
        <v>194612708</v>
      </c>
      <c r="N78" s="20">
        <v>79166212</v>
      </c>
      <c r="O78" s="20">
        <v>70123406</v>
      </c>
      <c r="P78" s="20">
        <v>60724446</v>
      </c>
      <c r="Q78" s="20">
        <v>210014064</v>
      </c>
      <c r="R78" s="20">
        <v>67549928</v>
      </c>
      <c r="S78" s="20">
        <v>78701864</v>
      </c>
      <c r="T78" s="20"/>
      <c r="U78" s="20">
        <v>146251792</v>
      </c>
      <c r="V78" s="20">
        <v>747842620</v>
      </c>
      <c r="W78" s="20">
        <v>1091701884</v>
      </c>
      <c r="X78" s="20"/>
      <c r="Y78" s="19"/>
      <c r="Z78" s="22">
        <v>1091701884</v>
      </c>
    </row>
    <row r="79" spans="1:26" ht="13.5" hidden="1">
      <c r="A79" s="38" t="s">
        <v>113</v>
      </c>
      <c r="B79" s="18">
        <v>497183571</v>
      </c>
      <c r="C79" s="18"/>
      <c r="D79" s="19">
        <v>699340918</v>
      </c>
      <c r="E79" s="20">
        <v>699340918</v>
      </c>
      <c r="F79" s="20">
        <v>51097039</v>
      </c>
      <c r="G79" s="20">
        <v>49121775</v>
      </c>
      <c r="H79" s="20">
        <v>54792653</v>
      </c>
      <c r="I79" s="20">
        <v>155011467</v>
      </c>
      <c r="J79" s="20">
        <v>47757066</v>
      </c>
      <c r="K79" s="20">
        <v>46830011</v>
      </c>
      <c r="L79" s="20">
        <v>30739973</v>
      </c>
      <c r="M79" s="20">
        <v>125327050</v>
      </c>
      <c r="N79" s="20">
        <v>61483971</v>
      </c>
      <c r="O79" s="20">
        <v>49138735</v>
      </c>
      <c r="P79" s="20">
        <v>49396735</v>
      </c>
      <c r="Q79" s="20">
        <v>160019441</v>
      </c>
      <c r="R79" s="20">
        <v>40731649</v>
      </c>
      <c r="S79" s="20">
        <v>53872561</v>
      </c>
      <c r="T79" s="20"/>
      <c r="U79" s="20">
        <v>94604210</v>
      </c>
      <c r="V79" s="20">
        <v>534962168</v>
      </c>
      <c r="W79" s="20">
        <v>699340918</v>
      </c>
      <c r="X79" s="20"/>
      <c r="Y79" s="19"/>
      <c r="Z79" s="22">
        <v>699340918</v>
      </c>
    </row>
    <row r="80" spans="1:26" ht="13.5" hidden="1">
      <c r="A80" s="38" t="s">
        <v>114</v>
      </c>
      <c r="B80" s="18">
        <v>137526306</v>
      </c>
      <c r="C80" s="18"/>
      <c r="D80" s="19">
        <v>268788492</v>
      </c>
      <c r="E80" s="20">
        <v>268788492</v>
      </c>
      <c r="F80" s="20">
        <v>-6195212</v>
      </c>
      <c r="G80" s="20">
        <v>13766415</v>
      </c>
      <c r="H80" s="20">
        <v>14664262</v>
      </c>
      <c r="I80" s="20">
        <v>22235465</v>
      </c>
      <c r="J80" s="20">
        <v>17474040</v>
      </c>
      <c r="K80" s="20">
        <v>16373260</v>
      </c>
      <c r="L80" s="20">
        <v>14289692</v>
      </c>
      <c r="M80" s="20">
        <v>48136992</v>
      </c>
      <c r="N80" s="20">
        <v>11107551</v>
      </c>
      <c r="O80" s="20">
        <v>13862304</v>
      </c>
      <c r="P80" s="20">
        <v>4862509</v>
      </c>
      <c r="Q80" s="20">
        <v>29832364</v>
      </c>
      <c r="R80" s="20">
        <v>19430316</v>
      </c>
      <c r="S80" s="20">
        <v>17712520</v>
      </c>
      <c r="T80" s="20"/>
      <c r="U80" s="20">
        <v>37142836</v>
      </c>
      <c r="V80" s="20">
        <v>137347657</v>
      </c>
      <c r="W80" s="20">
        <v>268788492</v>
      </c>
      <c r="X80" s="20"/>
      <c r="Y80" s="19"/>
      <c r="Z80" s="22">
        <v>268788492</v>
      </c>
    </row>
    <row r="81" spans="1:26" ht="13.5" hidden="1">
      <c r="A81" s="38" t="s">
        <v>115</v>
      </c>
      <c r="B81" s="18">
        <v>25960318</v>
      </c>
      <c r="C81" s="18"/>
      <c r="D81" s="19">
        <v>67116464</v>
      </c>
      <c r="E81" s="20">
        <v>67116464</v>
      </c>
      <c r="F81" s="20">
        <v>2706989</v>
      </c>
      <c r="G81" s="20">
        <v>3117038</v>
      </c>
      <c r="H81" s="20">
        <v>2798851</v>
      </c>
      <c r="I81" s="20">
        <v>8622878</v>
      </c>
      <c r="J81" s="20">
        <v>3979407</v>
      </c>
      <c r="K81" s="20">
        <v>2820671</v>
      </c>
      <c r="L81" s="20">
        <v>2662311</v>
      </c>
      <c r="M81" s="20">
        <v>9462389</v>
      </c>
      <c r="N81" s="20">
        <v>2786541</v>
      </c>
      <c r="O81" s="20">
        <v>2323121</v>
      </c>
      <c r="P81" s="20">
        <v>2561265</v>
      </c>
      <c r="Q81" s="20">
        <v>7670927</v>
      </c>
      <c r="R81" s="20">
        <v>3172030</v>
      </c>
      <c r="S81" s="20">
        <v>3057913</v>
      </c>
      <c r="T81" s="20"/>
      <c r="U81" s="20">
        <v>6229943</v>
      </c>
      <c r="V81" s="20">
        <v>31986137</v>
      </c>
      <c r="W81" s="20">
        <v>67116464</v>
      </c>
      <c r="X81" s="20"/>
      <c r="Y81" s="19"/>
      <c r="Z81" s="22">
        <v>67116464</v>
      </c>
    </row>
    <row r="82" spans="1:26" ht="13.5" hidden="1">
      <c r="A82" s="38" t="s">
        <v>116</v>
      </c>
      <c r="B82" s="18">
        <v>38853743</v>
      </c>
      <c r="C82" s="18"/>
      <c r="D82" s="19">
        <v>56456010</v>
      </c>
      <c r="E82" s="20">
        <v>56456010</v>
      </c>
      <c r="F82" s="20">
        <v>3185075</v>
      </c>
      <c r="G82" s="20">
        <v>4130781</v>
      </c>
      <c r="H82" s="20">
        <v>3770992</v>
      </c>
      <c r="I82" s="20">
        <v>11086848</v>
      </c>
      <c r="J82" s="20">
        <v>3831290</v>
      </c>
      <c r="K82" s="20">
        <v>3940785</v>
      </c>
      <c r="L82" s="20">
        <v>3795198</v>
      </c>
      <c r="M82" s="20">
        <v>11567273</v>
      </c>
      <c r="N82" s="20">
        <v>3787955</v>
      </c>
      <c r="O82" s="20">
        <v>4010146</v>
      </c>
      <c r="P82" s="20">
        <v>3902564</v>
      </c>
      <c r="Q82" s="20">
        <v>11700665</v>
      </c>
      <c r="R82" s="20">
        <v>4180869</v>
      </c>
      <c r="S82" s="20">
        <v>4104796</v>
      </c>
      <c r="T82" s="20"/>
      <c r="U82" s="20">
        <v>8285665</v>
      </c>
      <c r="V82" s="20">
        <v>42640451</v>
      </c>
      <c r="W82" s="20">
        <v>56456010</v>
      </c>
      <c r="X82" s="20"/>
      <c r="Y82" s="19"/>
      <c r="Z82" s="22">
        <v>56456010</v>
      </c>
    </row>
    <row r="83" spans="1:26" ht="13.5" hidden="1">
      <c r="A83" s="38" t="s">
        <v>117</v>
      </c>
      <c r="B83" s="18">
        <v>6809</v>
      </c>
      <c r="C83" s="18"/>
      <c r="D83" s="19"/>
      <c r="E83" s="20"/>
      <c r="F83" s="20">
        <v>4180</v>
      </c>
      <c r="G83" s="20">
        <v>3218</v>
      </c>
      <c r="H83" s="20"/>
      <c r="I83" s="20">
        <v>7398</v>
      </c>
      <c r="J83" s="20">
        <v>101238</v>
      </c>
      <c r="K83" s="20">
        <v>17766</v>
      </c>
      <c r="L83" s="20"/>
      <c r="M83" s="20">
        <v>119004</v>
      </c>
      <c r="N83" s="20">
        <v>194</v>
      </c>
      <c r="O83" s="20">
        <v>789100</v>
      </c>
      <c r="P83" s="20">
        <v>1373</v>
      </c>
      <c r="Q83" s="20">
        <v>790667</v>
      </c>
      <c r="R83" s="20">
        <v>35064</v>
      </c>
      <c r="S83" s="20">
        <v>-45926</v>
      </c>
      <c r="T83" s="20"/>
      <c r="U83" s="20">
        <v>-10862</v>
      </c>
      <c r="V83" s="20">
        <v>906207</v>
      </c>
      <c r="W83" s="20"/>
      <c r="X83" s="20"/>
      <c r="Y83" s="19"/>
      <c r="Z83" s="22"/>
    </row>
    <row r="84" spans="1:26" ht="13.5" hidden="1">
      <c r="A84" s="39" t="s">
        <v>118</v>
      </c>
      <c r="B84" s="27">
        <v>6008277</v>
      </c>
      <c r="C84" s="27"/>
      <c r="D84" s="28">
        <v>18000000</v>
      </c>
      <c r="E84" s="29">
        <v>18000000</v>
      </c>
      <c r="F84" s="29">
        <v>3636251</v>
      </c>
      <c r="G84" s="29">
        <v>-15121</v>
      </c>
      <c r="H84" s="29">
        <v>-144652</v>
      </c>
      <c r="I84" s="29">
        <v>3476478</v>
      </c>
      <c r="J84" s="29">
        <v>-13981</v>
      </c>
      <c r="K84" s="29">
        <v>-130026</v>
      </c>
      <c r="L84" s="29">
        <v>4196908</v>
      </c>
      <c r="M84" s="29">
        <v>4052901</v>
      </c>
      <c r="N84" s="29">
        <v>4932376</v>
      </c>
      <c r="O84" s="29">
        <v>-7879</v>
      </c>
      <c r="P84" s="29">
        <v>-59755</v>
      </c>
      <c r="Q84" s="29">
        <v>4864742</v>
      </c>
      <c r="R84" s="29">
        <v>-222882</v>
      </c>
      <c r="S84" s="29">
        <v>-876866</v>
      </c>
      <c r="T84" s="29"/>
      <c r="U84" s="29">
        <v>-1099748</v>
      </c>
      <c r="V84" s="29">
        <v>11294373</v>
      </c>
      <c r="W84" s="29">
        <v>18000000</v>
      </c>
      <c r="X84" s="29"/>
      <c r="Y84" s="28"/>
      <c r="Z84" s="30">
        <v>18000000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16079134</v>
      </c>
      <c r="C5" s="18">
        <v>0</v>
      </c>
      <c r="D5" s="63">
        <v>20406331</v>
      </c>
      <c r="E5" s="64">
        <v>20406331</v>
      </c>
      <c r="F5" s="64">
        <v>1388388</v>
      </c>
      <c r="G5" s="64">
        <v>1650524</v>
      </c>
      <c r="H5" s="64">
        <v>1669206</v>
      </c>
      <c r="I5" s="64">
        <v>4708118</v>
      </c>
      <c r="J5" s="64">
        <v>1593285</v>
      </c>
      <c r="K5" s="64">
        <v>1638016</v>
      </c>
      <c r="L5" s="64">
        <v>1636557</v>
      </c>
      <c r="M5" s="64">
        <v>4867858</v>
      </c>
      <c r="N5" s="64">
        <v>1634464</v>
      </c>
      <c r="O5" s="64">
        <v>1639377</v>
      </c>
      <c r="P5" s="64">
        <v>1640483</v>
      </c>
      <c r="Q5" s="64">
        <v>4914324</v>
      </c>
      <c r="R5" s="64">
        <v>1640833</v>
      </c>
      <c r="S5" s="64">
        <v>1642404</v>
      </c>
      <c r="T5" s="64">
        <v>1474492</v>
      </c>
      <c r="U5" s="64">
        <v>4757729</v>
      </c>
      <c r="V5" s="64">
        <v>19248029</v>
      </c>
      <c r="W5" s="64">
        <v>20406331</v>
      </c>
      <c r="X5" s="64">
        <v>-1158302</v>
      </c>
      <c r="Y5" s="65">
        <v>-5.68</v>
      </c>
      <c r="Z5" s="66">
        <v>20406331</v>
      </c>
    </row>
    <row r="6" spans="1:26" ht="13.5">
      <c r="A6" s="62" t="s">
        <v>32</v>
      </c>
      <c r="B6" s="18">
        <v>4323582</v>
      </c>
      <c r="C6" s="18">
        <v>0</v>
      </c>
      <c r="D6" s="63">
        <v>12939497</v>
      </c>
      <c r="E6" s="64">
        <v>5541200</v>
      </c>
      <c r="F6" s="64">
        <v>2667789</v>
      </c>
      <c r="G6" s="64">
        <v>3322192</v>
      </c>
      <c r="H6" s="64">
        <v>3386389</v>
      </c>
      <c r="I6" s="64">
        <v>9376370</v>
      </c>
      <c r="J6" s="64">
        <v>3427304</v>
      </c>
      <c r="K6" s="64">
        <v>2981356</v>
      </c>
      <c r="L6" s="64">
        <v>2916743</v>
      </c>
      <c r="M6" s="64">
        <v>9325403</v>
      </c>
      <c r="N6" s="64">
        <v>3409995</v>
      </c>
      <c r="O6" s="64">
        <v>435476</v>
      </c>
      <c r="P6" s="64">
        <v>446669</v>
      </c>
      <c r="Q6" s="64">
        <v>4292140</v>
      </c>
      <c r="R6" s="64">
        <v>447003</v>
      </c>
      <c r="S6" s="64">
        <v>446457</v>
      </c>
      <c r="T6" s="64">
        <v>446784</v>
      </c>
      <c r="U6" s="64">
        <v>1340244</v>
      </c>
      <c r="V6" s="64">
        <v>24334157</v>
      </c>
      <c r="W6" s="64">
        <v>5541200</v>
      </c>
      <c r="X6" s="64">
        <v>18792957</v>
      </c>
      <c r="Y6" s="65">
        <v>339.15</v>
      </c>
      <c r="Z6" s="66">
        <v>5541200</v>
      </c>
    </row>
    <row r="7" spans="1:26" ht="13.5">
      <c r="A7" s="62" t="s">
        <v>33</v>
      </c>
      <c r="B7" s="18">
        <v>3950418</v>
      </c>
      <c r="C7" s="18">
        <v>0</v>
      </c>
      <c r="D7" s="63">
        <v>4752000</v>
      </c>
      <c r="E7" s="64">
        <v>4752000</v>
      </c>
      <c r="F7" s="64">
        <v>206262</v>
      </c>
      <c r="G7" s="64">
        <v>301603</v>
      </c>
      <c r="H7" s="64">
        <v>318612</v>
      </c>
      <c r="I7" s="64">
        <v>826477</v>
      </c>
      <c r="J7" s="64">
        <v>284228</v>
      </c>
      <c r="K7" s="64">
        <v>265082</v>
      </c>
      <c r="L7" s="64">
        <v>241027</v>
      </c>
      <c r="M7" s="64">
        <v>790337</v>
      </c>
      <c r="N7" s="64">
        <v>353470</v>
      </c>
      <c r="O7" s="64">
        <v>368416</v>
      </c>
      <c r="P7" s="64">
        <v>303417</v>
      </c>
      <c r="Q7" s="64">
        <v>1025303</v>
      </c>
      <c r="R7" s="64">
        <v>359553</v>
      </c>
      <c r="S7" s="64">
        <v>427652</v>
      </c>
      <c r="T7" s="64">
        <v>411636</v>
      </c>
      <c r="U7" s="64">
        <v>1198841</v>
      </c>
      <c r="V7" s="64">
        <v>3840958</v>
      </c>
      <c r="W7" s="64">
        <v>4752000</v>
      </c>
      <c r="X7" s="64">
        <v>-911042</v>
      </c>
      <c r="Y7" s="65">
        <v>-19.17</v>
      </c>
      <c r="Z7" s="66">
        <v>4752000</v>
      </c>
    </row>
    <row r="8" spans="1:26" ht="13.5">
      <c r="A8" s="62" t="s">
        <v>34</v>
      </c>
      <c r="B8" s="18">
        <v>130061279</v>
      </c>
      <c r="C8" s="18">
        <v>0</v>
      </c>
      <c r="D8" s="63">
        <v>144834667</v>
      </c>
      <c r="E8" s="64">
        <v>144834667</v>
      </c>
      <c r="F8" s="64">
        <v>56360892</v>
      </c>
      <c r="G8" s="64">
        <v>507206</v>
      </c>
      <c r="H8" s="64">
        <v>311971</v>
      </c>
      <c r="I8" s="64">
        <v>57180069</v>
      </c>
      <c r="J8" s="64">
        <v>-79884</v>
      </c>
      <c r="K8" s="64">
        <v>42667007</v>
      </c>
      <c r="L8" s="64">
        <v>4076730</v>
      </c>
      <c r="M8" s="64">
        <v>46663853</v>
      </c>
      <c r="N8" s="64">
        <v>571685</v>
      </c>
      <c r="O8" s="64">
        <v>-293674</v>
      </c>
      <c r="P8" s="64">
        <v>35263353</v>
      </c>
      <c r="Q8" s="64">
        <v>35541364</v>
      </c>
      <c r="R8" s="64">
        <v>756277</v>
      </c>
      <c r="S8" s="64">
        <v>1028735</v>
      </c>
      <c r="T8" s="64">
        <v>474772</v>
      </c>
      <c r="U8" s="64">
        <v>2259784</v>
      </c>
      <c r="V8" s="64">
        <v>141645070</v>
      </c>
      <c r="W8" s="64">
        <v>144834667</v>
      </c>
      <c r="X8" s="64">
        <v>-3189597</v>
      </c>
      <c r="Y8" s="65">
        <v>-2.2</v>
      </c>
      <c r="Z8" s="66">
        <v>144834667</v>
      </c>
    </row>
    <row r="9" spans="1:26" ht="13.5">
      <c r="A9" s="62" t="s">
        <v>35</v>
      </c>
      <c r="B9" s="18">
        <v>36651146</v>
      </c>
      <c r="C9" s="18">
        <v>0</v>
      </c>
      <c r="D9" s="63">
        <v>55635288</v>
      </c>
      <c r="E9" s="64">
        <v>85806048</v>
      </c>
      <c r="F9" s="64">
        <v>1058737</v>
      </c>
      <c r="G9" s="64">
        <v>2355735</v>
      </c>
      <c r="H9" s="64">
        <v>2497034</v>
      </c>
      <c r="I9" s="64">
        <v>5911506</v>
      </c>
      <c r="J9" s="64">
        <v>1742041</v>
      </c>
      <c r="K9" s="64">
        <v>1621922</v>
      </c>
      <c r="L9" s="64">
        <v>1605591</v>
      </c>
      <c r="M9" s="64">
        <v>4969554</v>
      </c>
      <c r="N9" s="64">
        <v>-433143</v>
      </c>
      <c r="O9" s="64">
        <v>4252515</v>
      </c>
      <c r="P9" s="64">
        <v>4515473</v>
      </c>
      <c r="Q9" s="64">
        <v>8334845</v>
      </c>
      <c r="R9" s="64">
        <v>-1939551</v>
      </c>
      <c r="S9" s="64">
        <v>3558703</v>
      </c>
      <c r="T9" s="64">
        <v>4921394</v>
      </c>
      <c r="U9" s="64">
        <v>6540546</v>
      </c>
      <c r="V9" s="64">
        <v>25756451</v>
      </c>
      <c r="W9" s="64">
        <v>85806048</v>
      </c>
      <c r="X9" s="64">
        <v>-60049597</v>
      </c>
      <c r="Y9" s="65">
        <v>-69.98</v>
      </c>
      <c r="Z9" s="66">
        <v>85806048</v>
      </c>
    </row>
    <row r="10" spans="1:26" ht="25.5">
      <c r="A10" s="67" t="s">
        <v>105</v>
      </c>
      <c r="B10" s="68">
        <f>SUM(B5:B9)</f>
        <v>191065559</v>
      </c>
      <c r="C10" s="68">
        <f>SUM(C5:C9)</f>
        <v>0</v>
      </c>
      <c r="D10" s="69">
        <f aca="true" t="shared" si="0" ref="D10:Z10">SUM(D5:D9)</f>
        <v>238567783</v>
      </c>
      <c r="E10" s="70">
        <f t="shared" si="0"/>
        <v>261340246</v>
      </c>
      <c r="F10" s="70">
        <f t="shared" si="0"/>
        <v>61682068</v>
      </c>
      <c r="G10" s="70">
        <f t="shared" si="0"/>
        <v>8137260</v>
      </c>
      <c r="H10" s="70">
        <f t="shared" si="0"/>
        <v>8183212</v>
      </c>
      <c r="I10" s="70">
        <f t="shared" si="0"/>
        <v>78002540</v>
      </c>
      <c r="J10" s="70">
        <f t="shared" si="0"/>
        <v>6966974</v>
      </c>
      <c r="K10" s="70">
        <f t="shared" si="0"/>
        <v>49173383</v>
      </c>
      <c r="L10" s="70">
        <f t="shared" si="0"/>
        <v>10476648</v>
      </c>
      <c r="M10" s="70">
        <f t="shared" si="0"/>
        <v>66617005</v>
      </c>
      <c r="N10" s="70">
        <f t="shared" si="0"/>
        <v>5536471</v>
      </c>
      <c r="O10" s="70">
        <f t="shared" si="0"/>
        <v>6402110</v>
      </c>
      <c r="P10" s="70">
        <f t="shared" si="0"/>
        <v>42169395</v>
      </c>
      <c r="Q10" s="70">
        <f t="shared" si="0"/>
        <v>54107976</v>
      </c>
      <c r="R10" s="70">
        <f t="shared" si="0"/>
        <v>1264115</v>
      </c>
      <c r="S10" s="70">
        <f t="shared" si="0"/>
        <v>7103951</v>
      </c>
      <c r="T10" s="70">
        <f t="shared" si="0"/>
        <v>7729078</v>
      </c>
      <c r="U10" s="70">
        <f t="shared" si="0"/>
        <v>16097144</v>
      </c>
      <c r="V10" s="70">
        <f t="shared" si="0"/>
        <v>214824665</v>
      </c>
      <c r="W10" s="70">
        <f t="shared" si="0"/>
        <v>261340246</v>
      </c>
      <c r="X10" s="70">
        <f t="shared" si="0"/>
        <v>-46515581</v>
      </c>
      <c r="Y10" s="71">
        <f>+IF(W10&lt;&gt;0,(X10/W10)*100,0)</f>
        <v>-17.79885865723108</v>
      </c>
      <c r="Z10" s="72">
        <f t="shared" si="0"/>
        <v>261340246</v>
      </c>
    </row>
    <row r="11" spans="1:26" ht="13.5">
      <c r="A11" s="62" t="s">
        <v>36</v>
      </c>
      <c r="B11" s="18">
        <v>54648980</v>
      </c>
      <c r="C11" s="18">
        <v>0</v>
      </c>
      <c r="D11" s="63">
        <v>63428497</v>
      </c>
      <c r="E11" s="64">
        <v>62696314</v>
      </c>
      <c r="F11" s="64">
        <v>4776786</v>
      </c>
      <c r="G11" s="64">
        <v>4750590</v>
      </c>
      <c r="H11" s="64">
        <v>4716514</v>
      </c>
      <c r="I11" s="64">
        <v>14243890</v>
      </c>
      <c r="J11" s="64">
        <v>4058645</v>
      </c>
      <c r="K11" s="64">
        <v>5398714</v>
      </c>
      <c r="L11" s="64">
        <v>4789543</v>
      </c>
      <c r="M11" s="64">
        <v>14246902</v>
      </c>
      <c r="N11" s="64">
        <v>5119705</v>
      </c>
      <c r="O11" s="64">
        <v>4958655</v>
      </c>
      <c r="P11" s="64">
        <v>4848144</v>
      </c>
      <c r="Q11" s="64">
        <v>14926504</v>
      </c>
      <c r="R11" s="64">
        <v>5044090</v>
      </c>
      <c r="S11" s="64">
        <v>4888326</v>
      </c>
      <c r="T11" s="64">
        <v>4944317</v>
      </c>
      <c r="U11" s="64">
        <v>14876733</v>
      </c>
      <c r="V11" s="64">
        <v>58294029</v>
      </c>
      <c r="W11" s="64">
        <v>62696314</v>
      </c>
      <c r="X11" s="64">
        <v>-4402285</v>
      </c>
      <c r="Y11" s="65">
        <v>-7.02</v>
      </c>
      <c r="Z11" s="66">
        <v>62696314</v>
      </c>
    </row>
    <row r="12" spans="1:26" ht="13.5">
      <c r="A12" s="62" t="s">
        <v>37</v>
      </c>
      <c r="B12" s="18">
        <v>14014557</v>
      </c>
      <c r="C12" s="18">
        <v>0</v>
      </c>
      <c r="D12" s="63">
        <v>15339649</v>
      </c>
      <c r="E12" s="64">
        <v>15339649</v>
      </c>
      <c r="F12" s="64">
        <v>1148875</v>
      </c>
      <c r="G12" s="64">
        <v>1148875</v>
      </c>
      <c r="H12" s="64">
        <v>1156469</v>
      </c>
      <c r="I12" s="64">
        <v>3454219</v>
      </c>
      <c r="J12" s="64">
        <v>11229</v>
      </c>
      <c r="K12" s="64">
        <v>2308471</v>
      </c>
      <c r="L12" s="64">
        <v>1159930</v>
      </c>
      <c r="M12" s="64">
        <v>3479630</v>
      </c>
      <c r="N12" s="64">
        <v>1159461</v>
      </c>
      <c r="O12" s="64">
        <v>1142393</v>
      </c>
      <c r="P12" s="64">
        <v>1952085</v>
      </c>
      <c r="Q12" s="64">
        <v>4253939</v>
      </c>
      <c r="R12" s="64">
        <v>1232036</v>
      </c>
      <c r="S12" s="64">
        <v>1232172</v>
      </c>
      <c r="T12" s="64">
        <v>1232415</v>
      </c>
      <c r="U12" s="64">
        <v>3696623</v>
      </c>
      <c r="V12" s="64">
        <v>14884411</v>
      </c>
      <c r="W12" s="64">
        <v>15339649</v>
      </c>
      <c r="X12" s="64">
        <v>-455238</v>
      </c>
      <c r="Y12" s="65">
        <v>-2.97</v>
      </c>
      <c r="Z12" s="66">
        <v>15339649</v>
      </c>
    </row>
    <row r="13" spans="1:26" ht="13.5">
      <c r="A13" s="62" t="s">
        <v>106</v>
      </c>
      <c r="B13" s="18">
        <v>26078999</v>
      </c>
      <c r="C13" s="18">
        <v>0</v>
      </c>
      <c r="D13" s="63">
        <v>20178537</v>
      </c>
      <c r="E13" s="64">
        <v>20178537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20178537</v>
      </c>
      <c r="X13" s="64">
        <v>-20178537</v>
      </c>
      <c r="Y13" s="65">
        <v>-100</v>
      </c>
      <c r="Z13" s="66">
        <v>20178537</v>
      </c>
    </row>
    <row r="14" spans="1:26" ht="13.5">
      <c r="A14" s="62" t="s">
        <v>38</v>
      </c>
      <c r="B14" s="18">
        <v>149515</v>
      </c>
      <c r="C14" s="18">
        <v>0</v>
      </c>
      <c r="D14" s="63">
        <v>237600</v>
      </c>
      <c r="E14" s="64">
        <v>237600</v>
      </c>
      <c r="F14" s="64">
        <v>19971</v>
      </c>
      <c r="G14" s="64">
        <v>17631</v>
      </c>
      <c r="H14" s="64">
        <v>16753</v>
      </c>
      <c r="I14" s="64">
        <v>54355</v>
      </c>
      <c r="J14" s="64">
        <v>20177</v>
      </c>
      <c r="K14" s="64">
        <v>17506</v>
      </c>
      <c r="L14" s="64">
        <v>9110</v>
      </c>
      <c r="M14" s="64">
        <v>46793</v>
      </c>
      <c r="N14" s="64">
        <v>16849</v>
      </c>
      <c r="O14" s="64">
        <v>26699</v>
      </c>
      <c r="P14" s="64">
        <v>16012</v>
      </c>
      <c r="Q14" s="64">
        <v>59560</v>
      </c>
      <c r="R14" s="64">
        <v>20172</v>
      </c>
      <c r="S14" s="64">
        <v>12265</v>
      </c>
      <c r="T14" s="64">
        <v>26837</v>
      </c>
      <c r="U14" s="64">
        <v>59274</v>
      </c>
      <c r="V14" s="64">
        <v>219982</v>
      </c>
      <c r="W14" s="64">
        <v>237600</v>
      </c>
      <c r="X14" s="64">
        <v>-17618</v>
      </c>
      <c r="Y14" s="65">
        <v>-7.41</v>
      </c>
      <c r="Z14" s="66">
        <v>237600</v>
      </c>
    </row>
    <row r="15" spans="1:26" ht="13.5">
      <c r="A15" s="62" t="s">
        <v>39</v>
      </c>
      <c r="B15" s="18">
        <v>6993530</v>
      </c>
      <c r="C15" s="18">
        <v>0</v>
      </c>
      <c r="D15" s="63">
        <v>13537889</v>
      </c>
      <c r="E15" s="64">
        <v>8901576</v>
      </c>
      <c r="F15" s="64">
        <v>11417</v>
      </c>
      <c r="G15" s="64">
        <v>11301</v>
      </c>
      <c r="H15" s="64">
        <v>142956</v>
      </c>
      <c r="I15" s="64">
        <v>165674</v>
      </c>
      <c r="J15" s="64">
        <v>21770</v>
      </c>
      <c r="K15" s="64">
        <v>153567</v>
      </c>
      <c r="L15" s="64">
        <v>85271</v>
      </c>
      <c r="M15" s="64">
        <v>260608</v>
      </c>
      <c r="N15" s="64">
        <v>34999</v>
      </c>
      <c r="O15" s="64">
        <v>214759</v>
      </c>
      <c r="P15" s="64">
        <v>142556</v>
      </c>
      <c r="Q15" s="64">
        <v>392314</v>
      </c>
      <c r="R15" s="64">
        <v>193067</v>
      </c>
      <c r="S15" s="64">
        <v>352179</v>
      </c>
      <c r="T15" s="64">
        <v>220241</v>
      </c>
      <c r="U15" s="64">
        <v>765487</v>
      </c>
      <c r="V15" s="64">
        <v>1584083</v>
      </c>
      <c r="W15" s="64">
        <v>8901576</v>
      </c>
      <c r="X15" s="64">
        <v>-7317493</v>
      </c>
      <c r="Y15" s="65">
        <v>-82.2</v>
      </c>
      <c r="Z15" s="66">
        <v>8901576</v>
      </c>
    </row>
    <row r="16" spans="1:26" ht="13.5">
      <c r="A16" s="73" t="s">
        <v>40</v>
      </c>
      <c r="B16" s="18">
        <v>0</v>
      </c>
      <c r="C16" s="18">
        <v>0</v>
      </c>
      <c r="D16" s="63">
        <v>4800000</v>
      </c>
      <c r="E16" s="64">
        <v>4800000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4800000</v>
      </c>
      <c r="X16" s="64">
        <v>-4800000</v>
      </c>
      <c r="Y16" s="65">
        <v>-100</v>
      </c>
      <c r="Z16" s="66">
        <v>4800000</v>
      </c>
    </row>
    <row r="17" spans="1:26" ht="13.5">
      <c r="A17" s="62" t="s">
        <v>41</v>
      </c>
      <c r="B17" s="18">
        <v>84349270</v>
      </c>
      <c r="C17" s="18">
        <v>0</v>
      </c>
      <c r="D17" s="63">
        <v>65320413</v>
      </c>
      <c r="E17" s="64">
        <v>99187423</v>
      </c>
      <c r="F17" s="64">
        <v>2448481</v>
      </c>
      <c r="G17" s="64">
        <v>1596708</v>
      </c>
      <c r="H17" s="64">
        <v>4635457</v>
      </c>
      <c r="I17" s="64">
        <v>8680646</v>
      </c>
      <c r="J17" s="64">
        <v>4069930</v>
      </c>
      <c r="K17" s="64">
        <v>5112650</v>
      </c>
      <c r="L17" s="64">
        <v>3202239</v>
      </c>
      <c r="M17" s="64">
        <v>12384819</v>
      </c>
      <c r="N17" s="64">
        <v>2871845</v>
      </c>
      <c r="O17" s="64">
        <v>4458816</v>
      </c>
      <c r="P17" s="64">
        <v>3336169</v>
      </c>
      <c r="Q17" s="64">
        <v>10666830</v>
      </c>
      <c r="R17" s="64">
        <v>4866998</v>
      </c>
      <c r="S17" s="64">
        <v>2776710</v>
      </c>
      <c r="T17" s="64">
        <v>5389369</v>
      </c>
      <c r="U17" s="64">
        <v>13033077</v>
      </c>
      <c r="V17" s="64">
        <v>44765372</v>
      </c>
      <c r="W17" s="64">
        <v>99187423</v>
      </c>
      <c r="X17" s="64">
        <v>-54422051</v>
      </c>
      <c r="Y17" s="65">
        <v>-54.87</v>
      </c>
      <c r="Z17" s="66">
        <v>99187423</v>
      </c>
    </row>
    <row r="18" spans="1:26" ht="13.5">
      <c r="A18" s="74" t="s">
        <v>42</v>
      </c>
      <c r="B18" s="75">
        <f>SUM(B11:B17)</f>
        <v>186234851</v>
      </c>
      <c r="C18" s="75">
        <f>SUM(C11:C17)</f>
        <v>0</v>
      </c>
      <c r="D18" s="76">
        <f aca="true" t="shared" si="1" ref="D18:Z18">SUM(D11:D17)</f>
        <v>182842585</v>
      </c>
      <c r="E18" s="77">
        <f t="shared" si="1"/>
        <v>211341099</v>
      </c>
      <c r="F18" s="77">
        <f t="shared" si="1"/>
        <v>8405530</v>
      </c>
      <c r="G18" s="77">
        <f t="shared" si="1"/>
        <v>7525105</v>
      </c>
      <c r="H18" s="77">
        <f t="shared" si="1"/>
        <v>10668149</v>
      </c>
      <c r="I18" s="77">
        <f t="shared" si="1"/>
        <v>26598784</v>
      </c>
      <c r="J18" s="77">
        <f t="shared" si="1"/>
        <v>8181751</v>
      </c>
      <c r="K18" s="77">
        <f t="shared" si="1"/>
        <v>12990908</v>
      </c>
      <c r="L18" s="77">
        <f t="shared" si="1"/>
        <v>9246093</v>
      </c>
      <c r="M18" s="77">
        <f t="shared" si="1"/>
        <v>30418752</v>
      </c>
      <c r="N18" s="77">
        <f t="shared" si="1"/>
        <v>9202859</v>
      </c>
      <c r="O18" s="77">
        <f t="shared" si="1"/>
        <v>10801322</v>
      </c>
      <c r="P18" s="77">
        <f t="shared" si="1"/>
        <v>10294966</v>
      </c>
      <c r="Q18" s="77">
        <f t="shared" si="1"/>
        <v>30299147</v>
      </c>
      <c r="R18" s="77">
        <f t="shared" si="1"/>
        <v>11356363</v>
      </c>
      <c r="S18" s="77">
        <f t="shared" si="1"/>
        <v>9261652</v>
      </c>
      <c r="T18" s="77">
        <f t="shared" si="1"/>
        <v>11813179</v>
      </c>
      <c r="U18" s="77">
        <f t="shared" si="1"/>
        <v>32431194</v>
      </c>
      <c r="V18" s="77">
        <f t="shared" si="1"/>
        <v>119747877</v>
      </c>
      <c r="W18" s="77">
        <f t="shared" si="1"/>
        <v>211341099</v>
      </c>
      <c r="X18" s="77">
        <f t="shared" si="1"/>
        <v>-91593222</v>
      </c>
      <c r="Y18" s="71">
        <f>+IF(W18&lt;&gt;0,(X18/W18)*100,0)</f>
        <v>-43.33904878577356</v>
      </c>
      <c r="Z18" s="78">
        <f t="shared" si="1"/>
        <v>211341099</v>
      </c>
    </row>
    <row r="19" spans="1:26" ht="13.5">
      <c r="A19" s="74" t="s">
        <v>43</v>
      </c>
      <c r="B19" s="79">
        <f>+B10-B18</f>
        <v>4830708</v>
      </c>
      <c r="C19" s="79">
        <f>+C10-C18</f>
        <v>0</v>
      </c>
      <c r="D19" s="80">
        <f aca="true" t="shared" si="2" ref="D19:Z19">+D10-D18</f>
        <v>55725198</v>
      </c>
      <c r="E19" s="81">
        <f t="shared" si="2"/>
        <v>49999147</v>
      </c>
      <c r="F19" s="81">
        <f t="shared" si="2"/>
        <v>53276538</v>
      </c>
      <c r="G19" s="81">
        <f t="shared" si="2"/>
        <v>612155</v>
      </c>
      <c r="H19" s="81">
        <f t="shared" si="2"/>
        <v>-2484937</v>
      </c>
      <c r="I19" s="81">
        <f t="shared" si="2"/>
        <v>51403756</v>
      </c>
      <c r="J19" s="81">
        <f t="shared" si="2"/>
        <v>-1214777</v>
      </c>
      <c r="K19" s="81">
        <f t="shared" si="2"/>
        <v>36182475</v>
      </c>
      <c r="L19" s="81">
        <f t="shared" si="2"/>
        <v>1230555</v>
      </c>
      <c r="M19" s="81">
        <f t="shared" si="2"/>
        <v>36198253</v>
      </c>
      <c r="N19" s="81">
        <f t="shared" si="2"/>
        <v>-3666388</v>
      </c>
      <c r="O19" s="81">
        <f t="shared" si="2"/>
        <v>-4399212</v>
      </c>
      <c r="P19" s="81">
        <f t="shared" si="2"/>
        <v>31874429</v>
      </c>
      <c r="Q19" s="81">
        <f t="shared" si="2"/>
        <v>23808829</v>
      </c>
      <c r="R19" s="81">
        <f t="shared" si="2"/>
        <v>-10092248</v>
      </c>
      <c r="S19" s="81">
        <f t="shared" si="2"/>
        <v>-2157701</v>
      </c>
      <c r="T19" s="81">
        <f t="shared" si="2"/>
        <v>-4084101</v>
      </c>
      <c r="U19" s="81">
        <f t="shared" si="2"/>
        <v>-16334050</v>
      </c>
      <c r="V19" s="81">
        <f t="shared" si="2"/>
        <v>95076788</v>
      </c>
      <c r="W19" s="81">
        <f>IF(E10=E18,0,W10-W18)</f>
        <v>49999147</v>
      </c>
      <c r="X19" s="81">
        <f t="shared" si="2"/>
        <v>45077641</v>
      </c>
      <c r="Y19" s="82">
        <f>+IF(W19&lt;&gt;0,(X19/W19)*100,0)</f>
        <v>90.15682007535048</v>
      </c>
      <c r="Z19" s="83">
        <f t="shared" si="2"/>
        <v>49999147</v>
      </c>
    </row>
    <row r="20" spans="1:26" ht="13.5">
      <c r="A20" s="62" t="s">
        <v>44</v>
      </c>
      <c r="B20" s="18">
        <v>38836000</v>
      </c>
      <c r="C20" s="18">
        <v>0</v>
      </c>
      <c r="D20" s="63">
        <v>52303000</v>
      </c>
      <c r="E20" s="64">
        <v>48303000</v>
      </c>
      <c r="F20" s="64">
        <v>17417</v>
      </c>
      <c r="G20" s="64">
        <v>38252</v>
      </c>
      <c r="H20" s="64">
        <v>60427</v>
      </c>
      <c r="I20" s="64">
        <v>116096</v>
      </c>
      <c r="J20" s="64">
        <v>1179485</v>
      </c>
      <c r="K20" s="64">
        <v>43369</v>
      </c>
      <c r="L20" s="64">
        <v>43369</v>
      </c>
      <c r="M20" s="64">
        <v>1266223</v>
      </c>
      <c r="N20" s="64">
        <v>43369</v>
      </c>
      <c r="O20" s="64">
        <v>135016</v>
      </c>
      <c r="P20" s="64">
        <v>300738</v>
      </c>
      <c r="Q20" s="64">
        <v>479123</v>
      </c>
      <c r="R20" s="64">
        <v>2439061</v>
      </c>
      <c r="S20" s="64">
        <v>833054</v>
      </c>
      <c r="T20" s="64">
        <v>9739431</v>
      </c>
      <c r="U20" s="64">
        <v>13011546</v>
      </c>
      <c r="V20" s="64">
        <v>14872988</v>
      </c>
      <c r="W20" s="64">
        <v>48303000</v>
      </c>
      <c r="X20" s="64">
        <v>-33430012</v>
      </c>
      <c r="Y20" s="65">
        <v>-69.21</v>
      </c>
      <c r="Z20" s="66">
        <v>48303000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43666708</v>
      </c>
      <c r="C22" s="90">
        <f>SUM(C19:C21)</f>
        <v>0</v>
      </c>
      <c r="D22" s="91">
        <f aca="true" t="shared" si="3" ref="D22:Z22">SUM(D19:D21)</f>
        <v>108028198</v>
      </c>
      <c r="E22" s="92">
        <f t="shared" si="3"/>
        <v>98302147</v>
      </c>
      <c r="F22" s="92">
        <f t="shared" si="3"/>
        <v>53293955</v>
      </c>
      <c r="G22" s="92">
        <f t="shared" si="3"/>
        <v>650407</v>
      </c>
      <c r="H22" s="92">
        <f t="shared" si="3"/>
        <v>-2424510</v>
      </c>
      <c r="I22" s="92">
        <f t="shared" si="3"/>
        <v>51519852</v>
      </c>
      <c r="J22" s="92">
        <f t="shared" si="3"/>
        <v>-35292</v>
      </c>
      <c r="K22" s="92">
        <f t="shared" si="3"/>
        <v>36225844</v>
      </c>
      <c r="L22" s="92">
        <f t="shared" si="3"/>
        <v>1273924</v>
      </c>
      <c r="M22" s="92">
        <f t="shared" si="3"/>
        <v>37464476</v>
      </c>
      <c r="N22" s="92">
        <f t="shared" si="3"/>
        <v>-3623019</v>
      </c>
      <c r="O22" s="92">
        <f t="shared" si="3"/>
        <v>-4264196</v>
      </c>
      <c r="P22" s="92">
        <f t="shared" si="3"/>
        <v>32175167</v>
      </c>
      <c r="Q22" s="92">
        <f t="shared" si="3"/>
        <v>24287952</v>
      </c>
      <c r="R22" s="92">
        <f t="shared" si="3"/>
        <v>-7653187</v>
      </c>
      <c r="S22" s="92">
        <f t="shared" si="3"/>
        <v>-1324647</v>
      </c>
      <c r="T22" s="92">
        <f t="shared" si="3"/>
        <v>5655330</v>
      </c>
      <c r="U22" s="92">
        <f t="shared" si="3"/>
        <v>-3322504</v>
      </c>
      <c r="V22" s="92">
        <f t="shared" si="3"/>
        <v>109949776</v>
      </c>
      <c r="W22" s="92">
        <f t="shared" si="3"/>
        <v>98302147</v>
      </c>
      <c r="X22" s="92">
        <f t="shared" si="3"/>
        <v>11647629</v>
      </c>
      <c r="Y22" s="93">
        <f>+IF(W22&lt;&gt;0,(X22/W22)*100,0)</f>
        <v>11.848804278913665</v>
      </c>
      <c r="Z22" s="94">
        <f t="shared" si="3"/>
        <v>98302147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43666708</v>
      </c>
      <c r="C24" s="79">
        <f>SUM(C22:C23)</f>
        <v>0</v>
      </c>
      <c r="D24" s="80">
        <f aca="true" t="shared" si="4" ref="D24:Z24">SUM(D22:D23)</f>
        <v>108028198</v>
      </c>
      <c r="E24" s="81">
        <f t="shared" si="4"/>
        <v>98302147</v>
      </c>
      <c r="F24" s="81">
        <f t="shared" si="4"/>
        <v>53293955</v>
      </c>
      <c r="G24" s="81">
        <f t="shared" si="4"/>
        <v>650407</v>
      </c>
      <c r="H24" s="81">
        <f t="shared" si="4"/>
        <v>-2424510</v>
      </c>
      <c r="I24" s="81">
        <f t="shared" si="4"/>
        <v>51519852</v>
      </c>
      <c r="J24" s="81">
        <f t="shared" si="4"/>
        <v>-35292</v>
      </c>
      <c r="K24" s="81">
        <f t="shared" si="4"/>
        <v>36225844</v>
      </c>
      <c r="L24" s="81">
        <f t="shared" si="4"/>
        <v>1273924</v>
      </c>
      <c r="M24" s="81">
        <f t="shared" si="4"/>
        <v>37464476</v>
      </c>
      <c r="N24" s="81">
        <f t="shared" si="4"/>
        <v>-3623019</v>
      </c>
      <c r="O24" s="81">
        <f t="shared" si="4"/>
        <v>-4264196</v>
      </c>
      <c r="P24" s="81">
        <f t="shared" si="4"/>
        <v>32175167</v>
      </c>
      <c r="Q24" s="81">
        <f t="shared" si="4"/>
        <v>24287952</v>
      </c>
      <c r="R24" s="81">
        <f t="shared" si="4"/>
        <v>-7653187</v>
      </c>
      <c r="S24" s="81">
        <f t="shared" si="4"/>
        <v>-1324647</v>
      </c>
      <c r="T24" s="81">
        <f t="shared" si="4"/>
        <v>5655330</v>
      </c>
      <c r="U24" s="81">
        <f t="shared" si="4"/>
        <v>-3322504</v>
      </c>
      <c r="V24" s="81">
        <f t="shared" si="4"/>
        <v>109949776</v>
      </c>
      <c r="W24" s="81">
        <f t="shared" si="4"/>
        <v>98302147</v>
      </c>
      <c r="X24" s="81">
        <f t="shared" si="4"/>
        <v>11647629</v>
      </c>
      <c r="Y24" s="82">
        <f>+IF(W24&lt;&gt;0,(X24/W24)*100,0)</f>
        <v>11.848804278913665</v>
      </c>
      <c r="Z24" s="83">
        <f t="shared" si="4"/>
        <v>98302147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108028198</v>
      </c>
      <c r="E27" s="104">
        <v>98302147</v>
      </c>
      <c r="F27" s="104">
        <v>697527</v>
      </c>
      <c r="G27" s="104">
        <v>43280</v>
      </c>
      <c r="H27" s="104">
        <v>651100</v>
      </c>
      <c r="I27" s="104">
        <v>1391907</v>
      </c>
      <c r="J27" s="104">
        <v>1426770</v>
      </c>
      <c r="K27" s="104">
        <v>0</v>
      </c>
      <c r="L27" s="104">
        <v>1056934</v>
      </c>
      <c r="M27" s="104">
        <v>2483704</v>
      </c>
      <c r="N27" s="104">
        <v>1981645</v>
      </c>
      <c r="O27" s="104">
        <v>453727</v>
      </c>
      <c r="P27" s="104">
        <v>1474934</v>
      </c>
      <c r="Q27" s="104">
        <v>3910306</v>
      </c>
      <c r="R27" s="104">
        <v>5028437</v>
      </c>
      <c r="S27" s="104">
        <v>3848449</v>
      </c>
      <c r="T27" s="104">
        <v>11843596</v>
      </c>
      <c r="U27" s="104">
        <v>20720482</v>
      </c>
      <c r="V27" s="104">
        <v>28506399</v>
      </c>
      <c r="W27" s="104">
        <v>98302147</v>
      </c>
      <c r="X27" s="104">
        <v>-69795748</v>
      </c>
      <c r="Y27" s="105">
        <v>-71</v>
      </c>
      <c r="Z27" s="106">
        <v>98302147</v>
      </c>
    </row>
    <row r="28" spans="1:26" ht="13.5">
      <c r="A28" s="107" t="s">
        <v>44</v>
      </c>
      <c r="B28" s="18">
        <v>0</v>
      </c>
      <c r="C28" s="18">
        <v>0</v>
      </c>
      <c r="D28" s="63">
        <v>46757702</v>
      </c>
      <c r="E28" s="64">
        <v>47157702</v>
      </c>
      <c r="F28" s="64">
        <v>0</v>
      </c>
      <c r="G28" s="64">
        <v>20835</v>
      </c>
      <c r="H28" s="64">
        <v>0</v>
      </c>
      <c r="I28" s="64">
        <v>20835</v>
      </c>
      <c r="J28" s="64">
        <v>992964</v>
      </c>
      <c r="K28" s="64">
        <v>0</v>
      </c>
      <c r="L28" s="64">
        <v>0</v>
      </c>
      <c r="M28" s="64">
        <v>992964</v>
      </c>
      <c r="N28" s="64">
        <v>0</v>
      </c>
      <c r="O28" s="64">
        <v>80392</v>
      </c>
      <c r="P28" s="64">
        <v>109257</v>
      </c>
      <c r="Q28" s="64">
        <v>189649</v>
      </c>
      <c r="R28" s="64">
        <v>2076193</v>
      </c>
      <c r="S28" s="64">
        <v>-994722</v>
      </c>
      <c r="T28" s="64">
        <v>7817693</v>
      </c>
      <c r="U28" s="64">
        <v>8899164</v>
      </c>
      <c r="V28" s="64">
        <v>10102612</v>
      </c>
      <c r="W28" s="64">
        <v>47157702</v>
      </c>
      <c r="X28" s="64">
        <v>-37055090</v>
      </c>
      <c r="Y28" s="65">
        <v>-78.58</v>
      </c>
      <c r="Z28" s="66">
        <v>47157702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61270496</v>
      </c>
      <c r="E31" s="64">
        <v>51144445</v>
      </c>
      <c r="F31" s="64">
        <v>697527</v>
      </c>
      <c r="G31" s="64">
        <v>22445</v>
      </c>
      <c r="H31" s="64">
        <v>651100</v>
      </c>
      <c r="I31" s="64">
        <v>1371072</v>
      </c>
      <c r="J31" s="64">
        <v>433806</v>
      </c>
      <c r="K31" s="64">
        <v>0</v>
      </c>
      <c r="L31" s="64">
        <v>1056934</v>
      </c>
      <c r="M31" s="64">
        <v>1490740</v>
      </c>
      <c r="N31" s="64">
        <v>1981645</v>
      </c>
      <c r="O31" s="64">
        <v>373335</v>
      </c>
      <c r="P31" s="64">
        <v>1365677</v>
      </c>
      <c r="Q31" s="64">
        <v>3720657</v>
      </c>
      <c r="R31" s="64">
        <v>2952244</v>
      </c>
      <c r="S31" s="64">
        <v>4843171</v>
      </c>
      <c r="T31" s="64">
        <v>4025903</v>
      </c>
      <c r="U31" s="64">
        <v>11821318</v>
      </c>
      <c r="V31" s="64">
        <v>18403787</v>
      </c>
      <c r="W31" s="64">
        <v>51144445</v>
      </c>
      <c r="X31" s="64">
        <v>-32740658</v>
      </c>
      <c r="Y31" s="65">
        <v>-64.02</v>
      </c>
      <c r="Z31" s="66">
        <v>51144445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108028198</v>
      </c>
      <c r="E32" s="104">
        <f t="shared" si="5"/>
        <v>98302147</v>
      </c>
      <c r="F32" s="104">
        <f t="shared" si="5"/>
        <v>697527</v>
      </c>
      <c r="G32" s="104">
        <f t="shared" si="5"/>
        <v>43280</v>
      </c>
      <c r="H32" s="104">
        <f t="shared" si="5"/>
        <v>651100</v>
      </c>
      <c r="I32" s="104">
        <f t="shared" si="5"/>
        <v>1391907</v>
      </c>
      <c r="J32" s="104">
        <f t="shared" si="5"/>
        <v>1426770</v>
      </c>
      <c r="K32" s="104">
        <f t="shared" si="5"/>
        <v>0</v>
      </c>
      <c r="L32" s="104">
        <f t="shared" si="5"/>
        <v>1056934</v>
      </c>
      <c r="M32" s="104">
        <f t="shared" si="5"/>
        <v>2483704</v>
      </c>
      <c r="N32" s="104">
        <f t="shared" si="5"/>
        <v>1981645</v>
      </c>
      <c r="O32" s="104">
        <f t="shared" si="5"/>
        <v>453727</v>
      </c>
      <c r="P32" s="104">
        <f t="shared" si="5"/>
        <v>1474934</v>
      </c>
      <c r="Q32" s="104">
        <f t="shared" si="5"/>
        <v>3910306</v>
      </c>
      <c r="R32" s="104">
        <f t="shared" si="5"/>
        <v>5028437</v>
      </c>
      <c r="S32" s="104">
        <f t="shared" si="5"/>
        <v>3848449</v>
      </c>
      <c r="T32" s="104">
        <f t="shared" si="5"/>
        <v>11843596</v>
      </c>
      <c r="U32" s="104">
        <f t="shared" si="5"/>
        <v>20720482</v>
      </c>
      <c r="V32" s="104">
        <f t="shared" si="5"/>
        <v>28506399</v>
      </c>
      <c r="W32" s="104">
        <f t="shared" si="5"/>
        <v>98302147</v>
      </c>
      <c r="X32" s="104">
        <f t="shared" si="5"/>
        <v>-69795748</v>
      </c>
      <c r="Y32" s="105">
        <f>+IF(W32&lt;&gt;0,(X32/W32)*100,0)</f>
        <v>-71.00124476426745</v>
      </c>
      <c r="Z32" s="106">
        <f t="shared" si="5"/>
        <v>98302147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120561276</v>
      </c>
      <c r="C35" s="18">
        <v>0</v>
      </c>
      <c r="D35" s="63">
        <v>139684108</v>
      </c>
      <c r="E35" s="64">
        <v>139684108</v>
      </c>
      <c r="F35" s="64">
        <v>123493377</v>
      </c>
      <c r="G35" s="64">
        <v>132490719</v>
      </c>
      <c r="H35" s="64">
        <v>127992146</v>
      </c>
      <c r="I35" s="64">
        <v>127992146</v>
      </c>
      <c r="J35" s="64">
        <v>110970597</v>
      </c>
      <c r="K35" s="64">
        <v>151285259</v>
      </c>
      <c r="L35" s="64">
        <v>149917435</v>
      </c>
      <c r="M35" s="64">
        <v>149917435</v>
      </c>
      <c r="N35" s="64">
        <v>141816949</v>
      </c>
      <c r="O35" s="64">
        <v>135511065</v>
      </c>
      <c r="P35" s="64">
        <v>182363540</v>
      </c>
      <c r="Q35" s="64">
        <v>182363540</v>
      </c>
      <c r="R35" s="64">
        <v>178153105</v>
      </c>
      <c r="S35" s="64">
        <v>157973071</v>
      </c>
      <c r="T35" s="64">
        <v>141888744</v>
      </c>
      <c r="U35" s="64">
        <v>141888744</v>
      </c>
      <c r="V35" s="64">
        <v>141888744</v>
      </c>
      <c r="W35" s="64">
        <v>139684108</v>
      </c>
      <c r="X35" s="64">
        <v>2204636</v>
      </c>
      <c r="Y35" s="65">
        <v>1.58</v>
      </c>
      <c r="Z35" s="66">
        <v>139684108</v>
      </c>
    </row>
    <row r="36" spans="1:26" ht="13.5">
      <c r="A36" s="62" t="s">
        <v>53</v>
      </c>
      <c r="B36" s="18">
        <v>465607792</v>
      </c>
      <c r="C36" s="18">
        <v>0</v>
      </c>
      <c r="D36" s="63">
        <v>437748921</v>
      </c>
      <c r="E36" s="64">
        <v>437748921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437748921</v>
      </c>
      <c r="X36" s="64">
        <v>-437748921</v>
      </c>
      <c r="Y36" s="65">
        <v>-100</v>
      </c>
      <c r="Z36" s="66">
        <v>437748921</v>
      </c>
    </row>
    <row r="37" spans="1:26" ht="13.5">
      <c r="A37" s="62" t="s">
        <v>54</v>
      </c>
      <c r="B37" s="18">
        <v>49086916</v>
      </c>
      <c r="C37" s="18">
        <v>0</v>
      </c>
      <c r="D37" s="63">
        <v>46001441</v>
      </c>
      <c r="E37" s="64">
        <v>46001441</v>
      </c>
      <c r="F37" s="64">
        <v>616249</v>
      </c>
      <c r="G37" s="64">
        <v>7257900</v>
      </c>
      <c r="H37" s="64">
        <v>2890827</v>
      </c>
      <c r="I37" s="64">
        <v>2890827</v>
      </c>
      <c r="J37" s="64">
        <v>12687620</v>
      </c>
      <c r="K37" s="64">
        <v>-6608473</v>
      </c>
      <c r="L37" s="64">
        <v>8777867</v>
      </c>
      <c r="M37" s="64">
        <v>8777867</v>
      </c>
      <c r="N37" s="64">
        <v>-5754326</v>
      </c>
      <c r="O37" s="64">
        <v>-11802332</v>
      </c>
      <c r="P37" s="64">
        <v>4097330</v>
      </c>
      <c r="Q37" s="64">
        <v>4097330</v>
      </c>
      <c r="R37" s="64">
        <v>10886883</v>
      </c>
      <c r="S37" s="64">
        <v>-13142788</v>
      </c>
      <c r="T37" s="64">
        <v>-14110653</v>
      </c>
      <c r="U37" s="64">
        <v>-14110653</v>
      </c>
      <c r="V37" s="64">
        <v>-14110653</v>
      </c>
      <c r="W37" s="64">
        <v>46001441</v>
      </c>
      <c r="X37" s="64">
        <v>-60112094</v>
      </c>
      <c r="Y37" s="65">
        <v>-130.67</v>
      </c>
      <c r="Z37" s="66">
        <v>46001441</v>
      </c>
    </row>
    <row r="38" spans="1:26" ht="13.5">
      <c r="A38" s="62" t="s">
        <v>55</v>
      </c>
      <c r="B38" s="18">
        <v>1806504</v>
      </c>
      <c r="C38" s="18">
        <v>0</v>
      </c>
      <c r="D38" s="63">
        <v>2050000</v>
      </c>
      <c r="E38" s="64">
        <v>2050000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20000</v>
      </c>
      <c r="L38" s="64">
        <v>21400</v>
      </c>
      <c r="M38" s="64">
        <v>21400</v>
      </c>
      <c r="N38" s="64">
        <v>32000</v>
      </c>
      <c r="O38" s="64">
        <v>0</v>
      </c>
      <c r="P38" s="64">
        <v>40100</v>
      </c>
      <c r="Q38" s="64">
        <v>40100</v>
      </c>
      <c r="R38" s="64">
        <v>42900</v>
      </c>
      <c r="S38" s="64">
        <v>43600</v>
      </c>
      <c r="T38" s="64">
        <v>50000</v>
      </c>
      <c r="U38" s="64">
        <v>50000</v>
      </c>
      <c r="V38" s="64">
        <v>50000</v>
      </c>
      <c r="W38" s="64">
        <v>2050000</v>
      </c>
      <c r="X38" s="64">
        <v>-2000000</v>
      </c>
      <c r="Y38" s="65">
        <v>-97.56</v>
      </c>
      <c r="Z38" s="66">
        <v>2050000</v>
      </c>
    </row>
    <row r="39" spans="1:26" ht="13.5">
      <c r="A39" s="62" t="s">
        <v>56</v>
      </c>
      <c r="B39" s="18">
        <v>535275648</v>
      </c>
      <c r="C39" s="18">
        <v>0</v>
      </c>
      <c r="D39" s="63">
        <v>529381588</v>
      </c>
      <c r="E39" s="64">
        <v>529381588</v>
      </c>
      <c r="F39" s="64">
        <v>122877128</v>
      </c>
      <c r="G39" s="64">
        <v>125232819</v>
      </c>
      <c r="H39" s="64">
        <v>125101319</v>
      </c>
      <c r="I39" s="64">
        <v>125101319</v>
      </c>
      <c r="J39" s="64">
        <v>98282977</v>
      </c>
      <c r="K39" s="64">
        <v>157873733</v>
      </c>
      <c r="L39" s="64">
        <v>141118168</v>
      </c>
      <c r="M39" s="64">
        <v>141118168</v>
      </c>
      <c r="N39" s="64">
        <v>147539277</v>
      </c>
      <c r="O39" s="64">
        <v>147313397</v>
      </c>
      <c r="P39" s="64">
        <v>178226110</v>
      </c>
      <c r="Q39" s="64">
        <v>178226110</v>
      </c>
      <c r="R39" s="64">
        <v>167223322</v>
      </c>
      <c r="S39" s="64">
        <v>171072259</v>
      </c>
      <c r="T39" s="64">
        <v>155949396</v>
      </c>
      <c r="U39" s="64">
        <v>155949396</v>
      </c>
      <c r="V39" s="64">
        <v>155949396</v>
      </c>
      <c r="W39" s="64">
        <v>529381588</v>
      </c>
      <c r="X39" s="64">
        <v>-373432192</v>
      </c>
      <c r="Y39" s="65">
        <v>-70.54</v>
      </c>
      <c r="Z39" s="66">
        <v>529381588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70494159</v>
      </c>
      <c r="C42" s="18">
        <v>0</v>
      </c>
      <c r="D42" s="63">
        <v>108028202</v>
      </c>
      <c r="E42" s="64">
        <v>122507047</v>
      </c>
      <c r="F42" s="64">
        <v>58467544</v>
      </c>
      <c r="G42" s="64">
        <v>-683016</v>
      </c>
      <c r="H42" s="64">
        <v>-9143304</v>
      </c>
      <c r="I42" s="64">
        <v>48641224</v>
      </c>
      <c r="J42" s="64">
        <v>-6800748</v>
      </c>
      <c r="K42" s="64">
        <v>31010735</v>
      </c>
      <c r="L42" s="64">
        <v>-5493753</v>
      </c>
      <c r="M42" s="64">
        <v>18716234</v>
      </c>
      <c r="N42" s="64">
        <v>-8310636</v>
      </c>
      <c r="O42" s="64">
        <v>-6411440</v>
      </c>
      <c r="P42" s="64">
        <v>45622460</v>
      </c>
      <c r="Q42" s="64">
        <v>30900384</v>
      </c>
      <c r="R42" s="64">
        <v>-12712863</v>
      </c>
      <c r="S42" s="64">
        <v>-4858782</v>
      </c>
      <c r="T42" s="64">
        <v>3467341</v>
      </c>
      <c r="U42" s="64">
        <v>-14104304</v>
      </c>
      <c r="V42" s="64">
        <v>84153538</v>
      </c>
      <c r="W42" s="64">
        <v>122507047</v>
      </c>
      <c r="X42" s="64">
        <v>-38353509</v>
      </c>
      <c r="Y42" s="65">
        <v>-31.31</v>
      </c>
      <c r="Z42" s="66">
        <v>122507047</v>
      </c>
    </row>
    <row r="43" spans="1:26" ht="13.5">
      <c r="A43" s="62" t="s">
        <v>59</v>
      </c>
      <c r="B43" s="18">
        <v>-98779496</v>
      </c>
      <c r="C43" s="18">
        <v>0</v>
      </c>
      <c r="D43" s="63">
        <v>-108028196</v>
      </c>
      <c r="E43" s="64">
        <v>-98302148</v>
      </c>
      <c r="F43" s="64">
        <v>-697527</v>
      </c>
      <c r="G43" s="64">
        <v>-43280</v>
      </c>
      <c r="H43" s="64">
        <v>-651100</v>
      </c>
      <c r="I43" s="64">
        <v>-1391907</v>
      </c>
      <c r="J43" s="64">
        <v>-1426771</v>
      </c>
      <c r="K43" s="64">
        <v>-2038683</v>
      </c>
      <c r="L43" s="64">
        <v>-1056934</v>
      </c>
      <c r="M43" s="64">
        <v>-4522388</v>
      </c>
      <c r="N43" s="64">
        <v>-1981645</v>
      </c>
      <c r="O43" s="64">
        <v>-453727</v>
      </c>
      <c r="P43" s="64">
        <v>-1474935</v>
      </c>
      <c r="Q43" s="64">
        <v>-3910307</v>
      </c>
      <c r="R43" s="64">
        <v>-5028437</v>
      </c>
      <c r="S43" s="64">
        <v>-3848449</v>
      </c>
      <c r="T43" s="64">
        <v>-11843596</v>
      </c>
      <c r="U43" s="64">
        <v>-20720482</v>
      </c>
      <c r="V43" s="64">
        <v>-30545084</v>
      </c>
      <c r="W43" s="64">
        <v>-98302148</v>
      </c>
      <c r="X43" s="64">
        <v>67757064</v>
      </c>
      <c r="Y43" s="65">
        <v>-68.93</v>
      </c>
      <c r="Z43" s="66">
        <v>-98302148</v>
      </c>
    </row>
    <row r="44" spans="1:26" ht="13.5">
      <c r="A44" s="62" t="s">
        <v>60</v>
      </c>
      <c r="B44" s="18">
        <v>546473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79673914</v>
      </c>
      <c r="C45" s="21">
        <v>0</v>
      </c>
      <c r="D45" s="103">
        <v>72000006</v>
      </c>
      <c r="E45" s="104">
        <v>147698274</v>
      </c>
      <c r="F45" s="104">
        <v>181263394</v>
      </c>
      <c r="G45" s="104">
        <v>180537098</v>
      </c>
      <c r="H45" s="104">
        <v>170742694</v>
      </c>
      <c r="I45" s="104">
        <v>170742694</v>
      </c>
      <c r="J45" s="104">
        <v>162515175</v>
      </c>
      <c r="K45" s="104">
        <v>191487227</v>
      </c>
      <c r="L45" s="104">
        <v>184936540</v>
      </c>
      <c r="M45" s="104">
        <v>184936540</v>
      </c>
      <c r="N45" s="104">
        <v>174644259</v>
      </c>
      <c r="O45" s="104">
        <v>167779092</v>
      </c>
      <c r="P45" s="104">
        <v>211926617</v>
      </c>
      <c r="Q45" s="104">
        <v>174644259</v>
      </c>
      <c r="R45" s="104">
        <v>194185317</v>
      </c>
      <c r="S45" s="104">
        <v>185478086</v>
      </c>
      <c r="T45" s="104">
        <v>177101831</v>
      </c>
      <c r="U45" s="104">
        <v>177101831</v>
      </c>
      <c r="V45" s="104">
        <v>177101831</v>
      </c>
      <c r="W45" s="104">
        <v>147698274</v>
      </c>
      <c r="X45" s="104">
        <v>29403557</v>
      </c>
      <c r="Y45" s="105">
        <v>19.91</v>
      </c>
      <c r="Z45" s="106">
        <v>147698274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2675920</v>
      </c>
      <c r="C49" s="56">
        <v>0</v>
      </c>
      <c r="D49" s="133">
        <v>2569249</v>
      </c>
      <c r="E49" s="58">
        <v>2481619</v>
      </c>
      <c r="F49" s="58">
        <v>0</v>
      </c>
      <c r="G49" s="58">
        <v>0</v>
      </c>
      <c r="H49" s="58">
        <v>0</v>
      </c>
      <c r="I49" s="58">
        <v>2389658</v>
      </c>
      <c r="J49" s="58">
        <v>0</v>
      </c>
      <c r="K49" s="58">
        <v>0</v>
      </c>
      <c r="L49" s="58">
        <v>0</v>
      </c>
      <c r="M49" s="58">
        <v>96522688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106639134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94.1762164331869</v>
      </c>
      <c r="C58" s="5">
        <f>IF(C67=0,0,+(C76/C67)*100)</f>
        <v>0</v>
      </c>
      <c r="D58" s="6">
        <f aca="true" t="shared" si="6" ref="D58:Z58">IF(D67=0,0,+(D76/D67)*100)</f>
        <v>81.85470516493908</v>
      </c>
      <c r="E58" s="7">
        <f t="shared" si="6"/>
        <v>54.91343594485477</v>
      </c>
      <c r="F58" s="7">
        <f t="shared" si="6"/>
        <v>0.14599954587780564</v>
      </c>
      <c r="G58" s="7">
        <f t="shared" si="6"/>
        <v>7.092906921255962</v>
      </c>
      <c r="H58" s="7">
        <f t="shared" si="6"/>
        <v>1.5227499128510305</v>
      </c>
      <c r="I58" s="7">
        <f t="shared" si="6"/>
        <v>3.3016440081978606</v>
      </c>
      <c r="J58" s="7">
        <f t="shared" si="6"/>
        <v>2.9694025876120027</v>
      </c>
      <c r="K58" s="7">
        <f t="shared" si="6"/>
        <v>2.3164748100238257</v>
      </c>
      <c r="L58" s="7">
        <f t="shared" si="6"/>
        <v>2.291274209008916</v>
      </c>
      <c r="M58" s="7">
        <f t="shared" si="6"/>
        <v>2.5369233792582992</v>
      </c>
      <c r="N58" s="7">
        <f t="shared" si="6"/>
        <v>2.591642932344447</v>
      </c>
      <c r="O58" s="7">
        <f t="shared" si="6"/>
        <v>11.335864252218803</v>
      </c>
      <c r="P58" s="7">
        <f t="shared" si="6"/>
        <v>14.249043418966965</v>
      </c>
      <c r="Q58" s="7">
        <f t="shared" si="6"/>
        <v>7.731450542949251</v>
      </c>
      <c r="R58" s="7">
        <f t="shared" si="6"/>
        <v>152.89433157580558</v>
      </c>
      <c r="S58" s="7">
        <f t="shared" si="6"/>
        <v>45.90544457095539</v>
      </c>
      <c r="T58" s="7">
        <f t="shared" si="6"/>
        <v>40.82017068437484</v>
      </c>
      <c r="U58" s="7">
        <f t="shared" si="6"/>
        <v>-113.25400945484738</v>
      </c>
      <c r="V58" s="7">
        <f t="shared" si="6"/>
        <v>-1.83862242204222</v>
      </c>
      <c r="W58" s="7">
        <f t="shared" si="6"/>
        <v>54.91343594485477</v>
      </c>
      <c r="X58" s="7">
        <f t="shared" si="6"/>
        <v>0</v>
      </c>
      <c r="Y58" s="7">
        <f t="shared" si="6"/>
        <v>0</v>
      </c>
      <c r="Z58" s="8">
        <f t="shared" si="6"/>
        <v>54.91343594485477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100.00000490043996</v>
      </c>
      <c r="E59" s="10">
        <f t="shared" si="7"/>
        <v>42.22161249859174</v>
      </c>
      <c r="F59" s="10">
        <f t="shared" si="7"/>
        <v>0.27528327816143616</v>
      </c>
      <c r="G59" s="10">
        <f t="shared" si="7"/>
        <v>21.849243028274657</v>
      </c>
      <c r="H59" s="10">
        <f t="shared" si="7"/>
        <v>2.577632718789652</v>
      </c>
      <c r="I59" s="10">
        <f t="shared" si="7"/>
        <v>8.654732103146099</v>
      </c>
      <c r="J59" s="10">
        <f t="shared" si="7"/>
        <v>5.545837687544915</v>
      </c>
      <c r="K59" s="10">
        <f t="shared" si="7"/>
        <v>3.9862247987809645</v>
      </c>
      <c r="L59" s="10">
        <f t="shared" si="7"/>
        <v>3.6659279206284903</v>
      </c>
      <c r="M59" s="10">
        <f t="shared" si="7"/>
        <v>4.389014634362794</v>
      </c>
      <c r="N59" s="10">
        <f t="shared" si="7"/>
        <v>6.126901540810933</v>
      </c>
      <c r="O59" s="10">
        <f t="shared" si="7"/>
        <v>13.052336344843193</v>
      </c>
      <c r="P59" s="10">
        <f t="shared" si="7"/>
        <v>19.838181803773644</v>
      </c>
      <c r="Q59" s="10">
        <f t="shared" si="7"/>
        <v>13.014221284555108</v>
      </c>
      <c r="R59" s="10">
        <f t="shared" si="7"/>
        <v>10.691825432569921</v>
      </c>
      <c r="S59" s="10">
        <f t="shared" si="7"/>
        <v>20.61612124666038</v>
      </c>
      <c r="T59" s="10">
        <f t="shared" si="7"/>
        <v>8.645350398645771</v>
      </c>
      <c r="U59" s="10">
        <f t="shared" si="7"/>
        <v>13.483533845664603</v>
      </c>
      <c r="V59" s="10">
        <f t="shared" si="7"/>
        <v>9.882554728071119</v>
      </c>
      <c r="W59" s="10">
        <f t="shared" si="7"/>
        <v>42.22161249859174</v>
      </c>
      <c r="X59" s="10">
        <f t="shared" si="7"/>
        <v>0</v>
      </c>
      <c r="Y59" s="10">
        <f t="shared" si="7"/>
        <v>0</v>
      </c>
      <c r="Z59" s="11">
        <f t="shared" si="7"/>
        <v>42.22161249859174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41.50723669963185</v>
      </c>
      <c r="F60" s="13">
        <f t="shared" si="7"/>
        <v>0.03339844343012135</v>
      </c>
      <c r="G60" s="13">
        <f t="shared" si="7"/>
        <v>2.8131125473783576</v>
      </c>
      <c r="H60" s="13">
        <f t="shared" si="7"/>
        <v>1.3735279674012641</v>
      </c>
      <c r="I60" s="13">
        <f t="shared" si="7"/>
        <v>1.502297797548518</v>
      </c>
      <c r="J60" s="13">
        <f t="shared" si="7"/>
        <v>2.0445224584688138</v>
      </c>
      <c r="K60" s="13">
        <f t="shared" si="7"/>
        <v>1.701172218279199</v>
      </c>
      <c r="L60" s="13">
        <f t="shared" si="7"/>
        <v>1.9811138657056864</v>
      </c>
      <c r="M60" s="13">
        <f t="shared" si="7"/>
        <v>1.9149199235679144</v>
      </c>
      <c r="N60" s="13">
        <f t="shared" si="7"/>
        <v>1.2564534552103448</v>
      </c>
      <c r="O60" s="13">
        <f t="shared" si="7"/>
        <v>23.449742350898788</v>
      </c>
      <c r="P60" s="13">
        <f t="shared" si="7"/>
        <v>17.19550718764902</v>
      </c>
      <c r="Q60" s="13">
        <f t="shared" si="7"/>
        <v>5.166886448251921</v>
      </c>
      <c r="R60" s="13">
        <f t="shared" si="7"/>
        <v>10.752053118211736</v>
      </c>
      <c r="S60" s="13">
        <f t="shared" si="7"/>
        <v>17.45229663775011</v>
      </c>
      <c r="T60" s="13">
        <f t="shared" si="7"/>
        <v>18.036456095115312</v>
      </c>
      <c r="U60" s="13">
        <f t="shared" si="7"/>
        <v>15.412342827127002</v>
      </c>
      <c r="V60" s="13">
        <f t="shared" si="7"/>
        <v>3.0729151620086945</v>
      </c>
      <c r="W60" s="13">
        <f t="shared" si="7"/>
        <v>41.50723669963185</v>
      </c>
      <c r="X60" s="13">
        <f t="shared" si="7"/>
        <v>0</v>
      </c>
      <c r="Y60" s="13">
        <f t="shared" si="7"/>
        <v>0</v>
      </c>
      <c r="Z60" s="14">
        <f t="shared" si="7"/>
        <v>41.50723669963185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41.50723669963185</v>
      </c>
      <c r="F64" s="13">
        <f t="shared" si="7"/>
        <v>0.20394756418854734</v>
      </c>
      <c r="G64" s="13">
        <f t="shared" si="7"/>
        <v>21.429292072329048</v>
      </c>
      <c r="H64" s="13">
        <f t="shared" si="7"/>
        <v>10.6652328039659</v>
      </c>
      <c r="I64" s="13">
        <f t="shared" si="7"/>
        <v>10.760033702209054</v>
      </c>
      <c r="J64" s="13">
        <f t="shared" si="7"/>
        <v>16.100363034787005</v>
      </c>
      <c r="K64" s="13">
        <f t="shared" si="7"/>
        <v>11.608393529072481</v>
      </c>
      <c r="L64" s="13">
        <f t="shared" si="7"/>
        <v>13.224820110954466</v>
      </c>
      <c r="M64" s="13">
        <f t="shared" si="7"/>
        <v>13.641349849969139</v>
      </c>
      <c r="N64" s="13">
        <f t="shared" si="7"/>
        <v>9.836603783114882</v>
      </c>
      <c r="O64" s="13">
        <f t="shared" si="7"/>
        <v>23.449742350898788</v>
      </c>
      <c r="P64" s="13">
        <f t="shared" si="7"/>
        <v>17.19550718764902</v>
      </c>
      <c r="Q64" s="13">
        <f t="shared" si="7"/>
        <v>16.829929453476936</v>
      </c>
      <c r="R64" s="13">
        <f t="shared" si="7"/>
        <v>10.752053118211736</v>
      </c>
      <c r="S64" s="13">
        <f t="shared" si="7"/>
        <v>17.45229663775011</v>
      </c>
      <c r="T64" s="13">
        <f t="shared" si="7"/>
        <v>18.036456095115312</v>
      </c>
      <c r="U64" s="13">
        <f t="shared" si="7"/>
        <v>15.412342827127002</v>
      </c>
      <c r="V64" s="13">
        <f t="shared" si="7"/>
        <v>14.172652584762362</v>
      </c>
      <c r="W64" s="13">
        <f t="shared" si="7"/>
        <v>41.50723669963185</v>
      </c>
      <c r="X64" s="13">
        <f t="shared" si="7"/>
        <v>0</v>
      </c>
      <c r="Y64" s="13">
        <f t="shared" si="7"/>
        <v>0</v>
      </c>
      <c r="Z64" s="14">
        <f t="shared" si="7"/>
        <v>41.50723669963185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100.00001352813852</v>
      </c>
      <c r="F66" s="16">
        <f t="shared" si="7"/>
        <v>0</v>
      </c>
      <c r="G66" s="16">
        <f t="shared" si="7"/>
        <v>0</v>
      </c>
      <c r="H66" s="16">
        <f t="shared" si="7"/>
        <v>0.6215486963556244</v>
      </c>
      <c r="I66" s="16">
        <f t="shared" si="7"/>
        <v>0.349636226678222</v>
      </c>
      <c r="J66" s="16">
        <f t="shared" si="7"/>
        <v>1.8451998836306283</v>
      </c>
      <c r="K66" s="16">
        <f t="shared" si="7"/>
        <v>1.2446147620974461</v>
      </c>
      <c r="L66" s="16">
        <f t="shared" si="7"/>
        <v>0.710137772135233</v>
      </c>
      <c r="M66" s="16">
        <f t="shared" si="7"/>
        <v>1.2624198600429526</v>
      </c>
      <c r="N66" s="16">
        <f t="shared" si="7"/>
        <v>1.2061734551379688</v>
      </c>
      <c r="O66" s="16">
        <f t="shared" si="7"/>
        <v>2.408772979188784</v>
      </c>
      <c r="P66" s="16">
        <f t="shared" si="7"/>
        <v>3.0921264048590404</v>
      </c>
      <c r="Q66" s="16">
        <f t="shared" si="7"/>
        <v>2.254451638234369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-79.58311032299106</v>
      </c>
      <c r="W66" s="16">
        <f t="shared" si="7"/>
        <v>100.00001352813852</v>
      </c>
      <c r="X66" s="16">
        <f t="shared" si="7"/>
        <v>0</v>
      </c>
      <c r="Y66" s="16">
        <f t="shared" si="7"/>
        <v>0</v>
      </c>
      <c r="Z66" s="17">
        <f t="shared" si="7"/>
        <v>100.00001352813852</v>
      </c>
    </row>
    <row r="67" spans="1:26" ht="13.5" hidden="1">
      <c r="A67" s="40" t="s">
        <v>119</v>
      </c>
      <c r="B67" s="23">
        <v>21664404</v>
      </c>
      <c r="C67" s="23"/>
      <c r="D67" s="24">
        <v>40737828</v>
      </c>
      <c r="E67" s="25">
        <v>33339531</v>
      </c>
      <c r="F67" s="25">
        <v>4056177</v>
      </c>
      <c r="G67" s="25">
        <v>6401945</v>
      </c>
      <c r="H67" s="25">
        <v>6448728</v>
      </c>
      <c r="I67" s="25">
        <v>16906850</v>
      </c>
      <c r="J67" s="25">
        <v>5852423</v>
      </c>
      <c r="K67" s="25">
        <v>5459632</v>
      </c>
      <c r="L67" s="25">
        <v>5403980</v>
      </c>
      <c r="M67" s="25">
        <v>16716035</v>
      </c>
      <c r="N67" s="25">
        <v>5928826</v>
      </c>
      <c r="O67" s="25">
        <v>2980999</v>
      </c>
      <c r="P67" s="25">
        <v>3026926</v>
      </c>
      <c r="Q67" s="25">
        <v>11936751</v>
      </c>
      <c r="R67" s="25">
        <v>-3524648</v>
      </c>
      <c r="S67" s="25">
        <v>3091520</v>
      </c>
      <c r="T67" s="25">
        <v>2894934</v>
      </c>
      <c r="U67" s="25">
        <v>2461806</v>
      </c>
      <c r="V67" s="25">
        <v>48021442</v>
      </c>
      <c r="W67" s="25">
        <v>33339531</v>
      </c>
      <c r="X67" s="25"/>
      <c r="Y67" s="24"/>
      <c r="Z67" s="26">
        <v>33339531</v>
      </c>
    </row>
    <row r="68" spans="1:26" ht="13.5" hidden="1">
      <c r="A68" s="36" t="s">
        <v>31</v>
      </c>
      <c r="B68" s="18">
        <v>16079134</v>
      </c>
      <c r="C68" s="18"/>
      <c r="D68" s="19">
        <v>20406331</v>
      </c>
      <c r="E68" s="20">
        <v>20406331</v>
      </c>
      <c r="F68" s="20">
        <v>1388388</v>
      </c>
      <c r="G68" s="20">
        <v>1650524</v>
      </c>
      <c r="H68" s="20">
        <v>1669206</v>
      </c>
      <c r="I68" s="20">
        <v>4708118</v>
      </c>
      <c r="J68" s="20">
        <v>1593285</v>
      </c>
      <c r="K68" s="20">
        <v>1638016</v>
      </c>
      <c r="L68" s="20">
        <v>1636557</v>
      </c>
      <c r="M68" s="20">
        <v>4867858</v>
      </c>
      <c r="N68" s="20">
        <v>1634464</v>
      </c>
      <c r="O68" s="20">
        <v>1639377</v>
      </c>
      <c r="P68" s="20">
        <v>1640483</v>
      </c>
      <c r="Q68" s="20">
        <v>4914324</v>
      </c>
      <c r="R68" s="20">
        <v>1640833</v>
      </c>
      <c r="S68" s="20">
        <v>1642404</v>
      </c>
      <c r="T68" s="20">
        <v>1474492</v>
      </c>
      <c r="U68" s="20">
        <v>4757729</v>
      </c>
      <c r="V68" s="20">
        <v>19248029</v>
      </c>
      <c r="W68" s="20">
        <v>20406331</v>
      </c>
      <c r="X68" s="20"/>
      <c r="Y68" s="19"/>
      <c r="Z68" s="22">
        <v>20406331</v>
      </c>
    </row>
    <row r="69" spans="1:26" ht="13.5" hidden="1">
      <c r="A69" s="37" t="s">
        <v>32</v>
      </c>
      <c r="B69" s="18">
        <v>4323582</v>
      </c>
      <c r="C69" s="18"/>
      <c r="D69" s="19">
        <v>12939497</v>
      </c>
      <c r="E69" s="20">
        <v>5541200</v>
      </c>
      <c r="F69" s="20">
        <v>2667789</v>
      </c>
      <c r="G69" s="20">
        <v>3322192</v>
      </c>
      <c r="H69" s="20">
        <v>3386389</v>
      </c>
      <c r="I69" s="20">
        <v>9376370</v>
      </c>
      <c r="J69" s="20">
        <v>3427304</v>
      </c>
      <c r="K69" s="20">
        <v>2981356</v>
      </c>
      <c r="L69" s="20">
        <v>2916743</v>
      </c>
      <c r="M69" s="20">
        <v>9325403</v>
      </c>
      <c r="N69" s="20">
        <v>3409995</v>
      </c>
      <c r="O69" s="20">
        <v>435476</v>
      </c>
      <c r="P69" s="20">
        <v>446669</v>
      </c>
      <c r="Q69" s="20">
        <v>4292140</v>
      </c>
      <c r="R69" s="20">
        <v>447003</v>
      </c>
      <c r="S69" s="20">
        <v>446457</v>
      </c>
      <c r="T69" s="20">
        <v>446784</v>
      </c>
      <c r="U69" s="20">
        <v>1340244</v>
      </c>
      <c r="V69" s="20">
        <v>24334157</v>
      </c>
      <c r="W69" s="20">
        <v>5541200</v>
      </c>
      <c r="X69" s="20"/>
      <c r="Y69" s="19"/>
      <c r="Z69" s="22">
        <v>5541200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6563529</v>
      </c>
      <c r="E71" s="20"/>
      <c r="F71" s="20">
        <v>1920118</v>
      </c>
      <c r="G71" s="20">
        <v>2576455</v>
      </c>
      <c r="H71" s="20">
        <v>2641535</v>
      </c>
      <c r="I71" s="20">
        <v>7138108</v>
      </c>
      <c r="J71" s="20">
        <v>2668769</v>
      </c>
      <c r="K71" s="20">
        <v>2235203</v>
      </c>
      <c r="L71" s="20">
        <v>2170562</v>
      </c>
      <c r="M71" s="20">
        <v>7074534</v>
      </c>
      <c r="N71" s="20">
        <v>2664724</v>
      </c>
      <c r="O71" s="20"/>
      <c r="P71" s="20"/>
      <c r="Q71" s="20">
        <v>2664724</v>
      </c>
      <c r="R71" s="20"/>
      <c r="S71" s="20"/>
      <c r="T71" s="20"/>
      <c r="U71" s="20"/>
      <c r="V71" s="20">
        <v>16877366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>
        <v>834768</v>
      </c>
      <c r="E72" s="20"/>
      <c r="F72" s="20">
        <v>310794</v>
      </c>
      <c r="G72" s="20">
        <v>309619</v>
      </c>
      <c r="H72" s="20">
        <v>308736</v>
      </c>
      <c r="I72" s="20">
        <v>929149</v>
      </c>
      <c r="J72" s="20">
        <v>323315</v>
      </c>
      <c r="K72" s="20">
        <v>309245</v>
      </c>
      <c r="L72" s="20">
        <v>309245</v>
      </c>
      <c r="M72" s="20">
        <v>941805</v>
      </c>
      <c r="N72" s="20">
        <v>309704</v>
      </c>
      <c r="O72" s="20"/>
      <c r="P72" s="20"/>
      <c r="Q72" s="20">
        <v>309704</v>
      </c>
      <c r="R72" s="20"/>
      <c r="S72" s="20"/>
      <c r="T72" s="20"/>
      <c r="U72" s="20"/>
      <c r="V72" s="20">
        <v>2180658</v>
      </c>
      <c r="W72" s="20"/>
      <c r="X72" s="20"/>
      <c r="Y72" s="19"/>
      <c r="Z72" s="22"/>
    </row>
    <row r="73" spans="1:26" ht="13.5" hidden="1">
      <c r="A73" s="38" t="s">
        <v>116</v>
      </c>
      <c r="B73" s="18">
        <v>4108037</v>
      </c>
      <c r="C73" s="18"/>
      <c r="D73" s="19">
        <v>5541200</v>
      </c>
      <c r="E73" s="20">
        <v>5541200</v>
      </c>
      <c r="F73" s="20">
        <v>436877</v>
      </c>
      <c r="G73" s="20">
        <v>436118</v>
      </c>
      <c r="H73" s="20">
        <v>436118</v>
      </c>
      <c r="I73" s="20">
        <v>1309113</v>
      </c>
      <c r="J73" s="20">
        <v>435220</v>
      </c>
      <c r="K73" s="20">
        <v>436908</v>
      </c>
      <c r="L73" s="20">
        <v>436936</v>
      </c>
      <c r="M73" s="20">
        <v>1309064</v>
      </c>
      <c r="N73" s="20">
        <v>435567</v>
      </c>
      <c r="O73" s="20">
        <v>435476</v>
      </c>
      <c r="P73" s="20">
        <v>446669</v>
      </c>
      <c r="Q73" s="20">
        <v>1317712</v>
      </c>
      <c r="R73" s="20">
        <v>447003</v>
      </c>
      <c r="S73" s="20">
        <v>446457</v>
      </c>
      <c r="T73" s="20">
        <v>446784</v>
      </c>
      <c r="U73" s="20">
        <v>1340244</v>
      </c>
      <c r="V73" s="20">
        <v>5276133</v>
      </c>
      <c r="W73" s="20">
        <v>5541200</v>
      </c>
      <c r="X73" s="20"/>
      <c r="Y73" s="19"/>
      <c r="Z73" s="22">
        <v>5541200</v>
      </c>
    </row>
    <row r="74" spans="1:26" ht="13.5" hidden="1">
      <c r="A74" s="38" t="s">
        <v>117</v>
      </c>
      <c r="B74" s="18">
        <v>215545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1261688</v>
      </c>
      <c r="C75" s="27"/>
      <c r="D75" s="28">
        <v>7392000</v>
      </c>
      <c r="E75" s="29">
        <v>7392000</v>
      </c>
      <c r="F75" s="29"/>
      <c r="G75" s="29">
        <v>1429229</v>
      </c>
      <c r="H75" s="29">
        <v>1393133</v>
      </c>
      <c r="I75" s="29">
        <v>2822362</v>
      </c>
      <c r="J75" s="29">
        <v>831834</v>
      </c>
      <c r="K75" s="29">
        <v>840260</v>
      </c>
      <c r="L75" s="29">
        <v>850680</v>
      </c>
      <c r="M75" s="29">
        <v>2522774</v>
      </c>
      <c r="N75" s="29">
        <v>884367</v>
      </c>
      <c r="O75" s="29">
        <v>906146</v>
      </c>
      <c r="P75" s="29">
        <v>939774</v>
      </c>
      <c r="Q75" s="29">
        <v>2730287</v>
      </c>
      <c r="R75" s="29">
        <v>-5612484</v>
      </c>
      <c r="S75" s="29">
        <v>1002659</v>
      </c>
      <c r="T75" s="29">
        <v>973658</v>
      </c>
      <c r="U75" s="29">
        <v>-3636167</v>
      </c>
      <c r="V75" s="29">
        <v>4439256</v>
      </c>
      <c r="W75" s="29">
        <v>7392000</v>
      </c>
      <c r="X75" s="29"/>
      <c r="Y75" s="28"/>
      <c r="Z75" s="30">
        <v>7392000</v>
      </c>
    </row>
    <row r="76" spans="1:26" ht="13.5" hidden="1">
      <c r="A76" s="41" t="s">
        <v>120</v>
      </c>
      <c r="B76" s="31">
        <v>20402716</v>
      </c>
      <c r="C76" s="31"/>
      <c r="D76" s="32">
        <v>33345829</v>
      </c>
      <c r="E76" s="33">
        <v>18307882</v>
      </c>
      <c r="F76" s="33">
        <v>5922</v>
      </c>
      <c r="G76" s="33">
        <v>454084</v>
      </c>
      <c r="H76" s="33">
        <v>98198</v>
      </c>
      <c r="I76" s="33">
        <v>558204</v>
      </c>
      <c r="J76" s="33">
        <v>173782</v>
      </c>
      <c r="K76" s="33">
        <v>126471</v>
      </c>
      <c r="L76" s="33">
        <v>123820</v>
      </c>
      <c r="M76" s="33">
        <v>424073</v>
      </c>
      <c r="N76" s="33">
        <v>153654</v>
      </c>
      <c r="O76" s="33">
        <v>337922</v>
      </c>
      <c r="P76" s="33">
        <v>431308</v>
      </c>
      <c r="Q76" s="33">
        <v>922884</v>
      </c>
      <c r="R76" s="33">
        <v>-5388987</v>
      </c>
      <c r="S76" s="33">
        <v>1419176</v>
      </c>
      <c r="T76" s="33">
        <v>1181717</v>
      </c>
      <c r="U76" s="33">
        <v>-2788094</v>
      </c>
      <c r="V76" s="33">
        <v>-882933</v>
      </c>
      <c r="W76" s="33">
        <v>18307882</v>
      </c>
      <c r="X76" s="33"/>
      <c r="Y76" s="32"/>
      <c r="Z76" s="34">
        <v>18307882</v>
      </c>
    </row>
    <row r="77" spans="1:26" ht="13.5" hidden="1">
      <c r="A77" s="36" t="s">
        <v>31</v>
      </c>
      <c r="B77" s="18">
        <v>16079134</v>
      </c>
      <c r="C77" s="18"/>
      <c r="D77" s="19">
        <v>20406332</v>
      </c>
      <c r="E77" s="20">
        <v>8615882</v>
      </c>
      <c r="F77" s="20">
        <v>3822</v>
      </c>
      <c r="G77" s="20">
        <v>360627</v>
      </c>
      <c r="H77" s="20">
        <v>43026</v>
      </c>
      <c r="I77" s="20">
        <v>407475</v>
      </c>
      <c r="J77" s="20">
        <v>88361</v>
      </c>
      <c r="K77" s="20">
        <v>65295</v>
      </c>
      <c r="L77" s="20">
        <v>59995</v>
      </c>
      <c r="M77" s="20">
        <v>213651</v>
      </c>
      <c r="N77" s="20">
        <v>100142</v>
      </c>
      <c r="O77" s="20">
        <v>213977</v>
      </c>
      <c r="P77" s="20">
        <v>325442</v>
      </c>
      <c r="Q77" s="20">
        <v>639561</v>
      </c>
      <c r="R77" s="20">
        <v>175435</v>
      </c>
      <c r="S77" s="20">
        <v>338600</v>
      </c>
      <c r="T77" s="20">
        <v>127475</v>
      </c>
      <c r="U77" s="20">
        <v>641510</v>
      </c>
      <c r="V77" s="20">
        <v>1902197</v>
      </c>
      <c r="W77" s="20">
        <v>8615882</v>
      </c>
      <c r="X77" s="20"/>
      <c r="Y77" s="19"/>
      <c r="Z77" s="22">
        <v>8615882</v>
      </c>
    </row>
    <row r="78" spans="1:26" ht="13.5" hidden="1">
      <c r="A78" s="37" t="s">
        <v>32</v>
      </c>
      <c r="B78" s="18">
        <v>4323582</v>
      </c>
      <c r="C78" s="18"/>
      <c r="D78" s="19">
        <v>12939497</v>
      </c>
      <c r="E78" s="20">
        <v>2299999</v>
      </c>
      <c r="F78" s="20">
        <v>891</v>
      </c>
      <c r="G78" s="20">
        <v>93457</v>
      </c>
      <c r="H78" s="20">
        <v>46513</v>
      </c>
      <c r="I78" s="20">
        <v>140861</v>
      </c>
      <c r="J78" s="20">
        <v>70072</v>
      </c>
      <c r="K78" s="20">
        <v>50718</v>
      </c>
      <c r="L78" s="20">
        <v>57784</v>
      </c>
      <c r="M78" s="20">
        <v>178574</v>
      </c>
      <c r="N78" s="20">
        <v>42845</v>
      </c>
      <c r="O78" s="20">
        <v>102118</v>
      </c>
      <c r="P78" s="20">
        <v>76807</v>
      </c>
      <c r="Q78" s="20">
        <v>221770</v>
      </c>
      <c r="R78" s="20">
        <v>48062</v>
      </c>
      <c r="S78" s="20">
        <v>77917</v>
      </c>
      <c r="T78" s="20">
        <v>80584</v>
      </c>
      <c r="U78" s="20">
        <v>206563</v>
      </c>
      <c r="V78" s="20">
        <v>747768</v>
      </c>
      <c r="W78" s="20">
        <v>2299999</v>
      </c>
      <c r="X78" s="20"/>
      <c r="Y78" s="19"/>
      <c r="Z78" s="22">
        <v>2299999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6563529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>
        <v>834768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4108037</v>
      </c>
      <c r="C82" s="18"/>
      <c r="D82" s="19">
        <v>5541200</v>
      </c>
      <c r="E82" s="20">
        <v>2299999</v>
      </c>
      <c r="F82" s="20">
        <v>891</v>
      </c>
      <c r="G82" s="20">
        <v>93457</v>
      </c>
      <c r="H82" s="20">
        <v>46513</v>
      </c>
      <c r="I82" s="20">
        <v>140861</v>
      </c>
      <c r="J82" s="20">
        <v>70072</v>
      </c>
      <c r="K82" s="20">
        <v>50718</v>
      </c>
      <c r="L82" s="20">
        <v>57784</v>
      </c>
      <c r="M82" s="20">
        <v>178574</v>
      </c>
      <c r="N82" s="20">
        <v>42845</v>
      </c>
      <c r="O82" s="20">
        <v>102118</v>
      </c>
      <c r="P82" s="20">
        <v>76807</v>
      </c>
      <c r="Q82" s="20">
        <v>221770</v>
      </c>
      <c r="R82" s="20">
        <v>48062</v>
      </c>
      <c r="S82" s="20">
        <v>77917</v>
      </c>
      <c r="T82" s="20">
        <v>80584</v>
      </c>
      <c r="U82" s="20">
        <v>206563</v>
      </c>
      <c r="V82" s="20">
        <v>747768</v>
      </c>
      <c r="W82" s="20">
        <v>2299999</v>
      </c>
      <c r="X82" s="20"/>
      <c r="Y82" s="19"/>
      <c r="Z82" s="22">
        <v>2299999</v>
      </c>
    </row>
    <row r="83" spans="1:26" ht="13.5" hidden="1">
      <c r="A83" s="38" t="s">
        <v>117</v>
      </c>
      <c r="B83" s="18">
        <v>215545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7392001</v>
      </c>
      <c r="F84" s="29">
        <v>1209</v>
      </c>
      <c r="G84" s="29"/>
      <c r="H84" s="29">
        <v>8659</v>
      </c>
      <c r="I84" s="29">
        <v>9868</v>
      </c>
      <c r="J84" s="29">
        <v>15349</v>
      </c>
      <c r="K84" s="29">
        <v>10458</v>
      </c>
      <c r="L84" s="29">
        <v>6041</v>
      </c>
      <c r="M84" s="29">
        <v>31848</v>
      </c>
      <c r="N84" s="29">
        <v>10667</v>
      </c>
      <c r="O84" s="29">
        <v>21827</v>
      </c>
      <c r="P84" s="29">
        <v>29059</v>
      </c>
      <c r="Q84" s="29">
        <v>61553</v>
      </c>
      <c r="R84" s="29">
        <v>-5612484</v>
      </c>
      <c r="S84" s="29">
        <v>1002659</v>
      </c>
      <c r="T84" s="29">
        <v>973658</v>
      </c>
      <c r="U84" s="29">
        <v>-3636167</v>
      </c>
      <c r="V84" s="29">
        <v>-3532898</v>
      </c>
      <c r="W84" s="29">
        <v>7392001</v>
      </c>
      <c r="X84" s="29"/>
      <c r="Y84" s="28"/>
      <c r="Z84" s="30">
        <v>7392001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29333307</v>
      </c>
      <c r="C6" s="18">
        <v>0</v>
      </c>
      <c r="D6" s="63">
        <v>46140550</v>
      </c>
      <c r="E6" s="64">
        <v>27892050</v>
      </c>
      <c r="F6" s="64">
        <v>0</v>
      </c>
      <c r="G6" s="64">
        <v>0</v>
      </c>
      <c r="H6" s="64">
        <v>4519098</v>
      </c>
      <c r="I6" s="64">
        <v>4519098</v>
      </c>
      <c r="J6" s="64">
        <v>3280470</v>
      </c>
      <c r="K6" s="64">
        <v>5995461</v>
      </c>
      <c r="L6" s="64">
        <v>102040</v>
      </c>
      <c r="M6" s="64">
        <v>9377971</v>
      </c>
      <c r="N6" s="64">
        <v>5024508</v>
      </c>
      <c r="O6" s="64">
        <v>3071173</v>
      </c>
      <c r="P6" s="64">
        <v>2789463</v>
      </c>
      <c r="Q6" s="64">
        <v>10885144</v>
      </c>
      <c r="R6" s="64">
        <v>97647</v>
      </c>
      <c r="S6" s="64">
        <v>0</v>
      </c>
      <c r="T6" s="64">
        <v>9979698</v>
      </c>
      <c r="U6" s="64">
        <v>10077345</v>
      </c>
      <c r="V6" s="64">
        <v>34859558</v>
      </c>
      <c r="W6" s="64">
        <v>27892050</v>
      </c>
      <c r="X6" s="64">
        <v>6967508</v>
      </c>
      <c r="Y6" s="65">
        <v>24.98</v>
      </c>
      <c r="Z6" s="66">
        <v>27892050</v>
      </c>
    </row>
    <row r="7" spans="1:26" ht="13.5">
      <c r="A7" s="62" t="s">
        <v>33</v>
      </c>
      <c r="B7" s="18">
        <v>17954137</v>
      </c>
      <c r="C7" s="18">
        <v>0</v>
      </c>
      <c r="D7" s="63">
        <v>18376000</v>
      </c>
      <c r="E7" s="64">
        <v>17600000</v>
      </c>
      <c r="F7" s="64">
        <v>0</v>
      </c>
      <c r="G7" s="64">
        <v>2766592</v>
      </c>
      <c r="H7" s="64">
        <v>1501617</v>
      </c>
      <c r="I7" s="64">
        <v>4268209</v>
      </c>
      <c r="J7" s="64">
        <v>1591977</v>
      </c>
      <c r="K7" s="64">
        <v>1639383</v>
      </c>
      <c r="L7" s="64">
        <v>1588743</v>
      </c>
      <c r="M7" s="64">
        <v>4820103</v>
      </c>
      <c r="N7" s="64">
        <v>2093125</v>
      </c>
      <c r="O7" s="64">
        <v>1569158</v>
      </c>
      <c r="P7" s="64">
        <v>1691730</v>
      </c>
      <c r="Q7" s="64">
        <v>5354013</v>
      </c>
      <c r="R7" s="64">
        <v>2031726</v>
      </c>
      <c r="S7" s="64">
        <v>1889803</v>
      </c>
      <c r="T7" s="64">
        <v>1088805</v>
      </c>
      <c r="U7" s="64">
        <v>5010334</v>
      </c>
      <c r="V7" s="64">
        <v>19452659</v>
      </c>
      <c r="W7" s="64">
        <v>17600000</v>
      </c>
      <c r="X7" s="64">
        <v>1852659</v>
      </c>
      <c r="Y7" s="65">
        <v>10.53</v>
      </c>
      <c r="Z7" s="66">
        <v>17600000</v>
      </c>
    </row>
    <row r="8" spans="1:26" ht="13.5">
      <c r="A8" s="62" t="s">
        <v>34</v>
      </c>
      <c r="B8" s="18">
        <v>382166298</v>
      </c>
      <c r="C8" s="18">
        <v>0</v>
      </c>
      <c r="D8" s="63">
        <v>428340505</v>
      </c>
      <c r="E8" s="64">
        <v>502136082</v>
      </c>
      <c r="F8" s="64">
        <v>179977266</v>
      </c>
      <c r="G8" s="64">
        <v>2792501</v>
      </c>
      <c r="H8" s="64">
        <v>-23388736</v>
      </c>
      <c r="I8" s="64">
        <v>159381031</v>
      </c>
      <c r="J8" s="64">
        <v>804206</v>
      </c>
      <c r="K8" s="64">
        <v>84781301</v>
      </c>
      <c r="L8" s="64">
        <v>748562</v>
      </c>
      <c r="M8" s="64">
        <v>86334069</v>
      </c>
      <c r="N8" s="64">
        <v>239459</v>
      </c>
      <c r="O8" s="64">
        <v>86107</v>
      </c>
      <c r="P8" s="64">
        <v>112764934</v>
      </c>
      <c r="Q8" s="64">
        <v>113090500</v>
      </c>
      <c r="R8" s="64">
        <v>48918187</v>
      </c>
      <c r="S8" s="64">
        <v>2187673</v>
      </c>
      <c r="T8" s="64">
        <v>-1042905</v>
      </c>
      <c r="U8" s="64">
        <v>50062955</v>
      </c>
      <c r="V8" s="64">
        <v>408868555</v>
      </c>
      <c r="W8" s="64">
        <v>502136082</v>
      </c>
      <c r="X8" s="64">
        <v>-93267527</v>
      </c>
      <c r="Y8" s="65">
        <v>-18.57</v>
      </c>
      <c r="Z8" s="66">
        <v>502136082</v>
      </c>
    </row>
    <row r="9" spans="1:26" ht="13.5">
      <c r="A9" s="62" t="s">
        <v>35</v>
      </c>
      <c r="B9" s="18">
        <v>34478630</v>
      </c>
      <c r="C9" s="18">
        <v>0</v>
      </c>
      <c r="D9" s="63">
        <v>42343800</v>
      </c>
      <c r="E9" s="64">
        <v>30266962</v>
      </c>
      <c r="F9" s="64">
        <v>0</v>
      </c>
      <c r="G9" s="64">
        <v>52189</v>
      </c>
      <c r="H9" s="64">
        <v>216416</v>
      </c>
      <c r="I9" s="64">
        <v>268605</v>
      </c>
      <c r="J9" s="64">
        <v>51783</v>
      </c>
      <c r="K9" s="64">
        <v>25437</v>
      </c>
      <c r="L9" s="64">
        <v>35480</v>
      </c>
      <c r="M9" s="64">
        <v>112700</v>
      </c>
      <c r="N9" s="64">
        <v>89216</v>
      </c>
      <c r="O9" s="64">
        <v>14018228</v>
      </c>
      <c r="P9" s="64">
        <v>500719</v>
      </c>
      <c r="Q9" s="64">
        <v>14608163</v>
      </c>
      <c r="R9" s="64">
        <v>139064</v>
      </c>
      <c r="S9" s="64">
        <v>31353</v>
      </c>
      <c r="T9" s="64">
        <v>9585</v>
      </c>
      <c r="U9" s="64">
        <v>180002</v>
      </c>
      <c r="V9" s="64">
        <v>15169470</v>
      </c>
      <c r="W9" s="64">
        <v>30266962</v>
      </c>
      <c r="X9" s="64">
        <v>-15097492</v>
      </c>
      <c r="Y9" s="65">
        <v>-49.88</v>
      </c>
      <c r="Z9" s="66">
        <v>30266962</v>
      </c>
    </row>
    <row r="10" spans="1:26" ht="25.5">
      <c r="A10" s="67" t="s">
        <v>105</v>
      </c>
      <c r="B10" s="68">
        <f>SUM(B5:B9)</f>
        <v>463932372</v>
      </c>
      <c r="C10" s="68">
        <f>SUM(C5:C9)</f>
        <v>0</v>
      </c>
      <c r="D10" s="69">
        <f aca="true" t="shared" si="0" ref="D10:Z10">SUM(D5:D9)</f>
        <v>535200855</v>
      </c>
      <c r="E10" s="70">
        <f t="shared" si="0"/>
        <v>577895094</v>
      </c>
      <c r="F10" s="70">
        <f t="shared" si="0"/>
        <v>179977266</v>
      </c>
      <c r="G10" s="70">
        <f t="shared" si="0"/>
        <v>5611282</v>
      </c>
      <c r="H10" s="70">
        <f t="shared" si="0"/>
        <v>-17151605</v>
      </c>
      <c r="I10" s="70">
        <f t="shared" si="0"/>
        <v>168436943</v>
      </c>
      <c r="J10" s="70">
        <f t="shared" si="0"/>
        <v>5728436</v>
      </c>
      <c r="K10" s="70">
        <f t="shared" si="0"/>
        <v>92441582</v>
      </c>
      <c r="L10" s="70">
        <f t="shared" si="0"/>
        <v>2474825</v>
      </c>
      <c r="M10" s="70">
        <f t="shared" si="0"/>
        <v>100644843</v>
      </c>
      <c r="N10" s="70">
        <f t="shared" si="0"/>
        <v>7446308</v>
      </c>
      <c r="O10" s="70">
        <f t="shared" si="0"/>
        <v>18744666</v>
      </c>
      <c r="P10" s="70">
        <f t="shared" si="0"/>
        <v>117746846</v>
      </c>
      <c r="Q10" s="70">
        <f t="shared" si="0"/>
        <v>143937820</v>
      </c>
      <c r="R10" s="70">
        <f t="shared" si="0"/>
        <v>51186624</v>
      </c>
      <c r="S10" s="70">
        <f t="shared" si="0"/>
        <v>4108829</v>
      </c>
      <c r="T10" s="70">
        <f t="shared" si="0"/>
        <v>10035183</v>
      </c>
      <c r="U10" s="70">
        <f t="shared" si="0"/>
        <v>65330636</v>
      </c>
      <c r="V10" s="70">
        <f t="shared" si="0"/>
        <v>478350242</v>
      </c>
      <c r="W10" s="70">
        <f t="shared" si="0"/>
        <v>577895094</v>
      </c>
      <c r="X10" s="70">
        <f t="shared" si="0"/>
        <v>-99544852</v>
      </c>
      <c r="Y10" s="71">
        <f>+IF(W10&lt;&gt;0,(X10/W10)*100,0)</f>
        <v>-17.22541911733205</v>
      </c>
      <c r="Z10" s="72">
        <f t="shared" si="0"/>
        <v>577895094</v>
      </c>
    </row>
    <row r="11" spans="1:26" ht="13.5">
      <c r="A11" s="62" t="s">
        <v>36</v>
      </c>
      <c r="B11" s="18">
        <v>176960751</v>
      </c>
      <c r="C11" s="18">
        <v>0</v>
      </c>
      <c r="D11" s="63">
        <v>216687600</v>
      </c>
      <c r="E11" s="64">
        <v>205496375</v>
      </c>
      <c r="F11" s="64">
        <v>15063525</v>
      </c>
      <c r="G11" s="64">
        <v>9012875</v>
      </c>
      <c r="H11" s="64">
        <v>21669397</v>
      </c>
      <c r="I11" s="64">
        <v>45745797</v>
      </c>
      <c r="J11" s="64">
        <v>16384560</v>
      </c>
      <c r="K11" s="64">
        <v>15293511</v>
      </c>
      <c r="L11" s="64">
        <v>14676209</v>
      </c>
      <c r="M11" s="64">
        <v>46354280</v>
      </c>
      <c r="N11" s="64">
        <v>16348150</v>
      </c>
      <c r="O11" s="64">
        <v>18775404</v>
      </c>
      <c r="P11" s="64">
        <v>16037821</v>
      </c>
      <c r="Q11" s="64">
        <v>51161375</v>
      </c>
      <c r="R11" s="64">
        <v>14680318</v>
      </c>
      <c r="S11" s="64">
        <v>15536021</v>
      </c>
      <c r="T11" s="64">
        <v>16521458</v>
      </c>
      <c r="U11" s="64">
        <v>46737797</v>
      </c>
      <c r="V11" s="64">
        <v>189999249</v>
      </c>
      <c r="W11" s="64">
        <v>205496375</v>
      </c>
      <c r="X11" s="64">
        <v>-15497126</v>
      </c>
      <c r="Y11" s="65">
        <v>-7.54</v>
      </c>
      <c r="Z11" s="66">
        <v>205496375</v>
      </c>
    </row>
    <row r="12" spans="1:26" ht="13.5">
      <c r="A12" s="62" t="s">
        <v>37</v>
      </c>
      <c r="B12" s="18">
        <v>9094273</v>
      </c>
      <c r="C12" s="18">
        <v>0</v>
      </c>
      <c r="D12" s="63">
        <v>7896000</v>
      </c>
      <c r="E12" s="64">
        <v>9666000</v>
      </c>
      <c r="F12" s="64">
        <v>779176</v>
      </c>
      <c r="G12" s="64">
        <v>779176</v>
      </c>
      <c r="H12" s="64">
        <v>688651</v>
      </c>
      <c r="I12" s="64">
        <v>2247003</v>
      </c>
      <c r="J12" s="64">
        <v>848388</v>
      </c>
      <c r="K12" s="64">
        <v>787074</v>
      </c>
      <c r="L12" s="64">
        <v>781205</v>
      </c>
      <c r="M12" s="64">
        <v>2416667</v>
      </c>
      <c r="N12" s="64">
        <v>683582</v>
      </c>
      <c r="O12" s="64">
        <v>821545</v>
      </c>
      <c r="P12" s="64">
        <v>3362107</v>
      </c>
      <c r="Q12" s="64">
        <v>4867234</v>
      </c>
      <c r="R12" s="64">
        <v>700022</v>
      </c>
      <c r="S12" s="64">
        <v>385245</v>
      </c>
      <c r="T12" s="64">
        <v>926237</v>
      </c>
      <c r="U12" s="64">
        <v>2011504</v>
      </c>
      <c r="V12" s="64">
        <v>11542408</v>
      </c>
      <c r="W12" s="64">
        <v>9666000</v>
      </c>
      <c r="X12" s="64">
        <v>1876408</v>
      </c>
      <c r="Y12" s="65">
        <v>19.41</v>
      </c>
      <c r="Z12" s="66">
        <v>9666000</v>
      </c>
    </row>
    <row r="13" spans="1:26" ht="13.5">
      <c r="A13" s="62" t="s">
        <v>106</v>
      </c>
      <c r="B13" s="18">
        <v>71472408</v>
      </c>
      <c r="C13" s="18">
        <v>0</v>
      </c>
      <c r="D13" s="63">
        <v>100299561</v>
      </c>
      <c r="E13" s="64">
        <v>79891800</v>
      </c>
      <c r="F13" s="64">
        <v>0</v>
      </c>
      <c r="G13" s="64">
        <v>0</v>
      </c>
      <c r="H13" s="64">
        <v>22700104</v>
      </c>
      <c r="I13" s="64">
        <v>22700104</v>
      </c>
      <c r="J13" s="64">
        <v>7571790</v>
      </c>
      <c r="K13" s="64">
        <v>7568102</v>
      </c>
      <c r="L13" s="64">
        <v>7288822</v>
      </c>
      <c r="M13" s="64">
        <v>22428714</v>
      </c>
      <c r="N13" s="64">
        <v>7305496</v>
      </c>
      <c r="O13" s="64">
        <v>7283776</v>
      </c>
      <c r="P13" s="64">
        <v>7290118</v>
      </c>
      <c r="Q13" s="64">
        <v>21879390</v>
      </c>
      <c r="R13" s="64">
        <v>7379506</v>
      </c>
      <c r="S13" s="64">
        <v>7364860</v>
      </c>
      <c r="T13" s="64">
        <v>0</v>
      </c>
      <c r="U13" s="64">
        <v>14744366</v>
      </c>
      <c r="V13" s="64">
        <v>81752574</v>
      </c>
      <c r="W13" s="64">
        <v>79891800</v>
      </c>
      <c r="X13" s="64">
        <v>1860774</v>
      </c>
      <c r="Y13" s="65">
        <v>2.33</v>
      </c>
      <c r="Z13" s="66">
        <v>79891800</v>
      </c>
    </row>
    <row r="14" spans="1:26" ht="13.5">
      <c r="A14" s="62" t="s">
        <v>38</v>
      </c>
      <c r="B14" s="18">
        <v>0</v>
      </c>
      <c r="C14" s="18">
        <v>0</v>
      </c>
      <c r="D14" s="63">
        <v>454700</v>
      </c>
      <c r="E14" s="64">
        <v>454700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454700</v>
      </c>
      <c r="X14" s="64">
        <v>-454700</v>
      </c>
      <c r="Y14" s="65">
        <v>-100</v>
      </c>
      <c r="Z14" s="66">
        <v>454700</v>
      </c>
    </row>
    <row r="15" spans="1:26" ht="13.5">
      <c r="A15" s="62" t="s">
        <v>39</v>
      </c>
      <c r="B15" s="18">
        <v>44310716</v>
      </c>
      <c r="C15" s="18">
        <v>0</v>
      </c>
      <c r="D15" s="63">
        <v>55000000</v>
      </c>
      <c r="E15" s="64">
        <v>49000000</v>
      </c>
      <c r="F15" s="64">
        <v>0</v>
      </c>
      <c r="G15" s="64">
        <v>0</v>
      </c>
      <c r="H15" s="64">
        <v>7381172</v>
      </c>
      <c r="I15" s="64">
        <v>7381172</v>
      </c>
      <c r="J15" s="64">
        <v>4089761</v>
      </c>
      <c r="K15" s="64">
        <v>3958896</v>
      </c>
      <c r="L15" s="64">
        <v>3762930</v>
      </c>
      <c r="M15" s="64">
        <v>11811587</v>
      </c>
      <c r="N15" s="64">
        <v>4773545</v>
      </c>
      <c r="O15" s="64">
        <v>3763683</v>
      </c>
      <c r="P15" s="64">
        <v>4147892</v>
      </c>
      <c r="Q15" s="64">
        <v>12685120</v>
      </c>
      <c r="R15" s="64">
        <v>4910051</v>
      </c>
      <c r="S15" s="64">
        <v>4316467</v>
      </c>
      <c r="T15" s="64">
        <v>3763407</v>
      </c>
      <c r="U15" s="64">
        <v>12989925</v>
      </c>
      <c r="V15" s="64">
        <v>44867804</v>
      </c>
      <c r="W15" s="64">
        <v>49000000</v>
      </c>
      <c r="X15" s="64">
        <v>-4132196</v>
      </c>
      <c r="Y15" s="65">
        <v>-8.43</v>
      </c>
      <c r="Z15" s="66">
        <v>49000000</v>
      </c>
    </row>
    <row r="16" spans="1:26" ht="13.5">
      <c r="A16" s="73" t="s">
        <v>40</v>
      </c>
      <c r="B16" s="18">
        <v>800000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232530526</v>
      </c>
      <c r="C17" s="18">
        <v>0</v>
      </c>
      <c r="D17" s="63">
        <v>255282294</v>
      </c>
      <c r="E17" s="64">
        <v>313278019</v>
      </c>
      <c r="F17" s="64">
        <v>4574444</v>
      </c>
      <c r="G17" s="64">
        <v>563029</v>
      </c>
      <c r="H17" s="64">
        <v>28602649</v>
      </c>
      <c r="I17" s="64">
        <v>33740122</v>
      </c>
      <c r="J17" s="64">
        <v>10979526</v>
      </c>
      <c r="K17" s="64">
        <v>29495150</v>
      </c>
      <c r="L17" s="64">
        <v>18203126</v>
      </c>
      <c r="M17" s="64">
        <v>58677802</v>
      </c>
      <c r="N17" s="64">
        <v>19210511</v>
      </c>
      <c r="O17" s="64">
        <v>30241365</v>
      </c>
      <c r="P17" s="64">
        <v>15202862</v>
      </c>
      <c r="Q17" s="64">
        <v>64654738</v>
      </c>
      <c r="R17" s="64">
        <v>28248619</v>
      </c>
      <c r="S17" s="64">
        <v>20731208</v>
      </c>
      <c r="T17" s="64">
        <v>39316135</v>
      </c>
      <c r="U17" s="64">
        <v>88295962</v>
      </c>
      <c r="V17" s="64">
        <v>245368624</v>
      </c>
      <c r="W17" s="64">
        <v>313278019</v>
      </c>
      <c r="X17" s="64">
        <v>-67909395</v>
      </c>
      <c r="Y17" s="65">
        <v>-21.68</v>
      </c>
      <c r="Z17" s="66">
        <v>313278019</v>
      </c>
    </row>
    <row r="18" spans="1:26" ht="13.5">
      <c r="A18" s="74" t="s">
        <v>42</v>
      </c>
      <c r="B18" s="75">
        <f>SUM(B11:B17)</f>
        <v>535168674</v>
      </c>
      <c r="C18" s="75">
        <f>SUM(C11:C17)</f>
        <v>0</v>
      </c>
      <c r="D18" s="76">
        <f aca="true" t="shared" si="1" ref="D18:Z18">SUM(D11:D17)</f>
        <v>635620155</v>
      </c>
      <c r="E18" s="77">
        <f t="shared" si="1"/>
        <v>657786894</v>
      </c>
      <c r="F18" s="77">
        <f t="shared" si="1"/>
        <v>20417145</v>
      </c>
      <c r="G18" s="77">
        <f t="shared" si="1"/>
        <v>10355080</v>
      </c>
      <c r="H18" s="77">
        <f t="shared" si="1"/>
        <v>81041973</v>
      </c>
      <c r="I18" s="77">
        <f t="shared" si="1"/>
        <v>111814198</v>
      </c>
      <c r="J18" s="77">
        <f t="shared" si="1"/>
        <v>39874025</v>
      </c>
      <c r="K18" s="77">
        <f t="shared" si="1"/>
        <v>57102733</v>
      </c>
      <c r="L18" s="77">
        <f t="shared" si="1"/>
        <v>44712292</v>
      </c>
      <c r="M18" s="77">
        <f t="shared" si="1"/>
        <v>141689050</v>
      </c>
      <c r="N18" s="77">
        <f t="shared" si="1"/>
        <v>48321284</v>
      </c>
      <c r="O18" s="77">
        <f t="shared" si="1"/>
        <v>60885773</v>
      </c>
      <c r="P18" s="77">
        <f t="shared" si="1"/>
        <v>46040800</v>
      </c>
      <c r="Q18" s="77">
        <f t="shared" si="1"/>
        <v>155247857</v>
      </c>
      <c r="R18" s="77">
        <f t="shared" si="1"/>
        <v>55918516</v>
      </c>
      <c r="S18" s="77">
        <f t="shared" si="1"/>
        <v>48333801</v>
      </c>
      <c r="T18" s="77">
        <f t="shared" si="1"/>
        <v>60527237</v>
      </c>
      <c r="U18" s="77">
        <f t="shared" si="1"/>
        <v>164779554</v>
      </c>
      <c r="V18" s="77">
        <f t="shared" si="1"/>
        <v>573530659</v>
      </c>
      <c r="W18" s="77">
        <f t="shared" si="1"/>
        <v>657786894</v>
      </c>
      <c r="X18" s="77">
        <f t="shared" si="1"/>
        <v>-84256235</v>
      </c>
      <c r="Y18" s="71">
        <f>+IF(W18&lt;&gt;0,(X18/W18)*100,0)</f>
        <v>-12.80904739339486</v>
      </c>
      <c r="Z18" s="78">
        <f t="shared" si="1"/>
        <v>657786894</v>
      </c>
    </row>
    <row r="19" spans="1:26" ht="13.5">
      <c r="A19" s="74" t="s">
        <v>43</v>
      </c>
      <c r="B19" s="79">
        <f>+B10-B18</f>
        <v>-71236302</v>
      </c>
      <c r="C19" s="79">
        <f>+C10-C18</f>
        <v>0</v>
      </c>
      <c r="D19" s="80">
        <f aca="true" t="shared" si="2" ref="D19:Z19">+D10-D18</f>
        <v>-100419300</v>
      </c>
      <c r="E19" s="81">
        <f t="shared" si="2"/>
        <v>-79891800</v>
      </c>
      <c r="F19" s="81">
        <f t="shared" si="2"/>
        <v>159560121</v>
      </c>
      <c r="G19" s="81">
        <f t="shared" si="2"/>
        <v>-4743798</v>
      </c>
      <c r="H19" s="81">
        <f t="shared" si="2"/>
        <v>-98193578</v>
      </c>
      <c r="I19" s="81">
        <f t="shared" si="2"/>
        <v>56622745</v>
      </c>
      <c r="J19" s="81">
        <f t="shared" si="2"/>
        <v>-34145589</v>
      </c>
      <c r="K19" s="81">
        <f t="shared" si="2"/>
        <v>35338849</v>
      </c>
      <c r="L19" s="81">
        <f t="shared" si="2"/>
        <v>-42237467</v>
      </c>
      <c r="M19" s="81">
        <f t="shared" si="2"/>
        <v>-41044207</v>
      </c>
      <c r="N19" s="81">
        <f t="shared" si="2"/>
        <v>-40874976</v>
      </c>
      <c r="O19" s="81">
        <f t="shared" si="2"/>
        <v>-42141107</v>
      </c>
      <c r="P19" s="81">
        <f t="shared" si="2"/>
        <v>71706046</v>
      </c>
      <c r="Q19" s="81">
        <f t="shared" si="2"/>
        <v>-11310037</v>
      </c>
      <c r="R19" s="81">
        <f t="shared" si="2"/>
        <v>-4731892</v>
      </c>
      <c r="S19" s="81">
        <f t="shared" si="2"/>
        <v>-44224972</v>
      </c>
      <c r="T19" s="81">
        <f t="shared" si="2"/>
        <v>-50492054</v>
      </c>
      <c r="U19" s="81">
        <f t="shared" si="2"/>
        <v>-99448918</v>
      </c>
      <c r="V19" s="81">
        <f t="shared" si="2"/>
        <v>-95180417</v>
      </c>
      <c r="W19" s="81">
        <f>IF(E10=E18,0,W10-W18)</f>
        <v>-79891800</v>
      </c>
      <c r="X19" s="81">
        <f t="shared" si="2"/>
        <v>-15288617</v>
      </c>
      <c r="Y19" s="82">
        <f>+IF(W19&lt;&gt;0,(X19/W19)*100,0)</f>
        <v>19.136653573958778</v>
      </c>
      <c r="Z19" s="83">
        <f t="shared" si="2"/>
        <v>-79891800</v>
      </c>
    </row>
    <row r="20" spans="1:26" ht="13.5">
      <c r="A20" s="62" t="s">
        <v>44</v>
      </c>
      <c r="B20" s="18">
        <v>287991188</v>
      </c>
      <c r="C20" s="18">
        <v>0</v>
      </c>
      <c r="D20" s="63">
        <v>0</v>
      </c>
      <c r="E20" s="64">
        <v>0</v>
      </c>
      <c r="F20" s="64">
        <v>29716883</v>
      </c>
      <c r="G20" s="64">
        <v>0</v>
      </c>
      <c r="H20" s="64">
        <v>-7693124</v>
      </c>
      <c r="I20" s="64">
        <v>22023759</v>
      </c>
      <c r="J20" s="64">
        <v>39147824</v>
      </c>
      <c r="K20" s="64">
        <v>31057434</v>
      </c>
      <c r="L20" s="64">
        <v>19526774</v>
      </c>
      <c r="M20" s="64">
        <v>89732032</v>
      </c>
      <c r="N20" s="64">
        <v>12411832</v>
      </c>
      <c r="O20" s="64">
        <v>14461273</v>
      </c>
      <c r="P20" s="64">
        <v>24749445</v>
      </c>
      <c r="Q20" s="64">
        <v>51622550</v>
      </c>
      <c r="R20" s="64">
        <v>29188901</v>
      </c>
      <c r="S20" s="64">
        <v>13467073</v>
      </c>
      <c r="T20" s="64">
        <v>1178822</v>
      </c>
      <c r="U20" s="64">
        <v>43834796</v>
      </c>
      <c r="V20" s="64">
        <v>207213137</v>
      </c>
      <c r="W20" s="64">
        <v>0</v>
      </c>
      <c r="X20" s="64">
        <v>207213137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216754886</v>
      </c>
      <c r="C22" s="90">
        <f>SUM(C19:C21)</f>
        <v>0</v>
      </c>
      <c r="D22" s="91">
        <f aca="true" t="shared" si="3" ref="D22:Z22">SUM(D19:D21)</f>
        <v>-100419300</v>
      </c>
      <c r="E22" s="92">
        <f t="shared" si="3"/>
        <v>-79891800</v>
      </c>
      <c r="F22" s="92">
        <f t="shared" si="3"/>
        <v>189277004</v>
      </c>
      <c r="G22" s="92">
        <f t="shared" si="3"/>
        <v>-4743798</v>
      </c>
      <c r="H22" s="92">
        <f t="shared" si="3"/>
        <v>-105886702</v>
      </c>
      <c r="I22" s="92">
        <f t="shared" si="3"/>
        <v>78646504</v>
      </c>
      <c r="J22" s="92">
        <f t="shared" si="3"/>
        <v>5002235</v>
      </c>
      <c r="K22" s="92">
        <f t="shared" si="3"/>
        <v>66396283</v>
      </c>
      <c r="L22" s="92">
        <f t="shared" si="3"/>
        <v>-22710693</v>
      </c>
      <c r="M22" s="92">
        <f t="shared" si="3"/>
        <v>48687825</v>
      </c>
      <c r="N22" s="92">
        <f t="shared" si="3"/>
        <v>-28463144</v>
      </c>
      <c r="O22" s="92">
        <f t="shared" si="3"/>
        <v>-27679834</v>
      </c>
      <c r="P22" s="92">
        <f t="shared" si="3"/>
        <v>96455491</v>
      </c>
      <c r="Q22" s="92">
        <f t="shared" si="3"/>
        <v>40312513</v>
      </c>
      <c r="R22" s="92">
        <f t="shared" si="3"/>
        <v>24457009</v>
      </c>
      <c r="S22" s="92">
        <f t="shared" si="3"/>
        <v>-30757899</v>
      </c>
      <c r="T22" s="92">
        <f t="shared" si="3"/>
        <v>-49313232</v>
      </c>
      <c r="U22" s="92">
        <f t="shared" si="3"/>
        <v>-55614122</v>
      </c>
      <c r="V22" s="92">
        <f t="shared" si="3"/>
        <v>112032720</v>
      </c>
      <c r="W22" s="92">
        <f t="shared" si="3"/>
        <v>-79891800</v>
      </c>
      <c r="X22" s="92">
        <f t="shared" si="3"/>
        <v>191924520</v>
      </c>
      <c r="Y22" s="93">
        <f>+IF(W22&lt;&gt;0,(X22/W22)*100,0)</f>
        <v>-240.23056183488168</v>
      </c>
      <c r="Z22" s="94">
        <f t="shared" si="3"/>
        <v>-79891800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216754886</v>
      </c>
      <c r="C24" s="79">
        <f>SUM(C22:C23)</f>
        <v>0</v>
      </c>
      <c r="D24" s="80">
        <f aca="true" t="shared" si="4" ref="D24:Z24">SUM(D22:D23)</f>
        <v>-100419300</v>
      </c>
      <c r="E24" s="81">
        <f t="shared" si="4"/>
        <v>-79891800</v>
      </c>
      <c r="F24" s="81">
        <f t="shared" si="4"/>
        <v>189277004</v>
      </c>
      <c r="G24" s="81">
        <f t="shared" si="4"/>
        <v>-4743798</v>
      </c>
      <c r="H24" s="81">
        <f t="shared" si="4"/>
        <v>-105886702</v>
      </c>
      <c r="I24" s="81">
        <f t="shared" si="4"/>
        <v>78646504</v>
      </c>
      <c r="J24" s="81">
        <f t="shared" si="4"/>
        <v>5002235</v>
      </c>
      <c r="K24" s="81">
        <f t="shared" si="4"/>
        <v>66396283</v>
      </c>
      <c r="L24" s="81">
        <f t="shared" si="4"/>
        <v>-22710693</v>
      </c>
      <c r="M24" s="81">
        <f t="shared" si="4"/>
        <v>48687825</v>
      </c>
      <c r="N24" s="81">
        <f t="shared" si="4"/>
        <v>-28463144</v>
      </c>
      <c r="O24" s="81">
        <f t="shared" si="4"/>
        <v>-27679834</v>
      </c>
      <c r="P24" s="81">
        <f t="shared" si="4"/>
        <v>96455491</v>
      </c>
      <c r="Q24" s="81">
        <f t="shared" si="4"/>
        <v>40312513</v>
      </c>
      <c r="R24" s="81">
        <f t="shared" si="4"/>
        <v>24457009</v>
      </c>
      <c r="S24" s="81">
        <f t="shared" si="4"/>
        <v>-30757899</v>
      </c>
      <c r="T24" s="81">
        <f t="shared" si="4"/>
        <v>-49313232</v>
      </c>
      <c r="U24" s="81">
        <f t="shared" si="4"/>
        <v>-55614122</v>
      </c>
      <c r="V24" s="81">
        <f t="shared" si="4"/>
        <v>112032720</v>
      </c>
      <c r="W24" s="81">
        <f t="shared" si="4"/>
        <v>-79891800</v>
      </c>
      <c r="X24" s="81">
        <f t="shared" si="4"/>
        <v>191924520</v>
      </c>
      <c r="Y24" s="82">
        <f>+IF(W24&lt;&gt;0,(X24/W24)*100,0)</f>
        <v>-240.23056183488168</v>
      </c>
      <c r="Z24" s="83">
        <f t="shared" si="4"/>
        <v>-79891800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251477414</v>
      </c>
      <c r="C27" s="21">
        <v>0</v>
      </c>
      <c r="D27" s="103">
        <v>272653145</v>
      </c>
      <c r="E27" s="104">
        <v>325760508</v>
      </c>
      <c r="F27" s="104">
        <v>3276183</v>
      </c>
      <c r="G27" s="104">
        <v>2136915</v>
      </c>
      <c r="H27" s="104">
        <v>1057813</v>
      </c>
      <c r="I27" s="104">
        <v>6470911</v>
      </c>
      <c r="J27" s="104">
        <v>11635214</v>
      </c>
      <c r="K27" s="104">
        <v>10072197</v>
      </c>
      <c r="L27" s="104">
        <v>11024627</v>
      </c>
      <c r="M27" s="104">
        <v>32732038</v>
      </c>
      <c r="N27" s="104">
        <v>12181444</v>
      </c>
      <c r="O27" s="104">
        <v>15588748</v>
      </c>
      <c r="P27" s="104">
        <v>12358365</v>
      </c>
      <c r="Q27" s="104">
        <v>40128557</v>
      </c>
      <c r="R27" s="104">
        <v>37278443</v>
      </c>
      <c r="S27" s="104">
        <v>7026791</v>
      </c>
      <c r="T27" s="104">
        <v>46849754</v>
      </c>
      <c r="U27" s="104">
        <v>91154988</v>
      </c>
      <c r="V27" s="104">
        <v>170486494</v>
      </c>
      <c r="W27" s="104">
        <v>325760508</v>
      </c>
      <c r="X27" s="104">
        <v>-155274014</v>
      </c>
      <c r="Y27" s="105">
        <v>-47.67</v>
      </c>
      <c r="Z27" s="106">
        <v>325760508</v>
      </c>
    </row>
    <row r="28" spans="1:26" ht="13.5">
      <c r="A28" s="107" t="s">
        <v>44</v>
      </c>
      <c r="B28" s="18">
        <v>251477414</v>
      </c>
      <c r="C28" s="18">
        <v>0</v>
      </c>
      <c r="D28" s="63">
        <v>272653145</v>
      </c>
      <c r="E28" s="64">
        <v>325760508</v>
      </c>
      <c r="F28" s="64">
        <v>3276183</v>
      </c>
      <c r="G28" s="64">
        <v>2136915</v>
      </c>
      <c r="H28" s="64">
        <v>1057813</v>
      </c>
      <c r="I28" s="64">
        <v>6470911</v>
      </c>
      <c r="J28" s="64">
        <v>11635214</v>
      </c>
      <c r="K28" s="64">
        <v>10072197</v>
      </c>
      <c r="L28" s="64">
        <v>11024627</v>
      </c>
      <c r="M28" s="64">
        <v>32732038</v>
      </c>
      <c r="N28" s="64">
        <v>12181444</v>
      </c>
      <c r="O28" s="64">
        <v>15588748</v>
      </c>
      <c r="P28" s="64">
        <v>12358365</v>
      </c>
      <c r="Q28" s="64">
        <v>40128557</v>
      </c>
      <c r="R28" s="64">
        <v>37278443</v>
      </c>
      <c r="S28" s="64">
        <v>7026791</v>
      </c>
      <c r="T28" s="64">
        <v>46849754</v>
      </c>
      <c r="U28" s="64">
        <v>91154988</v>
      </c>
      <c r="V28" s="64">
        <v>170486494</v>
      </c>
      <c r="W28" s="64">
        <v>325760508</v>
      </c>
      <c r="X28" s="64">
        <v>-155274014</v>
      </c>
      <c r="Y28" s="65">
        <v>-47.67</v>
      </c>
      <c r="Z28" s="66">
        <v>325760508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251477414</v>
      </c>
      <c r="C32" s="21">
        <f>SUM(C28:C31)</f>
        <v>0</v>
      </c>
      <c r="D32" s="103">
        <f aca="true" t="shared" si="5" ref="D32:Z32">SUM(D28:D31)</f>
        <v>272653145</v>
      </c>
      <c r="E32" s="104">
        <f t="shared" si="5"/>
        <v>325760508</v>
      </c>
      <c r="F32" s="104">
        <f t="shared" si="5"/>
        <v>3276183</v>
      </c>
      <c r="G32" s="104">
        <f t="shared" si="5"/>
        <v>2136915</v>
      </c>
      <c r="H32" s="104">
        <f t="shared" si="5"/>
        <v>1057813</v>
      </c>
      <c r="I32" s="104">
        <f t="shared" si="5"/>
        <v>6470911</v>
      </c>
      <c r="J32" s="104">
        <f t="shared" si="5"/>
        <v>11635214</v>
      </c>
      <c r="K32" s="104">
        <f t="shared" si="5"/>
        <v>10072197</v>
      </c>
      <c r="L32" s="104">
        <f t="shared" si="5"/>
        <v>11024627</v>
      </c>
      <c r="M32" s="104">
        <f t="shared" si="5"/>
        <v>32732038</v>
      </c>
      <c r="N32" s="104">
        <f t="shared" si="5"/>
        <v>12181444</v>
      </c>
      <c r="O32" s="104">
        <f t="shared" si="5"/>
        <v>15588748</v>
      </c>
      <c r="P32" s="104">
        <f t="shared" si="5"/>
        <v>12358365</v>
      </c>
      <c r="Q32" s="104">
        <f t="shared" si="5"/>
        <v>40128557</v>
      </c>
      <c r="R32" s="104">
        <f t="shared" si="5"/>
        <v>37278443</v>
      </c>
      <c r="S32" s="104">
        <f t="shared" si="5"/>
        <v>7026791</v>
      </c>
      <c r="T32" s="104">
        <f t="shared" si="5"/>
        <v>46849754</v>
      </c>
      <c r="U32" s="104">
        <f t="shared" si="5"/>
        <v>91154988</v>
      </c>
      <c r="V32" s="104">
        <f t="shared" si="5"/>
        <v>170486494</v>
      </c>
      <c r="W32" s="104">
        <f t="shared" si="5"/>
        <v>325760508</v>
      </c>
      <c r="X32" s="104">
        <f t="shared" si="5"/>
        <v>-155274014</v>
      </c>
      <c r="Y32" s="105">
        <f>+IF(W32&lt;&gt;0,(X32/W32)*100,0)</f>
        <v>-47.66508222660311</v>
      </c>
      <c r="Z32" s="106">
        <f t="shared" si="5"/>
        <v>325760508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298739770</v>
      </c>
      <c r="C35" s="18">
        <v>0</v>
      </c>
      <c r="D35" s="63">
        <v>520977150</v>
      </c>
      <c r="E35" s="64">
        <v>879583167</v>
      </c>
      <c r="F35" s="64">
        <v>541869582</v>
      </c>
      <c r="G35" s="64">
        <v>401519603</v>
      </c>
      <c r="H35" s="64">
        <v>397858395</v>
      </c>
      <c r="I35" s="64">
        <v>397858395</v>
      </c>
      <c r="J35" s="64">
        <v>498940126</v>
      </c>
      <c r="K35" s="64">
        <v>555621416</v>
      </c>
      <c r="L35" s="64">
        <v>494022923</v>
      </c>
      <c r="M35" s="64">
        <v>494022923</v>
      </c>
      <c r="N35" s="64">
        <v>463558336</v>
      </c>
      <c r="O35" s="64">
        <v>406878877</v>
      </c>
      <c r="P35" s="64">
        <v>540932851</v>
      </c>
      <c r="Q35" s="64">
        <v>540932851</v>
      </c>
      <c r="R35" s="64">
        <v>473657684</v>
      </c>
      <c r="S35" s="64">
        <v>424378848</v>
      </c>
      <c r="T35" s="64">
        <v>363270810</v>
      </c>
      <c r="U35" s="64">
        <v>363270810</v>
      </c>
      <c r="V35" s="64">
        <v>363270810</v>
      </c>
      <c r="W35" s="64">
        <v>879583167</v>
      </c>
      <c r="X35" s="64">
        <v>-516312357</v>
      </c>
      <c r="Y35" s="65">
        <v>-58.7</v>
      </c>
      <c r="Z35" s="66">
        <v>879583167</v>
      </c>
    </row>
    <row r="36" spans="1:26" ht="13.5">
      <c r="A36" s="62" t="s">
        <v>53</v>
      </c>
      <c r="B36" s="18">
        <v>1539568981</v>
      </c>
      <c r="C36" s="18">
        <v>0</v>
      </c>
      <c r="D36" s="63">
        <v>1672824569</v>
      </c>
      <c r="E36" s="64">
        <v>1813449140</v>
      </c>
      <c r="F36" s="64">
        <v>1276499818</v>
      </c>
      <c r="G36" s="64">
        <v>1276499817</v>
      </c>
      <c r="H36" s="64">
        <v>1521466841</v>
      </c>
      <c r="I36" s="64">
        <v>1521466841</v>
      </c>
      <c r="J36" s="64">
        <v>1519755680</v>
      </c>
      <c r="K36" s="64">
        <v>1520214469</v>
      </c>
      <c r="L36" s="64">
        <v>1524175227</v>
      </c>
      <c r="M36" s="64">
        <v>1524175227</v>
      </c>
      <c r="N36" s="64">
        <v>1540156473</v>
      </c>
      <c r="O36" s="64">
        <v>1544983421</v>
      </c>
      <c r="P36" s="64">
        <v>1550425141</v>
      </c>
      <c r="Q36" s="64">
        <v>1550425141</v>
      </c>
      <c r="R36" s="64">
        <v>1576394382</v>
      </c>
      <c r="S36" s="64">
        <v>1582167977</v>
      </c>
      <c r="T36" s="64">
        <v>1629017731</v>
      </c>
      <c r="U36" s="64">
        <v>1629017731</v>
      </c>
      <c r="V36" s="64">
        <v>1629017731</v>
      </c>
      <c r="W36" s="64">
        <v>1813449140</v>
      </c>
      <c r="X36" s="64">
        <v>-184431409</v>
      </c>
      <c r="Y36" s="65">
        <v>-10.17</v>
      </c>
      <c r="Z36" s="66">
        <v>1813449140</v>
      </c>
    </row>
    <row r="37" spans="1:26" ht="13.5">
      <c r="A37" s="62" t="s">
        <v>54</v>
      </c>
      <c r="B37" s="18">
        <v>226300149</v>
      </c>
      <c r="C37" s="18">
        <v>0</v>
      </c>
      <c r="D37" s="63">
        <v>82217360</v>
      </c>
      <c r="E37" s="64">
        <v>799571830</v>
      </c>
      <c r="F37" s="64">
        <v>310548876</v>
      </c>
      <c r="G37" s="64">
        <v>104865068</v>
      </c>
      <c r="H37" s="64">
        <v>198903673</v>
      </c>
      <c r="I37" s="64">
        <v>198903673</v>
      </c>
      <c r="J37" s="64">
        <v>333231143</v>
      </c>
      <c r="K37" s="64">
        <v>326262049</v>
      </c>
      <c r="L37" s="64">
        <v>300046458</v>
      </c>
      <c r="M37" s="64">
        <v>300046458</v>
      </c>
      <c r="N37" s="64">
        <v>296578145</v>
      </c>
      <c r="O37" s="64">
        <v>272067854</v>
      </c>
      <c r="P37" s="64">
        <v>319789558</v>
      </c>
      <c r="Q37" s="64">
        <v>319789558</v>
      </c>
      <c r="R37" s="64">
        <v>240988150</v>
      </c>
      <c r="S37" s="64">
        <v>228242173</v>
      </c>
      <c r="T37" s="64">
        <v>258919662</v>
      </c>
      <c r="U37" s="64">
        <v>258919662</v>
      </c>
      <c r="V37" s="64">
        <v>258919662</v>
      </c>
      <c r="W37" s="64">
        <v>799571830</v>
      </c>
      <c r="X37" s="64">
        <v>-540652168</v>
      </c>
      <c r="Y37" s="65">
        <v>-67.62</v>
      </c>
      <c r="Z37" s="66">
        <v>799571830</v>
      </c>
    </row>
    <row r="38" spans="1:26" ht="13.5">
      <c r="A38" s="62" t="s">
        <v>55</v>
      </c>
      <c r="B38" s="18">
        <v>14125557</v>
      </c>
      <c r="C38" s="18">
        <v>0</v>
      </c>
      <c r="D38" s="63">
        <v>15151657</v>
      </c>
      <c r="E38" s="64">
        <v>18334557</v>
      </c>
      <c r="F38" s="64">
        <v>9523000</v>
      </c>
      <c r="G38" s="64">
        <v>9523000</v>
      </c>
      <c r="H38" s="64">
        <v>14125557</v>
      </c>
      <c r="I38" s="64">
        <v>14125557</v>
      </c>
      <c r="J38" s="64">
        <v>14125557</v>
      </c>
      <c r="K38" s="64">
        <v>14125557</v>
      </c>
      <c r="L38" s="64">
        <v>14125557</v>
      </c>
      <c r="M38" s="64">
        <v>14125557</v>
      </c>
      <c r="N38" s="64">
        <v>14125557</v>
      </c>
      <c r="O38" s="64">
        <v>14125557</v>
      </c>
      <c r="P38" s="64">
        <v>18334557</v>
      </c>
      <c r="Q38" s="64">
        <v>18334557</v>
      </c>
      <c r="R38" s="64">
        <v>18334557</v>
      </c>
      <c r="S38" s="64">
        <v>18334557</v>
      </c>
      <c r="T38" s="64">
        <v>22712016</v>
      </c>
      <c r="U38" s="64">
        <v>22712016</v>
      </c>
      <c r="V38" s="64">
        <v>22712016</v>
      </c>
      <c r="W38" s="64">
        <v>18334557</v>
      </c>
      <c r="X38" s="64">
        <v>4377459</v>
      </c>
      <c r="Y38" s="65">
        <v>23.88</v>
      </c>
      <c r="Z38" s="66">
        <v>18334557</v>
      </c>
    </row>
    <row r="39" spans="1:26" ht="13.5">
      <c r="A39" s="62" t="s">
        <v>56</v>
      </c>
      <c r="B39" s="18">
        <v>1597883046</v>
      </c>
      <c r="C39" s="18">
        <v>0</v>
      </c>
      <c r="D39" s="63">
        <v>2096432702</v>
      </c>
      <c r="E39" s="64">
        <v>1875125920</v>
      </c>
      <c r="F39" s="64">
        <v>1498297523</v>
      </c>
      <c r="G39" s="64">
        <v>1563631352</v>
      </c>
      <c r="H39" s="64">
        <v>1706296005</v>
      </c>
      <c r="I39" s="64">
        <v>1706296005</v>
      </c>
      <c r="J39" s="64">
        <v>1671339106</v>
      </c>
      <c r="K39" s="64">
        <v>1735448279</v>
      </c>
      <c r="L39" s="64">
        <v>1704026136</v>
      </c>
      <c r="M39" s="64">
        <v>1704026136</v>
      </c>
      <c r="N39" s="64">
        <v>1693011105</v>
      </c>
      <c r="O39" s="64">
        <v>1665668887</v>
      </c>
      <c r="P39" s="64">
        <v>1753233878</v>
      </c>
      <c r="Q39" s="64">
        <v>1753233878</v>
      </c>
      <c r="R39" s="64">
        <v>1790729358</v>
      </c>
      <c r="S39" s="64">
        <v>1759970096</v>
      </c>
      <c r="T39" s="64">
        <v>1710656863</v>
      </c>
      <c r="U39" s="64">
        <v>1710656863</v>
      </c>
      <c r="V39" s="64">
        <v>1710656863</v>
      </c>
      <c r="W39" s="64">
        <v>1875125920</v>
      </c>
      <c r="X39" s="64">
        <v>-164469057</v>
      </c>
      <c r="Y39" s="65">
        <v>-8.77</v>
      </c>
      <c r="Z39" s="66">
        <v>1875125920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238948252</v>
      </c>
      <c r="C42" s="18">
        <v>0</v>
      </c>
      <c r="D42" s="63">
        <v>226542857</v>
      </c>
      <c r="E42" s="64">
        <v>-79891796</v>
      </c>
      <c r="F42" s="64">
        <v>189743669</v>
      </c>
      <c r="G42" s="64">
        <v>-25832879</v>
      </c>
      <c r="H42" s="64">
        <v>-36415875</v>
      </c>
      <c r="I42" s="64">
        <v>127494915</v>
      </c>
      <c r="J42" s="64">
        <v>110072658</v>
      </c>
      <c r="K42" s="64">
        <v>60648930</v>
      </c>
      <c r="L42" s="64">
        <v>-25520516</v>
      </c>
      <c r="M42" s="64">
        <v>145201072</v>
      </c>
      <c r="N42" s="64">
        <v>-26691993</v>
      </c>
      <c r="O42" s="64">
        <v>-32005192</v>
      </c>
      <c r="P42" s="64">
        <v>152497045</v>
      </c>
      <c r="Q42" s="64">
        <v>93799860</v>
      </c>
      <c r="R42" s="64">
        <v>-79154384</v>
      </c>
      <c r="S42" s="64">
        <v>-52281603</v>
      </c>
      <c r="T42" s="64">
        <v>-30259481</v>
      </c>
      <c r="U42" s="64">
        <v>-161695468</v>
      </c>
      <c r="V42" s="64">
        <v>204800379</v>
      </c>
      <c r="W42" s="64">
        <v>-79891796</v>
      </c>
      <c r="X42" s="64">
        <v>284692175</v>
      </c>
      <c r="Y42" s="65">
        <v>-356.35</v>
      </c>
      <c r="Z42" s="66">
        <v>-79891796</v>
      </c>
    </row>
    <row r="43" spans="1:26" ht="13.5">
      <c r="A43" s="62" t="s">
        <v>59</v>
      </c>
      <c r="B43" s="18">
        <v>-251477413</v>
      </c>
      <c r="C43" s="18">
        <v>0</v>
      </c>
      <c r="D43" s="63">
        <v>-252510557</v>
      </c>
      <c r="E43" s="64">
        <v>0</v>
      </c>
      <c r="F43" s="64">
        <v>-3276183</v>
      </c>
      <c r="G43" s="64">
        <v>-2136915</v>
      </c>
      <c r="H43" s="64">
        <v>-41270028</v>
      </c>
      <c r="I43" s="64">
        <v>-46683126</v>
      </c>
      <c r="J43" s="64">
        <v>-23161071</v>
      </c>
      <c r="K43" s="64">
        <v>10530728</v>
      </c>
      <c r="L43" s="64">
        <v>-35966387</v>
      </c>
      <c r="M43" s="64">
        <v>-48596730</v>
      </c>
      <c r="N43" s="64">
        <v>-10177149</v>
      </c>
      <c r="O43" s="64">
        <v>-25453689</v>
      </c>
      <c r="P43" s="64">
        <v>-14695766</v>
      </c>
      <c r="Q43" s="64">
        <v>-50326604</v>
      </c>
      <c r="R43" s="64">
        <v>28996513</v>
      </c>
      <c r="S43" s="64">
        <v>-6999154</v>
      </c>
      <c r="T43" s="64">
        <v>-42472297</v>
      </c>
      <c r="U43" s="64">
        <v>-20474938</v>
      </c>
      <c r="V43" s="64">
        <v>-166081398</v>
      </c>
      <c r="W43" s="64">
        <v>0</v>
      </c>
      <c r="X43" s="64">
        <v>-166081398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-1104875</v>
      </c>
      <c r="T44" s="64">
        <v>0</v>
      </c>
      <c r="U44" s="64">
        <v>-1104875</v>
      </c>
      <c r="V44" s="64">
        <v>-1104875</v>
      </c>
      <c r="W44" s="64">
        <v>0</v>
      </c>
      <c r="X44" s="64">
        <v>-1104875</v>
      </c>
      <c r="Y44" s="65">
        <v>0</v>
      </c>
      <c r="Z44" s="66">
        <v>0</v>
      </c>
    </row>
    <row r="45" spans="1:26" ht="13.5">
      <c r="A45" s="74" t="s">
        <v>61</v>
      </c>
      <c r="B45" s="21">
        <v>248764042</v>
      </c>
      <c r="C45" s="21">
        <v>0</v>
      </c>
      <c r="D45" s="103">
        <v>151691624</v>
      </c>
      <c r="E45" s="104">
        <v>126348629</v>
      </c>
      <c r="F45" s="104">
        <v>434717811</v>
      </c>
      <c r="G45" s="104">
        <v>406748017</v>
      </c>
      <c r="H45" s="104">
        <v>329062114</v>
      </c>
      <c r="I45" s="104">
        <v>329062114</v>
      </c>
      <c r="J45" s="104">
        <v>415973701</v>
      </c>
      <c r="K45" s="104">
        <v>487153359</v>
      </c>
      <c r="L45" s="104">
        <v>425666456</v>
      </c>
      <c r="M45" s="104">
        <v>425666456</v>
      </c>
      <c r="N45" s="104">
        <v>388797314</v>
      </c>
      <c r="O45" s="104">
        <v>331338433</v>
      </c>
      <c r="P45" s="104">
        <v>469139712</v>
      </c>
      <c r="Q45" s="104">
        <v>388797314</v>
      </c>
      <c r="R45" s="104">
        <v>418981841</v>
      </c>
      <c r="S45" s="104">
        <v>358596209</v>
      </c>
      <c r="T45" s="104">
        <v>285864431</v>
      </c>
      <c r="U45" s="104">
        <v>285864431</v>
      </c>
      <c r="V45" s="104">
        <v>285864431</v>
      </c>
      <c r="W45" s="104">
        <v>126348629</v>
      </c>
      <c r="X45" s="104">
        <v>159515802</v>
      </c>
      <c r="Y45" s="105">
        <v>126.25</v>
      </c>
      <c r="Z45" s="106">
        <v>126348629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18839209</v>
      </c>
      <c r="C49" s="56">
        <v>0</v>
      </c>
      <c r="D49" s="133">
        <v>2058536</v>
      </c>
      <c r="E49" s="58">
        <v>9127316</v>
      </c>
      <c r="F49" s="58">
        <v>0</v>
      </c>
      <c r="G49" s="58">
        <v>0</v>
      </c>
      <c r="H49" s="58">
        <v>0</v>
      </c>
      <c r="I49" s="58">
        <v>3421098</v>
      </c>
      <c r="J49" s="58">
        <v>0</v>
      </c>
      <c r="K49" s="58">
        <v>0</v>
      </c>
      <c r="L49" s="58">
        <v>0</v>
      </c>
      <c r="M49" s="58">
        <v>103362</v>
      </c>
      <c r="N49" s="58">
        <v>0</v>
      </c>
      <c r="O49" s="58">
        <v>0</v>
      </c>
      <c r="P49" s="58">
        <v>0</v>
      </c>
      <c r="Q49" s="58">
        <v>5558628</v>
      </c>
      <c r="R49" s="58">
        <v>0</v>
      </c>
      <c r="S49" s="58">
        <v>0</v>
      </c>
      <c r="T49" s="58">
        <v>0</v>
      </c>
      <c r="U49" s="58">
        <v>8162923</v>
      </c>
      <c r="V49" s="58">
        <v>19902079</v>
      </c>
      <c r="W49" s="58">
        <v>67173151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37886182</v>
      </c>
      <c r="C51" s="56">
        <v>0</v>
      </c>
      <c r="D51" s="133">
        <v>1849522</v>
      </c>
      <c r="E51" s="58">
        <v>37993643</v>
      </c>
      <c r="F51" s="58">
        <v>0</v>
      </c>
      <c r="G51" s="58">
        <v>0</v>
      </c>
      <c r="H51" s="58">
        <v>0</v>
      </c>
      <c r="I51" s="58">
        <v>15497851</v>
      </c>
      <c r="J51" s="58">
        <v>0</v>
      </c>
      <c r="K51" s="58">
        <v>0</v>
      </c>
      <c r="L51" s="58">
        <v>0</v>
      </c>
      <c r="M51" s="58">
        <v>4881481</v>
      </c>
      <c r="N51" s="58">
        <v>0</v>
      </c>
      <c r="O51" s="58">
        <v>0</v>
      </c>
      <c r="P51" s="58">
        <v>0</v>
      </c>
      <c r="Q51" s="58">
        <v>74430277</v>
      </c>
      <c r="R51" s="58">
        <v>0</v>
      </c>
      <c r="S51" s="58">
        <v>0</v>
      </c>
      <c r="T51" s="58">
        <v>0</v>
      </c>
      <c r="U51" s="58">
        <v>15738029</v>
      </c>
      <c r="V51" s="58">
        <v>71121237</v>
      </c>
      <c r="W51" s="58">
        <v>259398222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91.77133779289584</v>
      </c>
      <c r="E58" s="7">
        <f t="shared" si="6"/>
        <v>99.99998207374503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99.99998207374503</v>
      </c>
      <c r="X58" s="7">
        <f t="shared" si="6"/>
        <v>0</v>
      </c>
      <c r="Y58" s="7">
        <f t="shared" si="6"/>
        <v>0</v>
      </c>
      <c r="Z58" s="8">
        <f t="shared" si="6"/>
        <v>99.99998207374503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91.77133779289584</v>
      </c>
      <c r="E60" s="13">
        <f t="shared" si="7"/>
        <v>99.99998207374503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99.99998207374503</v>
      </c>
      <c r="X60" s="13">
        <f t="shared" si="7"/>
        <v>0</v>
      </c>
      <c r="Y60" s="13">
        <f t="shared" si="7"/>
        <v>0</v>
      </c>
      <c r="Z60" s="14">
        <f t="shared" si="7"/>
        <v>99.99998207374503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91.77133779289584</v>
      </c>
      <c r="E62" s="13">
        <f t="shared" si="7"/>
        <v>99.99998207374503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99.99998207374503</v>
      </c>
      <c r="X62" s="13">
        <f t="shared" si="7"/>
        <v>0</v>
      </c>
      <c r="Y62" s="13">
        <f t="shared" si="7"/>
        <v>0</v>
      </c>
      <c r="Z62" s="14">
        <f t="shared" si="7"/>
        <v>99.99998207374503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34776926</v>
      </c>
      <c r="C67" s="23"/>
      <c r="D67" s="24">
        <v>46140550</v>
      </c>
      <c r="E67" s="25">
        <v>27892050</v>
      </c>
      <c r="F67" s="25"/>
      <c r="G67" s="25"/>
      <c r="H67" s="25">
        <v>4519098</v>
      </c>
      <c r="I67" s="25">
        <v>4519098</v>
      </c>
      <c r="J67" s="25">
        <v>3280470</v>
      </c>
      <c r="K67" s="25">
        <v>5995461</v>
      </c>
      <c r="L67" s="25">
        <v>102040</v>
      </c>
      <c r="M67" s="25">
        <v>9377971</v>
      </c>
      <c r="N67" s="25">
        <v>5024508</v>
      </c>
      <c r="O67" s="25">
        <v>3071173</v>
      </c>
      <c r="P67" s="25">
        <v>2789463</v>
      </c>
      <c r="Q67" s="25">
        <v>10885144</v>
      </c>
      <c r="R67" s="25">
        <v>97647</v>
      </c>
      <c r="S67" s="25"/>
      <c r="T67" s="25">
        <v>9979698</v>
      </c>
      <c r="U67" s="25">
        <v>10077345</v>
      </c>
      <c r="V67" s="25">
        <v>34859558</v>
      </c>
      <c r="W67" s="25">
        <v>27892050</v>
      </c>
      <c r="X67" s="25"/>
      <c r="Y67" s="24"/>
      <c r="Z67" s="26">
        <v>27892050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29333307</v>
      </c>
      <c r="C69" s="18"/>
      <c r="D69" s="19">
        <v>46140550</v>
      </c>
      <c r="E69" s="20">
        <v>27892050</v>
      </c>
      <c r="F69" s="20"/>
      <c r="G69" s="20"/>
      <c r="H69" s="20">
        <v>4519098</v>
      </c>
      <c r="I69" s="20">
        <v>4519098</v>
      </c>
      <c r="J69" s="20">
        <v>3280470</v>
      </c>
      <c r="K69" s="20">
        <v>5995461</v>
      </c>
      <c r="L69" s="20">
        <v>102040</v>
      </c>
      <c r="M69" s="20">
        <v>9377971</v>
      </c>
      <c r="N69" s="20">
        <v>5024508</v>
      </c>
      <c r="O69" s="20">
        <v>3071173</v>
      </c>
      <c r="P69" s="20">
        <v>2789463</v>
      </c>
      <c r="Q69" s="20">
        <v>10885144</v>
      </c>
      <c r="R69" s="20">
        <v>97647</v>
      </c>
      <c r="S69" s="20"/>
      <c r="T69" s="20">
        <v>9979698</v>
      </c>
      <c r="U69" s="20">
        <v>10077345</v>
      </c>
      <c r="V69" s="20">
        <v>34859558</v>
      </c>
      <c r="W69" s="20">
        <v>27892050</v>
      </c>
      <c r="X69" s="20"/>
      <c r="Y69" s="19"/>
      <c r="Z69" s="22">
        <v>27892050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46140550</v>
      </c>
      <c r="E71" s="20">
        <v>27892050</v>
      </c>
      <c r="F71" s="20"/>
      <c r="G71" s="20"/>
      <c r="H71" s="20">
        <v>4519098</v>
      </c>
      <c r="I71" s="20">
        <v>4519098</v>
      </c>
      <c r="J71" s="20">
        <v>3280470</v>
      </c>
      <c r="K71" s="20">
        <v>5995461</v>
      </c>
      <c r="L71" s="20">
        <v>102040</v>
      </c>
      <c r="M71" s="20">
        <v>9377971</v>
      </c>
      <c r="N71" s="20">
        <v>5024508</v>
      </c>
      <c r="O71" s="20">
        <v>3071173</v>
      </c>
      <c r="P71" s="20">
        <v>2789463</v>
      </c>
      <c r="Q71" s="20">
        <v>10885144</v>
      </c>
      <c r="R71" s="20">
        <v>97647</v>
      </c>
      <c r="S71" s="20"/>
      <c r="T71" s="20">
        <v>9979698</v>
      </c>
      <c r="U71" s="20">
        <v>10077345</v>
      </c>
      <c r="V71" s="20">
        <v>34859558</v>
      </c>
      <c r="W71" s="20">
        <v>27892050</v>
      </c>
      <c r="X71" s="20"/>
      <c r="Y71" s="19"/>
      <c r="Z71" s="22">
        <v>27892050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29333307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5443619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42343800</v>
      </c>
      <c r="E76" s="33">
        <v>27892045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27892045</v>
      </c>
      <c r="X76" s="33"/>
      <c r="Y76" s="32"/>
      <c r="Z76" s="34">
        <v>27892045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42343800</v>
      </c>
      <c r="E78" s="20">
        <v>27892045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27892045</v>
      </c>
      <c r="X78" s="20"/>
      <c r="Y78" s="19"/>
      <c r="Z78" s="22">
        <v>27892045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>
        <v>42343800</v>
      </c>
      <c r="E80" s="20">
        <v>27892045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27892045</v>
      </c>
      <c r="X80" s="20"/>
      <c r="Y80" s="19"/>
      <c r="Z80" s="22">
        <v>27892045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12075736</v>
      </c>
      <c r="C5" s="18">
        <v>0</v>
      </c>
      <c r="D5" s="63">
        <v>23658000</v>
      </c>
      <c r="E5" s="64">
        <v>25700000</v>
      </c>
      <c r="F5" s="64">
        <v>1376246</v>
      </c>
      <c r="G5" s="64">
        <v>1376941</v>
      </c>
      <c r="H5" s="64">
        <v>1376940</v>
      </c>
      <c r="I5" s="64">
        <v>4130127</v>
      </c>
      <c r="J5" s="64">
        <v>1375598</v>
      </c>
      <c r="K5" s="64">
        <v>1381195</v>
      </c>
      <c r="L5" s="64">
        <v>1633626</v>
      </c>
      <c r="M5" s="64">
        <v>4390419</v>
      </c>
      <c r="N5" s="64">
        <v>-1377229</v>
      </c>
      <c r="O5" s="64">
        <v>1374996</v>
      </c>
      <c r="P5" s="64">
        <v>1378690</v>
      </c>
      <c r="Q5" s="64">
        <v>1376457</v>
      </c>
      <c r="R5" s="64">
        <v>1315684</v>
      </c>
      <c r="S5" s="64">
        <v>1371312</v>
      </c>
      <c r="T5" s="64">
        <v>1365996</v>
      </c>
      <c r="U5" s="64">
        <v>4052992</v>
      </c>
      <c r="V5" s="64">
        <v>13949995</v>
      </c>
      <c r="W5" s="64">
        <v>25700000</v>
      </c>
      <c r="X5" s="64">
        <v>-11750005</v>
      </c>
      <c r="Y5" s="65">
        <v>-45.72</v>
      </c>
      <c r="Z5" s="66">
        <v>25700000</v>
      </c>
    </row>
    <row r="6" spans="1:26" ht="13.5">
      <c r="A6" s="62" t="s">
        <v>32</v>
      </c>
      <c r="B6" s="18">
        <v>92451614</v>
      </c>
      <c r="C6" s="18">
        <v>0</v>
      </c>
      <c r="D6" s="63">
        <v>133875033</v>
      </c>
      <c r="E6" s="64">
        <v>138727964</v>
      </c>
      <c r="F6" s="64">
        <v>9827449</v>
      </c>
      <c r="G6" s="64">
        <v>11417346</v>
      </c>
      <c r="H6" s="64">
        <v>9359041</v>
      </c>
      <c r="I6" s="64">
        <v>30603836</v>
      </c>
      <c r="J6" s="64">
        <v>10215170</v>
      </c>
      <c r="K6" s="64">
        <v>15661748</v>
      </c>
      <c r="L6" s="64">
        <v>15012600</v>
      </c>
      <c r="M6" s="64">
        <v>40889518</v>
      </c>
      <c r="N6" s="64">
        <v>19415927</v>
      </c>
      <c r="O6" s="64">
        <v>7472326</v>
      </c>
      <c r="P6" s="64">
        <v>13469864</v>
      </c>
      <c r="Q6" s="64">
        <v>40358117</v>
      </c>
      <c r="R6" s="64">
        <v>13180148</v>
      </c>
      <c r="S6" s="64">
        <v>4162597</v>
      </c>
      <c r="T6" s="64">
        <v>5590604</v>
      </c>
      <c r="U6" s="64">
        <v>22933349</v>
      </c>
      <c r="V6" s="64">
        <v>134784820</v>
      </c>
      <c r="W6" s="64">
        <v>138727964</v>
      </c>
      <c r="X6" s="64">
        <v>-3943144</v>
      </c>
      <c r="Y6" s="65">
        <v>-2.84</v>
      </c>
      <c r="Z6" s="66">
        <v>138727964</v>
      </c>
    </row>
    <row r="7" spans="1:26" ht="13.5">
      <c r="A7" s="62" t="s">
        <v>33</v>
      </c>
      <c r="B7" s="18">
        <v>50254</v>
      </c>
      <c r="C7" s="18">
        <v>0</v>
      </c>
      <c r="D7" s="63">
        <v>33120</v>
      </c>
      <c r="E7" s="64">
        <v>33120</v>
      </c>
      <c r="F7" s="64">
        <v>692</v>
      </c>
      <c r="G7" s="64">
        <v>1957</v>
      </c>
      <c r="H7" s="64">
        <v>1459</v>
      </c>
      <c r="I7" s="64">
        <v>4108</v>
      </c>
      <c r="J7" s="64">
        <v>1072</v>
      </c>
      <c r="K7" s="64">
        <v>471</v>
      </c>
      <c r="L7" s="64">
        <v>1876</v>
      </c>
      <c r="M7" s="64">
        <v>3419</v>
      </c>
      <c r="N7" s="64">
        <v>0</v>
      </c>
      <c r="O7" s="64">
        <v>538</v>
      </c>
      <c r="P7" s="64">
        <v>0</v>
      </c>
      <c r="Q7" s="64">
        <v>538</v>
      </c>
      <c r="R7" s="64">
        <v>0</v>
      </c>
      <c r="S7" s="64">
        <v>0</v>
      </c>
      <c r="T7" s="64">
        <v>0</v>
      </c>
      <c r="U7" s="64">
        <v>0</v>
      </c>
      <c r="V7" s="64">
        <v>8065</v>
      </c>
      <c r="W7" s="64">
        <v>33120</v>
      </c>
      <c r="X7" s="64">
        <v>-25055</v>
      </c>
      <c r="Y7" s="65">
        <v>-75.65</v>
      </c>
      <c r="Z7" s="66">
        <v>33120</v>
      </c>
    </row>
    <row r="8" spans="1:26" ht="13.5">
      <c r="A8" s="62" t="s">
        <v>34</v>
      </c>
      <c r="B8" s="18">
        <v>63338589</v>
      </c>
      <c r="C8" s="18">
        <v>0</v>
      </c>
      <c r="D8" s="63">
        <v>68192000</v>
      </c>
      <c r="E8" s="64">
        <v>66686000</v>
      </c>
      <c r="F8" s="64">
        <v>13997161</v>
      </c>
      <c r="G8" s="64">
        <v>991954</v>
      </c>
      <c r="H8" s="64">
        <v>38076</v>
      </c>
      <c r="I8" s="64">
        <v>15027191</v>
      </c>
      <c r="J8" s="64">
        <v>0</v>
      </c>
      <c r="K8" s="64">
        <v>81613</v>
      </c>
      <c r="L8" s="64">
        <v>20043000</v>
      </c>
      <c r="M8" s="64">
        <v>20124613</v>
      </c>
      <c r="N8" s="64">
        <v>0</v>
      </c>
      <c r="O8" s="64">
        <v>0</v>
      </c>
      <c r="P8" s="64">
        <v>15032000</v>
      </c>
      <c r="Q8" s="64">
        <v>15032000</v>
      </c>
      <c r="R8" s="64">
        <v>0</v>
      </c>
      <c r="S8" s="64">
        <v>0</v>
      </c>
      <c r="T8" s="64">
        <v>0</v>
      </c>
      <c r="U8" s="64">
        <v>0</v>
      </c>
      <c r="V8" s="64">
        <v>50183804</v>
      </c>
      <c r="W8" s="64">
        <v>66686000</v>
      </c>
      <c r="X8" s="64">
        <v>-16502196</v>
      </c>
      <c r="Y8" s="65">
        <v>-24.75</v>
      </c>
      <c r="Z8" s="66">
        <v>66686000</v>
      </c>
    </row>
    <row r="9" spans="1:26" ht="13.5">
      <c r="A9" s="62" t="s">
        <v>35</v>
      </c>
      <c r="B9" s="18">
        <v>30522315</v>
      </c>
      <c r="C9" s="18">
        <v>0</v>
      </c>
      <c r="D9" s="63">
        <v>11678081</v>
      </c>
      <c r="E9" s="64">
        <v>11884328</v>
      </c>
      <c r="F9" s="64">
        <v>1140640</v>
      </c>
      <c r="G9" s="64">
        <v>900157</v>
      </c>
      <c r="H9" s="64">
        <v>1317402</v>
      </c>
      <c r="I9" s="64">
        <v>3358199</v>
      </c>
      <c r="J9" s="64">
        <v>992170</v>
      </c>
      <c r="K9" s="64">
        <v>999402</v>
      </c>
      <c r="L9" s="64">
        <v>1256493</v>
      </c>
      <c r="M9" s="64">
        <v>3248065</v>
      </c>
      <c r="N9" s="64">
        <v>-1056591</v>
      </c>
      <c r="O9" s="64">
        <v>2917248</v>
      </c>
      <c r="P9" s="64">
        <v>998445</v>
      </c>
      <c r="Q9" s="64">
        <v>2859102</v>
      </c>
      <c r="R9" s="64">
        <v>1127210</v>
      </c>
      <c r="S9" s="64">
        <v>1044880</v>
      </c>
      <c r="T9" s="64">
        <v>1231219</v>
      </c>
      <c r="U9" s="64">
        <v>3403309</v>
      </c>
      <c r="V9" s="64">
        <v>12868675</v>
      </c>
      <c r="W9" s="64">
        <v>11884328</v>
      </c>
      <c r="X9" s="64">
        <v>984347</v>
      </c>
      <c r="Y9" s="65">
        <v>8.28</v>
      </c>
      <c r="Z9" s="66">
        <v>11884328</v>
      </c>
    </row>
    <row r="10" spans="1:26" ht="25.5">
      <c r="A10" s="67" t="s">
        <v>105</v>
      </c>
      <c r="B10" s="68">
        <f>SUM(B5:B9)</f>
        <v>198438508</v>
      </c>
      <c r="C10" s="68">
        <f>SUM(C5:C9)</f>
        <v>0</v>
      </c>
      <c r="D10" s="69">
        <f aca="true" t="shared" si="0" ref="D10:Z10">SUM(D5:D9)</f>
        <v>237436234</v>
      </c>
      <c r="E10" s="70">
        <f t="shared" si="0"/>
        <v>243031412</v>
      </c>
      <c r="F10" s="70">
        <f t="shared" si="0"/>
        <v>26342188</v>
      </c>
      <c r="G10" s="70">
        <f t="shared" si="0"/>
        <v>14688355</v>
      </c>
      <c r="H10" s="70">
        <f t="shared" si="0"/>
        <v>12092918</v>
      </c>
      <c r="I10" s="70">
        <f t="shared" si="0"/>
        <v>53123461</v>
      </c>
      <c r="J10" s="70">
        <f t="shared" si="0"/>
        <v>12584010</v>
      </c>
      <c r="K10" s="70">
        <f t="shared" si="0"/>
        <v>18124429</v>
      </c>
      <c r="L10" s="70">
        <f t="shared" si="0"/>
        <v>37947595</v>
      </c>
      <c r="M10" s="70">
        <f t="shared" si="0"/>
        <v>68656034</v>
      </c>
      <c r="N10" s="70">
        <f t="shared" si="0"/>
        <v>16982107</v>
      </c>
      <c r="O10" s="70">
        <f t="shared" si="0"/>
        <v>11765108</v>
      </c>
      <c r="P10" s="70">
        <f t="shared" si="0"/>
        <v>30878999</v>
      </c>
      <c r="Q10" s="70">
        <f t="shared" si="0"/>
        <v>59626214</v>
      </c>
      <c r="R10" s="70">
        <f t="shared" si="0"/>
        <v>15623042</v>
      </c>
      <c r="S10" s="70">
        <f t="shared" si="0"/>
        <v>6578789</v>
      </c>
      <c r="T10" s="70">
        <f t="shared" si="0"/>
        <v>8187819</v>
      </c>
      <c r="U10" s="70">
        <f t="shared" si="0"/>
        <v>30389650</v>
      </c>
      <c r="V10" s="70">
        <f t="shared" si="0"/>
        <v>211795359</v>
      </c>
      <c r="W10" s="70">
        <f t="shared" si="0"/>
        <v>243031412</v>
      </c>
      <c r="X10" s="70">
        <f t="shared" si="0"/>
        <v>-31236053</v>
      </c>
      <c r="Y10" s="71">
        <f>+IF(W10&lt;&gt;0,(X10/W10)*100,0)</f>
        <v>-12.852681364497853</v>
      </c>
      <c r="Z10" s="72">
        <f t="shared" si="0"/>
        <v>243031412</v>
      </c>
    </row>
    <row r="11" spans="1:26" ht="13.5">
      <c r="A11" s="62" t="s">
        <v>36</v>
      </c>
      <c r="B11" s="18">
        <v>76174977</v>
      </c>
      <c r="C11" s="18">
        <v>0</v>
      </c>
      <c r="D11" s="63">
        <v>86593472</v>
      </c>
      <c r="E11" s="64">
        <v>89656222</v>
      </c>
      <c r="F11" s="64">
        <v>6989133</v>
      </c>
      <c r="G11" s="64">
        <v>6746746</v>
      </c>
      <c r="H11" s="64">
        <v>7379944</v>
      </c>
      <c r="I11" s="64">
        <v>21115823</v>
      </c>
      <c r="J11" s="64">
        <v>7325891</v>
      </c>
      <c r="K11" s="64">
        <v>8018839</v>
      </c>
      <c r="L11" s="64">
        <v>7738635</v>
      </c>
      <c r="M11" s="64">
        <v>23083365</v>
      </c>
      <c r="N11" s="64">
        <v>8367563</v>
      </c>
      <c r="O11" s="64">
        <v>8564702</v>
      </c>
      <c r="P11" s="64">
        <v>9651037</v>
      </c>
      <c r="Q11" s="64">
        <v>26583302</v>
      </c>
      <c r="R11" s="64">
        <v>8392025</v>
      </c>
      <c r="S11" s="64">
        <v>8479665</v>
      </c>
      <c r="T11" s="64">
        <v>9725570</v>
      </c>
      <c r="U11" s="64">
        <v>26597260</v>
      </c>
      <c r="V11" s="64">
        <v>97379750</v>
      </c>
      <c r="W11" s="64">
        <v>89656222</v>
      </c>
      <c r="X11" s="64">
        <v>7723528</v>
      </c>
      <c r="Y11" s="65">
        <v>8.61</v>
      </c>
      <c r="Z11" s="66">
        <v>89656222</v>
      </c>
    </row>
    <row r="12" spans="1:26" ht="13.5">
      <c r="A12" s="62" t="s">
        <v>37</v>
      </c>
      <c r="B12" s="18">
        <v>6430920</v>
      </c>
      <c r="C12" s="18">
        <v>0</v>
      </c>
      <c r="D12" s="63">
        <v>5620088</v>
      </c>
      <c r="E12" s="64">
        <v>7005655</v>
      </c>
      <c r="F12" s="64">
        <v>534264</v>
      </c>
      <c r="G12" s="64">
        <v>472489</v>
      </c>
      <c r="H12" s="64">
        <v>541054</v>
      </c>
      <c r="I12" s="64">
        <v>1547807</v>
      </c>
      <c r="J12" s="64">
        <v>537850</v>
      </c>
      <c r="K12" s="64">
        <v>0</v>
      </c>
      <c r="L12" s="64">
        <v>525214</v>
      </c>
      <c r="M12" s="64">
        <v>1063064</v>
      </c>
      <c r="N12" s="64">
        <v>526089</v>
      </c>
      <c r="O12" s="64">
        <v>557658</v>
      </c>
      <c r="P12" s="64">
        <v>0</v>
      </c>
      <c r="Q12" s="64">
        <v>1083747</v>
      </c>
      <c r="R12" s="64">
        <v>583775</v>
      </c>
      <c r="S12" s="64">
        <v>585510</v>
      </c>
      <c r="T12" s="64">
        <v>0</v>
      </c>
      <c r="U12" s="64">
        <v>1169285</v>
      </c>
      <c r="V12" s="64">
        <v>4863903</v>
      </c>
      <c r="W12" s="64">
        <v>7005655</v>
      </c>
      <c r="X12" s="64">
        <v>-2141752</v>
      </c>
      <c r="Y12" s="65">
        <v>-30.57</v>
      </c>
      <c r="Z12" s="66">
        <v>7005655</v>
      </c>
    </row>
    <row r="13" spans="1:26" ht="13.5">
      <c r="A13" s="62" t="s">
        <v>106</v>
      </c>
      <c r="B13" s="18">
        <v>54123670</v>
      </c>
      <c r="C13" s="18">
        <v>0</v>
      </c>
      <c r="D13" s="63">
        <v>16122692</v>
      </c>
      <c r="E13" s="64">
        <v>19873253</v>
      </c>
      <c r="F13" s="64">
        <v>0</v>
      </c>
      <c r="G13" s="64">
        <v>0</v>
      </c>
      <c r="H13" s="64">
        <v>13547105</v>
      </c>
      <c r="I13" s="64">
        <v>13547105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175940</v>
      </c>
      <c r="Q13" s="64">
        <v>175940</v>
      </c>
      <c r="R13" s="64">
        <v>2607</v>
      </c>
      <c r="S13" s="64">
        <v>3040</v>
      </c>
      <c r="T13" s="64">
        <v>-89893</v>
      </c>
      <c r="U13" s="64">
        <v>-84246</v>
      </c>
      <c r="V13" s="64">
        <v>13638799</v>
      </c>
      <c r="W13" s="64">
        <v>19873253</v>
      </c>
      <c r="X13" s="64">
        <v>-6234454</v>
      </c>
      <c r="Y13" s="65">
        <v>-31.37</v>
      </c>
      <c r="Z13" s="66">
        <v>19873253</v>
      </c>
    </row>
    <row r="14" spans="1:26" ht="13.5">
      <c r="A14" s="62" t="s">
        <v>38</v>
      </c>
      <c r="B14" s="18">
        <v>938625</v>
      </c>
      <c r="C14" s="18">
        <v>0</v>
      </c>
      <c r="D14" s="63">
        <v>938503</v>
      </c>
      <c r="E14" s="64">
        <v>516761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167567</v>
      </c>
      <c r="L14" s="64">
        <v>88731</v>
      </c>
      <c r="M14" s="64">
        <v>256298</v>
      </c>
      <c r="N14" s="64">
        <v>79198</v>
      </c>
      <c r="O14" s="64">
        <v>0</v>
      </c>
      <c r="P14" s="64">
        <v>0</v>
      </c>
      <c r="Q14" s="64">
        <v>79198</v>
      </c>
      <c r="R14" s="64">
        <v>0</v>
      </c>
      <c r="S14" s="64">
        <v>-253062</v>
      </c>
      <c r="T14" s="64">
        <v>2345784</v>
      </c>
      <c r="U14" s="64">
        <v>2092722</v>
      </c>
      <c r="V14" s="64">
        <v>2428218</v>
      </c>
      <c r="W14" s="64">
        <v>516761</v>
      </c>
      <c r="X14" s="64">
        <v>1911457</v>
      </c>
      <c r="Y14" s="65">
        <v>369.89</v>
      </c>
      <c r="Z14" s="66">
        <v>516761</v>
      </c>
    </row>
    <row r="15" spans="1:26" ht="13.5">
      <c r="A15" s="62" t="s">
        <v>39</v>
      </c>
      <c r="B15" s="18">
        <v>58745769</v>
      </c>
      <c r="C15" s="18">
        <v>0</v>
      </c>
      <c r="D15" s="63">
        <v>58979758</v>
      </c>
      <c r="E15" s="64">
        <v>58988347</v>
      </c>
      <c r="F15" s="64">
        <v>5835558</v>
      </c>
      <c r="G15" s="64">
        <v>3044425</v>
      </c>
      <c r="H15" s="64">
        <v>11633935</v>
      </c>
      <c r="I15" s="64">
        <v>20513918</v>
      </c>
      <c r="J15" s="64">
        <v>24441</v>
      </c>
      <c r="K15" s="64">
        <v>4639261</v>
      </c>
      <c r="L15" s="64">
        <v>9435749</v>
      </c>
      <c r="M15" s="64">
        <v>14099451</v>
      </c>
      <c r="N15" s="64">
        <v>424082</v>
      </c>
      <c r="O15" s="64">
        <v>7726603</v>
      </c>
      <c r="P15" s="64">
        <v>2119592</v>
      </c>
      <c r="Q15" s="64">
        <v>10270277</v>
      </c>
      <c r="R15" s="64">
        <v>6431597</v>
      </c>
      <c r="S15" s="64">
        <v>1472501</v>
      </c>
      <c r="T15" s="64">
        <v>13541564</v>
      </c>
      <c r="U15" s="64">
        <v>21445662</v>
      </c>
      <c r="V15" s="64">
        <v>66329308</v>
      </c>
      <c r="W15" s="64">
        <v>58988347</v>
      </c>
      <c r="X15" s="64">
        <v>7340961</v>
      </c>
      <c r="Y15" s="65">
        <v>12.44</v>
      </c>
      <c r="Z15" s="66">
        <v>58988347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63372193</v>
      </c>
      <c r="C17" s="18">
        <v>0</v>
      </c>
      <c r="D17" s="63">
        <v>66733873</v>
      </c>
      <c r="E17" s="64">
        <v>72063064</v>
      </c>
      <c r="F17" s="64">
        <v>1331194</v>
      </c>
      <c r="G17" s="64">
        <v>3057034</v>
      </c>
      <c r="H17" s="64">
        <v>6933476</v>
      </c>
      <c r="I17" s="64">
        <v>11321704</v>
      </c>
      <c r="J17" s="64">
        <v>3147141</v>
      </c>
      <c r="K17" s="64">
        <v>6275674</v>
      </c>
      <c r="L17" s="64">
        <v>11602669</v>
      </c>
      <c r="M17" s="64">
        <v>21025484</v>
      </c>
      <c r="N17" s="64">
        <v>1731063</v>
      </c>
      <c r="O17" s="64">
        <v>4648855</v>
      </c>
      <c r="P17" s="64">
        <v>7437346</v>
      </c>
      <c r="Q17" s="64">
        <v>13817264</v>
      </c>
      <c r="R17" s="64">
        <v>3850623</v>
      </c>
      <c r="S17" s="64">
        <v>4249029</v>
      </c>
      <c r="T17" s="64">
        <v>7662859</v>
      </c>
      <c r="U17" s="64">
        <v>15762511</v>
      </c>
      <c r="V17" s="64">
        <v>61926963</v>
      </c>
      <c r="W17" s="64">
        <v>72063064</v>
      </c>
      <c r="X17" s="64">
        <v>-10136101</v>
      </c>
      <c r="Y17" s="65">
        <v>-14.07</v>
      </c>
      <c r="Z17" s="66">
        <v>72063064</v>
      </c>
    </row>
    <row r="18" spans="1:26" ht="13.5">
      <c r="A18" s="74" t="s">
        <v>42</v>
      </c>
      <c r="B18" s="75">
        <f>SUM(B11:B17)</f>
        <v>259786154</v>
      </c>
      <c r="C18" s="75">
        <f>SUM(C11:C17)</f>
        <v>0</v>
      </c>
      <c r="D18" s="76">
        <f aca="true" t="shared" si="1" ref="D18:Z18">SUM(D11:D17)</f>
        <v>234988386</v>
      </c>
      <c r="E18" s="77">
        <f t="shared" si="1"/>
        <v>248103302</v>
      </c>
      <c r="F18" s="77">
        <f t="shared" si="1"/>
        <v>14690149</v>
      </c>
      <c r="G18" s="77">
        <f t="shared" si="1"/>
        <v>13320694</v>
      </c>
      <c r="H18" s="77">
        <f t="shared" si="1"/>
        <v>40035514</v>
      </c>
      <c r="I18" s="77">
        <f t="shared" si="1"/>
        <v>68046357</v>
      </c>
      <c r="J18" s="77">
        <f t="shared" si="1"/>
        <v>11035323</v>
      </c>
      <c r="K18" s="77">
        <f t="shared" si="1"/>
        <v>19101341</v>
      </c>
      <c r="L18" s="77">
        <f t="shared" si="1"/>
        <v>29390998</v>
      </c>
      <c r="M18" s="77">
        <f t="shared" si="1"/>
        <v>59527662</v>
      </c>
      <c r="N18" s="77">
        <f t="shared" si="1"/>
        <v>11127995</v>
      </c>
      <c r="O18" s="77">
        <f t="shared" si="1"/>
        <v>21497818</v>
      </c>
      <c r="P18" s="77">
        <f t="shared" si="1"/>
        <v>19383915</v>
      </c>
      <c r="Q18" s="77">
        <f t="shared" si="1"/>
        <v>52009728</v>
      </c>
      <c r="R18" s="77">
        <f t="shared" si="1"/>
        <v>19260627</v>
      </c>
      <c r="S18" s="77">
        <f t="shared" si="1"/>
        <v>14536683</v>
      </c>
      <c r="T18" s="77">
        <f t="shared" si="1"/>
        <v>33185884</v>
      </c>
      <c r="U18" s="77">
        <f t="shared" si="1"/>
        <v>66983194</v>
      </c>
      <c r="V18" s="77">
        <f t="shared" si="1"/>
        <v>246566941</v>
      </c>
      <c r="W18" s="77">
        <f t="shared" si="1"/>
        <v>248103302</v>
      </c>
      <c r="X18" s="77">
        <f t="shared" si="1"/>
        <v>-1536361</v>
      </c>
      <c r="Y18" s="71">
        <f>+IF(W18&lt;&gt;0,(X18/W18)*100,0)</f>
        <v>-0.619242463770192</v>
      </c>
      <c r="Z18" s="78">
        <f t="shared" si="1"/>
        <v>248103302</v>
      </c>
    </row>
    <row r="19" spans="1:26" ht="13.5">
      <c r="A19" s="74" t="s">
        <v>43</v>
      </c>
      <c r="B19" s="79">
        <f>+B10-B18</f>
        <v>-61347646</v>
      </c>
      <c r="C19" s="79">
        <f>+C10-C18</f>
        <v>0</v>
      </c>
      <c r="D19" s="80">
        <f aca="true" t="shared" si="2" ref="D19:Z19">+D10-D18</f>
        <v>2447848</v>
      </c>
      <c r="E19" s="81">
        <f t="shared" si="2"/>
        <v>-5071890</v>
      </c>
      <c r="F19" s="81">
        <f t="shared" si="2"/>
        <v>11652039</v>
      </c>
      <c r="G19" s="81">
        <f t="shared" si="2"/>
        <v>1367661</v>
      </c>
      <c r="H19" s="81">
        <f t="shared" si="2"/>
        <v>-27942596</v>
      </c>
      <c r="I19" s="81">
        <f t="shared" si="2"/>
        <v>-14922896</v>
      </c>
      <c r="J19" s="81">
        <f t="shared" si="2"/>
        <v>1548687</v>
      </c>
      <c r="K19" s="81">
        <f t="shared" si="2"/>
        <v>-976912</v>
      </c>
      <c r="L19" s="81">
        <f t="shared" si="2"/>
        <v>8556597</v>
      </c>
      <c r="M19" s="81">
        <f t="shared" si="2"/>
        <v>9128372</v>
      </c>
      <c r="N19" s="81">
        <f t="shared" si="2"/>
        <v>5854112</v>
      </c>
      <c r="O19" s="81">
        <f t="shared" si="2"/>
        <v>-9732710</v>
      </c>
      <c r="P19" s="81">
        <f t="shared" si="2"/>
        <v>11495084</v>
      </c>
      <c r="Q19" s="81">
        <f t="shared" si="2"/>
        <v>7616486</v>
      </c>
      <c r="R19" s="81">
        <f t="shared" si="2"/>
        <v>-3637585</v>
      </c>
      <c r="S19" s="81">
        <f t="shared" si="2"/>
        <v>-7957894</v>
      </c>
      <c r="T19" s="81">
        <f t="shared" si="2"/>
        <v>-24998065</v>
      </c>
      <c r="U19" s="81">
        <f t="shared" si="2"/>
        <v>-36593544</v>
      </c>
      <c r="V19" s="81">
        <f t="shared" si="2"/>
        <v>-34771582</v>
      </c>
      <c r="W19" s="81">
        <f>IF(E10=E18,0,W10-W18)</f>
        <v>-5071890</v>
      </c>
      <c r="X19" s="81">
        <f t="shared" si="2"/>
        <v>-29699692</v>
      </c>
      <c r="Y19" s="82">
        <f>+IF(W19&lt;&gt;0,(X19/W19)*100,0)</f>
        <v>585.5744505499922</v>
      </c>
      <c r="Z19" s="83">
        <f t="shared" si="2"/>
        <v>-5071890</v>
      </c>
    </row>
    <row r="20" spans="1:26" ht="13.5">
      <c r="A20" s="62" t="s">
        <v>44</v>
      </c>
      <c r="B20" s="18">
        <v>56332244</v>
      </c>
      <c r="C20" s="18">
        <v>0</v>
      </c>
      <c r="D20" s="63">
        <v>40019000</v>
      </c>
      <c r="E20" s="64">
        <v>41019000</v>
      </c>
      <c r="F20" s="64">
        <v>12776000</v>
      </c>
      <c r="G20" s="64">
        <v>400000</v>
      </c>
      <c r="H20" s="64">
        <v>0</v>
      </c>
      <c r="I20" s="64">
        <v>13176000</v>
      </c>
      <c r="J20" s="64">
        <v>0</v>
      </c>
      <c r="K20" s="64">
        <v>14485000</v>
      </c>
      <c r="L20" s="64">
        <v>0</v>
      </c>
      <c r="M20" s="64">
        <v>14485000</v>
      </c>
      <c r="N20" s="64">
        <v>0</v>
      </c>
      <c r="O20" s="64">
        <v>600000</v>
      </c>
      <c r="P20" s="64">
        <v>0</v>
      </c>
      <c r="Q20" s="64">
        <v>600000</v>
      </c>
      <c r="R20" s="64">
        <v>0</v>
      </c>
      <c r="S20" s="64">
        <v>0</v>
      </c>
      <c r="T20" s="64">
        <v>0</v>
      </c>
      <c r="U20" s="64">
        <v>0</v>
      </c>
      <c r="V20" s="64">
        <v>28261000</v>
      </c>
      <c r="W20" s="64">
        <v>41019000</v>
      </c>
      <c r="X20" s="64">
        <v>-12758000</v>
      </c>
      <c r="Y20" s="65">
        <v>-31.1</v>
      </c>
      <c r="Z20" s="66">
        <v>41019000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-5015402</v>
      </c>
      <c r="C22" s="90">
        <f>SUM(C19:C21)</f>
        <v>0</v>
      </c>
      <c r="D22" s="91">
        <f aca="true" t="shared" si="3" ref="D22:Z22">SUM(D19:D21)</f>
        <v>42466848</v>
      </c>
      <c r="E22" s="92">
        <f t="shared" si="3"/>
        <v>35947110</v>
      </c>
      <c r="F22" s="92">
        <f t="shared" si="3"/>
        <v>24428039</v>
      </c>
      <c r="G22" s="92">
        <f t="shared" si="3"/>
        <v>1767661</v>
      </c>
      <c r="H22" s="92">
        <f t="shared" si="3"/>
        <v>-27942596</v>
      </c>
      <c r="I22" s="92">
        <f t="shared" si="3"/>
        <v>-1746896</v>
      </c>
      <c r="J22" s="92">
        <f t="shared" si="3"/>
        <v>1548687</v>
      </c>
      <c r="K22" s="92">
        <f t="shared" si="3"/>
        <v>13508088</v>
      </c>
      <c r="L22" s="92">
        <f t="shared" si="3"/>
        <v>8556597</v>
      </c>
      <c r="M22" s="92">
        <f t="shared" si="3"/>
        <v>23613372</v>
      </c>
      <c r="N22" s="92">
        <f t="shared" si="3"/>
        <v>5854112</v>
      </c>
      <c r="O22" s="92">
        <f t="shared" si="3"/>
        <v>-9132710</v>
      </c>
      <c r="P22" s="92">
        <f t="shared" si="3"/>
        <v>11495084</v>
      </c>
      <c r="Q22" s="92">
        <f t="shared" si="3"/>
        <v>8216486</v>
      </c>
      <c r="R22" s="92">
        <f t="shared" si="3"/>
        <v>-3637585</v>
      </c>
      <c r="S22" s="92">
        <f t="shared" si="3"/>
        <v>-7957894</v>
      </c>
      <c r="T22" s="92">
        <f t="shared" si="3"/>
        <v>-24998065</v>
      </c>
      <c r="U22" s="92">
        <f t="shared" si="3"/>
        <v>-36593544</v>
      </c>
      <c r="V22" s="92">
        <f t="shared" si="3"/>
        <v>-6510582</v>
      </c>
      <c r="W22" s="92">
        <f t="shared" si="3"/>
        <v>35947110</v>
      </c>
      <c r="X22" s="92">
        <f t="shared" si="3"/>
        <v>-42457692</v>
      </c>
      <c r="Y22" s="93">
        <f>+IF(W22&lt;&gt;0,(X22/W22)*100,0)</f>
        <v>-118.11155889861521</v>
      </c>
      <c r="Z22" s="94">
        <f t="shared" si="3"/>
        <v>35947110</v>
      </c>
    </row>
    <row r="23" spans="1:26" ht="13.5">
      <c r="A23" s="95" t="s">
        <v>45</v>
      </c>
      <c r="B23" s="18">
        <v>0</v>
      </c>
      <c r="C23" s="18">
        <v>0</v>
      </c>
      <c r="D23" s="63">
        <v>17937000</v>
      </c>
      <c r="E23" s="64">
        <v>0</v>
      </c>
      <c r="F23" s="64">
        <v>-268132</v>
      </c>
      <c r="G23" s="64">
        <v>-269124</v>
      </c>
      <c r="H23" s="64">
        <v>-268900</v>
      </c>
      <c r="I23" s="64">
        <v>-806156</v>
      </c>
      <c r="J23" s="64">
        <v>-268900</v>
      </c>
      <c r="K23" s="64">
        <v>-268754</v>
      </c>
      <c r="L23" s="64">
        <v>-268641</v>
      </c>
      <c r="M23" s="64">
        <v>-806295</v>
      </c>
      <c r="N23" s="64">
        <v>268301</v>
      </c>
      <c r="O23" s="64">
        <v>-262448</v>
      </c>
      <c r="P23" s="64">
        <v>-261010</v>
      </c>
      <c r="Q23" s="64">
        <v>-255157</v>
      </c>
      <c r="R23" s="64">
        <v>-259864</v>
      </c>
      <c r="S23" s="64">
        <v>-259864</v>
      </c>
      <c r="T23" s="64">
        <v>-259864</v>
      </c>
      <c r="U23" s="64">
        <v>-779592</v>
      </c>
      <c r="V23" s="64">
        <v>-2647200</v>
      </c>
      <c r="W23" s="64">
        <v>0</v>
      </c>
      <c r="X23" s="64">
        <v>-2647200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-5015402</v>
      </c>
      <c r="C24" s="79">
        <f>SUM(C22:C23)</f>
        <v>0</v>
      </c>
      <c r="D24" s="80">
        <f aca="true" t="shared" si="4" ref="D24:Z24">SUM(D22:D23)</f>
        <v>60403848</v>
      </c>
      <c r="E24" s="81">
        <f t="shared" si="4"/>
        <v>35947110</v>
      </c>
      <c r="F24" s="81">
        <f t="shared" si="4"/>
        <v>24159907</v>
      </c>
      <c r="G24" s="81">
        <f t="shared" si="4"/>
        <v>1498537</v>
      </c>
      <c r="H24" s="81">
        <f t="shared" si="4"/>
        <v>-28211496</v>
      </c>
      <c r="I24" s="81">
        <f t="shared" si="4"/>
        <v>-2553052</v>
      </c>
      <c r="J24" s="81">
        <f t="shared" si="4"/>
        <v>1279787</v>
      </c>
      <c r="K24" s="81">
        <f t="shared" si="4"/>
        <v>13239334</v>
      </c>
      <c r="L24" s="81">
        <f t="shared" si="4"/>
        <v>8287956</v>
      </c>
      <c r="M24" s="81">
        <f t="shared" si="4"/>
        <v>22807077</v>
      </c>
      <c r="N24" s="81">
        <f t="shared" si="4"/>
        <v>6122413</v>
      </c>
      <c r="O24" s="81">
        <f t="shared" si="4"/>
        <v>-9395158</v>
      </c>
      <c r="P24" s="81">
        <f t="shared" si="4"/>
        <v>11234074</v>
      </c>
      <c r="Q24" s="81">
        <f t="shared" si="4"/>
        <v>7961329</v>
      </c>
      <c r="R24" s="81">
        <f t="shared" si="4"/>
        <v>-3897449</v>
      </c>
      <c r="S24" s="81">
        <f t="shared" si="4"/>
        <v>-8217758</v>
      </c>
      <c r="T24" s="81">
        <f t="shared" si="4"/>
        <v>-25257929</v>
      </c>
      <c r="U24" s="81">
        <f t="shared" si="4"/>
        <v>-37373136</v>
      </c>
      <c r="V24" s="81">
        <f t="shared" si="4"/>
        <v>-9157782</v>
      </c>
      <c r="W24" s="81">
        <f t="shared" si="4"/>
        <v>35947110</v>
      </c>
      <c r="X24" s="81">
        <f t="shared" si="4"/>
        <v>-45104892</v>
      </c>
      <c r="Y24" s="82">
        <f>+IF(W24&lt;&gt;0,(X24/W24)*100,0)</f>
        <v>-125.47571139933085</v>
      </c>
      <c r="Z24" s="83">
        <f t="shared" si="4"/>
        <v>35947110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2286557305</v>
      </c>
      <c r="C27" s="21">
        <v>0</v>
      </c>
      <c r="D27" s="103">
        <v>114058000</v>
      </c>
      <c r="E27" s="104">
        <v>1179516091</v>
      </c>
      <c r="F27" s="104">
        <v>0</v>
      </c>
      <c r="G27" s="104">
        <v>3355734</v>
      </c>
      <c r="H27" s="104">
        <v>30050</v>
      </c>
      <c r="I27" s="104">
        <v>3385784</v>
      </c>
      <c r="J27" s="104">
        <v>3460846</v>
      </c>
      <c r="K27" s="104">
        <v>0</v>
      </c>
      <c r="L27" s="104">
        <v>10913415</v>
      </c>
      <c r="M27" s="104">
        <v>14374261</v>
      </c>
      <c r="N27" s="104">
        <v>0</v>
      </c>
      <c r="O27" s="104">
        <v>0</v>
      </c>
      <c r="P27" s="104">
        <v>0</v>
      </c>
      <c r="Q27" s="104">
        <v>0</v>
      </c>
      <c r="R27" s="104">
        <v>136310</v>
      </c>
      <c r="S27" s="104">
        <v>0</v>
      </c>
      <c r="T27" s="104">
        <v>0</v>
      </c>
      <c r="U27" s="104">
        <v>136310</v>
      </c>
      <c r="V27" s="104">
        <v>17896355</v>
      </c>
      <c r="W27" s="104">
        <v>1179516091</v>
      </c>
      <c r="X27" s="104">
        <v>-1161619736</v>
      </c>
      <c r="Y27" s="105">
        <v>-98.48</v>
      </c>
      <c r="Z27" s="106">
        <v>1179516091</v>
      </c>
    </row>
    <row r="28" spans="1:26" ht="13.5">
      <c r="A28" s="107" t="s">
        <v>44</v>
      </c>
      <c r="B28" s="18">
        <v>1899830244</v>
      </c>
      <c r="C28" s="18">
        <v>0</v>
      </c>
      <c r="D28" s="63">
        <v>41838000</v>
      </c>
      <c r="E28" s="64">
        <v>596613596</v>
      </c>
      <c r="F28" s="64">
        <v>0</v>
      </c>
      <c r="G28" s="64">
        <v>3082863</v>
      </c>
      <c r="H28" s="64">
        <v>0</v>
      </c>
      <c r="I28" s="64">
        <v>3082863</v>
      </c>
      <c r="J28" s="64">
        <v>3237915</v>
      </c>
      <c r="K28" s="64">
        <v>0</v>
      </c>
      <c r="L28" s="64">
        <v>9040021</v>
      </c>
      <c r="M28" s="64">
        <v>12277936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15360799</v>
      </c>
      <c r="W28" s="64">
        <v>596613596</v>
      </c>
      <c r="X28" s="64">
        <v>-581252797</v>
      </c>
      <c r="Y28" s="65">
        <v>-97.43</v>
      </c>
      <c r="Z28" s="66">
        <v>596613596</v>
      </c>
    </row>
    <row r="29" spans="1:26" ht="13.5">
      <c r="A29" s="62" t="s">
        <v>110</v>
      </c>
      <c r="B29" s="18">
        <v>386727061</v>
      </c>
      <c r="C29" s="18">
        <v>0</v>
      </c>
      <c r="D29" s="63">
        <v>72220000</v>
      </c>
      <c r="E29" s="64">
        <v>582902495</v>
      </c>
      <c r="F29" s="64">
        <v>0</v>
      </c>
      <c r="G29" s="64">
        <v>272871</v>
      </c>
      <c r="H29" s="64">
        <v>30050</v>
      </c>
      <c r="I29" s="64">
        <v>302921</v>
      </c>
      <c r="J29" s="64">
        <v>222931</v>
      </c>
      <c r="K29" s="64">
        <v>0</v>
      </c>
      <c r="L29" s="64">
        <v>1873394</v>
      </c>
      <c r="M29" s="64">
        <v>2096325</v>
      </c>
      <c r="N29" s="64">
        <v>0</v>
      </c>
      <c r="O29" s="64">
        <v>0</v>
      </c>
      <c r="P29" s="64">
        <v>0</v>
      </c>
      <c r="Q29" s="64">
        <v>0</v>
      </c>
      <c r="R29" s="64">
        <v>136310</v>
      </c>
      <c r="S29" s="64">
        <v>0</v>
      </c>
      <c r="T29" s="64">
        <v>0</v>
      </c>
      <c r="U29" s="64">
        <v>136310</v>
      </c>
      <c r="V29" s="64">
        <v>2535556</v>
      </c>
      <c r="W29" s="64">
        <v>582902495</v>
      </c>
      <c r="X29" s="64">
        <v>-580366939</v>
      </c>
      <c r="Y29" s="65">
        <v>-99.57</v>
      </c>
      <c r="Z29" s="66">
        <v>582902495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2286557305</v>
      </c>
      <c r="C32" s="21">
        <f>SUM(C28:C31)</f>
        <v>0</v>
      </c>
      <c r="D32" s="103">
        <f aca="true" t="shared" si="5" ref="D32:Z32">SUM(D28:D31)</f>
        <v>114058000</v>
      </c>
      <c r="E32" s="104">
        <f t="shared" si="5"/>
        <v>1179516091</v>
      </c>
      <c r="F32" s="104">
        <f t="shared" si="5"/>
        <v>0</v>
      </c>
      <c r="G32" s="104">
        <f t="shared" si="5"/>
        <v>3355734</v>
      </c>
      <c r="H32" s="104">
        <f t="shared" si="5"/>
        <v>30050</v>
      </c>
      <c r="I32" s="104">
        <f t="shared" si="5"/>
        <v>3385784</v>
      </c>
      <c r="J32" s="104">
        <f t="shared" si="5"/>
        <v>3460846</v>
      </c>
      <c r="K32" s="104">
        <f t="shared" si="5"/>
        <v>0</v>
      </c>
      <c r="L32" s="104">
        <f t="shared" si="5"/>
        <v>10913415</v>
      </c>
      <c r="M32" s="104">
        <f t="shared" si="5"/>
        <v>14374261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136310</v>
      </c>
      <c r="S32" s="104">
        <f t="shared" si="5"/>
        <v>0</v>
      </c>
      <c r="T32" s="104">
        <f t="shared" si="5"/>
        <v>0</v>
      </c>
      <c r="U32" s="104">
        <f t="shared" si="5"/>
        <v>136310</v>
      </c>
      <c r="V32" s="104">
        <f t="shared" si="5"/>
        <v>17896355</v>
      </c>
      <c r="W32" s="104">
        <f t="shared" si="5"/>
        <v>1179516091</v>
      </c>
      <c r="X32" s="104">
        <f t="shared" si="5"/>
        <v>-1161619736</v>
      </c>
      <c r="Y32" s="105">
        <f>+IF(W32&lt;&gt;0,(X32/W32)*100,0)</f>
        <v>-98.48273752799528</v>
      </c>
      <c r="Z32" s="106">
        <f t="shared" si="5"/>
        <v>1179516091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70039613</v>
      </c>
      <c r="C35" s="18">
        <v>0</v>
      </c>
      <c r="D35" s="63">
        <v>58422600</v>
      </c>
      <c r="E35" s="64">
        <v>99485100</v>
      </c>
      <c r="F35" s="64">
        <v>51698067</v>
      </c>
      <c r="G35" s="64">
        <v>161605361</v>
      </c>
      <c r="H35" s="64">
        <v>100720576</v>
      </c>
      <c r="I35" s="64">
        <v>100720576</v>
      </c>
      <c r="J35" s="64">
        <v>97126520</v>
      </c>
      <c r="K35" s="64">
        <v>112235738</v>
      </c>
      <c r="L35" s="64">
        <v>93297851</v>
      </c>
      <c r="M35" s="64">
        <v>93297851</v>
      </c>
      <c r="N35" s="64">
        <v>85207251</v>
      </c>
      <c r="O35" s="64">
        <v>86407686</v>
      </c>
      <c r="P35" s="64">
        <v>89945381</v>
      </c>
      <c r="Q35" s="64">
        <v>89945381</v>
      </c>
      <c r="R35" s="64">
        <v>97020007</v>
      </c>
      <c r="S35" s="64">
        <v>128890966</v>
      </c>
      <c r="T35" s="64">
        <v>94476238</v>
      </c>
      <c r="U35" s="64">
        <v>94476238</v>
      </c>
      <c r="V35" s="64">
        <v>94476238</v>
      </c>
      <c r="W35" s="64">
        <v>99485100</v>
      </c>
      <c r="X35" s="64">
        <v>-5008862</v>
      </c>
      <c r="Y35" s="65">
        <v>-5.03</v>
      </c>
      <c r="Z35" s="66">
        <v>99485100</v>
      </c>
    </row>
    <row r="36" spans="1:26" ht="13.5">
      <c r="A36" s="62" t="s">
        <v>53</v>
      </c>
      <c r="B36" s="18">
        <v>1083999558</v>
      </c>
      <c r="C36" s="18">
        <v>0</v>
      </c>
      <c r="D36" s="63">
        <v>1639682393</v>
      </c>
      <c r="E36" s="64">
        <v>938083433</v>
      </c>
      <c r="F36" s="64">
        <v>1617545535</v>
      </c>
      <c r="G36" s="64">
        <v>1345370975</v>
      </c>
      <c r="H36" s="64">
        <v>1307448644</v>
      </c>
      <c r="I36" s="64">
        <v>1307448644</v>
      </c>
      <c r="J36" s="64">
        <v>1305161073</v>
      </c>
      <c r="K36" s="64">
        <v>1300878586</v>
      </c>
      <c r="L36" s="64">
        <v>1311792001</v>
      </c>
      <c r="M36" s="64">
        <v>1311792001</v>
      </c>
      <c r="N36" s="64">
        <v>1311792001</v>
      </c>
      <c r="O36" s="64">
        <v>1312289872</v>
      </c>
      <c r="P36" s="64">
        <v>1316115143</v>
      </c>
      <c r="Q36" s="64">
        <v>1316115143</v>
      </c>
      <c r="R36" s="64">
        <v>1315118370</v>
      </c>
      <c r="S36" s="64">
        <v>1235162317</v>
      </c>
      <c r="T36" s="64">
        <v>1322502635</v>
      </c>
      <c r="U36" s="64">
        <v>1322502635</v>
      </c>
      <c r="V36" s="64">
        <v>1322502635</v>
      </c>
      <c r="W36" s="64">
        <v>938083433</v>
      </c>
      <c r="X36" s="64">
        <v>384419202</v>
      </c>
      <c r="Y36" s="65">
        <v>40.98</v>
      </c>
      <c r="Z36" s="66">
        <v>938083433</v>
      </c>
    </row>
    <row r="37" spans="1:26" ht="13.5">
      <c r="A37" s="62" t="s">
        <v>54</v>
      </c>
      <c r="B37" s="18">
        <v>129366571</v>
      </c>
      <c r="C37" s="18">
        <v>0</v>
      </c>
      <c r="D37" s="63">
        <v>69855239</v>
      </c>
      <c r="E37" s="64">
        <v>95855239</v>
      </c>
      <c r="F37" s="64">
        <v>85992824</v>
      </c>
      <c r="G37" s="64">
        <v>84029839</v>
      </c>
      <c r="H37" s="64">
        <v>96337347</v>
      </c>
      <c r="I37" s="64">
        <v>96337347</v>
      </c>
      <c r="J37" s="64">
        <v>104793408</v>
      </c>
      <c r="K37" s="64">
        <v>114553706</v>
      </c>
      <c r="L37" s="64">
        <v>110251597</v>
      </c>
      <c r="M37" s="64">
        <v>110251597</v>
      </c>
      <c r="N37" s="64">
        <v>122169459</v>
      </c>
      <c r="O37" s="64">
        <v>127280816</v>
      </c>
      <c r="P37" s="64">
        <v>137551771</v>
      </c>
      <c r="Q37" s="64">
        <v>137551771</v>
      </c>
      <c r="R37" s="64">
        <v>145563623</v>
      </c>
      <c r="S37" s="64">
        <v>140782996</v>
      </c>
      <c r="T37" s="64">
        <v>163655131</v>
      </c>
      <c r="U37" s="64">
        <v>163655131</v>
      </c>
      <c r="V37" s="64">
        <v>163655131</v>
      </c>
      <c r="W37" s="64">
        <v>95855239</v>
      </c>
      <c r="X37" s="64">
        <v>67799892</v>
      </c>
      <c r="Y37" s="65">
        <v>70.73</v>
      </c>
      <c r="Z37" s="66">
        <v>95855239</v>
      </c>
    </row>
    <row r="38" spans="1:26" ht="13.5">
      <c r="A38" s="62" t="s">
        <v>55</v>
      </c>
      <c r="B38" s="18">
        <v>43207926</v>
      </c>
      <c r="C38" s="18">
        <v>0</v>
      </c>
      <c r="D38" s="63">
        <v>37362370</v>
      </c>
      <c r="E38" s="64">
        <v>46319370</v>
      </c>
      <c r="F38" s="64">
        <v>130908624</v>
      </c>
      <c r="G38" s="64">
        <v>116959076</v>
      </c>
      <c r="H38" s="64">
        <v>54370693</v>
      </c>
      <c r="I38" s="64">
        <v>54370693</v>
      </c>
      <c r="J38" s="64">
        <v>131870812</v>
      </c>
      <c r="K38" s="64">
        <v>118304332</v>
      </c>
      <c r="L38" s="64">
        <v>53921326</v>
      </c>
      <c r="M38" s="64">
        <v>53921326</v>
      </c>
      <c r="N38" s="64">
        <v>52675787</v>
      </c>
      <c r="O38" s="64">
        <v>52042217</v>
      </c>
      <c r="P38" s="64">
        <v>54014215</v>
      </c>
      <c r="Q38" s="64">
        <v>54014215</v>
      </c>
      <c r="R38" s="64">
        <v>55860952</v>
      </c>
      <c r="S38" s="64">
        <v>54544953</v>
      </c>
      <c r="T38" s="64">
        <v>53138505</v>
      </c>
      <c r="U38" s="64">
        <v>53138505</v>
      </c>
      <c r="V38" s="64">
        <v>53138505</v>
      </c>
      <c r="W38" s="64">
        <v>46319370</v>
      </c>
      <c r="X38" s="64">
        <v>6819135</v>
      </c>
      <c r="Y38" s="65">
        <v>14.72</v>
      </c>
      <c r="Z38" s="66">
        <v>46319370</v>
      </c>
    </row>
    <row r="39" spans="1:26" ht="13.5">
      <c r="A39" s="62" t="s">
        <v>56</v>
      </c>
      <c r="B39" s="18">
        <v>981464674</v>
      </c>
      <c r="C39" s="18">
        <v>0</v>
      </c>
      <c r="D39" s="63">
        <v>1590887384</v>
      </c>
      <c r="E39" s="64">
        <v>895393924</v>
      </c>
      <c r="F39" s="64">
        <v>1452342154</v>
      </c>
      <c r="G39" s="64">
        <v>1305987421</v>
      </c>
      <c r="H39" s="64">
        <v>1257461182</v>
      </c>
      <c r="I39" s="64">
        <v>1257461182</v>
      </c>
      <c r="J39" s="64">
        <v>1165623373</v>
      </c>
      <c r="K39" s="64">
        <v>1180256286</v>
      </c>
      <c r="L39" s="64">
        <v>1240916928</v>
      </c>
      <c r="M39" s="64">
        <v>1240916928</v>
      </c>
      <c r="N39" s="64">
        <v>1222154004</v>
      </c>
      <c r="O39" s="64">
        <v>1219374523</v>
      </c>
      <c r="P39" s="64">
        <v>1214494536</v>
      </c>
      <c r="Q39" s="64">
        <v>1214494536</v>
      </c>
      <c r="R39" s="64">
        <v>1210713802</v>
      </c>
      <c r="S39" s="64">
        <v>1168725334</v>
      </c>
      <c r="T39" s="64">
        <v>1200185235</v>
      </c>
      <c r="U39" s="64">
        <v>1200185235</v>
      </c>
      <c r="V39" s="64">
        <v>1200185235</v>
      </c>
      <c r="W39" s="64">
        <v>895393924</v>
      </c>
      <c r="X39" s="64">
        <v>304791311</v>
      </c>
      <c r="Y39" s="65">
        <v>34.04</v>
      </c>
      <c r="Z39" s="66">
        <v>895393924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77739317</v>
      </c>
      <c r="C42" s="18">
        <v>0</v>
      </c>
      <c r="D42" s="63">
        <v>50036846</v>
      </c>
      <c r="E42" s="64">
        <v>35781000</v>
      </c>
      <c r="F42" s="64">
        <v>25297519</v>
      </c>
      <c r="G42" s="64">
        <v>-683387</v>
      </c>
      <c r="H42" s="64">
        <v>-24699884</v>
      </c>
      <c r="I42" s="64">
        <v>-85752</v>
      </c>
      <c r="J42" s="64">
        <v>-10019132</v>
      </c>
      <c r="K42" s="64">
        <v>23329250</v>
      </c>
      <c r="L42" s="64">
        <v>-18514931</v>
      </c>
      <c r="M42" s="64">
        <v>-5204813</v>
      </c>
      <c r="N42" s="64">
        <v>-11492519</v>
      </c>
      <c r="O42" s="64">
        <v>-27461431</v>
      </c>
      <c r="P42" s="64">
        <v>10459595</v>
      </c>
      <c r="Q42" s="64">
        <v>-28494355</v>
      </c>
      <c r="R42" s="64">
        <v>-9254061</v>
      </c>
      <c r="S42" s="64">
        <v>-6647223</v>
      </c>
      <c r="T42" s="64">
        <v>-18303805</v>
      </c>
      <c r="U42" s="64">
        <v>-34205089</v>
      </c>
      <c r="V42" s="64">
        <v>-67990009</v>
      </c>
      <c r="W42" s="64">
        <v>35781000</v>
      </c>
      <c r="X42" s="64">
        <v>-103771009</v>
      </c>
      <c r="Y42" s="65">
        <v>-290.02</v>
      </c>
      <c r="Z42" s="66">
        <v>35781000</v>
      </c>
    </row>
    <row r="43" spans="1:26" ht="13.5">
      <c r="A43" s="62" t="s">
        <v>59</v>
      </c>
      <c r="B43" s="18">
        <v>-78621598</v>
      </c>
      <c r="C43" s="18">
        <v>0</v>
      </c>
      <c r="D43" s="63">
        <v>-50601220</v>
      </c>
      <c r="E43" s="64">
        <v>-28846000</v>
      </c>
      <c r="F43" s="64">
        <v>-683985</v>
      </c>
      <c r="G43" s="64">
        <v>-8529993</v>
      </c>
      <c r="H43" s="64">
        <v>0</v>
      </c>
      <c r="I43" s="64">
        <v>-9213978</v>
      </c>
      <c r="J43" s="64">
        <v>0</v>
      </c>
      <c r="K43" s="64">
        <v>0</v>
      </c>
      <c r="L43" s="64">
        <v>-6574315</v>
      </c>
      <c r="M43" s="64">
        <v>-6574315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-15788293</v>
      </c>
      <c r="W43" s="64">
        <v>-28846000</v>
      </c>
      <c r="X43" s="64">
        <v>13057707</v>
      </c>
      <c r="Y43" s="65">
        <v>-45.27</v>
      </c>
      <c r="Z43" s="66">
        <v>-28846000</v>
      </c>
    </row>
    <row r="44" spans="1:26" ht="13.5">
      <c r="A44" s="62" t="s">
        <v>60</v>
      </c>
      <c r="B44" s="18">
        <v>-863567</v>
      </c>
      <c r="C44" s="18">
        <v>0</v>
      </c>
      <c r="D44" s="63">
        <v>9998000</v>
      </c>
      <c r="E44" s="64">
        <v>-1002000</v>
      </c>
      <c r="F44" s="64">
        <v>0</v>
      </c>
      <c r="G44" s="64">
        <v>-561454</v>
      </c>
      <c r="H44" s="64">
        <v>0</v>
      </c>
      <c r="I44" s="64">
        <v>-561454</v>
      </c>
      <c r="J44" s="64">
        <v>0</v>
      </c>
      <c r="K44" s="64">
        <v>-1634476</v>
      </c>
      <c r="L44" s="64">
        <v>0</v>
      </c>
      <c r="M44" s="64">
        <v>-1634476</v>
      </c>
      <c r="N44" s="64">
        <v>0</v>
      </c>
      <c r="O44" s="64">
        <v>0</v>
      </c>
      <c r="P44" s="64">
        <v>-362610</v>
      </c>
      <c r="Q44" s="64">
        <v>-362610</v>
      </c>
      <c r="R44" s="64">
        <v>0</v>
      </c>
      <c r="S44" s="64">
        <v>0</v>
      </c>
      <c r="T44" s="64">
        <v>0</v>
      </c>
      <c r="U44" s="64">
        <v>0</v>
      </c>
      <c r="V44" s="64">
        <v>-2558540</v>
      </c>
      <c r="W44" s="64">
        <v>-1002000</v>
      </c>
      <c r="X44" s="64">
        <v>-1556540</v>
      </c>
      <c r="Y44" s="65">
        <v>155.34</v>
      </c>
      <c r="Z44" s="66">
        <v>-1002000</v>
      </c>
    </row>
    <row r="45" spans="1:26" ht="13.5">
      <c r="A45" s="74" t="s">
        <v>61</v>
      </c>
      <c r="B45" s="21">
        <v>1517385</v>
      </c>
      <c r="C45" s="21">
        <v>0</v>
      </c>
      <c r="D45" s="103">
        <v>14426625</v>
      </c>
      <c r="E45" s="104">
        <v>5933001</v>
      </c>
      <c r="F45" s="104">
        <v>26557305</v>
      </c>
      <c r="G45" s="104">
        <v>16782471</v>
      </c>
      <c r="H45" s="104">
        <v>-7917413</v>
      </c>
      <c r="I45" s="104">
        <v>-7917413</v>
      </c>
      <c r="J45" s="104">
        <v>-17936545</v>
      </c>
      <c r="K45" s="104">
        <v>3758229</v>
      </c>
      <c r="L45" s="104">
        <v>-21331017</v>
      </c>
      <c r="M45" s="104">
        <v>-21331017</v>
      </c>
      <c r="N45" s="104">
        <v>-32823536</v>
      </c>
      <c r="O45" s="104">
        <v>-60284967</v>
      </c>
      <c r="P45" s="104">
        <v>-50187982</v>
      </c>
      <c r="Q45" s="104">
        <v>-32823536</v>
      </c>
      <c r="R45" s="104">
        <v>-59442043</v>
      </c>
      <c r="S45" s="104">
        <v>-66089266</v>
      </c>
      <c r="T45" s="104">
        <v>-84393071</v>
      </c>
      <c r="U45" s="104">
        <v>-84393071</v>
      </c>
      <c r="V45" s="104">
        <v>-84393071</v>
      </c>
      <c r="W45" s="104">
        <v>5933001</v>
      </c>
      <c r="X45" s="104">
        <v>-90326072</v>
      </c>
      <c r="Y45" s="105">
        <v>-1522.43</v>
      </c>
      <c r="Z45" s="106">
        <v>5933001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6604140</v>
      </c>
      <c r="C49" s="56">
        <v>0</v>
      </c>
      <c r="D49" s="133">
        <v>6682782</v>
      </c>
      <c r="E49" s="58">
        <v>4388313</v>
      </c>
      <c r="F49" s="58">
        <v>0</v>
      </c>
      <c r="G49" s="58">
        <v>0</v>
      </c>
      <c r="H49" s="58">
        <v>0</v>
      </c>
      <c r="I49" s="58">
        <v>7001032</v>
      </c>
      <c r="J49" s="58">
        <v>0</v>
      </c>
      <c r="K49" s="58">
        <v>0</v>
      </c>
      <c r="L49" s="58">
        <v>0</v>
      </c>
      <c r="M49" s="58">
        <v>3191961</v>
      </c>
      <c r="N49" s="58">
        <v>0</v>
      </c>
      <c r="O49" s="58">
        <v>0</v>
      </c>
      <c r="P49" s="58">
        <v>0</v>
      </c>
      <c r="Q49" s="58">
        <v>122814147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150682375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39488039</v>
      </c>
      <c r="C51" s="56">
        <v>0</v>
      </c>
      <c r="D51" s="133">
        <v>6916401</v>
      </c>
      <c r="E51" s="58">
        <v>12008849</v>
      </c>
      <c r="F51" s="58">
        <v>0</v>
      </c>
      <c r="G51" s="58">
        <v>0</v>
      </c>
      <c r="H51" s="58">
        <v>0</v>
      </c>
      <c r="I51" s="58">
        <v>16438582</v>
      </c>
      <c r="J51" s="58">
        <v>0</v>
      </c>
      <c r="K51" s="58">
        <v>0</v>
      </c>
      <c r="L51" s="58">
        <v>0</v>
      </c>
      <c r="M51" s="58">
        <v>8391671</v>
      </c>
      <c r="N51" s="58">
        <v>0</v>
      </c>
      <c r="O51" s="58">
        <v>0</v>
      </c>
      <c r="P51" s="58">
        <v>0</v>
      </c>
      <c r="Q51" s="58">
        <v>5766196</v>
      </c>
      <c r="R51" s="58">
        <v>0</v>
      </c>
      <c r="S51" s="58">
        <v>0</v>
      </c>
      <c r="T51" s="58">
        <v>0</v>
      </c>
      <c r="U51" s="58">
        <v>23045328</v>
      </c>
      <c r="V51" s="58">
        <v>43939036</v>
      </c>
      <c r="W51" s="58">
        <v>155994102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75.05002388115615</v>
      </c>
      <c r="C58" s="5">
        <f>IF(C67=0,0,+(C76/C67)*100)</f>
        <v>0</v>
      </c>
      <c r="D58" s="6">
        <f aca="true" t="shared" si="6" ref="D58:Z58">IF(D67=0,0,+(D76/D67)*100)</f>
        <v>82.16021265947312</v>
      </c>
      <c r="E58" s="7">
        <f t="shared" si="6"/>
        <v>81.54512076160303</v>
      </c>
      <c r="F58" s="7">
        <f t="shared" si="6"/>
        <v>54.925174876908024</v>
      </c>
      <c r="G58" s="7">
        <f t="shared" si="6"/>
        <v>59.851731521106124</v>
      </c>
      <c r="H58" s="7">
        <f t="shared" si="6"/>
        <v>62.58460897456123</v>
      </c>
      <c r="I58" s="7">
        <f t="shared" si="6"/>
        <v>59.09448710363476</v>
      </c>
      <c r="J58" s="7">
        <f t="shared" si="6"/>
        <v>59.47660788762943</v>
      </c>
      <c r="K58" s="7">
        <f t="shared" si="6"/>
        <v>48.704830165174414</v>
      </c>
      <c r="L58" s="7">
        <f t="shared" si="6"/>
        <v>32.2033260939906</v>
      </c>
      <c r="M58" s="7">
        <f t="shared" si="6"/>
        <v>45.28110717540836</v>
      </c>
      <c r="N58" s="7">
        <f t="shared" si="6"/>
        <v>43.42716913104223</v>
      </c>
      <c r="O58" s="7">
        <f t="shared" si="6"/>
        <v>60.12388780732376</v>
      </c>
      <c r="P58" s="7">
        <f t="shared" si="6"/>
        <v>41.52493384451893</v>
      </c>
      <c r="Q58" s="7">
        <f t="shared" si="6"/>
        <v>46.52459963728156</v>
      </c>
      <c r="R58" s="7">
        <f t="shared" si="6"/>
        <v>57.26632738596358</v>
      </c>
      <c r="S58" s="7">
        <f t="shared" si="6"/>
        <v>115.26198414764583</v>
      </c>
      <c r="T58" s="7">
        <f t="shared" si="6"/>
        <v>74.85443960627339</v>
      </c>
      <c r="U58" s="7">
        <f t="shared" si="6"/>
        <v>74.40994524233052</v>
      </c>
      <c r="V58" s="7">
        <f t="shared" si="6"/>
        <v>54.38313511677602</v>
      </c>
      <c r="W58" s="7">
        <f t="shared" si="6"/>
        <v>81.54512076160303</v>
      </c>
      <c r="X58" s="7">
        <f t="shared" si="6"/>
        <v>0</v>
      </c>
      <c r="Y58" s="7">
        <f t="shared" si="6"/>
        <v>0</v>
      </c>
      <c r="Z58" s="8">
        <f t="shared" si="6"/>
        <v>81.54512076160303</v>
      </c>
    </row>
    <row r="59" spans="1:26" ht="13.5">
      <c r="A59" s="36" t="s">
        <v>31</v>
      </c>
      <c r="B59" s="9">
        <f aca="true" t="shared" si="7" ref="B59:Z66">IF(B68=0,0,+(B77/B68)*100)</f>
        <v>157.20820660537794</v>
      </c>
      <c r="C59" s="9">
        <f t="shared" si="7"/>
        <v>0</v>
      </c>
      <c r="D59" s="2">
        <f t="shared" si="7"/>
        <v>55.47568710359408</v>
      </c>
      <c r="E59" s="10">
        <f t="shared" si="7"/>
        <v>50.303501945525284</v>
      </c>
      <c r="F59" s="10">
        <f t="shared" si="7"/>
        <v>52.31455713586088</v>
      </c>
      <c r="G59" s="10">
        <f t="shared" si="7"/>
        <v>65.29408304350005</v>
      </c>
      <c r="H59" s="10">
        <f t="shared" si="7"/>
        <v>54.914956352491764</v>
      </c>
      <c r="I59" s="10">
        <f t="shared" si="7"/>
        <v>57.50874004600826</v>
      </c>
      <c r="J59" s="10">
        <f t="shared" si="7"/>
        <v>85.2506328156918</v>
      </c>
      <c r="K59" s="10">
        <f t="shared" si="7"/>
        <v>59.33897820365698</v>
      </c>
      <c r="L59" s="10">
        <f t="shared" si="7"/>
        <v>52.78858196429292</v>
      </c>
      <c r="M59" s="10">
        <f t="shared" si="7"/>
        <v>65.02024066495703</v>
      </c>
      <c r="N59" s="10">
        <f t="shared" si="7"/>
        <v>-85.38805093415837</v>
      </c>
      <c r="O59" s="10">
        <f t="shared" si="7"/>
        <v>66.9578675137964</v>
      </c>
      <c r="P59" s="10">
        <f t="shared" si="7"/>
        <v>79.04206166723485</v>
      </c>
      <c r="Q59" s="10">
        <f t="shared" si="7"/>
        <v>231.49302884143856</v>
      </c>
      <c r="R59" s="10">
        <f t="shared" si="7"/>
        <v>87.58432875979338</v>
      </c>
      <c r="S59" s="10">
        <f t="shared" si="7"/>
        <v>69.43904815242628</v>
      </c>
      <c r="T59" s="10">
        <f t="shared" si="7"/>
        <v>73.05907191529111</v>
      </c>
      <c r="U59" s="10">
        <f t="shared" si="7"/>
        <v>76.54944791403486</v>
      </c>
      <c r="V59" s="10">
        <f t="shared" si="7"/>
        <v>82.57200092186413</v>
      </c>
      <c r="W59" s="10">
        <f t="shared" si="7"/>
        <v>50.303501945525284</v>
      </c>
      <c r="X59" s="10">
        <f t="shared" si="7"/>
        <v>0</v>
      </c>
      <c r="Y59" s="10">
        <f t="shared" si="7"/>
        <v>0</v>
      </c>
      <c r="Z59" s="11">
        <f t="shared" si="7"/>
        <v>50.303501945525284</v>
      </c>
    </row>
    <row r="60" spans="1:26" ht="13.5">
      <c r="A60" s="37" t="s">
        <v>32</v>
      </c>
      <c r="B60" s="12">
        <f t="shared" si="7"/>
        <v>71.00562030209662</v>
      </c>
      <c r="C60" s="12">
        <f t="shared" si="7"/>
        <v>0</v>
      </c>
      <c r="D60" s="3">
        <f t="shared" si="7"/>
        <v>89.6693971309796</v>
      </c>
      <c r="E60" s="13">
        <f t="shared" si="7"/>
        <v>86.72656653419926</v>
      </c>
      <c r="F60" s="13">
        <f t="shared" si="7"/>
        <v>60.54450142656553</v>
      </c>
      <c r="G60" s="13">
        <f t="shared" si="7"/>
        <v>63.31354064245753</v>
      </c>
      <c r="H60" s="13">
        <f t="shared" si="7"/>
        <v>68.73022567162596</v>
      </c>
      <c r="I60" s="13">
        <f t="shared" si="7"/>
        <v>64.0808426760619</v>
      </c>
      <c r="J60" s="13">
        <f t="shared" si="7"/>
        <v>58.1130416821257</v>
      </c>
      <c r="K60" s="13">
        <f t="shared" si="7"/>
        <v>50.04736380638993</v>
      </c>
      <c r="L60" s="13">
        <f t="shared" si="7"/>
        <v>32.25593834512343</v>
      </c>
      <c r="M60" s="13">
        <f t="shared" si="7"/>
        <v>45.53023344515824</v>
      </c>
      <c r="N60" s="13">
        <f t="shared" si="7"/>
        <v>32.05580140469213</v>
      </c>
      <c r="O60" s="13">
        <f t="shared" si="7"/>
        <v>64.63323468488929</v>
      </c>
      <c r="P60" s="13">
        <f t="shared" si="7"/>
        <v>39.68675556041249</v>
      </c>
      <c r="Q60" s="13">
        <f t="shared" si="7"/>
        <v>40.63442553576026</v>
      </c>
      <c r="R60" s="13">
        <f t="shared" si="7"/>
        <v>57.55157681082185</v>
      </c>
      <c r="S60" s="13">
        <f t="shared" si="7"/>
        <v>151.38193776625505</v>
      </c>
      <c r="T60" s="13">
        <f t="shared" si="7"/>
        <v>86.22046920153886</v>
      </c>
      <c r="U60" s="13">
        <f t="shared" si="7"/>
        <v>81.5713745079273</v>
      </c>
      <c r="V60" s="13">
        <f t="shared" si="7"/>
        <v>54.40866857261819</v>
      </c>
      <c r="W60" s="13">
        <f t="shared" si="7"/>
        <v>86.72656653419926</v>
      </c>
      <c r="X60" s="13">
        <f t="shared" si="7"/>
        <v>0</v>
      </c>
      <c r="Y60" s="13">
        <f t="shared" si="7"/>
        <v>0</v>
      </c>
      <c r="Z60" s="14">
        <f t="shared" si="7"/>
        <v>86.72656653419926</v>
      </c>
    </row>
    <row r="61" spans="1:26" ht="13.5">
      <c r="A61" s="38" t="s">
        <v>113</v>
      </c>
      <c r="B61" s="12">
        <f t="shared" si="7"/>
        <v>101.67057992536506</v>
      </c>
      <c r="C61" s="12">
        <f t="shared" si="7"/>
        <v>0</v>
      </c>
      <c r="D61" s="3">
        <f t="shared" si="7"/>
        <v>97.98171877124663</v>
      </c>
      <c r="E61" s="13">
        <f t="shared" si="7"/>
        <v>95.97874941272373</v>
      </c>
      <c r="F61" s="13">
        <f t="shared" si="7"/>
        <v>44.035781553485286</v>
      </c>
      <c r="G61" s="13">
        <f t="shared" si="7"/>
        <v>99.83800198086328</v>
      </c>
      <c r="H61" s="13">
        <f t="shared" si="7"/>
        <v>75.09980750063919</v>
      </c>
      <c r="I61" s="13">
        <f t="shared" si="7"/>
        <v>70.08669374807023</v>
      </c>
      <c r="J61" s="13">
        <f t="shared" si="7"/>
        <v>51.29569490490808</v>
      </c>
      <c r="K61" s="13">
        <f t="shared" si="7"/>
        <v>120.39380482776367</v>
      </c>
      <c r="L61" s="13">
        <f t="shared" si="7"/>
        <v>30.09642894244342</v>
      </c>
      <c r="M61" s="13">
        <f t="shared" si="7"/>
        <v>53.08902560342461</v>
      </c>
      <c r="N61" s="13">
        <f t="shared" si="7"/>
        <v>123.63607811083929</v>
      </c>
      <c r="O61" s="13">
        <f t="shared" si="7"/>
        <v>62.20952527539604</v>
      </c>
      <c r="P61" s="13">
        <f t="shared" si="7"/>
        <v>65.61783586365722</v>
      </c>
      <c r="Q61" s="13">
        <f t="shared" si="7"/>
        <v>79.0377853468363</v>
      </c>
      <c r="R61" s="13">
        <f t="shared" si="7"/>
        <v>78.86374789906426</v>
      </c>
      <c r="S61" s="13">
        <f t="shared" si="7"/>
        <v>79.35753731751326</v>
      </c>
      <c r="T61" s="13">
        <f t="shared" si="7"/>
        <v>58.786326533966516</v>
      </c>
      <c r="U61" s="13">
        <f t="shared" si="7"/>
        <v>72.31509445941764</v>
      </c>
      <c r="V61" s="13">
        <f t="shared" si="7"/>
        <v>66.63913922243276</v>
      </c>
      <c r="W61" s="13">
        <f t="shared" si="7"/>
        <v>95.97874941272373</v>
      </c>
      <c r="X61" s="13">
        <f t="shared" si="7"/>
        <v>0</v>
      </c>
      <c r="Y61" s="13">
        <f t="shared" si="7"/>
        <v>0</v>
      </c>
      <c r="Z61" s="14">
        <f t="shared" si="7"/>
        <v>95.97874941272373</v>
      </c>
    </row>
    <row r="62" spans="1:26" ht="13.5">
      <c r="A62" s="38" t="s">
        <v>114</v>
      </c>
      <c r="B62" s="12">
        <f t="shared" si="7"/>
        <v>38.06201250012492</v>
      </c>
      <c r="C62" s="12">
        <f t="shared" si="7"/>
        <v>0</v>
      </c>
      <c r="D62" s="3">
        <f t="shared" si="7"/>
        <v>83.6294286664248</v>
      </c>
      <c r="E62" s="13">
        <f t="shared" si="7"/>
        <v>79.28772710063292</v>
      </c>
      <c r="F62" s="13">
        <f t="shared" si="7"/>
        <v>106.67198412788979</v>
      </c>
      <c r="G62" s="13">
        <f t="shared" si="7"/>
        <v>36.626050995097295</v>
      </c>
      <c r="H62" s="13">
        <f t="shared" si="7"/>
        <v>73.58166914324464</v>
      </c>
      <c r="I62" s="13">
        <f t="shared" si="7"/>
        <v>63.23167640011654</v>
      </c>
      <c r="J62" s="13">
        <f t="shared" si="7"/>
        <v>72.61127243466396</v>
      </c>
      <c r="K62" s="13">
        <f t="shared" si="7"/>
        <v>29.048919488470904</v>
      </c>
      <c r="L62" s="13">
        <f t="shared" si="7"/>
        <v>81.1239448900986</v>
      </c>
      <c r="M62" s="13">
        <f t="shared" si="7"/>
        <v>43.45273183141624</v>
      </c>
      <c r="N62" s="13">
        <f t="shared" si="7"/>
        <v>10.054044322471643</v>
      </c>
      <c r="O62" s="13">
        <f t="shared" si="7"/>
        <v>91.14016164243428</v>
      </c>
      <c r="P62" s="13">
        <f t="shared" si="7"/>
        <v>45.55797425419696</v>
      </c>
      <c r="Q62" s="13">
        <f t="shared" si="7"/>
        <v>22.032067963428197</v>
      </c>
      <c r="R62" s="13">
        <f t="shared" si="7"/>
        <v>31.87032832307318</v>
      </c>
      <c r="S62" s="13">
        <f t="shared" si="7"/>
        <v>-268.67095765901007</v>
      </c>
      <c r="T62" s="13">
        <f t="shared" si="7"/>
        <v>50.29593691915481</v>
      </c>
      <c r="U62" s="13">
        <f t="shared" si="7"/>
        <v>64.95823648193479</v>
      </c>
      <c r="V62" s="13">
        <f t="shared" si="7"/>
        <v>42.003619405887086</v>
      </c>
      <c r="W62" s="13">
        <f t="shared" si="7"/>
        <v>79.28772710063292</v>
      </c>
      <c r="X62" s="13">
        <f t="shared" si="7"/>
        <v>0</v>
      </c>
      <c r="Y62" s="13">
        <f t="shared" si="7"/>
        <v>0</v>
      </c>
      <c r="Z62" s="14">
        <f t="shared" si="7"/>
        <v>79.28772710063292</v>
      </c>
    </row>
    <row r="63" spans="1:26" ht="13.5">
      <c r="A63" s="38" t="s">
        <v>115</v>
      </c>
      <c r="B63" s="12">
        <f t="shared" si="7"/>
        <v>74.76784851809596</v>
      </c>
      <c r="C63" s="12">
        <f t="shared" si="7"/>
        <v>0</v>
      </c>
      <c r="D63" s="3">
        <f t="shared" si="7"/>
        <v>87.61800228068482</v>
      </c>
      <c r="E63" s="13">
        <f t="shared" si="7"/>
        <v>82.00029508225097</v>
      </c>
      <c r="F63" s="13">
        <f t="shared" si="7"/>
        <v>44.26466188633359</v>
      </c>
      <c r="G63" s="13">
        <f t="shared" si="7"/>
        <v>61.410256167000924</v>
      </c>
      <c r="H63" s="13">
        <f t="shared" si="7"/>
        <v>45.26331387081791</v>
      </c>
      <c r="I63" s="13">
        <f t="shared" si="7"/>
        <v>50.34922962042416</v>
      </c>
      <c r="J63" s="13">
        <f t="shared" si="7"/>
        <v>55.773359221530264</v>
      </c>
      <c r="K63" s="13">
        <f t="shared" si="7"/>
        <v>42.28713531757283</v>
      </c>
      <c r="L63" s="13">
        <f t="shared" si="7"/>
        <v>12.86402598094021</v>
      </c>
      <c r="M63" s="13">
        <f t="shared" si="7"/>
        <v>26.921567770508297</v>
      </c>
      <c r="N63" s="13">
        <f t="shared" si="7"/>
        <v>-63.47817054254274</v>
      </c>
      <c r="O63" s="13">
        <f t="shared" si="7"/>
        <v>40.49986478705341</v>
      </c>
      <c r="P63" s="13">
        <f t="shared" si="7"/>
        <v>45.261618575453866</v>
      </c>
      <c r="Q63" s="13">
        <f t="shared" si="7"/>
        <v>133.1796707545378</v>
      </c>
      <c r="R63" s="13">
        <f t="shared" si="7"/>
        <v>60.36784122414747</v>
      </c>
      <c r="S63" s="13">
        <f t="shared" si="7"/>
        <v>52.67887318343571</v>
      </c>
      <c r="T63" s="13">
        <f t="shared" si="7"/>
        <v>-37.84674117915411</v>
      </c>
      <c r="U63" s="13">
        <f t="shared" si="7"/>
        <v>382.6179132377414</v>
      </c>
      <c r="V63" s="13">
        <f t="shared" si="7"/>
        <v>60.385463489867675</v>
      </c>
      <c r="W63" s="13">
        <f t="shared" si="7"/>
        <v>82.00029508225097</v>
      </c>
      <c r="X63" s="13">
        <f t="shared" si="7"/>
        <v>0</v>
      </c>
      <c r="Y63" s="13">
        <f t="shared" si="7"/>
        <v>0</v>
      </c>
      <c r="Z63" s="14">
        <f t="shared" si="7"/>
        <v>82.00029508225097</v>
      </c>
    </row>
    <row r="64" spans="1:26" ht="13.5">
      <c r="A64" s="38" t="s">
        <v>116</v>
      </c>
      <c r="B64" s="12">
        <f t="shared" si="7"/>
        <v>15.287597651540505</v>
      </c>
      <c r="C64" s="12">
        <f t="shared" si="7"/>
        <v>0</v>
      </c>
      <c r="D64" s="3">
        <f t="shared" si="7"/>
        <v>81.8376280596511</v>
      </c>
      <c r="E64" s="13">
        <f t="shared" si="7"/>
        <v>86.98874279799477</v>
      </c>
      <c r="F64" s="13">
        <f t="shared" si="7"/>
        <v>47.848321776061255</v>
      </c>
      <c r="G64" s="13">
        <f t="shared" si="7"/>
        <v>60.28611724040479</v>
      </c>
      <c r="H64" s="13">
        <f t="shared" si="7"/>
        <v>43.85765944353376</v>
      </c>
      <c r="I64" s="13">
        <f t="shared" si="7"/>
        <v>50.66289039479439</v>
      </c>
      <c r="J64" s="13">
        <f t="shared" si="7"/>
        <v>56.76837435067467</v>
      </c>
      <c r="K64" s="13">
        <f t="shared" si="7"/>
        <v>55.836983255169606</v>
      </c>
      <c r="L64" s="13">
        <f t="shared" si="7"/>
        <v>43.63218948073893</v>
      </c>
      <c r="M64" s="13">
        <f t="shared" si="7"/>
        <v>52.2351327565121</v>
      </c>
      <c r="N64" s="13">
        <f t="shared" si="7"/>
        <v>-62.7939142461964</v>
      </c>
      <c r="O64" s="13">
        <f t="shared" si="7"/>
        <v>45.70120284308366</v>
      </c>
      <c r="P64" s="13">
        <f t="shared" si="7"/>
        <v>9.234238748209881</v>
      </c>
      <c r="Q64" s="13">
        <f t="shared" si="7"/>
        <v>27.343192885520658</v>
      </c>
      <c r="R64" s="13">
        <f t="shared" si="7"/>
        <v>211.99588625347005</v>
      </c>
      <c r="S64" s="13">
        <f t="shared" si="7"/>
        <v>113.22286963911262</v>
      </c>
      <c r="T64" s="13">
        <f t="shared" si="7"/>
        <v>83.27722290539376</v>
      </c>
      <c r="U64" s="13">
        <f t="shared" si="7"/>
        <v>135.77470763613658</v>
      </c>
      <c r="V64" s="13">
        <f t="shared" si="7"/>
        <v>57.97962519883092</v>
      </c>
      <c r="W64" s="13">
        <f t="shared" si="7"/>
        <v>86.98874279799477</v>
      </c>
      <c r="X64" s="13">
        <f t="shared" si="7"/>
        <v>0</v>
      </c>
      <c r="Y64" s="13">
        <f t="shared" si="7"/>
        <v>0</v>
      </c>
      <c r="Z64" s="14">
        <f t="shared" si="7"/>
        <v>86.98874279799477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100.00974848042267</v>
      </c>
      <c r="F66" s="16">
        <f t="shared" si="7"/>
        <v>1.2551909813358557</v>
      </c>
      <c r="G66" s="16">
        <f t="shared" si="7"/>
        <v>5.839734687008555</v>
      </c>
      <c r="H66" s="16">
        <f t="shared" si="7"/>
        <v>6.172631862217439</v>
      </c>
      <c r="I66" s="16">
        <f t="shared" si="7"/>
        <v>4.2887409246398</v>
      </c>
      <c r="J66" s="16">
        <f t="shared" si="7"/>
        <v>16.86938724612093</v>
      </c>
      <c r="K66" s="16">
        <f t="shared" si="7"/>
        <v>7.2268335654167455</v>
      </c>
      <c r="L66" s="16">
        <f t="shared" si="7"/>
        <v>2.8051648104792664</v>
      </c>
      <c r="M66" s="16">
        <f t="shared" si="7"/>
        <v>7.106523753646502</v>
      </c>
      <c r="N66" s="16">
        <f t="shared" si="7"/>
        <v>-8.66871875183901</v>
      </c>
      <c r="O66" s="16">
        <f t="shared" si="7"/>
        <v>9.55229380623613</v>
      </c>
      <c r="P66" s="16">
        <f t="shared" si="7"/>
        <v>10.695457408993256</v>
      </c>
      <c r="Q66" s="16">
        <f t="shared" si="7"/>
        <v>27.639603929389107</v>
      </c>
      <c r="R66" s="16">
        <f t="shared" si="7"/>
        <v>8.930145511727314</v>
      </c>
      <c r="S66" s="16">
        <f t="shared" si="7"/>
        <v>11.377786429986552</v>
      </c>
      <c r="T66" s="16">
        <f t="shared" si="7"/>
        <v>9.164947112277671</v>
      </c>
      <c r="U66" s="16">
        <f t="shared" si="7"/>
        <v>9.782465687886853</v>
      </c>
      <c r="V66" s="16">
        <f t="shared" si="7"/>
        <v>9.1596009417825</v>
      </c>
      <c r="W66" s="16">
        <f t="shared" si="7"/>
        <v>100.00974848042267</v>
      </c>
      <c r="X66" s="16">
        <f t="shared" si="7"/>
        <v>0</v>
      </c>
      <c r="Y66" s="16">
        <f t="shared" si="7"/>
        <v>0</v>
      </c>
      <c r="Z66" s="17">
        <f t="shared" si="7"/>
        <v>100.00974848042267</v>
      </c>
    </row>
    <row r="67" spans="1:26" ht="13.5" hidden="1">
      <c r="A67" s="40" t="s">
        <v>119</v>
      </c>
      <c r="B67" s="23">
        <v>112764641</v>
      </c>
      <c r="C67" s="23"/>
      <c r="D67" s="24">
        <v>162079589</v>
      </c>
      <c r="E67" s="25">
        <v>168982520</v>
      </c>
      <c r="F67" s="25">
        <v>12165700</v>
      </c>
      <c r="G67" s="25">
        <v>13664806</v>
      </c>
      <c r="H67" s="25">
        <v>11568365</v>
      </c>
      <c r="I67" s="25">
        <v>37398871</v>
      </c>
      <c r="J67" s="25">
        <v>12095979</v>
      </c>
      <c r="K67" s="25">
        <v>17903984</v>
      </c>
      <c r="L67" s="25">
        <v>17816995</v>
      </c>
      <c r="M67" s="25">
        <v>47816958</v>
      </c>
      <c r="N67" s="25">
        <v>17206049</v>
      </c>
      <c r="O67" s="25">
        <v>9699421</v>
      </c>
      <c r="P67" s="25">
        <v>15723187</v>
      </c>
      <c r="Q67" s="25">
        <v>42628657</v>
      </c>
      <c r="R67" s="25">
        <v>15398852</v>
      </c>
      <c r="S67" s="25">
        <v>6376340</v>
      </c>
      <c r="T67" s="25">
        <v>7886589</v>
      </c>
      <c r="U67" s="25">
        <v>29661781</v>
      </c>
      <c r="V67" s="25">
        <v>157506267</v>
      </c>
      <c r="W67" s="25">
        <v>168982520</v>
      </c>
      <c r="X67" s="25"/>
      <c r="Y67" s="24"/>
      <c r="Z67" s="26">
        <v>168982520</v>
      </c>
    </row>
    <row r="68" spans="1:26" ht="13.5" hidden="1">
      <c r="A68" s="36" t="s">
        <v>31</v>
      </c>
      <c r="B68" s="18">
        <v>12075736</v>
      </c>
      <c r="C68" s="18"/>
      <c r="D68" s="19">
        <v>23650000</v>
      </c>
      <c r="E68" s="20">
        <v>25700000</v>
      </c>
      <c r="F68" s="20">
        <v>1376246</v>
      </c>
      <c r="G68" s="20">
        <v>1376941</v>
      </c>
      <c r="H68" s="20">
        <v>1376940</v>
      </c>
      <c r="I68" s="20">
        <v>4130127</v>
      </c>
      <c r="J68" s="20">
        <v>1375598</v>
      </c>
      <c r="K68" s="20">
        <v>1381195</v>
      </c>
      <c r="L68" s="20">
        <v>1633626</v>
      </c>
      <c r="M68" s="20">
        <v>4390419</v>
      </c>
      <c r="N68" s="20">
        <v>-1377229</v>
      </c>
      <c r="O68" s="20">
        <v>1374996</v>
      </c>
      <c r="P68" s="20">
        <v>1378690</v>
      </c>
      <c r="Q68" s="20">
        <v>1376457</v>
      </c>
      <c r="R68" s="20">
        <v>1315684</v>
      </c>
      <c r="S68" s="20">
        <v>1371312</v>
      </c>
      <c r="T68" s="20">
        <v>1365996</v>
      </c>
      <c r="U68" s="20">
        <v>4052992</v>
      </c>
      <c r="V68" s="20">
        <v>13949995</v>
      </c>
      <c r="W68" s="20">
        <v>25700000</v>
      </c>
      <c r="X68" s="20"/>
      <c r="Y68" s="19"/>
      <c r="Z68" s="22">
        <v>25700000</v>
      </c>
    </row>
    <row r="69" spans="1:26" ht="13.5" hidden="1">
      <c r="A69" s="37" t="s">
        <v>32</v>
      </c>
      <c r="B69" s="18">
        <v>92451614</v>
      </c>
      <c r="C69" s="18"/>
      <c r="D69" s="19">
        <v>133875033</v>
      </c>
      <c r="E69" s="20">
        <v>138727964</v>
      </c>
      <c r="F69" s="20">
        <v>9827449</v>
      </c>
      <c r="G69" s="20">
        <v>11417346</v>
      </c>
      <c r="H69" s="20">
        <v>9359041</v>
      </c>
      <c r="I69" s="20">
        <v>30603836</v>
      </c>
      <c r="J69" s="20">
        <v>10215170</v>
      </c>
      <c r="K69" s="20">
        <v>15661748</v>
      </c>
      <c r="L69" s="20">
        <v>15012600</v>
      </c>
      <c r="M69" s="20">
        <v>40889518</v>
      </c>
      <c r="N69" s="20">
        <v>19415927</v>
      </c>
      <c r="O69" s="20">
        <v>7472326</v>
      </c>
      <c r="P69" s="20">
        <v>13469864</v>
      </c>
      <c r="Q69" s="20">
        <v>40358117</v>
      </c>
      <c r="R69" s="20">
        <v>13180148</v>
      </c>
      <c r="S69" s="20">
        <v>4162597</v>
      </c>
      <c r="T69" s="20">
        <v>5590604</v>
      </c>
      <c r="U69" s="20">
        <v>22933349</v>
      </c>
      <c r="V69" s="20">
        <v>134784820</v>
      </c>
      <c r="W69" s="20">
        <v>138727964</v>
      </c>
      <c r="X69" s="20"/>
      <c r="Y69" s="19"/>
      <c r="Z69" s="22">
        <v>138727964</v>
      </c>
    </row>
    <row r="70" spans="1:26" ht="13.5" hidden="1">
      <c r="A70" s="38" t="s">
        <v>113</v>
      </c>
      <c r="B70" s="18">
        <v>44089001</v>
      </c>
      <c r="C70" s="18"/>
      <c r="D70" s="19">
        <v>53898237</v>
      </c>
      <c r="E70" s="20">
        <v>54205749</v>
      </c>
      <c r="F70" s="20">
        <v>5509431</v>
      </c>
      <c r="G70" s="20">
        <v>4131532</v>
      </c>
      <c r="H70" s="20">
        <v>4110663</v>
      </c>
      <c r="I70" s="20">
        <v>13751626</v>
      </c>
      <c r="J70" s="20">
        <v>5573187</v>
      </c>
      <c r="K70" s="20">
        <v>3167305</v>
      </c>
      <c r="L70" s="20">
        <v>8836766</v>
      </c>
      <c r="M70" s="20">
        <v>17577258</v>
      </c>
      <c r="N70" s="20">
        <v>2642655</v>
      </c>
      <c r="O70" s="20">
        <v>3794263</v>
      </c>
      <c r="P70" s="20">
        <v>4024386</v>
      </c>
      <c r="Q70" s="20">
        <v>10461304</v>
      </c>
      <c r="R70" s="20">
        <v>3875654</v>
      </c>
      <c r="S70" s="20">
        <v>3292020</v>
      </c>
      <c r="T70" s="20">
        <v>3589697</v>
      </c>
      <c r="U70" s="20">
        <v>10757371</v>
      </c>
      <c r="V70" s="20">
        <v>52547559</v>
      </c>
      <c r="W70" s="20">
        <v>54205749</v>
      </c>
      <c r="X70" s="20"/>
      <c r="Y70" s="19"/>
      <c r="Z70" s="22">
        <v>54205749</v>
      </c>
    </row>
    <row r="71" spans="1:26" ht="13.5" hidden="1">
      <c r="A71" s="38" t="s">
        <v>114</v>
      </c>
      <c r="B71" s="18">
        <v>28517315</v>
      </c>
      <c r="C71" s="18"/>
      <c r="D71" s="19">
        <v>57184229</v>
      </c>
      <c r="E71" s="20">
        <v>55352829</v>
      </c>
      <c r="F71" s="20">
        <v>2541313</v>
      </c>
      <c r="G71" s="20">
        <v>5495744</v>
      </c>
      <c r="H71" s="20">
        <v>3461093</v>
      </c>
      <c r="I71" s="20">
        <v>11498150</v>
      </c>
      <c r="J71" s="20">
        <v>2858300</v>
      </c>
      <c r="K71" s="20">
        <v>10279298</v>
      </c>
      <c r="L71" s="20">
        <v>1717949</v>
      </c>
      <c r="M71" s="20">
        <v>14855547</v>
      </c>
      <c r="N71" s="20">
        <v>18507587</v>
      </c>
      <c r="O71" s="20">
        <v>1859289</v>
      </c>
      <c r="P71" s="20">
        <v>3961267</v>
      </c>
      <c r="Q71" s="20">
        <v>24328143</v>
      </c>
      <c r="R71" s="20">
        <v>7517108</v>
      </c>
      <c r="S71" s="20">
        <v>-875322</v>
      </c>
      <c r="T71" s="20">
        <v>2953670</v>
      </c>
      <c r="U71" s="20">
        <v>9595456</v>
      </c>
      <c r="V71" s="20">
        <v>60277296</v>
      </c>
      <c r="W71" s="20">
        <v>55352829</v>
      </c>
      <c r="X71" s="20"/>
      <c r="Y71" s="19"/>
      <c r="Z71" s="22">
        <v>55352829</v>
      </c>
    </row>
    <row r="72" spans="1:26" ht="13.5" hidden="1">
      <c r="A72" s="38" t="s">
        <v>115</v>
      </c>
      <c r="B72" s="18">
        <v>11654567</v>
      </c>
      <c r="C72" s="18"/>
      <c r="D72" s="19">
        <v>13126759</v>
      </c>
      <c r="E72" s="20">
        <v>19526759</v>
      </c>
      <c r="F72" s="20">
        <v>1036190</v>
      </c>
      <c r="G72" s="20">
        <v>1054078</v>
      </c>
      <c r="H72" s="20">
        <v>1052793</v>
      </c>
      <c r="I72" s="20">
        <v>3143061</v>
      </c>
      <c r="J72" s="20">
        <v>1052732</v>
      </c>
      <c r="K72" s="20">
        <v>1460106</v>
      </c>
      <c r="L72" s="20">
        <v>3756600</v>
      </c>
      <c r="M72" s="20">
        <v>6269438</v>
      </c>
      <c r="N72" s="20">
        <v>-1001193</v>
      </c>
      <c r="O72" s="20">
        <v>1087174</v>
      </c>
      <c r="P72" s="20">
        <v>1093443</v>
      </c>
      <c r="Q72" s="20">
        <v>1179424</v>
      </c>
      <c r="R72" s="20">
        <v>1092156</v>
      </c>
      <c r="S72" s="20">
        <v>1056321</v>
      </c>
      <c r="T72" s="20">
        <v>-1665940</v>
      </c>
      <c r="U72" s="20">
        <v>482537</v>
      </c>
      <c r="V72" s="20">
        <v>11074460</v>
      </c>
      <c r="W72" s="20">
        <v>19526759</v>
      </c>
      <c r="X72" s="20"/>
      <c r="Y72" s="19"/>
      <c r="Z72" s="22">
        <v>19526759</v>
      </c>
    </row>
    <row r="73" spans="1:26" ht="13.5" hidden="1">
      <c r="A73" s="38" t="s">
        <v>116</v>
      </c>
      <c r="B73" s="18">
        <v>8190731</v>
      </c>
      <c r="C73" s="18"/>
      <c r="D73" s="19">
        <v>9665808</v>
      </c>
      <c r="E73" s="20">
        <v>9642627</v>
      </c>
      <c r="F73" s="20">
        <v>740515</v>
      </c>
      <c r="G73" s="20">
        <v>735992</v>
      </c>
      <c r="H73" s="20">
        <v>734492</v>
      </c>
      <c r="I73" s="20">
        <v>2210999</v>
      </c>
      <c r="J73" s="20">
        <v>730951</v>
      </c>
      <c r="K73" s="20">
        <v>755039</v>
      </c>
      <c r="L73" s="20">
        <v>701285</v>
      </c>
      <c r="M73" s="20">
        <v>2187275</v>
      </c>
      <c r="N73" s="20">
        <v>-733122</v>
      </c>
      <c r="O73" s="20">
        <v>731600</v>
      </c>
      <c r="P73" s="20">
        <v>4390768</v>
      </c>
      <c r="Q73" s="20">
        <v>4389246</v>
      </c>
      <c r="R73" s="20">
        <v>695230</v>
      </c>
      <c r="S73" s="20">
        <v>689578</v>
      </c>
      <c r="T73" s="20">
        <v>713177</v>
      </c>
      <c r="U73" s="20">
        <v>2097985</v>
      </c>
      <c r="V73" s="20">
        <v>10885505</v>
      </c>
      <c r="W73" s="20">
        <v>9642627</v>
      </c>
      <c r="X73" s="20"/>
      <c r="Y73" s="19"/>
      <c r="Z73" s="22">
        <v>9642627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8237291</v>
      </c>
      <c r="C75" s="27"/>
      <c r="D75" s="28">
        <v>4554556</v>
      </c>
      <c r="E75" s="29">
        <v>4554556</v>
      </c>
      <c r="F75" s="29">
        <v>962005</v>
      </c>
      <c r="G75" s="29">
        <v>870519</v>
      </c>
      <c r="H75" s="29">
        <v>832384</v>
      </c>
      <c r="I75" s="29">
        <v>2664908</v>
      </c>
      <c r="J75" s="29">
        <v>505211</v>
      </c>
      <c r="K75" s="29">
        <v>861041</v>
      </c>
      <c r="L75" s="29">
        <v>1170769</v>
      </c>
      <c r="M75" s="29">
        <v>2537021</v>
      </c>
      <c r="N75" s="29">
        <v>-832649</v>
      </c>
      <c r="O75" s="29">
        <v>852099</v>
      </c>
      <c r="P75" s="29">
        <v>874633</v>
      </c>
      <c r="Q75" s="29">
        <v>894083</v>
      </c>
      <c r="R75" s="29">
        <v>903020</v>
      </c>
      <c r="S75" s="29">
        <v>842431</v>
      </c>
      <c r="T75" s="29">
        <v>929989</v>
      </c>
      <c r="U75" s="29">
        <v>2675440</v>
      </c>
      <c r="V75" s="29">
        <v>8771452</v>
      </c>
      <c r="W75" s="29">
        <v>4554556</v>
      </c>
      <c r="X75" s="29"/>
      <c r="Y75" s="28"/>
      <c r="Z75" s="30">
        <v>4554556</v>
      </c>
    </row>
    <row r="76" spans="1:26" ht="13.5" hidden="1">
      <c r="A76" s="41" t="s">
        <v>120</v>
      </c>
      <c r="B76" s="31">
        <v>84629890</v>
      </c>
      <c r="C76" s="31"/>
      <c r="D76" s="32">
        <v>133164935</v>
      </c>
      <c r="E76" s="33">
        <v>137797000</v>
      </c>
      <c r="F76" s="33">
        <v>6682032</v>
      </c>
      <c r="G76" s="33">
        <v>8178623</v>
      </c>
      <c r="H76" s="33">
        <v>7240016</v>
      </c>
      <c r="I76" s="33">
        <v>22100671</v>
      </c>
      <c r="J76" s="33">
        <v>7194278</v>
      </c>
      <c r="K76" s="33">
        <v>8720105</v>
      </c>
      <c r="L76" s="33">
        <v>5737665</v>
      </c>
      <c r="M76" s="33">
        <v>21652048</v>
      </c>
      <c r="N76" s="33">
        <v>7472100</v>
      </c>
      <c r="O76" s="33">
        <v>5831669</v>
      </c>
      <c r="P76" s="33">
        <v>6529043</v>
      </c>
      <c r="Q76" s="33">
        <v>19832812</v>
      </c>
      <c r="R76" s="33">
        <v>8818357</v>
      </c>
      <c r="S76" s="33">
        <v>7349496</v>
      </c>
      <c r="T76" s="33">
        <v>5903462</v>
      </c>
      <c r="U76" s="33">
        <v>22071315</v>
      </c>
      <c r="V76" s="33">
        <v>85656846</v>
      </c>
      <c r="W76" s="33">
        <v>137797000</v>
      </c>
      <c r="X76" s="33"/>
      <c r="Y76" s="32"/>
      <c r="Z76" s="34">
        <v>137797000</v>
      </c>
    </row>
    <row r="77" spans="1:26" ht="13.5" hidden="1">
      <c r="A77" s="36" t="s">
        <v>31</v>
      </c>
      <c r="B77" s="18">
        <v>18984048</v>
      </c>
      <c r="C77" s="18"/>
      <c r="D77" s="19">
        <v>13120000</v>
      </c>
      <c r="E77" s="20">
        <v>12928000</v>
      </c>
      <c r="F77" s="20">
        <v>719977</v>
      </c>
      <c r="G77" s="20">
        <v>899061</v>
      </c>
      <c r="H77" s="20">
        <v>756146</v>
      </c>
      <c r="I77" s="20">
        <v>2375184</v>
      </c>
      <c r="J77" s="20">
        <v>1172706</v>
      </c>
      <c r="K77" s="20">
        <v>819587</v>
      </c>
      <c r="L77" s="20">
        <v>862368</v>
      </c>
      <c r="M77" s="20">
        <v>2854661</v>
      </c>
      <c r="N77" s="20">
        <v>1175989</v>
      </c>
      <c r="O77" s="20">
        <v>920668</v>
      </c>
      <c r="P77" s="20">
        <v>1089745</v>
      </c>
      <c r="Q77" s="20">
        <v>3186402</v>
      </c>
      <c r="R77" s="20">
        <v>1152333</v>
      </c>
      <c r="S77" s="20">
        <v>952226</v>
      </c>
      <c r="T77" s="20">
        <v>997984</v>
      </c>
      <c r="U77" s="20">
        <v>3102543</v>
      </c>
      <c r="V77" s="20">
        <v>11518790</v>
      </c>
      <c r="W77" s="20">
        <v>12928000</v>
      </c>
      <c r="X77" s="20"/>
      <c r="Y77" s="19"/>
      <c r="Z77" s="22">
        <v>12928000</v>
      </c>
    </row>
    <row r="78" spans="1:26" ht="13.5" hidden="1">
      <c r="A78" s="37" t="s">
        <v>32</v>
      </c>
      <c r="B78" s="18">
        <v>65645842</v>
      </c>
      <c r="C78" s="18"/>
      <c r="D78" s="19">
        <v>120044935</v>
      </c>
      <c r="E78" s="20">
        <v>120314000</v>
      </c>
      <c r="F78" s="20">
        <v>5949980</v>
      </c>
      <c r="G78" s="20">
        <v>7228726</v>
      </c>
      <c r="H78" s="20">
        <v>6432490</v>
      </c>
      <c r="I78" s="20">
        <v>19611196</v>
      </c>
      <c r="J78" s="20">
        <v>5936346</v>
      </c>
      <c r="K78" s="20">
        <v>7838292</v>
      </c>
      <c r="L78" s="20">
        <v>4842455</v>
      </c>
      <c r="M78" s="20">
        <v>18617093</v>
      </c>
      <c r="N78" s="20">
        <v>6223931</v>
      </c>
      <c r="O78" s="20">
        <v>4829606</v>
      </c>
      <c r="P78" s="20">
        <v>5345752</v>
      </c>
      <c r="Q78" s="20">
        <v>16399289</v>
      </c>
      <c r="R78" s="20">
        <v>7585383</v>
      </c>
      <c r="S78" s="20">
        <v>6301420</v>
      </c>
      <c r="T78" s="20">
        <v>4820245</v>
      </c>
      <c r="U78" s="20">
        <v>18707048</v>
      </c>
      <c r="V78" s="20">
        <v>73334626</v>
      </c>
      <c r="W78" s="20">
        <v>120314000</v>
      </c>
      <c r="X78" s="20"/>
      <c r="Y78" s="19"/>
      <c r="Z78" s="22">
        <v>120314000</v>
      </c>
    </row>
    <row r="79" spans="1:26" ht="13.5" hidden="1">
      <c r="A79" s="38" t="s">
        <v>113</v>
      </c>
      <c r="B79" s="18">
        <v>44825543</v>
      </c>
      <c r="C79" s="18"/>
      <c r="D79" s="19">
        <v>52810419</v>
      </c>
      <c r="E79" s="20">
        <v>52026000</v>
      </c>
      <c r="F79" s="20">
        <v>2426121</v>
      </c>
      <c r="G79" s="20">
        <v>4124839</v>
      </c>
      <c r="H79" s="20">
        <v>3087100</v>
      </c>
      <c r="I79" s="20">
        <v>9638060</v>
      </c>
      <c r="J79" s="20">
        <v>2858805</v>
      </c>
      <c r="K79" s="20">
        <v>3813239</v>
      </c>
      <c r="L79" s="20">
        <v>2659551</v>
      </c>
      <c r="M79" s="20">
        <v>9331595</v>
      </c>
      <c r="N79" s="20">
        <v>3267275</v>
      </c>
      <c r="O79" s="20">
        <v>2360393</v>
      </c>
      <c r="P79" s="20">
        <v>2640715</v>
      </c>
      <c r="Q79" s="20">
        <v>8268383</v>
      </c>
      <c r="R79" s="20">
        <v>3056486</v>
      </c>
      <c r="S79" s="20">
        <v>2612466</v>
      </c>
      <c r="T79" s="20">
        <v>2110251</v>
      </c>
      <c r="U79" s="20">
        <v>7779203</v>
      </c>
      <c r="V79" s="20">
        <v>35017241</v>
      </c>
      <c r="W79" s="20">
        <v>52026000</v>
      </c>
      <c r="X79" s="20"/>
      <c r="Y79" s="19"/>
      <c r="Z79" s="22">
        <v>52026000</v>
      </c>
    </row>
    <row r="80" spans="1:26" ht="13.5" hidden="1">
      <c r="A80" s="38" t="s">
        <v>114</v>
      </c>
      <c r="B80" s="18">
        <v>10854264</v>
      </c>
      <c r="C80" s="18"/>
      <c r="D80" s="19">
        <v>47822844</v>
      </c>
      <c r="E80" s="20">
        <v>43888000</v>
      </c>
      <c r="F80" s="20">
        <v>2710869</v>
      </c>
      <c r="G80" s="20">
        <v>2012874</v>
      </c>
      <c r="H80" s="20">
        <v>2546730</v>
      </c>
      <c r="I80" s="20">
        <v>7270473</v>
      </c>
      <c r="J80" s="20">
        <v>2075448</v>
      </c>
      <c r="K80" s="20">
        <v>2986025</v>
      </c>
      <c r="L80" s="20">
        <v>1393668</v>
      </c>
      <c r="M80" s="20">
        <v>6455141</v>
      </c>
      <c r="N80" s="20">
        <v>1860761</v>
      </c>
      <c r="O80" s="20">
        <v>1694559</v>
      </c>
      <c r="P80" s="20">
        <v>1804673</v>
      </c>
      <c r="Q80" s="20">
        <v>5359993</v>
      </c>
      <c r="R80" s="20">
        <v>2395727</v>
      </c>
      <c r="S80" s="20">
        <v>2351736</v>
      </c>
      <c r="T80" s="20">
        <v>1485576</v>
      </c>
      <c r="U80" s="20">
        <v>6233039</v>
      </c>
      <c r="V80" s="20">
        <v>25318646</v>
      </c>
      <c r="W80" s="20">
        <v>43888000</v>
      </c>
      <c r="X80" s="20"/>
      <c r="Y80" s="19"/>
      <c r="Z80" s="22">
        <v>43888000</v>
      </c>
    </row>
    <row r="81" spans="1:26" ht="13.5" hidden="1">
      <c r="A81" s="38" t="s">
        <v>115</v>
      </c>
      <c r="B81" s="18">
        <v>8713869</v>
      </c>
      <c r="C81" s="18"/>
      <c r="D81" s="19">
        <v>11501404</v>
      </c>
      <c r="E81" s="20">
        <v>16012000</v>
      </c>
      <c r="F81" s="20">
        <v>458666</v>
      </c>
      <c r="G81" s="20">
        <v>647312</v>
      </c>
      <c r="H81" s="20">
        <v>476529</v>
      </c>
      <c r="I81" s="20">
        <v>1582507</v>
      </c>
      <c r="J81" s="20">
        <v>587144</v>
      </c>
      <c r="K81" s="20">
        <v>617437</v>
      </c>
      <c r="L81" s="20">
        <v>483250</v>
      </c>
      <c r="M81" s="20">
        <v>1687831</v>
      </c>
      <c r="N81" s="20">
        <v>635539</v>
      </c>
      <c r="O81" s="20">
        <v>440304</v>
      </c>
      <c r="P81" s="20">
        <v>494910</v>
      </c>
      <c r="Q81" s="20">
        <v>1570753</v>
      </c>
      <c r="R81" s="20">
        <v>659311</v>
      </c>
      <c r="S81" s="20">
        <v>556458</v>
      </c>
      <c r="T81" s="20">
        <v>630504</v>
      </c>
      <c r="U81" s="20">
        <v>1846273</v>
      </c>
      <c r="V81" s="20">
        <v>6687364</v>
      </c>
      <c r="W81" s="20">
        <v>16012000</v>
      </c>
      <c r="X81" s="20"/>
      <c r="Y81" s="19"/>
      <c r="Z81" s="22">
        <v>16012000</v>
      </c>
    </row>
    <row r="82" spans="1:26" ht="13.5" hidden="1">
      <c r="A82" s="38" t="s">
        <v>116</v>
      </c>
      <c r="B82" s="18">
        <v>1252166</v>
      </c>
      <c r="C82" s="18"/>
      <c r="D82" s="19">
        <v>7910268</v>
      </c>
      <c r="E82" s="20">
        <v>8388000</v>
      </c>
      <c r="F82" s="20">
        <v>354324</v>
      </c>
      <c r="G82" s="20">
        <v>443701</v>
      </c>
      <c r="H82" s="20">
        <v>322131</v>
      </c>
      <c r="I82" s="20">
        <v>1120156</v>
      </c>
      <c r="J82" s="20">
        <v>414949</v>
      </c>
      <c r="K82" s="20">
        <v>421591</v>
      </c>
      <c r="L82" s="20">
        <v>305986</v>
      </c>
      <c r="M82" s="20">
        <v>1142526</v>
      </c>
      <c r="N82" s="20">
        <v>460356</v>
      </c>
      <c r="O82" s="20">
        <v>334350</v>
      </c>
      <c r="P82" s="20">
        <v>405454</v>
      </c>
      <c r="Q82" s="20">
        <v>1200160</v>
      </c>
      <c r="R82" s="20">
        <v>1473859</v>
      </c>
      <c r="S82" s="20">
        <v>780760</v>
      </c>
      <c r="T82" s="20">
        <v>593914</v>
      </c>
      <c r="U82" s="20">
        <v>2848533</v>
      </c>
      <c r="V82" s="20">
        <v>6311375</v>
      </c>
      <c r="W82" s="20">
        <v>8388000</v>
      </c>
      <c r="X82" s="20"/>
      <c r="Y82" s="19"/>
      <c r="Z82" s="22">
        <v>8388000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>
        <v>4555000</v>
      </c>
      <c r="F84" s="29">
        <v>12075</v>
      </c>
      <c r="G84" s="29">
        <v>50836</v>
      </c>
      <c r="H84" s="29">
        <v>51380</v>
      </c>
      <c r="I84" s="29">
        <v>114291</v>
      </c>
      <c r="J84" s="29">
        <v>85226</v>
      </c>
      <c r="K84" s="29">
        <v>62226</v>
      </c>
      <c r="L84" s="29">
        <v>32842</v>
      </c>
      <c r="M84" s="29">
        <v>180294</v>
      </c>
      <c r="N84" s="29">
        <v>72180</v>
      </c>
      <c r="O84" s="29">
        <v>81395</v>
      </c>
      <c r="P84" s="29">
        <v>93546</v>
      </c>
      <c r="Q84" s="29">
        <v>247121</v>
      </c>
      <c r="R84" s="29">
        <v>80641</v>
      </c>
      <c r="S84" s="29">
        <v>95850</v>
      </c>
      <c r="T84" s="29">
        <v>85233</v>
      </c>
      <c r="U84" s="29">
        <v>261724</v>
      </c>
      <c r="V84" s="29">
        <v>803430</v>
      </c>
      <c r="W84" s="29">
        <v>4555000</v>
      </c>
      <c r="X84" s="29"/>
      <c r="Y84" s="28"/>
      <c r="Z84" s="30">
        <v>4555000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30619908</v>
      </c>
      <c r="C5" s="18">
        <v>0</v>
      </c>
      <c r="D5" s="63">
        <v>36161000</v>
      </c>
      <c r="E5" s="64">
        <v>36161000</v>
      </c>
      <c r="F5" s="64">
        <v>0</v>
      </c>
      <c r="G5" s="64">
        <v>0</v>
      </c>
      <c r="H5" s="64">
        <v>3438000</v>
      </c>
      <c r="I5" s="64">
        <v>3438000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3438000</v>
      </c>
      <c r="W5" s="64">
        <v>36161000</v>
      </c>
      <c r="X5" s="64">
        <v>-32723000</v>
      </c>
      <c r="Y5" s="65">
        <v>-90.49</v>
      </c>
      <c r="Z5" s="66">
        <v>36161000</v>
      </c>
    </row>
    <row r="6" spans="1:26" ht="13.5">
      <c r="A6" s="62" t="s">
        <v>32</v>
      </c>
      <c r="B6" s="18">
        <v>152982941</v>
      </c>
      <c r="C6" s="18">
        <v>0</v>
      </c>
      <c r="D6" s="63">
        <v>163840539</v>
      </c>
      <c r="E6" s="64">
        <v>163840539</v>
      </c>
      <c r="F6" s="64">
        <v>0</v>
      </c>
      <c r="G6" s="64">
        <v>0</v>
      </c>
      <c r="H6" s="64">
        <v>17236000</v>
      </c>
      <c r="I6" s="64">
        <v>17236000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17236000</v>
      </c>
      <c r="W6" s="64">
        <v>163840539</v>
      </c>
      <c r="X6" s="64">
        <v>-146604539</v>
      </c>
      <c r="Y6" s="65">
        <v>-89.48</v>
      </c>
      <c r="Z6" s="66">
        <v>163840539</v>
      </c>
    </row>
    <row r="7" spans="1:26" ht="13.5">
      <c r="A7" s="62" t="s">
        <v>33</v>
      </c>
      <c r="B7" s="18">
        <v>6596624</v>
      </c>
      <c r="C7" s="18">
        <v>0</v>
      </c>
      <c r="D7" s="63">
        <v>5326720</v>
      </c>
      <c r="E7" s="64">
        <v>5326720</v>
      </c>
      <c r="F7" s="64">
        <v>0</v>
      </c>
      <c r="G7" s="64">
        <v>0</v>
      </c>
      <c r="H7" s="64">
        <v>586000</v>
      </c>
      <c r="I7" s="64">
        <v>586000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586000</v>
      </c>
      <c r="W7" s="64">
        <v>5326720</v>
      </c>
      <c r="X7" s="64">
        <v>-4740720</v>
      </c>
      <c r="Y7" s="65">
        <v>-89</v>
      </c>
      <c r="Z7" s="66">
        <v>5326720</v>
      </c>
    </row>
    <row r="8" spans="1:26" ht="13.5">
      <c r="A8" s="62" t="s">
        <v>34</v>
      </c>
      <c r="B8" s="18">
        <v>93044734</v>
      </c>
      <c r="C8" s="18">
        <v>0</v>
      </c>
      <c r="D8" s="63">
        <v>84628001</v>
      </c>
      <c r="E8" s="64">
        <v>84628001</v>
      </c>
      <c r="F8" s="64">
        <v>0</v>
      </c>
      <c r="G8" s="64">
        <v>0</v>
      </c>
      <c r="H8" s="64">
        <v>91513</v>
      </c>
      <c r="I8" s="64">
        <v>91513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91513</v>
      </c>
      <c r="W8" s="64">
        <v>84628001</v>
      </c>
      <c r="X8" s="64">
        <v>-84536488</v>
      </c>
      <c r="Y8" s="65">
        <v>-99.89</v>
      </c>
      <c r="Z8" s="66">
        <v>84628001</v>
      </c>
    </row>
    <row r="9" spans="1:26" ht="13.5">
      <c r="A9" s="62" t="s">
        <v>35</v>
      </c>
      <c r="B9" s="18">
        <v>21319772</v>
      </c>
      <c r="C9" s="18">
        <v>0</v>
      </c>
      <c r="D9" s="63">
        <v>99990870</v>
      </c>
      <c r="E9" s="64">
        <v>99990870</v>
      </c>
      <c r="F9" s="64">
        <v>0</v>
      </c>
      <c r="G9" s="64">
        <v>0</v>
      </c>
      <c r="H9" s="64">
        <v>2841755</v>
      </c>
      <c r="I9" s="64">
        <v>2841755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2841755</v>
      </c>
      <c r="W9" s="64">
        <v>99990870</v>
      </c>
      <c r="X9" s="64">
        <v>-97149115</v>
      </c>
      <c r="Y9" s="65">
        <v>-97.16</v>
      </c>
      <c r="Z9" s="66">
        <v>99990870</v>
      </c>
    </row>
    <row r="10" spans="1:26" ht="25.5">
      <c r="A10" s="67" t="s">
        <v>105</v>
      </c>
      <c r="B10" s="68">
        <f>SUM(B5:B9)</f>
        <v>304563979</v>
      </c>
      <c r="C10" s="68">
        <f>SUM(C5:C9)</f>
        <v>0</v>
      </c>
      <c r="D10" s="69">
        <f aca="true" t="shared" si="0" ref="D10:Z10">SUM(D5:D9)</f>
        <v>389947130</v>
      </c>
      <c r="E10" s="70">
        <f t="shared" si="0"/>
        <v>389947130</v>
      </c>
      <c r="F10" s="70">
        <f t="shared" si="0"/>
        <v>0</v>
      </c>
      <c r="G10" s="70">
        <f t="shared" si="0"/>
        <v>0</v>
      </c>
      <c r="H10" s="70">
        <f t="shared" si="0"/>
        <v>24193268</v>
      </c>
      <c r="I10" s="70">
        <f t="shared" si="0"/>
        <v>24193268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24193268</v>
      </c>
      <c r="W10" s="70">
        <f t="shared" si="0"/>
        <v>389947130</v>
      </c>
      <c r="X10" s="70">
        <f t="shared" si="0"/>
        <v>-365753862</v>
      </c>
      <c r="Y10" s="71">
        <f>+IF(W10&lt;&gt;0,(X10/W10)*100,0)</f>
        <v>-93.79575687606676</v>
      </c>
      <c r="Z10" s="72">
        <f t="shared" si="0"/>
        <v>389947130</v>
      </c>
    </row>
    <row r="11" spans="1:26" ht="13.5">
      <c r="A11" s="62" t="s">
        <v>36</v>
      </c>
      <c r="B11" s="18">
        <v>100756157</v>
      </c>
      <c r="C11" s="18">
        <v>0</v>
      </c>
      <c r="D11" s="63">
        <v>112952673</v>
      </c>
      <c r="E11" s="64">
        <v>112952673</v>
      </c>
      <c r="F11" s="64">
        <v>0</v>
      </c>
      <c r="G11" s="64">
        <v>0</v>
      </c>
      <c r="H11" s="64">
        <v>10376729</v>
      </c>
      <c r="I11" s="64">
        <v>10376729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10376729</v>
      </c>
      <c r="W11" s="64">
        <v>112952673</v>
      </c>
      <c r="X11" s="64">
        <v>-102575944</v>
      </c>
      <c r="Y11" s="65">
        <v>-90.81</v>
      </c>
      <c r="Z11" s="66">
        <v>112952673</v>
      </c>
    </row>
    <row r="12" spans="1:26" ht="13.5">
      <c r="A12" s="62" t="s">
        <v>37</v>
      </c>
      <c r="B12" s="18">
        <v>6148860</v>
      </c>
      <c r="C12" s="18">
        <v>0</v>
      </c>
      <c r="D12" s="63">
        <v>7421853</v>
      </c>
      <c r="E12" s="64">
        <v>7421853</v>
      </c>
      <c r="F12" s="64">
        <v>0</v>
      </c>
      <c r="G12" s="64">
        <v>0</v>
      </c>
      <c r="H12" s="64">
        <v>545000</v>
      </c>
      <c r="I12" s="64">
        <v>545000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545000</v>
      </c>
      <c r="W12" s="64">
        <v>7421853</v>
      </c>
      <c r="X12" s="64">
        <v>-6876853</v>
      </c>
      <c r="Y12" s="65">
        <v>-92.66</v>
      </c>
      <c r="Z12" s="66">
        <v>7421853</v>
      </c>
    </row>
    <row r="13" spans="1:26" ht="13.5">
      <c r="A13" s="62" t="s">
        <v>106</v>
      </c>
      <c r="B13" s="18">
        <v>55521212</v>
      </c>
      <c r="C13" s="18">
        <v>0</v>
      </c>
      <c r="D13" s="63">
        <v>14617000</v>
      </c>
      <c r="E13" s="64">
        <v>14617000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14617000</v>
      </c>
      <c r="X13" s="64">
        <v>-14617000</v>
      </c>
      <c r="Y13" s="65">
        <v>-100</v>
      </c>
      <c r="Z13" s="66">
        <v>14617000</v>
      </c>
    </row>
    <row r="14" spans="1:26" ht="13.5">
      <c r="A14" s="62" t="s">
        <v>38</v>
      </c>
      <c r="B14" s="18">
        <v>12252041</v>
      </c>
      <c r="C14" s="18">
        <v>0</v>
      </c>
      <c r="D14" s="63">
        <v>12510650</v>
      </c>
      <c r="E14" s="64">
        <v>12510650</v>
      </c>
      <c r="F14" s="64">
        <v>0</v>
      </c>
      <c r="G14" s="64">
        <v>0</v>
      </c>
      <c r="H14" s="64">
        <v>1210591</v>
      </c>
      <c r="I14" s="64">
        <v>1210591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1210591</v>
      </c>
      <c r="W14" s="64">
        <v>12510650</v>
      </c>
      <c r="X14" s="64">
        <v>-11300059</v>
      </c>
      <c r="Y14" s="65">
        <v>-90.32</v>
      </c>
      <c r="Z14" s="66">
        <v>12510650</v>
      </c>
    </row>
    <row r="15" spans="1:26" ht="13.5">
      <c r="A15" s="62" t="s">
        <v>39</v>
      </c>
      <c r="B15" s="18">
        <v>86738156</v>
      </c>
      <c r="C15" s="18">
        <v>0</v>
      </c>
      <c r="D15" s="63">
        <v>96098714</v>
      </c>
      <c r="E15" s="64">
        <v>96098714</v>
      </c>
      <c r="F15" s="64">
        <v>0</v>
      </c>
      <c r="G15" s="64">
        <v>0</v>
      </c>
      <c r="H15" s="64">
        <v>8304000</v>
      </c>
      <c r="I15" s="64">
        <v>8304000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8304000</v>
      </c>
      <c r="W15" s="64">
        <v>96098714</v>
      </c>
      <c r="X15" s="64">
        <v>-87794714</v>
      </c>
      <c r="Y15" s="65">
        <v>-91.36</v>
      </c>
      <c r="Z15" s="66">
        <v>96098714</v>
      </c>
    </row>
    <row r="16" spans="1:26" ht="13.5">
      <c r="A16" s="73" t="s">
        <v>40</v>
      </c>
      <c r="B16" s="18">
        <v>1055048</v>
      </c>
      <c r="C16" s="18">
        <v>0</v>
      </c>
      <c r="D16" s="63">
        <v>1113026</v>
      </c>
      <c r="E16" s="64">
        <v>1113026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1113026</v>
      </c>
      <c r="X16" s="64">
        <v>-1113026</v>
      </c>
      <c r="Y16" s="65">
        <v>-100</v>
      </c>
      <c r="Z16" s="66">
        <v>1113026</v>
      </c>
    </row>
    <row r="17" spans="1:26" ht="13.5">
      <c r="A17" s="62" t="s">
        <v>41</v>
      </c>
      <c r="B17" s="18">
        <v>75922284</v>
      </c>
      <c r="C17" s="18">
        <v>0</v>
      </c>
      <c r="D17" s="63">
        <v>74144324</v>
      </c>
      <c r="E17" s="64">
        <v>74144324</v>
      </c>
      <c r="F17" s="64">
        <v>0</v>
      </c>
      <c r="G17" s="64">
        <v>0</v>
      </c>
      <c r="H17" s="64">
        <v>4164062</v>
      </c>
      <c r="I17" s="64">
        <v>4164062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4164062</v>
      </c>
      <c r="W17" s="64">
        <v>74144324</v>
      </c>
      <c r="X17" s="64">
        <v>-69980262</v>
      </c>
      <c r="Y17" s="65">
        <v>-94.38</v>
      </c>
      <c r="Z17" s="66">
        <v>74144324</v>
      </c>
    </row>
    <row r="18" spans="1:26" ht="13.5">
      <c r="A18" s="74" t="s">
        <v>42</v>
      </c>
      <c r="B18" s="75">
        <f>SUM(B11:B17)</f>
        <v>338393758</v>
      </c>
      <c r="C18" s="75">
        <f>SUM(C11:C17)</f>
        <v>0</v>
      </c>
      <c r="D18" s="76">
        <f aca="true" t="shared" si="1" ref="D18:Z18">SUM(D11:D17)</f>
        <v>318858240</v>
      </c>
      <c r="E18" s="77">
        <f t="shared" si="1"/>
        <v>318858240</v>
      </c>
      <c r="F18" s="77">
        <f t="shared" si="1"/>
        <v>0</v>
      </c>
      <c r="G18" s="77">
        <f t="shared" si="1"/>
        <v>0</v>
      </c>
      <c r="H18" s="77">
        <f t="shared" si="1"/>
        <v>24600382</v>
      </c>
      <c r="I18" s="77">
        <f t="shared" si="1"/>
        <v>24600382</v>
      </c>
      <c r="J18" s="77">
        <f t="shared" si="1"/>
        <v>0</v>
      </c>
      <c r="K18" s="77">
        <f t="shared" si="1"/>
        <v>0</v>
      </c>
      <c r="L18" s="77">
        <f t="shared" si="1"/>
        <v>0</v>
      </c>
      <c r="M18" s="77">
        <f t="shared" si="1"/>
        <v>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24600382</v>
      </c>
      <c r="W18" s="77">
        <f t="shared" si="1"/>
        <v>318858240</v>
      </c>
      <c r="X18" s="77">
        <f t="shared" si="1"/>
        <v>-294257858</v>
      </c>
      <c r="Y18" s="71">
        <f>+IF(W18&lt;&gt;0,(X18/W18)*100,0)</f>
        <v>-92.28485298043418</v>
      </c>
      <c r="Z18" s="78">
        <f t="shared" si="1"/>
        <v>318858240</v>
      </c>
    </row>
    <row r="19" spans="1:26" ht="13.5">
      <c r="A19" s="74" t="s">
        <v>43</v>
      </c>
      <c r="B19" s="79">
        <f>+B10-B18</f>
        <v>-33829779</v>
      </c>
      <c r="C19" s="79">
        <f>+C10-C18</f>
        <v>0</v>
      </c>
      <c r="D19" s="80">
        <f aca="true" t="shared" si="2" ref="D19:Z19">+D10-D18</f>
        <v>71088890</v>
      </c>
      <c r="E19" s="81">
        <f t="shared" si="2"/>
        <v>71088890</v>
      </c>
      <c r="F19" s="81">
        <f t="shared" si="2"/>
        <v>0</v>
      </c>
      <c r="G19" s="81">
        <f t="shared" si="2"/>
        <v>0</v>
      </c>
      <c r="H19" s="81">
        <f t="shared" si="2"/>
        <v>-407114</v>
      </c>
      <c r="I19" s="81">
        <f t="shared" si="2"/>
        <v>-407114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-407114</v>
      </c>
      <c r="W19" s="81">
        <f>IF(E10=E18,0,W10-W18)</f>
        <v>71088890</v>
      </c>
      <c r="X19" s="81">
        <f t="shared" si="2"/>
        <v>-71496004</v>
      </c>
      <c r="Y19" s="82">
        <f>+IF(W19&lt;&gt;0,(X19/W19)*100,0)</f>
        <v>-100.57268301699465</v>
      </c>
      <c r="Z19" s="83">
        <f t="shared" si="2"/>
        <v>71088890</v>
      </c>
    </row>
    <row r="20" spans="1:26" ht="13.5">
      <c r="A20" s="62" t="s">
        <v>44</v>
      </c>
      <c r="B20" s="18">
        <v>34506069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676290</v>
      </c>
      <c r="C22" s="90">
        <f>SUM(C19:C21)</f>
        <v>0</v>
      </c>
      <c r="D22" s="91">
        <f aca="true" t="shared" si="3" ref="D22:Z22">SUM(D19:D21)</f>
        <v>71088890</v>
      </c>
      <c r="E22" s="92">
        <f t="shared" si="3"/>
        <v>71088890</v>
      </c>
      <c r="F22" s="92">
        <f t="shared" si="3"/>
        <v>0</v>
      </c>
      <c r="G22" s="92">
        <f t="shared" si="3"/>
        <v>0</v>
      </c>
      <c r="H22" s="92">
        <f t="shared" si="3"/>
        <v>-407114</v>
      </c>
      <c r="I22" s="92">
        <f t="shared" si="3"/>
        <v>-407114</v>
      </c>
      <c r="J22" s="92">
        <f t="shared" si="3"/>
        <v>0</v>
      </c>
      <c r="K22" s="92">
        <f t="shared" si="3"/>
        <v>0</v>
      </c>
      <c r="L22" s="92">
        <f t="shared" si="3"/>
        <v>0</v>
      </c>
      <c r="M22" s="92">
        <f t="shared" si="3"/>
        <v>0</v>
      </c>
      <c r="N22" s="92">
        <f t="shared" si="3"/>
        <v>0</v>
      </c>
      <c r="O22" s="92">
        <f t="shared" si="3"/>
        <v>0</v>
      </c>
      <c r="P22" s="92">
        <f t="shared" si="3"/>
        <v>0</v>
      </c>
      <c r="Q22" s="92">
        <f t="shared" si="3"/>
        <v>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-407114</v>
      </c>
      <c r="W22" s="92">
        <f t="shared" si="3"/>
        <v>71088890</v>
      </c>
      <c r="X22" s="92">
        <f t="shared" si="3"/>
        <v>-71496004</v>
      </c>
      <c r="Y22" s="93">
        <f>+IF(W22&lt;&gt;0,(X22/W22)*100,0)</f>
        <v>-100.57268301699465</v>
      </c>
      <c r="Z22" s="94">
        <f t="shared" si="3"/>
        <v>71088890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676290</v>
      </c>
      <c r="C24" s="79">
        <f>SUM(C22:C23)</f>
        <v>0</v>
      </c>
      <c r="D24" s="80">
        <f aca="true" t="shared" si="4" ref="D24:Z24">SUM(D22:D23)</f>
        <v>71088890</v>
      </c>
      <c r="E24" s="81">
        <f t="shared" si="4"/>
        <v>71088890</v>
      </c>
      <c r="F24" s="81">
        <f t="shared" si="4"/>
        <v>0</v>
      </c>
      <c r="G24" s="81">
        <f t="shared" si="4"/>
        <v>0</v>
      </c>
      <c r="H24" s="81">
        <f t="shared" si="4"/>
        <v>-407114</v>
      </c>
      <c r="I24" s="81">
        <f t="shared" si="4"/>
        <v>-407114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81">
        <f t="shared" si="4"/>
        <v>0</v>
      </c>
      <c r="O24" s="81">
        <f t="shared" si="4"/>
        <v>0</v>
      </c>
      <c r="P24" s="81">
        <f t="shared" si="4"/>
        <v>0</v>
      </c>
      <c r="Q24" s="81">
        <f t="shared" si="4"/>
        <v>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-407114</v>
      </c>
      <c r="W24" s="81">
        <f t="shared" si="4"/>
        <v>71088890</v>
      </c>
      <c r="X24" s="81">
        <f t="shared" si="4"/>
        <v>-71496004</v>
      </c>
      <c r="Y24" s="82">
        <f>+IF(W24&lt;&gt;0,(X24/W24)*100,0)</f>
        <v>-100.57268301699465</v>
      </c>
      <c r="Z24" s="83">
        <f t="shared" si="4"/>
        <v>71088890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47820970</v>
      </c>
      <c r="C27" s="21">
        <v>0</v>
      </c>
      <c r="D27" s="103">
        <v>70997600</v>
      </c>
      <c r="E27" s="104">
        <v>70997600</v>
      </c>
      <c r="F27" s="104">
        <v>231936</v>
      </c>
      <c r="G27" s="104">
        <v>9296601</v>
      </c>
      <c r="H27" s="104">
        <v>8571178</v>
      </c>
      <c r="I27" s="104">
        <v>18099715</v>
      </c>
      <c r="J27" s="104">
        <v>0</v>
      </c>
      <c r="K27" s="104">
        <v>0</v>
      </c>
      <c r="L27" s="104">
        <v>12558056</v>
      </c>
      <c r="M27" s="104">
        <v>12558056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30657771</v>
      </c>
      <c r="W27" s="104">
        <v>70997600</v>
      </c>
      <c r="X27" s="104">
        <v>-40339829</v>
      </c>
      <c r="Y27" s="105">
        <v>-56.82</v>
      </c>
      <c r="Z27" s="106">
        <v>70997600</v>
      </c>
    </row>
    <row r="28" spans="1:26" ht="13.5">
      <c r="A28" s="107" t="s">
        <v>44</v>
      </c>
      <c r="B28" s="18">
        <v>30196485</v>
      </c>
      <c r="C28" s="18">
        <v>0</v>
      </c>
      <c r="D28" s="63">
        <v>46360600</v>
      </c>
      <c r="E28" s="64">
        <v>46360600</v>
      </c>
      <c r="F28" s="64">
        <v>0</v>
      </c>
      <c r="G28" s="64">
        <v>8620306</v>
      </c>
      <c r="H28" s="64">
        <v>7517080</v>
      </c>
      <c r="I28" s="64">
        <v>16137386</v>
      </c>
      <c r="J28" s="64">
        <v>0</v>
      </c>
      <c r="K28" s="64">
        <v>0</v>
      </c>
      <c r="L28" s="64">
        <v>7658441</v>
      </c>
      <c r="M28" s="64">
        <v>7658441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23795827</v>
      </c>
      <c r="W28" s="64">
        <v>46360600</v>
      </c>
      <c r="X28" s="64">
        <v>-22564773</v>
      </c>
      <c r="Y28" s="65">
        <v>-48.67</v>
      </c>
      <c r="Z28" s="66">
        <v>46360600</v>
      </c>
    </row>
    <row r="29" spans="1:26" ht="13.5">
      <c r="A29" s="62" t="s">
        <v>110</v>
      </c>
      <c r="B29" s="18">
        <v>2922894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14701591</v>
      </c>
      <c r="C31" s="18">
        <v>0</v>
      </c>
      <c r="D31" s="63">
        <v>24637000</v>
      </c>
      <c r="E31" s="64">
        <v>24637000</v>
      </c>
      <c r="F31" s="64">
        <v>231936</v>
      </c>
      <c r="G31" s="64">
        <v>676295</v>
      </c>
      <c r="H31" s="64">
        <v>1054098</v>
      </c>
      <c r="I31" s="64">
        <v>1962329</v>
      </c>
      <c r="J31" s="64">
        <v>0</v>
      </c>
      <c r="K31" s="64">
        <v>0</v>
      </c>
      <c r="L31" s="64">
        <v>4899615</v>
      </c>
      <c r="M31" s="64">
        <v>4899615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6861944</v>
      </c>
      <c r="W31" s="64">
        <v>24637000</v>
      </c>
      <c r="X31" s="64">
        <v>-17775056</v>
      </c>
      <c r="Y31" s="65">
        <v>-72.15</v>
      </c>
      <c r="Z31" s="66">
        <v>24637000</v>
      </c>
    </row>
    <row r="32" spans="1:26" ht="13.5">
      <c r="A32" s="74" t="s">
        <v>50</v>
      </c>
      <c r="B32" s="21">
        <f>SUM(B28:B31)</f>
        <v>47820970</v>
      </c>
      <c r="C32" s="21">
        <f>SUM(C28:C31)</f>
        <v>0</v>
      </c>
      <c r="D32" s="103">
        <f aca="true" t="shared" si="5" ref="D32:Z32">SUM(D28:D31)</f>
        <v>70997600</v>
      </c>
      <c r="E32" s="104">
        <f t="shared" si="5"/>
        <v>70997600</v>
      </c>
      <c r="F32" s="104">
        <f t="shared" si="5"/>
        <v>231936</v>
      </c>
      <c r="G32" s="104">
        <f t="shared" si="5"/>
        <v>9296601</v>
      </c>
      <c r="H32" s="104">
        <f t="shared" si="5"/>
        <v>8571178</v>
      </c>
      <c r="I32" s="104">
        <f t="shared" si="5"/>
        <v>18099715</v>
      </c>
      <c r="J32" s="104">
        <f t="shared" si="5"/>
        <v>0</v>
      </c>
      <c r="K32" s="104">
        <f t="shared" si="5"/>
        <v>0</v>
      </c>
      <c r="L32" s="104">
        <f t="shared" si="5"/>
        <v>12558056</v>
      </c>
      <c r="M32" s="104">
        <f t="shared" si="5"/>
        <v>12558056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30657771</v>
      </c>
      <c r="W32" s="104">
        <f t="shared" si="5"/>
        <v>70997600</v>
      </c>
      <c r="X32" s="104">
        <f t="shared" si="5"/>
        <v>-40339829</v>
      </c>
      <c r="Y32" s="105">
        <f>+IF(W32&lt;&gt;0,(X32/W32)*100,0)</f>
        <v>-56.818581191476895</v>
      </c>
      <c r="Z32" s="106">
        <f t="shared" si="5"/>
        <v>70997600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235157069</v>
      </c>
      <c r="C35" s="18">
        <v>0</v>
      </c>
      <c r="D35" s="63">
        <v>154228000</v>
      </c>
      <c r="E35" s="64">
        <v>154228000</v>
      </c>
      <c r="F35" s="64">
        <v>274868278</v>
      </c>
      <c r="G35" s="64">
        <v>0</v>
      </c>
      <c r="H35" s="64">
        <v>0</v>
      </c>
      <c r="I35" s="64">
        <v>0</v>
      </c>
      <c r="J35" s="64">
        <v>232320730</v>
      </c>
      <c r="K35" s="64">
        <v>233769123</v>
      </c>
      <c r="L35" s="64">
        <v>267695781</v>
      </c>
      <c r="M35" s="64">
        <v>267695781</v>
      </c>
      <c r="N35" s="64">
        <v>257599073</v>
      </c>
      <c r="O35" s="64">
        <v>253693504</v>
      </c>
      <c r="P35" s="64">
        <v>297613587</v>
      </c>
      <c r="Q35" s="64">
        <v>297613587</v>
      </c>
      <c r="R35" s="64">
        <v>282510744</v>
      </c>
      <c r="S35" s="64">
        <v>0</v>
      </c>
      <c r="T35" s="64">
        <v>225487579</v>
      </c>
      <c r="U35" s="64">
        <v>225487579</v>
      </c>
      <c r="V35" s="64">
        <v>225487579</v>
      </c>
      <c r="W35" s="64">
        <v>154228000</v>
      </c>
      <c r="X35" s="64">
        <v>71259579</v>
      </c>
      <c r="Y35" s="65">
        <v>46.2</v>
      </c>
      <c r="Z35" s="66">
        <v>154228000</v>
      </c>
    </row>
    <row r="36" spans="1:26" ht="13.5">
      <c r="A36" s="62" t="s">
        <v>53</v>
      </c>
      <c r="B36" s="18">
        <v>1076847855</v>
      </c>
      <c r="C36" s="18">
        <v>0</v>
      </c>
      <c r="D36" s="63">
        <v>1002433000</v>
      </c>
      <c r="E36" s="64">
        <v>1002433000</v>
      </c>
      <c r="F36" s="64">
        <v>933271326</v>
      </c>
      <c r="G36" s="64">
        <v>0</v>
      </c>
      <c r="H36" s="64">
        <v>0</v>
      </c>
      <c r="I36" s="64">
        <v>0</v>
      </c>
      <c r="J36" s="64">
        <v>1000132229</v>
      </c>
      <c r="K36" s="64">
        <v>1037631559</v>
      </c>
      <c r="L36" s="64">
        <v>1022831372</v>
      </c>
      <c r="M36" s="64">
        <v>1022831372</v>
      </c>
      <c r="N36" s="64">
        <v>1090573143</v>
      </c>
      <c r="O36" s="64">
        <v>1086402263</v>
      </c>
      <c r="P36" s="64">
        <v>1084884194</v>
      </c>
      <c r="Q36" s="64">
        <v>1084884194</v>
      </c>
      <c r="R36" s="64">
        <v>1085383361</v>
      </c>
      <c r="S36" s="64">
        <v>0</v>
      </c>
      <c r="T36" s="64">
        <v>1106412994</v>
      </c>
      <c r="U36" s="64">
        <v>1106412994</v>
      </c>
      <c r="V36" s="64">
        <v>1106412994</v>
      </c>
      <c r="W36" s="64">
        <v>1002433000</v>
      </c>
      <c r="X36" s="64">
        <v>103979994</v>
      </c>
      <c r="Y36" s="65">
        <v>10.37</v>
      </c>
      <c r="Z36" s="66">
        <v>1002433000</v>
      </c>
    </row>
    <row r="37" spans="1:26" ht="13.5">
      <c r="A37" s="62" t="s">
        <v>54</v>
      </c>
      <c r="B37" s="18">
        <v>100997020</v>
      </c>
      <c r="C37" s="18">
        <v>0</v>
      </c>
      <c r="D37" s="63">
        <v>50904000</v>
      </c>
      <c r="E37" s="64">
        <v>50904000</v>
      </c>
      <c r="F37" s="64">
        <v>159613938</v>
      </c>
      <c r="G37" s="64">
        <v>0</v>
      </c>
      <c r="H37" s="64">
        <v>0</v>
      </c>
      <c r="I37" s="64">
        <v>0</v>
      </c>
      <c r="J37" s="64">
        <v>108496560</v>
      </c>
      <c r="K37" s="64">
        <v>90905411</v>
      </c>
      <c r="L37" s="64">
        <v>100305699</v>
      </c>
      <c r="M37" s="64">
        <v>100305699</v>
      </c>
      <c r="N37" s="64">
        <v>87585440</v>
      </c>
      <c r="O37" s="64">
        <v>85689861</v>
      </c>
      <c r="P37" s="64">
        <v>117495252</v>
      </c>
      <c r="Q37" s="64">
        <v>117495252</v>
      </c>
      <c r="R37" s="64">
        <v>104316587</v>
      </c>
      <c r="S37" s="64">
        <v>0</v>
      </c>
      <c r="T37" s="64">
        <v>60349167</v>
      </c>
      <c r="U37" s="64">
        <v>60349167</v>
      </c>
      <c r="V37" s="64">
        <v>60349167</v>
      </c>
      <c r="W37" s="64">
        <v>50904000</v>
      </c>
      <c r="X37" s="64">
        <v>9445167</v>
      </c>
      <c r="Y37" s="65">
        <v>18.55</v>
      </c>
      <c r="Z37" s="66">
        <v>50904000</v>
      </c>
    </row>
    <row r="38" spans="1:26" ht="13.5">
      <c r="A38" s="62" t="s">
        <v>55</v>
      </c>
      <c r="B38" s="18">
        <v>125925658</v>
      </c>
      <c r="C38" s="18">
        <v>0</v>
      </c>
      <c r="D38" s="63">
        <v>125952000</v>
      </c>
      <c r="E38" s="64">
        <v>125952000</v>
      </c>
      <c r="F38" s="64">
        <v>8364958</v>
      </c>
      <c r="G38" s="64">
        <v>0</v>
      </c>
      <c r="H38" s="64">
        <v>0</v>
      </c>
      <c r="I38" s="64">
        <v>0</v>
      </c>
      <c r="J38" s="64">
        <v>38274573</v>
      </c>
      <c r="K38" s="64">
        <v>38274573</v>
      </c>
      <c r="L38" s="64">
        <v>38274573</v>
      </c>
      <c r="M38" s="64">
        <v>38274573</v>
      </c>
      <c r="N38" s="64">
        <v>132356391</v>
      </c>
      <c r="O38" s="64">
        <v>132356391</v>
      </c>
      <c r="P38" s="64">
        <v>132192340</v>
      </c>
      <c r="Q38" s="64">
        <v>132192340</v>
      </c>
      <c r="R38" s="64">
        <v>130341616</v>
      </c>
      <c r="S38" s="64">
        <v>0</v>
      </c>
      <c r="T38" s="64">
        <v>123025335</v>
      </c>
      <c r="U38" s="64">
        <v>123025335</v>
      </c>
      <c r="V38" s="64">
        <v>123025335</v>
      </c>
      <c r="W38" s="64">
        <v>125952000</v>
      </c>
      <c r="X38" s="64">
        <v>-2926665</v>
      </c>
      <c r="Y38" s="65">
        <v>-2.32</v>
      </c>
      <c r="Z38" s="66">
        <v>125952000</v>
      </c>
    </row>
    <row r="39" spans="1:26" ht="13.5">
      <c r="A39" s="62" t="s">
        <v>56</v>
      </c>
      <c r="B39" s="18">
        <v>1085082246</v>
      </c>
      <c r="C39" s="18">
        <v>0</v>
      </c>
      <c r="D39" s="63">
        <v>979805000</v>
      </c>
      <c r="E39" s="64">
        <v>979805000</v>
      </c>
      <c r="F39" s="64">
        <v>1040160708</v>
      </c>
      <c r="G39" s="64">
        <v>0</v>
      </c>
      <c r="H39" s="64">
        <v>0</v>
      </c>
      <c r="I39" s="64">
        <v>0</v>
      </c>
      <c r="J39" s="64">
        <v>1085681826</v>
      </c>
      <c r="K39" s="64">
        <v>1142220698</v>
      </c>
      <c r="L39" s="64">
        <v>1151946881</v>
      </c>
      <c r="M39" s="64">
        <v>1151946881</v>
      </c>
      <c r="N39" s="64">
        <v>1128230385</v>
      </c>
      <c r="O39" s="64">
        <v>1122049515</v>
      </c>
      <c r="P39" s="64">
        <v>1132810189</v>
      </c>
      <c r="Q39" s="64">
        <v>1132810189</v>
      </c>
      <c r="R39" s="64">
        <v>1133235900</v>
      </c>
      <c r="S39" s="64">
        <v>0</v>
      </c>
      <c r="T39" s="64">
        <v>1148526071</v>
      </c>
      <c r="U39" s="64">
        <v>1148526071</v>
      </c>
      <c r="V39" s="64">
        <v>1148526071</v>
      </c>
      <c r="W39" s="64">
        <v>979805000</v>
      </c>
      <c r="X39" s="64">
        <v>168721071</v>
      </c>
      <c r="Y39" s="65">
        <v>17.22</v>
      </c>
      <c r="Z39" s="66">
        <v>979805000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51258005</v>
      </c>
      <c r="C42" s="18">
        <v>0</v>
      </c>
      <c r="D42" s="63">
        <v>51049000</v>
      </c>
      <c r="E42" s="64">
        <v>51049000</v>
      </c>
      <c r="F42" s="64">
        <v>13908655</v>
      </c>
      <c r="G42" s="64">
        <v>5695309</v>
      </c>
      <c r="H42" s="64">
        <v>-116</v>
      </c>
      <c r="I42" s="64">
        <v>19603848</v>
      </c>
      <c r="J42" s="64">
        <v>-3038571</v>
      </c>
      <c r="K42" s="64">
        <v>13516110</v>
      </c>
      <c r="L42" s="64">
        <v>41193427</v>
      </c>
      <c r="M42" s="64">
        <v>51670966</v>
      </c>
      <c r="N42" s="64">
        <v>337949</v>
      </c>
      <c r="O42" s="64">
        <v>10120230</v>
      </c>
      <c r="P42" s="64">
        <v>17506915</v>
      </c>
      <c r="Q42" s="64">
        <v>27965094</v>
      </c>
      <c r="R42" s="64">
        <v>-852268</v>
      </c>
      <c r="S42" s="64">
        <v>15259211</v>
      </c>
      <c r="T42" s="64">
        <v>2840236</v>
      </c>
      <c r="U42" s="64">
        <v>17247179</v>
      </c>
      <c r="V42" s="64">
        <v>116487087</v>
      </c>
      <c r="W42" s="64">
        <v>51049000</v>
      </c>
      <c r="X42" s="64">
        <v>65438087</v>
      </c>
      <c r="Y42" s="65">
        <v>128.19</v>
      </c>
      <c r="Z42" s="66">
        <v>51049000</v>
      </c>
    </row>
    <row r="43" spans="1:26" ht="13.5">
      <c r="A43" s="62" t="s">
        <v>59</v>
      </c>
      <c r="B43" s="18">
        <v>-47823886</v>
      </c>
      <c r="C43" s="18">
        <v>0</v>
      </c>
      <c r="D43" s="63">
        <v>-70998000</v>
      </c>
      <c r="E43" s="64">
        <v>-70998000</v>
      </c>
      <c r="F43" s="64">
        <v>-3318496</v>
      </c>
      <c r="G43" s="64">
        <v>0</v>
      </c>
      <c r="H43" s="64">
        <v>-131513</v>
      </c>
      <c r="I43" s="64">
        <v>-3450009</v>
      </c>
      <c r="J43" s="64">
        <v>-8391740</v>
      </c>
      <c r="K43" s="64">
        <v>-7528736</v>
      </c>
      <c r="L43" s="64">
        <v>-14717224</v>
      </c>
      <c r="M43" s="64">
        <v>-30637700</v>
      </c>
      <c r="N43" s="64">
        <v>-2534392</v>
      </c>
      <c r="O43" s="64">
        <v>-4959748</v>
      </c>
      <c r="P43" s="64">
        <v>-3519793</v>
      </c>
      <c r="Q43" s="64">
        <v>-11013933</v>
      </c>
      <c r="R43" s="64">
        <v>-14309557</v>
      </c>
      <c r="S43" s="64">
        <v>-9408187</v>
      </c>
      <c r="T43" s="64">
        <v>-16841384</v>
      </c>
      <c r="U43" s="64">
        <v>-40559128</v>
      </c>
      <c r="V43" s="64">
        <v>-85660770</v>
      </c>
      <c r="W43" s="64">
        <v>-70998000</v>
      </c>
      <c r="X43" s="64">
        <v>-14662770</v>
      </c>
      <c r="Y43" s="65">
        <v>20.65</v>
      </c>
      <c r="Z43" s="66">
        <v>-70998000</v>
      </c>
    </row>
    <row r="44" spans="1:26" ht="13.5">
      <c r="A44" s="62" t="s">
        <v>60</v>
      </c>
      <c r="B44" s="18">
        <v>-4676623</v>
      </c>
      <c r="C44" s="18">
        <v>0</v>
      </c>
      <c r="D44" s="63">
        <v>-4944000</v>
      </c>
      <c r="E44" s="64">
        <v>-4944000</v>
      </c>
      <c r="F44" s="64">
        <v>-10286</v>
      </c>
      <c r="G44" s="64">
        <v>375312</v>
      </c>
      <c r="H44" s="64">
        <v>186528</v>
      </c>
      <c r="I44" s="64">
        <v>551554</v>
      </c>
      <c r="J44" s="64">
        <v>60637</v>
      </c>
      <c r="K44" s="64">
        <v>-967222</v>
      </c>
      <c r="L44" s="64">
        <v>79903</v>
      </c>
      <c r="M44" s="64">
        <v>-826682</v>
      </c>
      <c r="N44" s="64">
        <v>49677</v>
      </c>
      <c r="O44" s="64">
        <v>68196</v>
      </c>
      <c r="P44" s="64">
        <v>-1941786</v>
      </c>
      <c r="Q44" s="64">
        <v>-1823913</v>
      </c>
      <c r="R44" s="64">
        <v>-1559662</v>
      </c>
      <c r="S44" s="64">
        <v>-1355126</v>
      </c>
      <c r="T44" s="64">
        <v>-419971</v>
      </c>
      <c r="U44" s="64">
        <v>-3334759</v>
      </c>
      <c r="V44" s="64">
        <v>-5433800</v>
      </c>
      <c r="W44" s="64">
        <v>-4944000</v>
      </c>
      <c r="X44" s="64">
        <v>-489800</v>
      </c>
      <c r="Y44" s="65">
        <v>9.91</v>
      </c>
      <c r="Z44" s="66">
        <v>-4944000</v>
      </c>
    </row>
    <row r="45" spans="1:26" ht="13.5">
      <c r="A45" s="74" t="s">
        <v>61</v>
      </c>
      <c r="B45" s="21">
        <v>116554232</v>
      </c>
      <c r="C45" s="21">
        <v>0</v>
      </c>
      <c r="D45" s="103">
        <v>94311000</v>
      </c>
      <c r="E45" s="104">
        <v>94311000</v>
      </c>
      <c r="F45" s="104">
        <v>10579873</v>
      </c>
      <c r="G45" s="104">
        <v>16650494</v>
      </c>
      <c r="H45" s="104">
        <v>16705393</v>
      </c>
      <c r="I45" s="104">
        <v>16705393</v>
      </c>
      <c r="J45" s="104">
        <v>5335719</v>
      </c>
      <c r="K45" s="104">
        <v>10355871</v>
      </c>
      <c r="L45" s="104">
        <v>36911977</v>
      </c>
      <c r="M45" s="104">
        <v>36911977</v>
      </c>
      <c r="N45" s="104">
        <v>34765211</v>
      </c>
      <c r="O45" s="104">
        <v>39993889</v>
      </c>
      <c r="P45" s="104">
        <v>52039225</v>
      </c>
      <c r="Q45" s="104">
        <v>34765211</v>
      </c>
      <c r="R45" s="104">
        <v>35317738</v>
      </c>
      <c r="S45" s="104">
        <v>39813636</v>
      </c>
      <c r="T45" s="104">
        <v>25392517</v>
      </c>
      <c r="U45" s="104">
        <v>25392517</v>
      </c>
      <c r="V45" s="104">
        <v>25392517</v>
      </c>
      <c r="W45" s="104">
        <v>94311000</v>
      </c>
      <c r="X45" s="104">
        <v>-68918483</v>
      </c>
      <c r="Y45" s="105">
        <v>-73.08</v>
      </c>
      <c r="Z45" s="106">
        <v>94311000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12564990</v>
      </c>
      <c r="C49" s="56">
        <v>0</v>
      </c>
      <c r="D49" s="133">
        <v>7478079</v>
      </c>
      <c r="E49" s="58">
        <v>7715603</v>
      </c>
      <c r="F49" s="58">
        <v>0</v>
      </c>
      <c r="G49" s="58">
        <v>0</v>
      </c>
      <c r="H49" s="58">
        <v>0</v>
      </c>
      <c r="I49" s="58">
        <v>4981391</v>
      </c>
      <c r="J49" s="58">
        <v>0</v>
      </c>
      <c r="K49" s="58">
        <v>0</v>
      </c>
      <c r="L49" s="58">
        <v>0</v>
      </c>
      <c r="M49" s="58">
        <v>4725089</v>
      </c>
      <c r="N49" s="58">
        <v>0</v>
      </c>
      <c r="O49" s="58">
        <v>0</v>
      </c>
      <c r="P49" s="58">
        <v>0</v>
      </c>
      <c r="Q49" s="58">
        <v>3817981</v>
      </c>
      <c r="R49" s="58">
        <v>0</v>
      </c>
      <c r="S49" s="58">
        <v>0</v>
      </c>
      <c r="T49" s="58">
        <v>0</v>
      </c>
      <c r="U49" s="58">
        <v>19607332</v>
      </c>
      <c r="V49" s="58">
        <v>73203390</v>
      </c>
      <c r="W49" s="58">
        <v>134093855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89.50989562368878</v>
      </c>
      <c r="C58" s="5">
        <f>IF(C67=0,0,+(C76/C67)*100)</f>
        <v>0</v>
      </c>
      <c r="D58" s="6">
        <f aca="true" t="shared" si="6" ref="D58:Z58">IF(D67=0,0,+(D76/D67)*100)</f>
        <v>81.28933715388249</v>
      </c>
      <c r="E58" s="7">
        <f t="shared" si="6"/>
        <v>81.28933715388249</v>
      </c>
      <c r="F58" s="7">
        <f t="shared" si="6"/>
        <v>0</v>
      </c>
      <c r="G58" s="7">
        <f t="shared" si="6"/>
        <v>0</v>
      </c>
      <c r="H58" s="7">
        <f t="shared" si="6"/>
        <v>90.02291781525525</v>
      </c>
      <c r="I58" s="7">
        <f t="shared" si="6"/>
        <v>162.79672724127585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1030.203308031769</v>
      </c>
      <c r="W58" s="7">
        <f t="shared" si="6"/>
        <v>81.28933715388249</v>
      </c>
      <c r="X58" s="7">
        <f t="shared" si="6"/>
        <v>0</v>
      </c>
      <c r="Y58" s="7">
        <f t="shared" si="6"/>
        <v>0</v>
      </c>
      <c r="Z58" s="8">
        <f t="shared" si="6"/>
        <v>81.28933715388249</v>
      </c>
    </row>
    <row r="59" spans="1:26" ht="13.5">
      <c r="A59" s="36" t="s">
        <v>31</v>
      </c>
      <c r="B59" s="9">
        <f aca="true" t="shared" si="7" ref="B59:Z66">IF(B68=0,0,+(B77/B68)*100)</f>
        <v>71.4033366788692</v>
      </c>
      <c r="C59" s="9">
        <f t="shared" si="7"/>
        <v>0</v>
      </c>
      <c r="D59" s="2">
        <f t="shared" si="7"/>
        <v>85.0004148115373</v>
      </c>
      <c r="E59" s="10">
        <f t="shared" si="7"/>
        <v>85.0004148115373</v>
      </c>
      <c r="F59" s="10">
        <f t="shared" si="7"/>
        <v>0</v>
      </c>
      <c r="G59" s="10">
        <f t="shared" si="7"/>
        <v>0</v>
      </c>
      <c r="H59" s="10">
        <f t="shared" si="7"/>
        <v>99.14840023269342</v>
      </c>
      <c r="I59" s="10">
        <f t="shared" si="7"/>
        <v>195.77745782431646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1220.6519778941245</v>
      </c>
      <c r="W59" s="10">
        <f t="shared" si="7"/>
        <v>85.0004148115373</v>
      </c>
      <c r="X59" s="10">
        <f t="shared" si="7"/>
        <v>0</v>
      </c>
      <c r="Y59" s="10">
        <f t="shared" si="7"/>
        <v>0</v>
      </c>
      <c r="Z59" s="11">
        <f t="shared" si="7"/>
        <v>85.0004148115373</v>
      </c>
    </row>
    <row r="60" spans="1:26" ht="13.5">
      <c r="A60" s="37" t="s">
        <v>32</v>
      </c>
      <c r="B60" s="12">
        <f t="shared" si="7"/>
        <v>92.81529762197472</v>
      </c>
      <c r="C60" s="12">
        <f t="shared" si="7"/>
        <v>0</v>
      </c>
      <c r="D60" s="3">
        <f t="shared" si="7"/>
        <v>83.72225875062581</v>
      </c>
      <c r="E60" s="13">
        <f t="shared" si="7"/>
        <v>83.72225875062581</v>
      </c>
      <c r="F60" s="13">
        <f t="shared" si="7"/>
        <v>0</v>
      </c>
      <c r="G60" s="13">
        <f t="shared" si="7"/>
        <v>0</v>
      </c>
      <c r="H60" s="13">
        <f t="shared" si="7"/>
        <v>88.25727546994663</v>
      </c>
      <c r="I60" s="13">
        <f t="shared" si="7"/>
        <v>156.29720352750059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963.6390055697378</v>
      </c>
      <c r="W60" s="13">
        <f t="shared" si="7"/>
        <v>83.72225875062581</v>
      </c>
      <c r="X60" s="13">
        <f t="shared" si="7"/>
        <v>0</v>
      </c>
      <c r="Y60" s="13">
        <f t="shared" si="7"/>
        <v>0</v>
      </c>
      <c r="Z60" s="14">
        <f t="shared" si="7"/>
        <v>83.72225875062581</v>
      </c>
    </row>
    <row r="61" spans="1:26" ht="13.5">
      <c r="A61" s="38" t="s">
        <v>113</v>
      </c>
      <c r="B61" s="12">
        <f t="shared" si="7"/>
        <v>83.87282147490197</v>
      </c>
      <c r="C61" s="12">
        <f t="shared" si="7"/>
        <v>0</v>
      </c>
      <c r="D61" s="3">
        <f t="shared" si="7"/>
        <v>84.19122368519024</v>
      </c>
      <c r="E61" s="13">
        <f t="shared" si="7"/>
        <v>84.19122368519024</v>
      </c>
      <c r="F61" s="13">
        <f t="shared" si="7"/>
        <v>0</v>
      </c>
      <c r="G61" s="13">
        <f t="shared" si="7"/>
        <v>0</v>
      </c>
      <c r="H61" s="13">
        <f t="shared" si="7"/>
        <v>87.66349414438035</v>
      </c>
      <c r="I61" s="13">
        <f t="shared" si="7"/>
        <v>145.2703897919944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1002.7436549554274</v>
      </c>
      <c r="W61" s="13">
        <f t="shared" si="7"/>
        <v>84.19122368519024</v>
      </c>
      <c r="X61" s="13">
        <f t="shared" si="7"/>
        <v>0</v>
      </c>
      <c r="Y61" s="13">
        <f t="shared" si="7"/>
        <v>0</v>
      </c>
      <c r="Z61" s="14">
        <f t="shared" si="7"/>
        <v>84.19122368519024</v>
      </c>
    </row>
    <row r="62" spans="1:26" ht="13.5">
      <c r="A62" s="38" t="s">
        <v>114</v>
      </c>
      <c r="B62" s="12">
        <f t="shared" si="7"/>
        <v>148.72902458058815</v>
      </c>
      <c r="C62" s="12">
        <f t="shared" si="7"/>
        <v>0</v>
      </c>
      <c r="D62" s="3">
        <f t="shared" si="7"/>
        <v>78.07216526026072</v>
      </c>
      <c r="E62" s="13">
        <f t="shared" si="7"/>
        <v>78.07216526026072</v>
      </c>
      <c r="F62" s="13">
        <f t="shared" si="7"/>
        <v>0</v>
      </c>
      <c r="G62" s="13">
        <f t="shared" si="7"/>
        <v>0</v>
      </c>
      <c r="H62" s="13">
        <f t="shared" si="7"/>
        <v>87.71968859869412</v>
      </c>
      <c r="I62" s="13">
        <f t="shared" si="7"/>
        <v>175.15434455047713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766.1270718232045</v>
      </c>
      <c r="W62" s="13">
        <f t="shared" si="7"/>
        <v>78.07216526026072</v>
      </c>
      <c r="X62" s="13">
        <f t="shared" si="7"/>
        <v>0</v>
      </c>
      <c r="Y62" s="13">
        <f t="shared" si="7"/>
        <v>0</v>
      </c>
      <c r="Z62" s="14">
        <f t="shared" si="7"/>
        <v>78.07216526026072</v>
      </c>
    </row>
    <row r="63" spans="1:26" ht="13.5">
      <c r="A63" s="38" t="s">
        <v>115</v>
      </c>
      <c r="B63" s="12">
        <f t="shared" si="7"/>
        <v>56.63938524708142</v>
      </c>
      <c r="C63" s="12">
        <f t="shared" si="7"/>
        <v>0</v>
      </c>
      <c r="D63" s="3">
        <f t="shared" si="7"/>
        <v>89.99287449101891</v>
      </c>
      <c r="E63" s="13">
        <f t="shared" si="7"/>
        <v>89.99287449101891</v>
      </c>
      <c r="F63" s="13">
        <f t="shared" si="7"/>
        <v>0</v>
      </c>
      <c r="G63" s="13">
        <f t="shared" si="7"/>
        <v>0</v>
      </c>
      <c r="H63" s="13">
        <f t="shared" si="7"/>
        <v>97.00336134453782</v>
      </c>
      <c r="I63" s="13">
        <f t="shared" si="7"/>
        <v>194.00672268907564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1206.1691876750701</v>
      </c>
      <c r="W63" s="13">
        <f t="shared" si="7"/>
        <v>89.99287449101891</v>
      </c>
      <c r="X63" s="13">
        <f t="shared" si="7"/>
        <v>0</v>
      </c>
      <c r="Y63" s="13">
        <f t="shared" si="7"/>
        <v>0</v>
      </c>
      <c r="Z63" s="14">
        <f t="shared" si="7"/>
        <v>89.99287449101891</v>
      </c>
    </row>
    <row r="64" spans="1:26" ht="13.5">
      <c r="A64" s="38" t="s">
        <v>116</v>
      </c>
      <c r="B64" s="12">
        <f t="shared" si="7"/>
        <v>75.87563172705467</v>
      </c>
      <c r="C64" s="12">
        <f t="shared" si="7"/>
        <v>0</v>
      </c>
      <c r="D64" s="3">
        <f t="shared" si="7"/>
        <v>89.95965371147243</v>
      </c>
      <c r="E64" s="13">
        <f t="shared" si="7"/>
        <v>89.95965371147243</v>
      </c>
      <c r="F64" s="13">
        <f t="shared" si="7"/>
        <v>0</v>
      </c>
      <c r="G64" s="13">
        <f t="shared" si="7"/>
        <v>0</v>
      </c>
      <c r="H64" s="13">
        <f t="shared" si="7"/>
        <v>87.67381916329285</v>
      </c>
      <c r="I64" s="13">
        <f t="shared" si="7"/>
        <v>170.72739541160593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1070.6663967611337</v>
      </c>
      <c r="W64" s="13">
        <f t="shared" si="7"/>
        <v>89.95965371147243</v>
      </c>
      <c r="X64" s="13">
        <f t="shared" si="7"/>
        <v>0</v>
      </c>
      <c r="Y64" s="13">
        <f t="shared" si="7"/>
        <v>0</v>
      </c>
      <c r="Z64" s="14">
        <f t="shared" si="7"/>
        <v>89.95965371147243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46.64822498847395</v>
      </c>
      <c r="I66" s="16">
        <f t="shared" si="7"/>
        <v>100.00461041954819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23738.3540802213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188250186</v>
      </c>
      <c r="C67" s="23"/>
      <c r="D67" s="24">
        <v>206555996</v>
      </c>
      <c r="E67" s="25">
        <v>206555996</v>
      </c>
      <c r="F67" s="25"/>
      <c r="G67" s="25"/>
      <c r="H67" s="25">
        <v>20695690</v>
      </c>
      <c r="I67" s="25">
        <v>20695690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20695690</v>
      </c>
      <c r="W67" s="25">
        <v>206555996</v>
      </c>
      <c r="X67" s="25"/>
      <c r="Y67" s="24"/>
      <c r="Z67" s="26">
        <v>206555996</v>
      </c>
    </row>
    <row r="68" spans="1:26" ht="13.5" hidden="1">
      <c r="A68" s="36" t="s">
        <v>31</v>
      </c>
      <c r="B68" s="18">
        <v>30619908</v>
      </c>
      <c r="C68" s="18"/>
      <c r="D68" s="19">
        <v>36161000</v>
      </c>
      <c r="E68" s="20">
        <v>36161000</v>
      </c>
      <c r="F68" s="20"/>
      <c r="G68" s="20"/>
      <c r="H68" s="20">
        <v>3438000</v>
      </c>
      <c r="I68" s="20">
        <v>3438000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3438000</v>
      </c>
      <c r="W68" s="20">
        <v>36161000</v>
      </c>
      <c r="X68" s="20"/>
      <c r="Y68" s="19"/>
      <c r="Z68" s="22">
        <v>36161000</v>
      </c>
    </row>
    <row r="69" spans="1:26" ht="13.5" hidden="1">
      <c r="A69" s="37" t="s">
        <v>32</v>
      </c>
      <c r="B69" s="18">
        <v>152982941</v>
      </c>
      <c r="C69" s="18"/>
      <c r="D69" s="19">
        <v>163840539</v>
      </c>
      <c r="E69" s="20">
        <v>163840539</v>
      </c>
      <c r="F69" s="20"/>
      <c r="G69" s="20"/>
      <c r="H69" s="20">
        <v>17236000</v>
      </c>
      <c r="I69" s="20">
        <v>17236000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17236000</v>
      </c>
      <c r="W69" s="20">
        <v>163840539</v>
      </c>
      <c r="X69" s="20"/>
      <c r="Y69" s="19"/>
      <c r="Z69" s="22">
        <v>163840539</v>
      </c>
    </row>
    <row r="70" spans="1:26" ht="13.5" hidden="1">
      <c r="A70" s="38" t="s">
        <v>113</v>
      </c>
      <c r="B70" s="18">
        <v>102013858</v>
      </c>
      <c r="C70" s="18"/>
      <c r="D70" s="19">
        <v>109107572</v>
      </c>
      <c r="E70" s="20">
        <v>109107572</v>
      </c>
      <c r="F70" s="20"/>
      <c r="G70" s="20"/>
      <c r="H70" s="20">
        <v>11442000</v>
      </c>
      <c r="I70" s="20">
        <v>11442000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11442000</v>
      </c>
      <c r="W70" s="20">
        <v>109107572</v>
      </c>
      <c r="X70" s="20"/>
      <c r="Y70" s="19"/>
      <c r="Z70" s="22">
        <v>109107572</v>
      </c>
    </row>
    <row r="71" spans="1:26" ht="13.5" hidden="1">
      <c r="A71" s="38" t="s">
        <v>114</v>
      </c>
      <c r="B71" s="18">
        <v>28491385</v>
      </c>
      <c r="C71" s="18"/>
      <c r="D71" s="19">
        <v>33063000</v>
      </c>
      <c r="E71" s="20">
        <v>33063000</v>
      </c>
      <c r="F71" s="20"/>
      <c r="G71" s="20"/>
      <c r="H71" s="20">
        <v>3982000</v>
      </c>
      <c r="I71" s="20">
        <v>3982000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3982000</v>
      </c>
      <c r="W71" s="20">
        <v>33063000</v>
      </c>
      <c r="X71" s="20"/>
      <c r="Y71" s="19"/>
      <c r="Z71" s="22">
        <v>33063000</v>
      </c>
    </row>
    <row r="72" spans="1:26" ht="13.5" hidden="1">
      <c r="A72" s="38" t="s">
        <v>115</v>
      </c>
      <c r="B72" s="18">
        <v>15597551</v>
      </c>
      <c r="C72" s="18"/>
      <c r="D72" s="19">
        <v>14366693</v>
      </c>
      <c r="E72" s="20">
        <v>14366693</v>
      </c>
      <c r="F72" s="20"/>
      <c r="G72" s="20"/>
      <c r="H72" s="20">
        <v>1071000</v>
      </c>
      <c r="I72" s="20">
        <v>1071000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1071000</v>
      </c>
      <c r="W72" s="20">
        <v>14366693</v>
      </c>
      <c r="X72" s="20"/>
      <c r="Y72" s="19"/>
      <c r="Z72" s="22">
        <v>14366693</v>
      </c>
    </row>
    <row r="73" spans="1:26" ht="13.5" hidden="1">
      <c r="A73" s="38" t="s">
        <v>116</v>
      </c>
      <c r="B73" s="18">
        <v>6880147</v>
      </c>
      <c r="C73" s="18"/>
      <c r="D73" s="19">
        <v>7303274</v>
      </c>
      <c r="E73" s="20">
        <v>7303274</v>
      </c>
      <c r="F73" s="20"/>
      <c r="G73" s="20"/>
      <c r="H73" s="20">
        <v>741000</v>
      </c>
      <c r="I73" s="20">
        <v>741000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741000</v>
      </c>
      <c r="W73" s="20">
        <v>7303274</v>
      </c>
      <c r="X73" s="20"/>
      <c r="Y73" s="19"/>
      <c r="Z73" s="22">
        <v>7303274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4647337</v>
      </c>
      <c r="C75" s="27"/>
      <c r="D75" s="28">
        <v>6554457</v>
      </c>
      <c r="E75" s="29">
        <v>6554457</v>
      </c>
      <c r="F75" s="29"/>
      <c r="G75" s="29"/>
      <c r="H75" s="29">
        <v>21690</v>
      </c>
      <c r="I75" s="29">
        <v>21690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21690</v>
      </c>
      <c r="W75" s="29">
        <v>6554457</v>
      </c>
      <c r="X75" s="29"/>
      <c r="Y75" s="28"/>
      <c r="Z75" s="30">
        <v>6554457</v>
      </c>
    </row>
    <row r="76" spans="1:26" ht="13.5" hidden="1">
      <c r="A76" s="41" t="s">
        <v>120</v>
      </c>
      <c r="B76" s="31">
        <v>168502545</v>
      </c>
      <c r="C76" s="31"/>
      <c r="D76" s="32">
        <v>167908000</v>
      </c>
      <c r="E76" s="33">
        <v>167908000</v>
      </c>
      <c r="F76" s="33">
        <v>61692</v>
      </c>
      <c r="G76" s="33">
        <v>14999350</v>
      </c>
      <c r="H76" s="33">
        <v>18630864</v>
      </c>
      <c r="I76" s="33">
        <v>33691906</v>
      </c>
      <c r="J76" s="33">
        <v>15970076</v>
      </c>
      <c r="K76" s="33">
        <v>17448362</v>
      </c>
      <c r="L76" s="33">
        <v>18203680</v>
      </c>
      <c r="M76" s="33">
        <v>51622118</v>
      </c>
      <c r="N76" s="33">
        <v>18176545</v>
      </c>
      <c r="O76" s="33">
        <v>18576633</v>
      </c>
      <c r="P76" s="33">
        <v>17429755</v>
      </c>
      <c r="Q76" s="33">
        <v>54182933</v>
      </c>
      <c r="R76" s="33">
        <v>18762952</v>
      </c>
      <c r="S76" s="33">
        <v>36683876</v>
      </c>
      <c r="T76" s="33">
        <v>18263898</v>
      </c>
      <c r="U76" s="33">
        <v>73710726</v>
      </c>
      <c r="V76" s="33">
        <v>213207683</v>
      </c>
      <c r="W76" s="33">
        <v>167908000</v>
      </c>
      <c r="X76" s="33"/>
      <c r="Y76" s="32"/>
      <c r="Z76" s="34">
        <v>167908000</v>
      </c>
    </row>
    <row r="77" spans="1:26" ht="13.5" hidden="1">
      <c r="A77" s="36" t="s">
        <v>31</v>
      </c>
      <c r="B77" s="18">
        <v>21863636</v>
      </c>
      <c r="C77" s="18"/>
      <c r="D77" s="19">
        <v>30737000</v>
      </c>
      <c r="E77" s="20">
        <v>30737000</v>
      </c>
      <c r="F77" s="20">
        <v>23000</v>
      </c>
      <c r="G77" s="20">
        <v>3299107</v>
      </c>
      <c r="H77" s="20">
        <v>3408722</v>
      </c>
      <c r="I77" s="20">
        <v>6730829</v>
      </c>
      <c r="J77" s="20">
        <v>3429030</v>
      </c>
      <c r="K77" s="20">
        <v>3424541</v>
      </c>
      <c r="L77" s="20">
        <v>3426888</v>
      </c>
      <c r="M77" s="20">
        <v>10280459</v>
      </c>
      <c r="N77" s="20">
        <v>3549228</v>
      </c>
      <c r="O77" s="20">
        <v>3637186</v>
      </c>
      <c r="P77" s="20">
        <v>3607403</v>
      </c>
      <c r="Q77" s="20">
        <v>10793817</v>
      </c>
      <c r="R77" s="20">
        <v>3618504</v>
      </c>
      <c r="S77" s="20">
        <v>6995473</v>
      </c>
      <c r="T77" s="20">
        <v>3546933</v>
      </c>
      <c r="U77" s="20">
        <v>14160910</v>
      </c>
      <c r="V77" s="20">
        <v>41966015</v>
      </c>
      <c r="W77" s="20">
        <v>30737000</v>
      </c>
      <c r="X77" s="20"/>
      <c r="Y77" s="19"/>
      <c r="Z77" s="22">
        <v>30737000</v>
      </c>
    </row>
    <row r="78" spans="1:26" ht="13.5" hidden="1">
      <c r="A78" s="37" t="s">
        <v>32</v>
      </c>
      <c r="B78" s="18">
        <v>141991572</v>
      </c>
      <c r="C78" s="18"/>
      <c r="D78" s="19">
        <v>137171000</v>
      </c>
      <c r="E78" s="20">
        <v>137171000</v>
      </c>
      <c r="F78" s="20">
        <v>38692</v>
      </c>
      <c r="G78" s="20">
        <v>11688670</v>
      </c>
      <c r="H78" s="20">
        <v>15212024</v>
      </c>
      <c r="I78" s="20">
        <v>26939386</v>
      </c>
      <c r="J78" s="20">
        <v>12523499</v>
      </c>
      <c r="K78" s="20">
        <v>14007606</v>
      </c>
      <c r="L78" s="20">
        <v>14752473</v>
      </c>
      <c r="M78" s="20">
        <v>41283578</v>
      </c>
      <c r="N78" s="20">
        <v>14603747</v>
      </c>
      <c r="O78" s="20">
        <v>14910654</v>
      </c>
      <c r="P78" s="20">
        <v>13787448</v>
      </c>
      <c r="Q78" s="20">
        <v>43301849</v>
      </c>
      <c r="R78" s="20">
        <v>13434935</v>
      </c>
      <c r="S78" s="20">
        <v>27991035</v>
      </c>
      <c r="T78" s="20">
        <v>13142036</v>
      </c>
      <c r="U78" s="20">
        <v>54568006</v>
      </c>
      <c r="V78" s="20">
        <v>166092819</v>
      </c>
      <c r="W78" s="20">
        <v>137171000</v>
      </c>
      <c r="X78" s="20"/>
      <c r="Y78" s="19"/>
      <c r="Z78" s="22">
        <v>137171000</v>
      </c>
    </row>
    <row r="79" spans="1:26" ht="13.5" hidden="1">
      <c r="A79" s="38" t="s">
        <v>113</v>
      </c>
      <c r="B79" s="18">
        <v>85561901</v>
      </c>
      <c r="C79" s="18"/>
      <c r="D79" s="19">
        <v>91859000</v>
      </c>
      <c r="E79" s="20">
        <v>91859000</v>
      </c>
      <c r="F79" s="20">
        <v>1800</v>
      </c>
      <c r="G79" s="20">
        <v>6589581</v>
      </c>
      <c r="H79" s="20">
        <v>10030457</v>
      </c>
      <c r="I79" s="20">
        <v>16621838</v>
      </c>
      <c r="J79" s="20">
        <v>7680673</v>
      </c>
      <c r="K79" s="20">
        <v>10071369</v>
      </c>
      <c r="L79" s="20">
        <v>10951991</v>
      </c>
      <c r="M79" s="20">
        <v>28704033</v>
      </c>
      <c r="N79" s="20">
        <v>10631226</v>
      </c>
      <c r="O79" s="20">
        <v>10710229</v>
      </c>
      <c r="P79" s="20">
        <v>9926088</v>
      </c>
      <c r="Q79" s="20">
        <v>31267543</v>
      </c>
      <c r="R79" s="20">
        <v>9212389</v>
      </c>
      <c r="S79" s="20">
        <v>20094439</v>
      </c>
      <c r="T79" s="20">
        <v>8833687</v>
      </c>
      <c r="U79" s="20">
        <v>38140515</v>
      </c>
      <c r="V79" s="20">
        <v>114733929</v>
      </c>
      <c r="W79" s="20">
        <v>91859000</v>
      </c>
      <c r="X79" s="20"/>
      <c r="Y79" s="19"/>
      <c r="Z79" s="22">
        <v>91859000</v>
      </c>
    </row>
    <row r="80" spans="1:26" ht="13.5" hidden="1">
      <c r="A80" s="38" t="s">
        <v>114</v>
      </c>
      <c r="B80" s="18">
        <v>42374959</v>
      </c>
      <c r="C80" s="18"/>
      <c r="D80" s="19">
        <v>25813000</v>
      </c>
      <c r="E80" s="20">
        <v>25813000</v>
      </c>
      <c r="F80" s="20">
        <v>34392</v>
      </c>
      <c r="G80" s="20">
        <v>3447256</v>
      </c>
      <c r="H80" s="20">
        <v>3492998</v>
      </c>
      <c r="I80" s="20">
        <v>6974646</v>
      </c>
      <c r="J80" s="20">
        <v>3031326</v>
      </c>
      <c r="K80" s="20">
        <v>2212473</v>
      </c>
      <c r="L80" s="20">
        <v>2075524</v>
      </c>
      <c r="M80" s="20">
        <v>7319323</v>
      </c>
      <c r="N80" s="20">
        <v>2248446</v>
      </c>
      <c r="O80" s="20">
        <v>2541936</v>
      </c>
      <c r="P80" s="20">
        <v>2053811</v>
      </c>
      <c r="Q80" s="20">
        <v>6844193</v>
      </c>
      <c r="R80" s="20">
        <v>2497049</v>
      </c>
      <c r="S80" s="20">
        <v>4334185</v>
      </c>
      <c r="T80" s="20">
        <v>2537784</v>
      </c>
      <c r="U80" s="20">
        <v>9369018</v>
      </c>
      <c r="V80" s="20">
        <v>30507180</v>
      </c>
      <c r="W80" s="20">
        <v>25813000</v>
      </c>
      <c r="X80" s="20"/>
      <c r="Y80" s="19"/>
      <c r="Z80" s="22">
        <v>25813000</v>
      </c>
    </row>
    <row r="81" spans="1:26" ht="13.5" hidden="1">
      <c r="A81" s="38" t="s">
        <v>115</v>
      </c>
      <c r="B81" s="18">
        <v>8834357</v>
      </c>
      <c r="C81" s="18"/>
      <c r="D81" s="19">
        <v>12929000</v>
      </c>
      <c r="E81" s="20">
        <v>12929000</v>
      </c>
      <c r="F81" s="20"/>
      <c r="G81" s="20">
        <v>1038906</v>
      </c>
      <c r="H81" s="20">
        <v>1038906</v>
      </c>
      <c r="I81" s="20">
        <v>2077812</v>
      </c>
      <c r="J81" s="20">
        <v>1150368</v>
      </c>
      <c r="K81" s="20">
        <v>1048857</v>
      </c>
      <c r="L81" s="20">
        <v>1046636</v>
      </c>
      <c r="M81" s="20">
        <v>3245861</v>
      </c>
      <c r="N81" s="20">
        <v>1044413</v>
      </c>
      <c r="O81" s="20">
        <v>1079402</v>
      </c>
      <c r="P81" s="20">
        <v>1119536</v>
      </c>
      <c r="Q81" s="20">
        <v>3243351</v>
      </c>
      <c r="R81" s="20">
        <v>1037304</v>
      </c>
      <c r="S81" s="20">
        <v>2254192</v>
      </c>
      <c r="T81" s="20">
        <v>1059552</v>
      </c>
      <c r="U81" s="20">
        <v>4351048</v>
      </c>
      <c r="V81" s="20">
        <v>12918072</v>
      </c>
      <c r="W81" s="20">
        <v>12929000</v>
      </c>
      <c r="X81" s="20"/>
      <c r="Y81" s="19"/>
      <c r="Z81" s="22">
        <v>12929000</v>
      </c>
    </row>
    <row r="82" spans="1:26" ht="13.5" hidden="1">
      <c r="A82" s="38" t="s">
        <v>116</v>
      </c>
      <c r="B82" s="18">
        <v>5220355</v>
      </c>
      <c r="C82" s="18"/>
      <c r="D82" s="19">
        <v>6570000</v>
      </c>
      <c r="E82" s="20">
        <v>6570000</v>
      </c>
      <c r="F82" s="20">
        <v>2500</v>
      </c>
      <c r="G82" s="20">
        <v>612927</v>
      </c>
      <c r="H82" s="20">
        <v>649663</v>
      </c>
      <c r="I82" s="20">
        <v>1265090</v>
      </c>
      <c r="J82" s="20">
        <v>661132</v>
      </c>
      <c r="K82" s="20">
        <v>674907</v>
      </c>
      <c r="L82" s="20">
        <v>678322</v>
      </c>
      <c r="M82" s="20">
        <v>2014361</v>
      </c>
      <c r="N82" s="20">
        <v>679662</v>
      </c>
      <c r="O82" s="20">
        <v>579087</v>
      </c>
      <c r="P82" s="20">
        <v>688013</v>
      </c>
      <c r="Q82" s="20">
        <v>1946762</v>
      </c>
      <c r="R82" s="20">
        <v>688193</v>
      </c>
      <c r="S82" s="20">
        <v>1308219</v>
      </c>
      <c r="T82" s="20">
        <v>711013</v>
      </c>
      <c r="U82" s="20">
        <v>2707425</v>
      </c>
      <c r="V82" s="20">
        <v>7933638</v>
      </c>
      <c r="W82" s="20">
        <v>6570000</v>
      </c>
      <c r="X82" s="20"/>
      <c r="Y82" s="19"/>
      <c r="Z82" s="22">
        <v>6570000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4647337</v>
      </c>
      <c r="C84" s="27"/>
      <c r="D84" s="28"/>
      <c r="E84" s="29"/>
      <c r="F84" s="29"/>
      <c r="G84" s="29">
        <v>11573</v>
      </c>
      <c r="H84" s="29">
        <v>10118</v>
      </c>
      <c r="I84" s="29">
        <v>21691</v>
      </c>
      <c r="J84" s="29">
        <v>17547</v>
      </c>
      <c r="K84" s="29">
        <v>16215</v>
      </c>
      <c r="L84" s="29">
        <v>24319</v>
      </c>
      <c r="M84" s="29">
        <v>58081</v>
      </c>
      <c r="N84" s="29">
        <v>23570</v>
      </c>
      <c r="O84" s="29">
        <v>28793</v>
      </c>
      <c r="P84" s="29">
        <v>34904</v>
      </c>
      <c r="Q84" s="29">
        <v>87267</v>
      </c>
      <c r="R84" s="29">
        <v>1709513</v>
      </c>
      <c r="S84" s="29">
        <v>1697368</v>
      </c>
      <c r="T84" s="29">
        <v>1574929</v>
      </c>
      <c r="U84" s="29">
        <v>4981810</v>
      </c>
      <c r="V84" s="29">
        <v>5148849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6418553</v>
      </c>
      <c r="C5" s="18">
        <v>0</v>
      </c>
      <c r="D5" s="63">
        <v>5983514</v>
      </c>
      <c r="E5" s="64">
        <v>5984000</v>
      </c>
      <c r="F5" s="64">
        <v>688128</v>
      </c>
      <c r="G5" s="64">
        <v>693438</v>
      </c>
      <c r="H5" s="64">
        <v>734542</v>
      </c>
      <c r="I5" s="64">
        <v>2116108</v>
      </c>
      <c r="J5" s="64">
        <v>747664</v>
      </c>
      <c r="K5" s="64">
        <v>680303</v>
      </c>
      <c r="L5" s="64">
        <v>701089</v>
      </c>
      <c r="M5" s="64">
        <v>2129056</v>
      </c>
      <c r="N5" s="64">
        <v>618351</v>
      </c>
      <c r="O5" s="64">
        <v>-606003</v>
      </c>
      <c r="P5" s="64">
        <v>679209</v>
      </c>
      <c r="Q5" s="64">
        <v>691557</v>
      </c>
      <c r="R5" s="64">
        <v>539007</v>
      </c>
      <c r="S5" s="64">
        <v>784148</v>
      </c>
      <c r="T5" s="64">
        <v>1217367</v>
      </c>
      <c r="U5" s="64">
        <v>2540522</v>
      </c>
      <c r="V5" s="64">
        <v>7477243</v>
      </c>
      <c r="W5" s="64">
        <v>5984000</v>
      </c>
      <c r="X5" s="64">
        <v>1493243</v>
      </c>
      <c r="Y5" s="65">
        <v>24.95</v>
      </c>
      <c r="Z5" s="66">
        <v>5984000</v>
      </c>
    </row>
    <row r="6" spans="1:26" ht="13.5">
      <c r="A6" s="62" t="s">
        <v>32</v>
      </c>
      <c r="B6" s="18">
        <v>15266501</v>
      </c>
      <c r="C6" s="18">
        <v>0</v>
      </c>
      <c r="D6" s="63">
        <v>18665621</v>
      </c>
      <c r="E6" s="64">
        <v>15531000</v>
      </c>
      <c r="F6" s="64">
        <v>1442143</v>
      </c>
      <c r="G6" s="64">
        <v>914556</v>
      </c>
      <c r="H6" s="64">
        <v>1463355</v>
      </c>
      <c r="I6" s="64">
        <v>3820054</v>
      </c>
      <c r="J6" s="64">
        <v>1724122</v>
      </c>
      <c r="K6" s="64">
        <v>1522594</v>
      </c>
      <c r="L6" s="64">
        <v>7408795</v>
      </c>
      <c r="M6" s="64">
        <v>10655511</v>
      </c>
      <c r="N6" s="64">
        <v>4698371</v>
      </c>
      <c r="O6" s="64">
        <v>10972171</v>
      </c>
      <c r="P6" s="64">
        <v>1198989</v>
      </c>
      <c r="Q6" s="64">
        <v>16869531</v>
      </c>
      <c r="R6" s="64">
        <v>1390658</v>
      </c>
      <c r="S6" s="64">
        <v>1377866</v>
      </c>
      <c r="T6" s="64">
        <v>1406554</v>
      </c>
      <c r="U6" s="64">
        <v>4175078</v>
      </c>
      <c r="V6" s="64">
        <v>35520174</v>
      </c>
      <c r="W6" s="64">
        <v>15531000</v>
      </c>
      <c r="X6" s="64">
        <v>19989174</v>
      </c>
      <c r="Y6" s="65">
        <v>128.71</v>
      </c>
      <c r="Z6" s="66">
        <v>15531000</v>
      </c>
    </row>
    <row r="7" spans="1:26" ht="13.5">
      <c r="A7" s="62" t="s">
        <v>33</v>
      </c>
      <c r="B7" s="18">
        <v>0</v>
      </c>
      <c r="C7" s="18">
        <v>0</v>
      </c>
      <c r="D7" s="63">
        <v>849024</v>
      </c>
      <c r="E7" s="64">
        <v>3400000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2471541</v>
      </c>
      <c r="T7" s="64">
        <v>700419</v>
      </c>
      <c r="U7" s="64">
        <v>3171960</v>
      </c>
      <c r="V7" s="64">
        <v>3171960</v>
      </c>
      <c r="W7" s="64">
        <v>3400000</v>
      </c>
      <c r="X7" s="64">
        <v>-228040</v>
      </c>
      <c r="Y7" s="65">
        <v>-6.71</v>
      </c>
      <c r="Z7" s="66">
        <v>3400000</v>
      </c>
    </row>
    <row r="8" spans="1:26" ht="13.5">
      <c r="A8" s="62" t="s">
        <v>34</v>
      </c>
      <c r="B8" s="18">
        <v>136289616</v>
      </c>
      <c r="C8" s="18">
        <v>0</v>
      </c>
      <c r="D8" s="63">
        <v>150056000</v>
      </c>
      <c r="E8" s="64">
        <v>150219384</v>
      </c>
      <c r="F8" s="64">
        <v>61271625</v>
      </c>
      <c r="G8" s="64">
        <v>282652</v>
      </c>
      <c r="H8" s="64">
        <v>278555</v>
      </c>
      <c r="I8" s="64">
        <v>61832832</v>
      </c>
      <c r="J8" s="64">
        <v>258017</v>
      </c>
      <c r="K8" s="64">
        <v>271632</v>
      </c>
      <c r="L8" s="64">
        <v>72807</v>
      </c>
      <c r="M8" s="64">
        <v>602456</v>
      </c>
      <c r="N8" s="64">
        <v>77206</v>
      </c>
      <c r="O8" s="64">
        <v>-301961</v>
      </c>
      <c r="P8" s="64">
        <v>212395</v>
      </c>
      <c r="Q8" s="64">
        <v>-12360</v>
      </c>
      <c r="R8" s="64">
        <v>39318</v>
      </c>
      <c r="S8" s="64">
        <v>239060</v>
      </c>
      <c r="T8" s="64">
        <v>133166</v>
      </c>
      <c r="U8" s="64">
        <v>411544</v>
      </c>
      <c r="V8" s="64">
        <v>62834472</v>
      </c>
      <c r="W8" s="64">
        <v>150219384</v>
      </c>
      <c r="X8" s="64">
        <v>-87384912</v>
      </c>
      <c r="Y8" s="65">
        <v>-58.17</v>
      </c>
      <c r="Z8" s="66">
        <v>150219384</v>
      </c>
    </row>
    <row r="9" spans="1:26" ht="13.5">
      <c r="A9" s="62" t="s">
        <v>35</v>
      </c>
      <c r="B9" s="18">
        <v>15837135</v>
      </c>
      <c r="C9" s="18">
        <v>0</v>
      </c>
      <c r="D9" s="63">
        <v>93856854</v>
      </c>
      <c r="E9" s="64">
        <v>99919817</v>
      </c>
      <c r="F9" s="64">
        <v>1208122</v>
      </c>
      <c r="G9" s="64">
        <v>1118506</v>
      </c>
      <c r="H9" s="64">
        <v>1035378</v>
      </c>
      <c r="I9" s="64">
        <v>3362006</v>
      </c>
      <c r="J9" s="64">
        <v>716689</v>
      </c>
      <c r="K9" s="64">
        <v>1070740</v>
      </c>
      <c r="L9" s="64">
        <v>1386804</v>
      </c>
      <c r="M9" s="64">
        <v>3174233</v>
      </c>
      <c r="N9" s="64">
        <v>1124106</v>
      </c>
      <c r="O9" s="64">
        <v>-1091213</v>
      </c>
      <c r="P9" s="64">
        <v>1013393</v>
      </c>
      <c r="Q9" s="64">
        <v>1046286</v>
      </c>
      <c r="R9" s="64">
        <v>350141</v>
      </c>
      <c r="S9" s="64">
        <v>1197652</v>
      </c>
      <c r="T9" s="64">
        <v>1045966</v>
      </c>
      <c r="U9" s="64">
        <v>2593759</v>
      </c>
      <c r="V9" s="64">
        <v>10176284</v>
      </c>
      <c r="W9" s="64">
        <v>99919817</v>
      </c>
      <c r="X9" s="64">
        <v>-89743533</v>
      </c>
      <c r="Y9" s="65">
        <v>-89.82</v>
      </c>
      <c r="Z9" s="66">
        <v>99919817</v>
      </c>
    </row>
    <row r="10" spans="1:26" ht="25.5">
      <c r="A10" s="67" t="s">
        <v>105</v>
      </c>
      <c r="B10" s="68">
        <f>SUM(B5:B9)</f>
        <v>173811805</v>
      </c>
      <c r="C10" s="68">
        <f>SUM(C5:C9)</f>
        <v>0</v>
      </c>
      <c r="D10" s="69">
        <f aca="true" t="shared" si="0" ref="D10:Z10">SUM(D5:D9)</f>
        <v>269411013</v>
      </c>
      <c r="E10" s="70">
        <f t="shared" si="0"/>
        <v>275054201</v>
      </c>
      <c r="F10" s="70">
        <f t="shared" si="0"/>
        <v>64610018</v>
      </c>
      <c r="G10" s="70">
        <f t="shared" si="0"/>
        <v>3009152</v>
      </c>
      <c r="H10" s="70">
        <f t="shared" si="0"/>
        <v>3511830</v>
      </c>
      <c r="I10" s="70">
        <f t="shared" si="0"/>
        <v>71131000</v>
      </c>
      <c r="J10" s="70">
        <f t="shared" si="0"/>
        <v>3446492</v>
      </c>
      <c r="K10" s="70">
        <f t="shared" si="0"/>
        <v>3545269</v>
      </c>
      <c r="L10" s="70">
        <f t="shared" si="0"/>
        <v>9569495</v>
      </c>
      <c r="M10" s="70">
        <f t="shared" si="0"/>
        <v>16561256</v>
      </c>
      <c r="N10" s="70">
        <f t="shared" si="0"/>
        <v>6518034</v>
      </c>
      <c r="O10" s="70">
        <f t="shared" si="0"/>
        <v>8972994</v>
      </c>
      <c r="P10" s="70">
        <f t="shared" si="0"/>
        <v>3103986</v>
      </c>
      <c r="Q10" s="70">
        <f t="shared" si="0"/>
        <v>18595014</v>
      </c>
      <c r="R10" s="70">
        <f t="shared" si="0"/>
        <v>2319124</v>
      </c>
      <c r="S10" s="70">
        <f t="shared" si="0"/>
        <v>6070267</v>
      </c>
      <c r="T10" s="70">
        <f t="shared" si="0"/>
        <v>4503472</v>
      </c>
      <c r="U10" s="70">
        <f t="shared" si="0"/>
        <v>12892863</v>
      </c>
      <c r="V10" s="70">
        <f t="shared" si="0"/>
        <v>119180133</v>
      </c>
      <c r="W10" s="70">
        <f t="shared" si="0"/>
        <v>275054201</v>
      </c>
      <c r="X10" s="70">
        <f t="shared" si="0"/>
        <v>-155874068</v>
      </c>
      <c r="Y10" s="71">
        <f>+IF(W10&lt;&gt;0,(X10/W10)*100,0)</f>
        <v>-56.670309863763904</v>
      </c>
      <c r="Z10" s="72">
        <f t="shared" si="0"/>
        <v>275054201</v>
      </c>
    </row>
    <row r="11" spans="1:26" ht="13.5">
      <c r="A11" s="62" t="s">
        <v>36</v>
      </c>
      <c r="B11" s="18">
        <v>47300614</v>
      </c>
      <c r="C11" s="18">
        <v>0</v>
      </c>
      <c r="D11" s="63">
        <v>58524721</v>
      </c>
      <c r="E11" s="64">
        <v>58524961</v>
      </c>
      <c r="F11" s="64">
        <v>4048056</v>
      </c>
      <c r="G11" s="64">
        <v>4195980</v>
      </c>
      <c r="H11" s="64">
        <v>4260868</v>
      </c>
      <c r="I11" s="64">
        <v>12504904</v>
      </c>
      <c r="J11" s="64">
        <v>4125179</v>
      </c>
      <c r="K11" s="64">
        <v>4119167</v>
      </c>
      <c r="L11" s="64">
        <v>4130056</v>
      </c>
      <c r="M11" s="64">
        <v>12374402</v>
      </c>
      <c r="N11" s="64">
        <v>4140397</v>
      </c>
      <c r="O11" s="64">
        <v>4040863</v>
      </c>
      <c r="P11" s="64">
        <v>4376886</v>
      </c>
      <c r="Q11" s="64">
        <v>12558146</v>
      </c>
      <c r="R11" s="64">
        <v>4281595</v>
      </c>
      <c r="S11" s="64">
        <v>4373445</v>
      </c>
      <c r="T11" s="64">
        <v>4616674</v>
      </c>
      <c r="U11" s="64">
        <v>13271714</v>
      </c>
      <c r="V11" s="64">
        <v>50709166</v>
      </c>
      <c r="W11" s="64">
        <v>58524961</v>
      </c>
      <c r="X11" s="64">
        <v>-7815795</v>
      </c>
      <c r="Y11" s="65">
        <v>-13.35</v>
      </c>
      <c r="Z11" s="66">
        <v>58524961</v>
      </c>
    </row>
    <row r="12" spans="1:26" ht="13.5">
      <c r="A12" s="62" t="s">
        <v>37</v>
      </c>
      <c r="B12" s="18">
        <v>14235330</v>
      </c>
      <c r="C12" s="18">
        <v>0</v>
      </c>
      <c r="D12" s="63">
        <v>16358736</v>
      </c>
      <c r="E12" s="64">
        <v>15346000</v>
      </c>
      <c r="F12" s="64">
        <v>1177347</v>
      </c>
      <c r="G12" s="64">
        <v>1169105</v>
      </c>
      <c r="H12" s="64">
        <v>1169105</v>
      </c>
      <c r="I12" s="64">
        <v>3515557</v>
      </c>
      <c r="J12" s="64">
        <v>1169105</v>
      </c>
      <c r="K12" s="64">
        <v>1177347</v>
      </c>
      <c r="L12" s="64">
        <v>1186276</v>
      </c>
      <c r="M12" s="64">
        <v>3532728</v>
      </c>
      <c r="N12" s="64">
        <v>1169105</v>
      </c>
      <c r="O12" s="64">
        <v>1891657</v>
      </c>
      <c r="P12" s="64">
        <v>1263534</v>
      </c>
      <c r="Q12" s="64">
        <v>4324296</v>
      </c>
      <c r="R12" s="64">
        <v>1277291</v>
      </c>
      <c r="S12" s="64">
        <v>1291408</v>
      </c>
      <c r="T12" s="64">
        <v>1279292</v>
      </c>
      <c r="U12" s="64">
        <v>3847991</v>
      </c>
      <c r="V12" s="64">
        <v>15220572</v>
      </c>
      <c r="W12" s="64">
        <v>15346000</v>
      </c>
      <c r="X12" s="64">
        <v>-125428</v>
      </c>
      <c r="Y12" s="65">
        <v>-0.82</v>
      </c>
      <c r="Z12" s="66">
        <v>15346000</v>
      </c>
    </row>
    <row r="13" spans="1:26" ht="13.5">
      <c r="A13" s="62" t="s">
        <v>106</v>
      </c>
      <c r="B13" s="18">
        <v>11339548</v>
      </c>
      <c r="C13" s="18">
        <v>0</v>
      </c>
      <c r="D13" s="63">
        <v>9461983</v>
      </c>
      <c r="E13" s="64">
        <v>9119000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9119000</v>
      </c>
      <c r="X13" s="64">
        <v>-9119000</v>
      </c>
      <c r="Y13" s="65">
        <v>-100</v>
      </c>
      <c r="Z13" s="66">
        <v>9119000</v>
      </c>
    </row>
    <row r="14" spans="1:26" ht="13.5">
      <c r="A14" s="62" t="s">
        <v>38</v>
      </c>
      <c r="B14" s="18">
        <v>1458537</v>
      </c>
      <c r="C14" s="18">
        <v>0</v>
      </c>
      <c r="D14" s="63">
        <v>1984524</v>
      </c>
      <c r="E14" s="64">
        <v>1984000</v>
      </c>
      <c r="F14" s="64">
        <v>0</v>
      </c>
      <c r="G14" s="64">
        <v>0</v>
      </c>
      <c r="H14" s="64">
        <v>350502</v>
      </c>
      <c r="I14" s="64">
        <v>350502</v>
      </c>
      <c r="J14" s="64">
        <v>0</v>
      </c>
      <c r="K14" s="64">
        <v>0</v>
      </c>
      <c r="L14" s="64">
        <v>343096</v>
      </c>
      <c r="M14" s="64">
        <v>343096</v>
      </c>
      <c r="N14" s="64">
        <v>0</v>
      </c>
      <c r="O14" s="64">
        <v>0</v>
      </c>
      <c r="P14" s="64">
        <v>328335</v>
      </c>
      <c r="Q14" s="64">
        <v>328335</v>
      </c>
      <c r="R14" s="64">
        <v>0</v>
      </c>
      <c r="S14" s="64">
        <v>0</v>
      </c>
      <c r="T14" s="64">
        <v>324048</v>
      </c>
      <c r="U14" s="64">
        <v>324048</v>
      </c>
      <c r="V14" s="64">
        <v>1345981</v>
      </c>
      <c r="W14" s="64">
        <v>1984000</v>
      </c>
      <c r="X14" s="64">
        <v>-638019</v>
      </c>
      <c r="Y14" s="65">
        <v>-32.16</v>
      </c>
      <c r="Z14" s="66">
        <v>1984000</v>
      </c>
    </row>
    <row r="15" spans="1:26" ht="13.5">
      <c r="A15" s="62" t="s">
        <v>39</v>
      </c>
      <c r="B15" s="18">
        <v>10611608</v>
      </c>
      <c r="C15" s="18">
        <v>0</v>
      </c>
      <c r="D15" s="63">
        <v>12478320</v>
      </c>
      <c r="E15" s="64">
        <v>12478000</v>
      </c>
      <c r="F15" s="64">
        <v>1582356</v>
      </c>
      <c r="G15" s="64">
        <v>1328589</v>
      </c>
      <c r="H15" s="64">
        <v>1328589</v>
      </c>
      <c r="I15" s="64">
        <v>4239534</v>
      </c>
      <c r="J15" s="64">
        <v>320793</v>
      </c>
      <c r="K15" s="64">
        <v>800798</v>
      </c>
      <c r="L15" s="64">
        <v>783258</v>
      </c>
      <c r="M15" s="64">
        <v>1904849</v>
      </c>
      <c r="N15" s="64">
        <v>789768</v>
      </c>
      <c r="O15" s="64">
        <v>803091</v>
      </c>
      <c r="P15" s="64">
        <v>725333</v>
      </c>
      <c r="Q15" s="64">
        <v>2318192</v>
      </c>
      <c r="R15" s="64">
        <v>707628</v>
      </c>
      <c r="S15" s="64">
        <v>687139</v>
      </c>
      <c r="T15" s="64">
        <v>527846</v>
      </c>
      <c r="U15" s="64">
        <v>1922613</v>
      </c>
      <c r="V15" s="64">
        <v>10385188</v>
      </c>
      <c r="W15" s="64">
        <v>12478000</v>
      </c>
      <c r="X15" s="64">
        <v>-2092812</v>
      </c>
      <c r="Y15" s="65">
        <v>-16.77</v>
      </c>
      <c r="Z15" s="66">
        <v>12478000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71127981</v>
      </c>
      <c r="C17" s="18">
        <v>0</v>
      </c>
      <c r="D17" s="63">
        <v>51769734</v>
      </c>
      <c r="E17" s="64">
        <v>62680898</v>
      </c>
      <c r="F17" s="64">
        <v>2261087</v>
      </c>
      <c r="G17" s="64">
        <v>4705324</v>
      </c>
      <c r="H17" s="64">
        <v>3012034</v>
      </c>
      <c r="I17" s="64">
        <v>9978445</v>
      </c>
      <c r="J17" s="64">
        <v>3340293</v>
      </c>
      <c r="K17" s="64">
        <v>4275723</v>
      </c>
      <c r="L17" s="64">
        <v>4033333</v>
      </c>
      <c r="M17" s="64">
        <v>11649349</v>
      </c>
      <c r="N17" s="64">
        <v>2718421</v>
      </c>
      <c r="O17" s="64">
        <v>3568798</v>
      </c>
      <c r="P17" s="64">
        <v>4475238</v>
      </c>
      <c r="Q17" s="64">
        <v>10762457</v>
      </c>
      <c r="R17" s="64">
        <v>4754503</v>
      </c>
      <c r="S17" s="64">
        <v>3385210</v>
      </c>
      <c r="T17" s="64">
        <v>5986783</v>
      </c>
      <c r="U17" s="64">
        <v>14126496</v>
      </c>
      <c r="V17" s="64">
        <v>46516747</v>
      </c>
      <c r="W17" s="64">
        <v>62680898</v>
      </c>
      <c r="X17" s="64">
        <v>-16164151</v>
      </c>
      <c r="Y17" s="65">
        <v>-25.79</v>
      </c>
      <c r="Z17" s="66">
        <v>62680898</v>
      </c>
    </row>
    <row r="18" spans="1:26" ht="13.5">
      <c r="A18" s="74" t="s">
        <v>42</v>
      </c>
      <c r="B18" s="75">
        <f>SUM(B11:B17)</f>
        <v>156073618</v>
      </c>
      <c r="C18" s="75">
        <f>SUM(C11:C17)</f>
        <v>0</v>
      </c>
      <c r="D18" s="76">
        <f aca="true" t="shared" si="1" ref="D18:Z18">SUM(D11:D17)</f>
        <v>150578018</v>
      </c>
      <c r="E18" s="77">
        <f t="shared" si="1"/>
        <v>160132859</v>
      </c>
      <c r="F18" s="77">
        <f t="shared" si="1"/>
        <v>9068846</v>
      </c>
      <c r="G18" s="77">
        <f t="shared" si="1"/>
        <v>11398998</v>
      </c>
      <c r="H18" s="77">
        <f t="shared" si="1"/>
        <v>10121098</v>
      </c>
      <c r="I18" s="77">
        <f t="shared" si="1"/>
        <v>30588942</v>
      </c>
      <c r="J18" s="77">
        <f t="shared" si="1"/>
        <v>8955370</v>
      </c>
      <c r="K18" s="77">
        <f t="shared" si="1"/>
        <v>10373035</v>
      </c>
      <c r="L18" s="77">
        <f t="shared" si="1"/>
        <v>10476019</v>
      </c>
      <c r="M18" s="77">
        <f t="shared" si="1"/>
        <v>29804424</v>
      </c>
      <c r="N18" s="77">
        <f t="shared" si="1"/>
        <v>8817691</v>
      </c>
      <c r="O18" s="77">
        <f t="shared" si="1"/>
        <v>10304409</v>
      </c>
      <c r="P18" s="77">
        <f t="shared" si="1"/>
        <v>11169326</v>
      </c>
      <c r="Q18" s="77">
        <f t="shared" si="1"/>
        <v>30291426</v>
      </c>
      <c r="R18" s="77">
        <f t="shared" si="1"/>
        <v>11021017</v>
      </c>
      <c r="S18" s="77">
        <f t="shared" si="1"/>
        <v>9737202</v>
      </c>
      <c r="T18" s="77">
        <f t="shared" si="1"/>
        <v>12734643</v>
      </c>
      <c r="U18" s="77">
        <f t="shared" si="1"/>
        <v>33492862</v>
      </c>
      <c r="V18" s="77">
        <f t="shared" si="1"/>
        <v>124177654</v>
      </c>
      <c r="W18" s="77">
        <f t="shared" si="1"/>
        <v>160132859</v>
      </c>
      <c r="X18" s="77">
        <f t="shared" si="1"/>
        <v>-35955205</v>
      </c>
      <c r="Y18" s="71">
        <f>+IF(W18&lt;&gt;0,(X18/W18)*100,0)</f>
        <v>-22.453358557721124</v>
      </c>
      <c r="Z18" s="78">
        <f t="shared" si="1"/>
        <v>160132859</v>
      </c>
    </row>
    <row r="19" spans="1:26" ht="13.5">
      <c r="A19" s="74" t="s">
        <v>43</v>
      </c>
      <c r="B19" s="79">
        <f>+B10-B18</f>
        <v>17738187</v>
      </c>
      <c r="C19" s="79">
        <f>+C10-C18</f>
        <v>0</v>
      </c>
      <c r="D19" s="80">
        <f aca="true" t="shared" si="2" ref="D19:Z19">+D10-D18</f>
        <v>118832995</v>
      </c>
      <c r="E19" s="81">
        <f t="shared" si="2"/>
        <v>114921342</v>
      </c>
      <c r="F19" s="81">
        <f t="shared" si="2"/>
        <v>55541172</v>
      </c>
      <c r="G19" s="81">
        <f t="shared" si="2"/>
        <v>-8389846</v>
      </c>
      <c r="H19" s="81">
        <f t="shared" si="2"/>
        <v>-6609268</v>
      </c>
      <c r="I19" s="81">
        <f t="shared" si="2"/>
        <v>40542058</v>
      </c>
      <c r="J19" s="81">
        <f t="shared" si="2"/>
        <v>-5508878</v>
      </c>
      <c r="K19" s="81">
        <f t="shared" si="2"/>
        <v>-6827766</v>
      </c>
      <c r="L19" s="81">
        <f t="shared" si="2"/>
        <v>-906524</v>
      </c>
      <c r="M19" s="81">
        <f t="shared" si="2"/>
        <v>-13243168</v>
      </c>
      <c r="N19" s="81">
        <f t="shared" si="2"/>
        <v>-2299657</v>
      </c>
      <c r="O19" s="81">
        <f t="shared" si="2"/>
        <v>-1331415</v>
      </c>
      <c r="P19" s="81">
        <f t="shared" si="2"/>
        <v>-8065340</v>
      </c>
      <c r="Q19" s="81">
        <f t="shared" si="2"/>
        <v>-11696412</v>
      </c>
      <c r="R19" s="81">
        <f t="shared" si="2"/>
        <v>-8701893</v>
      </c>
      <c r="S19" s="81">
        <f t="shared" si="2"/>
        <v>-3666935</v>
      </c>
      <c r="T19" s="81">
        <f t="shared" si="2"/>
        <v>-8231171</v>
      </c>
      <c r="U19" s="81">
        <f t="shared" si="2"/>
        <v>-20599999</v>
      </c>
      <c r="V19" s="81">
        <f t="shared" si="2"/>
        <v>-4997521</v>
      </c>
      <c r="W19" s="81">
        <f>IF(E10=E18,0,W10-W18)</f>
        <v>114921342</v>
      </c>
      <c r="X19" s="81">
        <f t="shared" si="2"/>
        <v>-119918863</v>
      </c>
      <c r="Y19" s="82">
        <f>+IF(W19&lt;&gt;0,(X19/W19)*100,0)</f>
        <v>-104.34864483221924</v>
      </c>
      <c r="Z19" s="83">
        <f t="shared" si="2"/>
        <v>114921342</v>
      </c>
    </row>
    <row r="20" spans="1:26" ht="13.5">
      <c r="A20" s="62" t="s">
        <v>44</v>
      </c>
      <c r="B20" s="18">
        <v>33129079</v>
      </c>
      <c r="C20" s="18">
        <v>0</v>
      </c>
      <c r="D20" s="63">
        <v>46950000</v>
      </c>
      <c r="E20" s="64">
        <v>53847921</v>
      </c>
      <c r="F20" s="64">
        <v>1285026</v>
      </c>
      <c r="G20" s="64">
        <v>146446</v>
      </c>
      <c r="H20" s="64">
        <v>3467808</v>
      </c>
      <c r="I20" s="64">
        <v>4899280</v>
      </c>
      <c r="J20" s="64">
        <v>6525059</v>
      </c>
      <c r="K20" s="64">
        <v>2467429</v>
      </c>
      <c r="L20" s="64">
        <v>3374660</v>
      </c>
      <c r="M20" s="64">
        <v>12367148</v>
      </c>
      <c r="N20" s="64">
        <v>2561139</v>
      </c>
      <c r="O20" s="64">
        <v>-493058</v>
      </c>
      <c r="P20" s="64">
        <v>2920999</v>
      </c>
      <c r="Q20" s="64">
        <v>4989080</v>
      </c>
      <c r="R20" s="64">
        <v>2744672</v>
      </c>
      <c r="S20" s="64">
        <v>4813627</v>
      </c>
      <c r="T20" s="64">
        <v>8184705</v>
      </c>
      <c r="U20" s="64">
        <v>15743004</v>
      </c>
      <c r="V20" s="64">
        <v>37998512</v>
      </c>
      <c r="W20" s="64">
        <v>53847921</v>
      </c>
      <c r="X20" s="64">
        <v>-15849409</v>
      </c>
      <c r="Y20" s="65">
        <v>-29.43</v>
      </c>
      <c r="Z20" s="66">
        <v>53847921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50867266</v>
      </c>
      <c r="C22" s="90">
        <f>SUM(C19:C21)</f>
        <v>0</v>
      </c>
      <c r="D22" s="91">
        <f aca="true" t="shared" si="3" ref="D22:Z22">SUM(D19:D21)</f>
        <v>165782995</v>
      </c>
      <c r="E22" s="92">
        <f t="shared" si="3"/>
        <v>168769263</v>
      </c>
      <c r="F22" s="92">
        <f t="shared" si="3"/>
        <v>56826198</v>
      </c>
      <c r="G22" s="92">
        <f t="shared" si="3"/>
        <v>-8243400</v>
      </c>
      <c r="H22" s="92">
        <f t="shared" si="3"/>
        <v>-3141460</v>
      </c>
      <c r="I22" s="92">
        <f t="shared" si="3"/>
        <v>45441338</v>
      </c>
      <c r="J22" s="92">
        <f t="shared" si="3"/>
        <v>1016181</v>
      </c>
      <c r="K22" s="92">
        <f t="shared" si="3"/>
        <v>-4360337</v>
      </c>
      <c r="L22" s="92">
        <f t="shared" si="3"/>
        <v>2468136</v>
      </c>
      <c r="M22" s="92">
        <f t="shared" si="3"/>
        <v>-876020</v>
      </c>
      <c r="N22" s="92">
        <f t="shared" si="3"/>
        <v>261482</v>
      </c>
      <c r="O22" s="92">
        <f t="shared" si="3"/>
        <v>-1824473</v>
      </c>
      <c r="P22" s="92">
        <f t="shared" si="3"/>
        <v>-5144341</v>
      </c>
      <c r="Q22" s="92">
        <f t="shared" si="3"/>
        <v>-6707332</v>
      </c>
      <c r="R22" s="92">
        <f t="shared" si="3"/>
        <v>-5957221</v>
      </c>
      <c r="S22" s="92">
        <f t="shared" si="3"/>
        <v>1146692</v>
      </c>
      <c r="T22" s="92">
        <f t="shared" si="3"/>
        <v>-46466</v>
      </c>
      <c r="U22" s="92">
        <f t="shared" si="3"/>
        <v>-4856995</v>
      </c>
      <c r="V22" s="92">
        <f t="shared" si="3"/>
        <v>33000991</v>
      </c>
      <c r="W22" s="92">
        <f t="shared" si="3"/>
        <v>168769263</v>
      </c>
      <c r="X22" s="92">
        <f t="shared" si="3"/>
        <v>-135768272</v>
      </c>
      <c r="Y22" s="93">
        <f>+IF(W22&lt;&gt;0,(X22/W22)*100,0)</f>
        <v>-80.44608928581978</v>
      </c>
      <c r="Z22" s="94">
        <f t="shared" si="3"/>
        <v>168769263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50867266</v>
      </c>
      <c r="C24" s="79">
        <f>SUM(C22:C23)</f>
        <v>0</v>
      </c>
      <c r="D24" s="80">
        <f aca="true" t="shared" si="4" ref="D24:Z24">SUM(D22:D23)</f>
        <v>165782995</v>
      </c>
      <c r="E24" s="81">
        <f t="shared" si="4"/>
        <v>168769263</v>
      </c>
      <c r="F24" s="81">
        <f t="shared" si="4"/>
        <v>56826198</v>
      </c>
      <c r="G24" s="81">
        <f t="shared" si="4"/>
        <v>-8243400</v>
      </c>
      <c r="H24" s="81">
        <f t="shared" si="4"/>
        <v>-3141460</v>
      </c>
      <c r="I24" s="81">
        <f t="shared" si="4"/>
        <v>45441338</v>
      </c>
      <c r="J24" s="81">
        <f t="shared" si="4"/>
        <v>1016181</v>
      </c>
      <c r="K24" s="81">
        <f t="shared" si="4"/>
        <v>-4360337</v>
      </c>
      <c r="L24" s="81">
        <f t="shared" si="4"/>
        <v>2468136</v>
      </c>
      <c r="M24" s="81">
        <f t="shared" si="4"/>
        <v>-876020</v>
      </c>
      <c r="N24" s="81">
        <f t="shared" si="4"/>
        <v>261482</v>
      </c>
      <c r="O24" s="81">
        <f t="shared" si="4"/>
        <v>-1824473</v>
      </c>
      <c r="P24" s="81">
        <f t="shared" si="4"/>
        <v>-5144341</v>
      </c>
      <c r="Q24" s="81">
        <f t="shared" si="4"/>
        <v>-6707332</v>
      </c>
      <c r="R24" s="81">
        <f t="shared" si="4"/>
        <v>-5957221</v>
      </c>
      <c r="S24" s="81">
        <f t="shared" si="4"/>
        <v>1146692</v>
      </c>
      <c r="T24" s="81">
        <f t="shared" si="4"/>
        <v>-46466</v>
      </c>
      <c r="U24" s="81">
        <f t="shared" si="4"/>
        <v>-4856995</v>
      </c>
      <c r="V24" s="81">
        <f t="shared" si="4"/>
        <v>33000991</v>
      </c>
      <c r="W24" s="81">
        <f t="shared" si="4"/>
        <v>168769263</v>
      </c>
      <c r="X24" s="81">
        <f t="shared" si="4"/>
        <v>-135768272</v>
      </c>
      <c r="Y24" s="82">
        <f>+IF(W24&lt;&gt;0,(X24/W24)*100,0)</f>
        <v>-80.44608928581978</v>
      </c>
      <c r="Z24" s="83">
        <f t="shared" si="4"/>
        <v>168769263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59926953</v>
      </c>
      <c r="C27" s="21">
        <v>0</v>
      </c>
      <c r="D27" s="103">
        <v>165783000</v>
      </c>
      <c r="E27" s="104">
        <v>177780921</v>
      </c>
      <c r="F27" s="104">
        <v>2974571</v>
      </c>
      <c r="G27" s="104">
        <v>4277570</v>
      </c>
      <c r="H27" s="104">
        <v>4364632</v>
      </c>
      <c r="I27" s="104">
        <v>11616773</v>
      </c>
      <c r="J27" s="104">
        <v>7560630</v>
      </c>
      <c r="K27" s="104">
        <v>5184392</v>
      </c>
      <c r="L27" s="104">
        <v>3828040</v>
      </c>
      <c r="M27" s="104">
        <v>16573062</v>
      </c>
      <c r="N27" s="104">
        <v>5224851</v>
      </c>
      <c r="O27" s="104">
        <v>2138542</v>
      </c>
      <c r="P27" s="104">
        <v>4314340</v>
      </c>
      <c r="Q27" s="104">
        <v>11677733</v>
      </c>
      <c r="R27" s="104">
        <v>7527526</v>
      </c>
      <c r="S27" s="104">
        <v>8805191</v>
      </c>
      <c r="T27" s="104">
        <v>18250416</v>
      </c>
      <c r="U27" s="104">
        <v>34583133</v>
      </c>
      <c r="V27" s="104">
        <v>74450701</v>
      </c>
      <c r="W27" s="104">
        <v>177780921</v>
      </c>
      <c r="X27" s="104">
        <v>-103330220</v>
      </c>
      <c r="Y27" s="105">
        <v>-58.12</v>
      </c>
      <c r="Z27" s="106">
        <v>177780921</v>
      </c>
    </row>
    <row r="28" spans="1:26" ht="13.5">
      <c r="A28" s="107" t="s">
        <v>44</v>
      </c>
      <c r="B28" s="18">
        <v>33129079</v>
      </c>
      <c r="C28" s="18">
        <v>0</v>
      </c>
      <c r="D28" s="63">
        <v>46950000</v>
      </c>
      <c r="E28" s="64">
        <v>53847921</v>
      </c>
      <c r="F28" s="64">
        <v>1285026</v>
      </c>
      <c r="G28" s="64">
        <v>146447</v>
      </c>
      <c r="H28" s="64">
        <v>3467808</v>
      </c>
      <c r="I28" s="64">
        <v>4899281</v>
      </c>
      <c r="J28" s="64">
        <v>6525059</v>
      </c>
      <c r="K28" s="64">
        <v>2467428</v>
      </c>
      <c r="L28" s="64">
        <v>3374659</v>
      </c>
      <c r="M28" s="64">
        <v>12367146</v>
      </c>
      <c r="N28" s="64">
        <v>2561140</v>
      </c>
      <c r="O28" s="64">
        <v>493058</v>
      </c>
      <c r="P28" s="64">
        <v>2920999</v>
      </c>
      <c r="Q28" s="64">
        <v>5975197</v>
      </c>
      <c r="R28" s="64">
        <v>2744672</v>
      </c>
      <c r="S28" s="64">
        <v>4813627</v>
      </c>
      <c r="T28" s="64">
        <v>8184706</v>
      </c>
      <c r="U28" s="64">
        <v>15743005</v>
      </c>
      <c r="V28" s="64">
        <v>38984629</v>
      </c>
      <c r="W28" s="64">
        <v>53847921</v>
      </c>
      <c r="X28" s="64">
        <v>-14863292</v>
      </c>
      <c r="Y28" s="65">
        <v>-27.6</v>
      </c>
      <c r="Z28" s="66">
        <v>53847921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26797874</v>
      </c>
      <c r="C31" s="18">
        <v>0</v>
      </c>
      <c r="D31" s="63">
        <v>118833000</v>
      </c>
      <c r="E31" s="64">
        <v>123933000</v>
      </c>
      <c r="F31" s="64">
        <v>1689545</v>
      </c>
      <c r="G31" s="64">
        <v>4131123</v>
      </c>
      <c r="H31" s="64">
        <v>896824</v>
      </c>
      <c r="I31" s="64">
        <v>6717492</v>
      </c>
      <c r="J31" s="64">
        <v>1035571</v>
      </c>
      <c r="K31" s="64">
        <v>2716964</v>
      </c>
      <c r="L31" s="64">
        <v>453381</v>
      </c>
      <c r="M31" s="64">
        <v>4205916</v>
      </c>
      <c r="N31" s="64">
        <v>2663711</v>
      </c>
      <c r="O31" s="64">
        <v>1645484</v>
      </c>
      <c r="P31" s="64">
        <v>1393341</v>
      </c>
      <c r="Q31" s="64">
        <v>5702536</v>
      </c>
      <c r="R31" s="64">
        <v>4782854</v>
      </c>
      <c r="S31" s="64">
        <v>3991564</v>
      </c>
      <c r="T31" s="64">
        <v>10065710</v>
      </c>
      <c r="U31" s="64">
        <v>18840128</v>
      </c>
      <c r="V31" s="64">
        <v>35466072</v>
      </c>
      <c r="W31" s="64">
        <v>123933000</v>
      </c>
      <c r="X31" s="64">
        <v>-88466928</v>
      </c>
      <c r="Y31" s="65">
        <v>-71.38</v>
      </c>
      <c r="Z31" s="66">
        <v>123933000</v>
      </c>
    </row>
    <row r="32" spans="1:26" ht="13.5">
      <c r="A32" s="74" t="s">
        <v>50</v>
      </c>
      <c r="B32" s="21">
        <f>SUM(B28:B31)</f>
        <v>59926953</v>
      </c>
      <c r="C32" s="21">
        <f>SUM(C28:C31)</f>
        <v>0</v>
      </c>
      <c r="D32" s="103">
        <f aca="true" t="shared" si="5" ref="D32:Z32">SUM(D28:D31)</f>
        <v>165783000</v>
      </c>
      <c r="E32" s="104">
        <f t="shared" si="5"/>
        <v>177780921</v>
      </c>
      <c r="F32" s="104">
        <f t="shared" si="5"/>
        <v>2974571</v>
      </c>
      <c r="G32" s="104">
        <f t="shared" si="5"/>
        <v>4277570</v>
      </c>
      <c r="H32" s="104">
        <f t="shared" si="5"/>
        <v>4364632</v>
      </c>
      <c r="I32" s="104">
        <f t="shared" si="5"/>
        <v>11616773</v>
      </c>
      <c r="J32" s="104">
        <f t="shared" si="5"/>
        <v>7560630</v>
      </c>
      <c r="K32" s="104">
        <f t="shared" si="5"/>
        <v>5184392</v>
      </c>
      <c r="L32" s="104">
        <f t="shared" si="5"/>
        <v>3828040</v>
      </c>
      <c r="M32" s="104">
        <f t="shared" si="5"/>
        <v>16573062</v>
      </c>
      <c r="N32" s="104">
        <f t="shared" si="5"/>
        <v>5224851</v>
      </c>
      <c r="O32" s="104">
        <f t="shared" si="5"/>
        <v>2138542</v>
      </c>
      <c r="P32" s="104">
        <f t="shared" si="5"/>
        <v>4314340</v>
      </c>
      <c r="Q32" s="104">
        <f t="shared" si="5"/>
        <v>11677733</v>
      </c>
      <c r="R32" s="104">
        <f t="shared" si="5"/>
        <v>7527526</v>
      </c>
      <c r="S32" s="104">
        <f t="shared" si="5"/>
        <v>8805191</v>
      </c>
      <c r="T32" s="104">
        <f t="shared" si="5"/>
        <v>18250416</v>
      </c>
      <c r="U32" s="104">
        <f t="shared" si="5"/>
        <v>34583133</v>
      </c>
      <c r="V32" s="104">
        <f t="shared" si="5"/>
        <v>74450701</v>
      </c>
      <c r="W32" s="104">
        <f t="shared" si="5"/>
        <v>177780921</v>
      </c>
      <c r="X32" s="104">
        <f t="shared" si="5"/>
        <v>-103330220</v>
      </c>
      <c r="Y32" s="105">
        <f>+IF(W32&lt;&gt;0,(X32/W32)*100,0)</f>
        <v>-58.12222111280434</v>
      </c>
      <c r="Z32" s="106">
        <f t="shared" si="5"/>
        <v>177780921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116448693</v>
      </c>
      <c r="C35" s="18">
        <v>0</v>
      </c>
      <c r="D35" s="63">
        <v>58818000</v>
      </c>
      <c r="E35" s="64">
        <v>132440684</v>
      </c>
      <c r="F35" s="64">
        <v>233771562</v>
      </c>
      <c r="G35" s="64">
        <v>218154807</v>
      </c>
      <c r="H35" s="64">
        <v>204735307</v>
      </c>
      <c r="I35" s="64">
        <v>204735307</v>
      </c>
      <c r="J35" s="64">
        <v>212368687</v>
      </c>
      <c r="K35" s="64">
        <v>245884729</v>
      </c>
      <c r="L35" s="64">
        <v>240316329</v>
      </c>
      <c r="M35" s="64">
        <v>240316329</v>
      </c>
      <c r="N35" s="64">
        <v>233666287</v>
      </c>
      <c r="O35" s="64">
        <v>211309503</v>
      </c>
      <c r="P35" s="64">
        <v>250531566</v>
      </c>
      <c r="Q35" s="64">
        <v>250531566</v>
      </c>
      <c r="R35" s="64">
        <v>237130925</v>
      </c>
      <c r="S35" s="64">
        <v>222401889</v>
      </c>
      <c r="T35" s="64">
        <v>139840066</v>
      </c>
      <c r="U35" s="64">
        <v>139840066</v>
      </c>
      <c r="V35" s="64">
        <v>139840066</v>
      </c>
      <c r="W35" s="64">
        <v>132440684</v>
      </c>
      <c r="X35" s="64">
        <v>7399382</v>
      </c>
      <c r="Y35" s="65">
        <v>5.59</v>
      </c>
      <c r="Z35" s="66">
        <v>132440684</v>
      </c>
    </row>
    <row r="36" spans="1:26" ht="13.5">
      <c r="A36" s="62" t="s">
        <v>53</v>
      </c>
      <c r="B36" s="18">
        <v>294148911</v>
      </c>
      <c r="C36" s="18">
        <v>0</v>
      </c>
      <c r="D36" s="63">
        <v>499482000</v>
      </c>
      <c r="E36" s="64">
        <v>471929831</v>
      </c>
      <c r="F36" s="64">
        <v>296938232</v>
      </c>
      <c r="G36" s="64">
        <v>313100781</v>
      </c>
      <c r="H36" s="64">
        <v>301292696</v>
      </c>
      <c r="I36" s="64">
        <v>301292696</v>
      </c>
      <c r="J36" s="64">
        <v>313141064</v>
      </c>
      <c r="K36" s="64">
        <v>318325456</v>
      </c>
      <c r="L36" s="64">
        <v>322153496</v>
      </c>
      <c r="M36" s="64">
        <v>322153496</v>
      </c>
      <c r="N36" s="64">
        <v>327378346</v>
      </c>
      <c r="O36" s="64">
        <v>329516888</v>
      </c>
      <c r="P36" s="64">
        <v>333831229</v>
      </c>
      <c r="Q36" s="64">
        <v>333831229</v>
      </c>
      <c r="R36" s="64">
        <v>341358755</v>
      </c>
      <c r="S36" s="64">
        <v>342861645</v>
      </c>
      <c r="T36" s="64">
        <v>361313660</v>
      </c>
      <c r="U36" s="64">
        <v>361313660</v>
      </c>
      <c r="V36" s="64">
        <v>361313660</v>
      </c>
      <c r="W36" s="64">
        <v>471929831</v>
      </c>
      <c r="X36" s="64">
        <v>-110616171</v>
      </c>
      <c r="Y36" s="65">
        <v>-23.44</v>
      </c>
      <c r="Z36" s="66">
        <v>471929831</v>
      </c>
    </row>
    <row r="37" spans="1:26" ht="13.5">
      <c r="A37" s="62" t="s">
        <v>54</v>
      </c>
      <c r="B37" s="18">
        <v>36216410</v>
      </c>
      <c r="C37" s="18">
        <v>0</v>
      </c>
      <c r="D37" s="63">
        <v>47011000</v>
      </c>
      <c r="E37" s="64">
        <v>41119584</v>
      </c>
      <c r="F37" s="64">
        <v>29596894</v>
      </c>
      <c r="G37" s="64">
        <v>31369221</v>
      </c>
      <c r="H37" s="64">
        <v>29845570</v>
      </c>
      <c r="I37" s="64">
        <v>29845570</v>
      </c>
      <c r="J37" s="64">
        <v>30740369</v>
      </c>
      <c r="K37" s="64">
        <v>30619951</v>
      </c>
      <c r="L37" s="64">
        <v>32116824</v>
      </c>
      <c r="M37" s="64">
        <v>32116824</v>
      </c>
      <c r="N37" s="64">
        <v>31815783</v>
      </c>
      <c r="O37" s="64">
        <v>31632789</v>
      </c>
      <c r="P37" s="64">
        <v>32894361</v>
      </c>
      <c r="Q37" s="64">
        <v>32894361</v>
      </c>
      <c r="R37" s="64">
        <v>34253842</v>
      </c>
      <c r="S37" s="64">
        <v>34268115</v>
      </c>
      <c r="T37" s="64">
        <v>32474830</v>
      </c>
      <c r="U37" s="64">
        <v>32474830</v>
      </c>
      <c r="V37" s="64">
        <v>32474830</v>
      </c>
      <c r="W37" s="64">
        <v>41119584</v>
      </c>
      <c r="X37" s="64">
        <v>-8644754</v>
      </c>
      <c r="Y37" s="65">
        <v>-21.02</v>
      </c>
      <c r="Z37" s="66">
        <v>41119584</v>
      </c>
    </row>
    <row r="38" spans="1:26" ht="13.5">
      <c r="A38" s="62" t="s">
        <v>55</v>
      </c>
      <c r="B38" s="18">
        <v>17315035</v>
      </c>
      <c r="C38" s="18">
        <v>0</v>
      </c>
      <c r="D38" s="63">
        <v>13769000</v>
      </c>
      <c r="E38" s="64">
        <v>13768528</v>
      </c>
      <c r="F38" s="64">
        <v>17315035</v>
      </c>
      <c r="G38" s="64">
        <v>17315035</v>
      </c>
      <c r="H38" s="64">
        <v>17315035</v>
      </c>
      <c r="I38" s="64">
        <v>17315035</v>
      </c>
      <c r="J38" s="64">
        <v>17315035</v>
      </c>
      <c r="K38" s="64">
        <v>17315035</v>
      </c>
      <c r="L38" s="64">
        <v>17315035</v>
      </c>
      <c r="M38" s="64">
        <v>17315035</v>
      </c>
      <c r="N38" s="64">
        <v>17315035</v>
      </c>
      <c r="O38" s="64">
        <v>17315035</v>
      </c>
      <c r="P38" s="64">
        <v>17315035</v>
      </c>
      <c r="Q38" s="64">
        <v>17315035</v>
      </c>
      <c r="R38" s="64">
        <v>17315035</v>
      </c>
      <c r="S38" s="64">
        <v>17315035</v>
      </c>
      <c r="T38" s="64">
        <v>16498397</v>
      </c>
      <c r="U38" s="64">
        <v>16498397</v>
      </c>
      <c r="V38" s="64">
        <v>16498397</v>
      </c>
      <c r="W38" s="64">
        <v>13768528</v>
      </c>
      <c r="X38" s="64">
        <v>2729869</v>
      </c>
      <c r="Y38" s="65">
        <v>19.83</v>
      </c>
      <c r="Z38" s="66">
        <v>13768528</v>
      </c>
    </row>
    <row r="39" spans="1:26" ht="13.5">
      <c r="A39" s="62" t="s">
        <v>56</v>
      </c>
      <c r="B39" s="18">
        <v>357066159</v>
      </c>
      <c r="C39" s="18">
        <v>0</v>
      </c>
      <c r="D39" s="63">
        <v>497520000</v>
      </c>
      <c r="E39" s="64">
        <v>549482402</v>
      </c>
      <c r="F39" s="64">
        <v>483797865</v>
      </c>
      <c r="G39" s="64">
        <v>482571332</v>
      </c>
      <c r="H39" s="64">
        <v>458867398</v>
      </c>
      <c r="I39" s="64">
        <v>458867398</v>
      </c>
      <c r="J39" s="64">
        <v>477454347</v>
      </c>
      <c r="K39" s="64">
        <v>516275199</v>
      </c>
      <c r="L39" s="64">
        <v>513037966</v>
      </c>
      <c r="M39" s="64">
        <v>513037966</v>
      </c>
      <c r="N39" s="64">
        <v>511913815</v>
      </c>
      <c r="O39" s="64">
        <v>491878567</v>
      </c>
      <c r="P39" s="64">
        <v>534153399</v>
      </c>
      <c r="Q39" s="64">
        <v>534153399</v>
      </c>
      <c r="R39" s="64">
        <v>526920803</v>
      </c>
      <c r="S39" s="64">
        <v>513680384</v>
      </c>
      <c r="T39" s="64">
        <v>452180499</v>
      </c>
      <c r="U39" s="64">
        <v>452180499</v>
      </c>
      <c r="V39" s="64">
        <v>452180499</v>
      </c>
      <c r="W39" s="64">
        <v>549482402</v>
      </c>
      <c r="X39" s="64">
        <v>-97301903</v>
      </c>
      <c r="Y39" s="65">
        <v>-17.71</v>
      </c>
      <c r="Z39" s="66">
        <v>549482402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51098261</v>
      </c>
      <c r="C42" s="18">
        <v>0</v>
      </c>
      <c r="D42" s="63">
        <v>143133505</v>
      </c>
      <c r="E42" s="64">
        <v>186607846</v>
      </c>
      <c r="F42" s="64">
        <v>66173411</v>
      </c>
      <c r="G42" s="64">
        <v>-7289648</v>
      </c>
      <c r="H42" s="64">
        <v>-7943337</v>
      </c>
      <c r="I42" s="64">
        <v>50940426</v>
      </c>
      <c r="J42" s="64">
        <v>14826589</v>
      </c>
      <c r="K42" s="64">
        <v>40858536</v>
      </c>
      <c r="L42" s="64">
        <v>-7885218</v>
      </c>
      <c r="M42" s="64">
        <v>47799907</v>
      </c>
      <c r="N42" s="64">
        <v>-6091497</v>
      </c>
      <c r="O42" s="64">
        <v>-7596662</v>
      </c>
      <c r="P42" s="64">
        <v>41994713</v>
      </c>
      <c r="Q42" s="64">
        <v>28306554</v>
      </c>
      <c r="R42" s="64">
        <v>-9735497</v>
      </c>
      <c r="S42" s="64">
        <v>-4876409</v>
      </c>
      <c r="T42" s="64">
        <v>-9624116</v>
      </c>
      <c r="U42" s="64">
        <v>-24236022</v>
      </c>
      <c r="V42" s="64">
        <v>102810865</v>
      </c>
      <c r="W42" s="64">
        <v>186607846</v>
      </c>
      <c r="X42" s="64">
        <v>-83796981</v>
      </c>
      <c r="Y42" s="65">
        <v>-44.91</v>
      </c>
      <c r="Z42" s="66">
        <v>186607846</v>
      </c>
    </row>
    <row r="43" spans="1:26" ht="13.5">
      <c r="A43" s="62" t="s">
        <v>59</v>
      </c>
      <c r="B43" s="18">
        <v>-59926953</v>
      </c>
      <c r="C43" s="18">
        <v>0</v>
      </c>
      <c r="D43" s="63">
        <v>-104453022</v>
      </c>
      <c r="E43" s="64">
        <v>-46950000</v>
      </c>
      <c r="F43" s="64">
        <v>-2974571</v>
      </c>
      <c r="G43" s="64">
        <v>-4277570</v>
      </c>
      <c r="H43" s="64">
        <v>-4364632</v>
      </c>
      <c r="I43" s="64">
        <v>-11616773</v>
      </c>
      <c r="J43" s="64">
        <v>-7560630</v>
      </c>
      <c r="K43" s="64">
        <v>-5184392</v>
      </c>
      <c r="L43" s="64">
        <v>-3828041</v>
      </c>
      <c r="M43" s="64">
        <v>-16573063</v>
      </c>
      <c r="N43" s="64">
        <v>-5224851</v>
      </c>
      <c r="O43" s="64">
        <v>-2138542</v>
      </c>
      <c r="P43" s="64">
        <v>-4314341</v>
      </c>
      <c r="Q43" s="64">
        <v>-11677734</v>
      </c>
      <c r="R43" s="64">
        <v>-7527525</v>
      </c>
      <c r="S43" s="64">
        <v>-8805191</v>
      </c>
      <c r="T43" s="64">
        <v>-18250415</v>
      </c>
      <c r="U43" s="64">
        <v>-34583131</v>
      </c>
      <c r="V43" s="64">
        <v>-74450701</v>
      </c>
      <c r="W43" s="64">
        <v>-46950000</v>
      </c>
      <c r="X43" s="64">
        <v>-27500701</v>
      </c>
      <c r="Y43" s="65">
        <v>58.57</v>
      </c>
      <c r="Z43" s="66">
        <v>-46950000</v>
      </c>
    </row>
    <row r="44" spans="1:26" ht="13.5">
      <c r="A44" s="62" t="s">
        <v>60</v>
      </c>
      <c r="B44" s="18">
        <v>-704081</v>
      </c>
      <c r="C44" s="18">
        <v>0</v>
      </c>
      <c r="D44" s="63">
        <v>-620000</v>
      </c>
      <c r="E44" s="64">
        <v>-792000</v>
      </c>
      <c r="F44" s="64">
        <v>0</v>
      </c>
      <c r="G44" s="64">
        <v>0</v>
      </c>
      <c r="H44" s="64">
        <v>-190152</v>
      </c>
      <c r="I44" s="64">
        <v>-190152</v>
      </c>
      <c r="J44" s="64">
        <v>0</v>
      </c>
      <c r="K44" s="64">
        <v>0</v>
      </c>
      <c r="L44" s="64">
        <v>-197559</v>
      </c>
      <c r="M44" s="64">
        <v>-197559</v>
      </c>
      <c r="N44" s="64">
        <v>0</v>
      </c>
      <c r="O44" s="64">
        <v>0</v>
      </c>
      <c r="P44" s="64">
        <v>-212319</v>
      </c>
      <c r="Q44" s="64">
        <v>-212319</v>
      </c>
      <c r="R44" s="64">
        <v>0</v>
      </c>
      <c r="S44" s="64">
        <v>0</v>
      </c>
      <c r="T44" s="64">
        <v>-216606</v>
      </c>
      <c r="U44" s="64">
        <v>-216606</v>
      </c>
      <c r="V44" s="64">
        <v>-816636</v>
      </c>
      <c r="W44" s="64">
        <v>-792000</v>
      </c>
      <c r="X44" s="64">
        <v>-24636</v>
      </c>
      <c r="Y44" s="65">
        <v>3.11</v>
      </c>
      <c r="Z44" s="66">
        <v>-792000</v>
      </c>
    </row>
    <row r="45" spans="1:26" ht="13.5">
      <c r="A45" s="74" t="s">
        <v>61</v>
      </c>
      <c r="B45" s="21">
        <v>22499227</v>
      </c>
      <c r="C45" s="21">
        <v>0</v>
      </c>
      <c r="D45" s="103">
        <v>68647510</v>
      </c>
      <c r="E45" s="104">
        <v>187330805</v>
      </c>
      <c r="F45" s="104">
        <v>111732016</v>
      </c>
      <c r="G45" s="104">
        <v>100164798</v>
      </c>
      <c r="H45" s="104">
        <v>87666677</v>
      </c>
      <c r="I45" s="104">
        <v>87666677</v>
      </c>
      <c r="J45" s="104">
        <v>94932636</v>
      </c>
      <c r="K45" s="104">
        <v>130606780</v>
      </c>
      <c r="L45" s="104">
        <v>118695962</v>
      </c>
      <c r="M45" s="104">
        <v>118695962</v>
      </c>
      <c r="N45" s="104">
        <v>107379614</v>
      </c>
      <c r="O45" s="104">
        <v>97644410</v>
      </c>
      <c r="P45" s="104">
        <v>135112463</v>
      </c>
      <c r="Q45" s="104">
        <v>107379614</v>
      </c>
      <c r="R45" s="104">
        <v>117849441</v>
      </c>
      <c r="S45" s="104">
        <v>104167841</v>
      </c>
      <c r="T45" s="104">
        <v>76076704</v>
      </c>
      <c r="U45" s="104">
        <v>76076704</v>
      </c>
      <c r="V45" s="104">
        <v>76076704</v>
      </c>
      <c r="W45" s="104">
        <v>187330805</v>
      </c>
      <c r="X45" s="104">
        <v>-111254101</v>
      </c>
      <c r="Y45" s="105">
        <v>-59.39</v>
      </c>
      <c r="Z45" s="106">
        <v>187330805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2874267</v>
      </c>
      <c r="C49" s="56">
        <v>0</v>
      </c>
      <c r="D49" s="133">
        <v>2722042</v>
      </c>
      <c r="E49" s="58">
        <v>1867852</v>
      </c>
      <c r="F49" s="58">
        <v>0</v>
      </c>
      <c r="G49" s="58">
        <v>0</v>
      </c>
      <c r="H49" s="58">
        <v>0</v>
      </c>
      <c r="I49" s="58">
        <v>1817567</v>
      </c>
      <c r="J49" s="58">
        <v>0</v>
      </c>
      <c r="K49" s="58">
        <v>0</v>
      </c>
      <c r="L49" s="58">
        <v>0</v>
      </c>
      <c r="M49" s="58">
        <v>66573653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75855381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1280057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1280057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92.93599637796613</v>
      </c>
      <c r="C58" s="5">
        <f>IF(C67=0,0,+(C76/C67)*100)</f>
        <v>0</v>
      </c>
      <c r="D58" s="6">
        <f aca="true" t="shared" si="6" ref="D58:Z58">IF(D67=0,0,+(D76/D67)*100)</f>
        <v>107.48760363438504</v>
      </c>
      <c r="E58" s="7">
        <f t="shared" si="6"/>
        <v>111.69985071841762</v>
      </c>
      <c r="F58" s="7">
        <f t="shared" si="6"/>
        <v>60.89483941521111</v>
      </c>
      <c r="G58" s="7">
        <f t="shared" si="6"/>
        <v>100.67776652707421</v>
      </c>
      <c r="H58" s="7">
        <f t="shared" si="6"/>
        <v>59.64691548046004</v>
      </c>
      <c r="I58" s="7">
        <f t="shared" si="6"/>
        <v>71.61563946321134</v>
      </c>
      <c r="J58" s="7">
        <f t="shared" si="6"/>
        <v>52.980730940644236</v>
      </c>
      <c r="K58" s="7">
        <f t="shared" si="6"/>
        <v>55.55811433963444</v>
      </c>
      <c r="L58" s="7">
        <f t="shared" si="6"/>
        <v>20.31429836823704</v>
      </c>
      <c r="M58" s="7">
        <f t="shared" si="6"/>
        <v>33.265689850692546</v>
      </c>
      <c r="N58" s="7">
        <f t="shared" si="6"/>
        <v>36.680910746061</v>
      </c>
      <c r="O58" s="7">
        <f t="shared" si="6"/>
        <v>17.324041142584605</v>
      </c>
      <c r="P58" s="7">
        <f t="shared" si="6"/>
        <v>52.76636585870712</v>
      </c>
      <c r="Q58" s="7">
        <f t="shared" si="6"/>
        <v>28.183298120412363</v>
      </c>
      <c r="R58" s="7">
        <f t="shared" si="6"/>
        <v>54.791434304340726</v>
      </c>
      <c r="S58" s="7">
        <f t="shared" si="6"/>
        <v>64.02580277801358</v>
      </c>
      <c r="T58" s="7">
        <f t="shared" si="6"/>
        <v>60.07544529233863</v>
      </c>
      <c r="U58" s="7">
        <f t="shared" si="6"/>
        <v>59.95559760857467</v>
      </c>
      <c r="V58" s="7">
        <f t="shared" si="6"/>
        <v>41.76716515539262</v>
      </c>
      <c r="W58" s="7">
        <f t="shared" si="6"/>
        <v>111.69985071841762</v>
      </c>
      <c r="X58" s="7">
        <f t="shared" si="6"/>
        <v>0</v>
      </c>
      <c r="Y58" s="7">
        <f t="shared" si="6"/>
        <v>0</v>
      </c>
      <c r="Z58" s="8">
        <f t="shared" si="6"/>
        <v>111.69985071841762</v>
      </c>
    </row>
    <row r="59" spans="1:26" ht="13.5">
      <c r="A59" s="36" t="s">
        <v>31</v>
      </c>
      <c r="B59" s="9">
        <f aca="true" t="shared" si="7" ref="B59:Z66">IF(B68=0,0,+(B77/B68)*100)</f>
        <v>59.46076942887283</v>
      </c>
      <c r="C59" s="9">
        <f t="shared" si="7"/>
        <v>0</v>
      </c>
      <c r="D59" s="2">
        <f t="shared" si="7"/>
        <v>100.0097935761494</v>
      </c>
      <c r="E59" s="10">
        <f t="shared" si="7"/>
        <v>99.99493649732621</v>
      </c>
      <c r="F59" s="10">
        <f t="shared" si="7"/>
        <v>49.131556919642854</v>
      </c>
      <c r="G59" s="10">
        <f t="shared" si="7"/>
        <v>45.955947034918765</v>
      </c>
      <c r="H59" s="10">
        <f t="shared" si="7"/>
        <v>95.02737760400358</v>
      </c>
      <c r="I59" s="10">
        <f t="shared" si="7"/>
        <v>64.0222521723844</v>
      </c>
      <c r="J59" s="10">
        <f t="shared" si="7"/>
        <v>59.15544950673029</v>
      </c>
      <c r="K59" s="10">
        <f t="shared" si="7"/>
        <v>50.106790650636555</v>
      </c>
      <c r="L59" s="10">
        <f t="shared" si="7"/>
        <v>39.690395941171516</v>
      </c>
      <c r="M59" s="10">
        <f t="shared" si="7"/>
        <v>49.85434859393083</v>
      </c>
      <c r="N59" s="10">
        <f t="shared" si="7"/>
        <v>135.23112277654602</v>
      </c>
      <c r="O59" s="10">
        <f t="shared" si="7"/>
        <v>-46.92650036385959</v>
      </c>
      <c r="P59" s="10">
        <f t="shared" si="7"/>
        <v>54.07996654932429</v>
      </c>
      <c r="Q59" s="10">
        <f t="shared" si="7"/>
        <v>215.15146256924592</v>
      </c>
      <c r="R59" s="10">
        <f t="shared" si="7"/>
        <v>54.97052913969578</v>
      </c>
      <c r="S59" s="10">
        <f t="shared" si="7"/>
        <v>33.66571106474798</v>
      </c>
      <c r="T59" s="10">
        <f t="shared" si="7"/>
        <v>33.912534182378856</v>
      </c>
      <c r="U59" s="10">
        <f t="shared" si="7"/>
        <v>38.3040965596834</v>
      </c>
      <c r="V59" s="10">
        <f t="shared" si="7"/>
        <v>65.22759792613401</v>
      </c>
      <c r="W59" s="10">
        <f t="shared" si="7"/>
        <v>99.99493649732621</v>
      </c>
      <c r="X59" s="10">
        <f t="shared" si="7"/>
        <v>0</v>
      </c>
      <c r="Y59" s="10">
        <f t="shared" si="7"/>
        <v>0</v>
      </c>
      <c r="Z59" s="11">
        <f t="shared" si="7"/>
        <v>99.99493649732621</v>
      </c>
    </row>
    <row r="60" spans="1:26" ht="13.5">
      <c r="A60" s="37" t="s">
        <v>32</v>
      </c>
      <c r="B60" s="12">
        <f t="shared" si="7"/>
        <v>72.3035553464412</v>
      </c>
      <c r="C60" s="12">
        <f t="shared" si="7"/>
        <v>0</v>
      </c>
      <c r="D60" s="3">
        <f t="shared" si="7"/>
        <v>100.00478419657186</v>
      </c>
      <c r="E60" s="13">
        <f t="shared" si="7"/>
        <v>120.1872255489022</v>
      </c>
      <c r="F60" s="13">
        <f t="shared" si="7"/>
        <v>53.257339944790495</v>
      </c>
      <c r="G60" s="13">
        <f t="shared" si="7"/>
        <v>142.49176649652946</v>
      </c>
      <c r="H60" s="13">
        <f t="shared" si="7"/>
        <v>30.36645243293664</v>
      </c>
      <c r="I60" s="13">
        <f t="shared" si="7"/>
        <v>65.85202722265183</v>
      </c>
      <c r="J60" s="13">
        <f t="shared" si="7"/>
        <v>46.2836156606087</v>
      </c>
      <c r="K60" s="13">
        <f t="shared" si="7"/>
        <v>42.94992624429099</v>
      </c>
      <c r="L60" s="13">
        <f t="shared" si="7"/>
        <v>12.501115228589804</v>
      </c>
      <c r="M60" s="13">
        <f t="shared" si="7"/>
        <v>22.31822575191373</v>
      </c>
      <c r="N60" s="13">
        <f t="shared" si="7"/>
        <v>16.301075415287553</v>
      </c>
      <c r="O60" s="13">
        <f t="shared" si="7"/>
        <v>8.035073459937873</v>
      </c>
      <c r="P60" s="13">
        <f t="shared" si="7"/>
        <v>34.850111218701755</v>
      </c>
      <c r="Q60" s="13">
        <f t="shared" si="7"/>
        <v>12.243114524049306</v>
      </c>
      <c r="R60" s="13">
        <f t="shared" si="7"/>
        <v>45.95551170740757</v>
      </c>
      <c r="S60" s="13">
        <f t="shared" si="7"/>
        <v>67.32200373621238</v>
      </c>
      <c r="T60" s="13">
        <f t="shared" si="7"/>
        <v>67.6335213578718</v>
      </c>
      <c r="U60" s="13">
        <f t="shared" si="7"/>
        <v>60.31008282959025</v>
      </c>
      <c r="V60" s="13">
        <f t="shared" si="7"/>
        <v>26.680761755277437</v>
      </c>
      <c r="W60" s="13">
        <f t="shared" si="7"/>
        <v>120.1872255489022</v>
      </c>
      <c r="X60" s="13">
        <f t="shared" si="7"/>
        <v>0</v>
      </c>
      <c r="Y60" s="13">
        <f t="shared" si="7"/>
        <v>0</v>
      </c>
      <c r="Z60" s="14">
        <f t="shared" si="7"/>
        <v>120.1872255489022</v>
      </c>
    </row>
    <row r="61" spans="1:26" ht="13.5">
      <c r="A61" s="38" t="s">
        <v>113</v>
      </c>
      <c r="B61" s="12">
        <f t="shared" si="7"/>
        <v>80.80676356655205</v>
      </c>
      <c r="C61" s="12">
        <f t="shared" si="7"/>
        <v>0</v>
      </c>
      <c r="D61" s="3">
        <f t="shared" si="7"/>
        <v>100.00437496236047</v>
      </c>
      <c r="E61" s="13">
        <f t="shared" si="7"/>
        <v>116.32669441608418</v>
      </c>
      <c r="F61" s="13">
        <f t="shared" si="7"/>
        <v>55.619247585197925</v>
      </c>
      <c r="G61" s="13">
        <f t="shared" si="7"/>
        <v>192.39038171203453</v>
      </c>
      <c r="H61" s="13">
        <f t="shared" si="7"/>
        <v>26.30052540574856</v>
      </c>
      <c r="I61" s="13">
        <f t="shared" si="7"/>
        <v>72.0612089885079</v>
      </c>
      <c r="J61" s="13">
        <f t="shared" si="7"/>
        <v>49.94389626095726</v>
      </c>
      <c r="K61" s="13">
        <f t="shared" si="7"/>
        <v>45.144376664016754</v>
      </c>
      <c r="L61" s="13">
        <f t="shared" si="7"/>
        <v>12.098388164316233</v>
      </c>
      <c r="M61" s="13">
        <f t="shared" si="7"/>
        <v>21.700471608311673</v>
      </c>
      <c r="N61" s="13">
        <f t="shared" si="7"/>
        <v>15.341972525644776</v>
      </c>
      <c r="O61" s="13">
        <f t="shared" si="7"/>
        <v>7.06853529805941</v>
      </c>
      <c r="P61" s="13">
        <f t="shared" si="7"/>
        <v>35.55593695177862</v>
      </c>
      <c r="Q61" s="13">
        <f t="shared" si="7"/>
        <v>10.91934629071462</v>
      </c>
      <c r="R61" s="13">
        <f t="shared" si="7"/>
        <v>56.59801629342783</v>
      </c>
      <c r="S61" s="13">
        <f t="shared" si="7"/>
        <v>75.54810580334258</v>
      </c>
      <c r="T61" s="13">
        <f t="shared" si="7"/>
        <v>77.6598362539785</v>
      </c>
      <c r="U61" s="13">
        <f t="shared" si="7"/>
        <v>69.94511182958641</v>
      </c>
      <c r="V61" s="13">
        <f t="shared" si="7"/>
        <v>25.690743206348476</v>
      </c>
      <c r="W61" s="13">
        <f t="shared" si="7"/>
        <v>116.32669441608418</v>
      </c>
      <c r="X61" s="13">
        <f t="shared" si="7"/>
        <v>0</v>
      </c>
      <c r="Y61" s="13">
        <f t="shared" si="7"/>
        <v>0</v>
      </c>
      <c r="Z61" s="14">
        <f t="shared" si="7"/>
        <v>116.32669441608418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43.10851027498702</v>
      </c>
      <c r="C64" s="12">
        <f t="shared" si="7"/>
        <v>0</v>
      </c>
      <c r="D64" s="3">
        <f t="shared" si="7"/>
        <v>100.0063569244421</v>
      </c>
      <c r="E64" s="13">
        <f t="shared" si="7"/>
        <v>137.75553967119373</v>
      </c>
      <c r="F64" s="13">
        <f t="shared" si="7"/>
        <v>42.32558502583637</v>
      </c>
      <c r="G64" s="13">
        <f t="shared" si="7"/>
        <v>38.856852559616726</v>
      </c>
      <c r="H64" s="13">
        <f t="shared" si="7"/>
        <v>48.653004489358906</v>
      </c>
      <c r="I64" s="13">
        <f t="shared" si="7"/>
        <v>43.12257135711192</v>
      </c>
      <c r="J64" s="13">
        <f t="shared" si="7"/>
        <v>29.91765172550575</v>
      </c>
      <c r="K64" s="13">
        <f t="shared" si="7"/>
        <v>33.90933301053141</v>
      </c>
      <c r="L64" s="13">
        <f t="shared" si="7"/>
        <v>23.02705316133002</v>
      </c>
      <c r="M64" s="13">
        <f t="shared" si="7"/>
        <v>29.133781798430107</v>
      </c>
      <c r="N64" s="13">
        <f t="shared" si="7"/>
        <v>29.76695796920516</v>
      </c>
      <c r="O64" s="13">
        <f t="shared" si="7"/>
        <v>-29.458688673656365</v>
      </c>
      <c r="P64" s="13">
        <f t="shared" si="7"/>
        <v>31.810617996424085</v>
      </c>
      <c r="Q64" s="13">
        <f t="shared" si="7"/>
        <v>100.96002645011974</v>
      </c>
      <c r="R64" s="13">
        <f t="shared" si="7"/>
        <v>6.553435811427683</v>
      </c>
      <c r="S64" s="13">
        <f t="shared" si="7"/>
        <v>37.40341383302372</v>
      </c>
      <c r="T64" s="13">
        <f t="shared" si="7"/>
        <v>30.20094025636625</v>
      </c>
      <c r="U64" s="13">
        <f t="shared" si="7"/>
        <v>24.748015527479257</v>
      </c>
      <c r="V64" s="13">
        <f t="shared" si="7"/>
        <v>38.058927987962996</v>
      </c>
      <c r="W64" s="13">
        <f t="shared" si="7"/>
        <v>137.75553967119373</v>
      </c>
      <c r="X64" s="13">
        <f t="shared" si="7"/>
        <v>0</v>
      </c>
      <c r="Y64" s="13">
        <f t="shared" si="7"/>
        <v>0</v>
      </c>
      <c r="Z64" s="14">
        <f t="shared" si="7"/>
        <v>137.75553967119373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142.41469696969696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-100</v>
      </c>
      <c r="P66" s="16">
        <f t="shared" si="7"/>
        <v>99.99977059116362</v>
      </c>
      <c r="Q66" s="16">
        <f t="shared" si="7"/>
        <v>339.19393681509024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124.70448663980262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21685054</v>
      </c>
      <c r="C67" s="23"/>
      <c r="D67" s="24">
        <v>29929135</v>
      </c>
      <c r="E67" s="25">
        <v>26795000</v>
      </c>
      <c r="F67" s="25">
        <v>2618928</v>
      </c>
      <c r="G67" s="25">
        <v>2043329</v>
      </c>
      <c r="H67" s="25">
        <v>2615691</v>
      </c>
      <c r="I67" s="25">
        <v>7277948</v>
      </c>
      <c r="J67" s="25">
        <v>2619173</v>
      </c>
      <c r="K67" s="25">
        <v>2718305</v>
      </c>
      <c r="L67" s="25">
        <v>8665842</v>
      </c>
      <c r="M67" s="25">
        <v>14003320</v>
      </c>
      <c r="N67" s="25">
        <v>5866531</v>
      </c>
      <c r="O67" s="25">
        <v>9829329</v>
      </c>
      <c r="P67" s="25">
        <v>2314101</v>
      </c>
      <c r="Q67" s="25">
        <v>18009961</v>
      </c>
      <c r="R67" s="25">
        <v>2199331</v>
      </c>
      <c r="S67" s="25">
        <v>2697539</v>
      </c>
      <c r="T67" s="25">
        <v>3155399</v>
      </c>
      <c r="U67" s="25">
        <v>8052269</v>
      </c>
      <c r="V67" s="25">
        <v>47343498</v>
      </c>
      <c r="W67" s="25">
        <v>26795000</v>
      </c>
      <c r="X67" s="25"/>
      <c r="Y67" s="24"/>
      <c r="Z67" s="26">
        <v>26795000</v>
      </c>
    </row>
    <row r="68" spans="1:26" ht="13.5" hidden="1">
      <c r="A68" s="36" t="s">
        <v>31</v>
      </c>
      <c r="B68" s="18">
        <v>6418553</v>
      </c>
      <c r="C68" s="18"/>
      <c r="D68" s="19">
        <v>5983514</v>
      </c>
      <c r="E68" s="20">
        <v>5984000</v>
      </c>
      <c r="F68" s="20">
        <v>688128</v>
      </c>
      <c r="G68" s="20">
        <v>693438</v>
      </c>
      <c r="H68" s="20">
        <v>734542</v>
      </c>
      <c r="I68" s="20">
        <v>2116108</v>
      </c>
      <c r="J68" s="20">
        <v>747664</v>
      </c>
      <c r="K68" s="20">
        <v>680303</v>
      </c>
      <c r="L68" s="20">
        <v>701089</v>
      </c>
      <c r="M68" s="20">
        <v>2129056</v>
      </c>
      <c r="N68" s="20">
        <v>618351</v>
      </c>
      <c r="O68" s="20">
        <v>-606003</v>
      </c>
      <c r="P68" s="20">
        <v>679209</v>
      </c>
      <c r="Q68" s="20">
        <v>691557</v>
      </c>
      <c r="R68" s="20">
        <v>539007</v>
      </c>
      <c r="S68" s="20">
        <v>784148</v>
      </c>
      <c r="T68" s="20">
        <v>1217367</v>
      </c>
      <c r="U68" s="20">
        <v>2540522</v>
      </c>
      <c r="V68" s="20">
        <v>7477243</v>
      </c>
      <c r="W68" s="20">
        <v>5984000</v>
      </c>
      <c r="X68" s="20"/>
      <c r="Y68" s="19"/>
      <c r="Z68" s="22">
        <v>5984000</v>
      </c>
    </row>
    <row r="69" spans="1:26" ht="13.5" hidden="1">
      <c r="A69" s="37" t="s">
        <v>32</v>
      </c>
      <c r="B69" s="18">
        <v>15266501</v>
      </c>
      <c r="C69" s="18"/>
      <c r="D69" s="19">
        <v>18665621</v>
      </c>
      <c r="E69" s="20">
        <v>15531000</v>
      </c>
      <c r="F69" s="20">
        <v>1442143</v>
      </c>
      <c r="G69" s="20">
        <v>914556</v>
      </c>
      <c r="H69" s="20">
        <v>1463355</v>
      </c>
      <c r="I69" s="20">
        <v>3820054</v>
      </c>
      <c r="J69" s="20">
        <v>1724122</v>
      </c>
      <c r="K69" s="20">
        <v>1522594</v>
      </c>
      <c r="L69" s="20">
        <v>7408795</v>
      </c>
      <c r="M69" s="20">
        <v>10655511</v>
      </c>
      <c r="N69" s="20">
        <v>4698371</v>
      </c>
      <c r="O69" s="20">
        <v>10972171</v>
      </c>
      <c r="P69" s="20">
        <v>1198989</v>
      </c>
      <c r="Q69" s="20">
        <v>16869531</v>
      </c>
      <c r="R69" s="20">
        <v>1390658</v>
      </c>
      <c r="S69" s="20">
        <v>1377866</v>
      </c>
      <c r="T69" s="20">
        <v>1406554</v>
      </c>
      <c r="U69" s="20">
        <v>4175078</v>
      </c>
      <c r="V69" s="20">
        <v>35520174</v>
      </c>
      <c r="W69" s="20">
        <v>15531000</v>
      </c>
      <c r="X69" s="20"/>
      <c r="Y69" s="19"/>
      <c r="Z69" s="22">
        <v>15531000</v>
      </c>
    </row>
    <row r="70" spans="1:26" ht="13.5" hidden="1">
      <c r="A70" s="38" t="s">
        <v>113</v>
      </c>
      <c r="B70" s="18">
        <v>11822993</v>
      </c>
      <c r="C70" s="18"/>
      <c r="D70" s="19">
        <v>14811556</v>
      </c>
      <c r="E70" s="20">
        <v>12733000</v>
      </c>
      <c r="F70" s="20">
        <v>1185915</v>
      </c>
      <c r="G70" s="20">
        <v>617324</v>
      </c>
      <c r="H70" s="20">
        <v>1197170</v>
      </c>
      <c r="I70" s="20">
        <v>3000409</v>
      </c>
      <c r="J70" s="20">
        <v>1408997</v>
      </c>
      <c r="K70" s="20">
        <v>1225198</v>
      </c>
      <c r="L70" s="20">
        <v>7135777</v>
      </c>
      <c r="M70" s="20">
        <v>9769972</v>
      </c>
      <c r="N70" s="20">
        <v>4385981</v>
      </c>
      <c r="O70" s="20">
        <v>11262503</v>
      </c>
      <c r="P70" s="20">
        <v>973033</v>
      </c>
      <c r="Q70" s="20">
        <v>16621517</v>
      </c>
      <c r="R70" s="20">
        <v>1094920</v>
      </c>
      <c r="S70" s="20">
        <v>1080722</v>
      </c>
      <c r="T70" s="20">
        <v>1109401</v>
      </c>
      <c r="U70" s="20">
        <v>3285043</v>
      </c>
      <c r="V70" s="20">
        <v>32676941</v>
      </c>
      <c r="W70" s="20">
        <v>12733000</v>
      </c>
      <c r="X70" s="20"/>
      <c r="Y70" s="19"/>
      <c r="Z70" s="22">
        <v>12733000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3443508</v>
      </c>
      <c r="C73" s="18"/>
      <c r="D73" s="19">
        <v>3854065</v>
      </c>
      <c r="E73" s="20">
        <v>2798000</v>
      </c>
      <c r="F73" s="20">
        <v>256228</v>
      </c>
      <c r="G73" s="20">
        <v>297232</v>
      </c>
      <c r="H73" s="20">
        <v>266185</v>
      </c>
      <c r="I73" s="20">
        <v>819645</v>
      </c>
      <c r="J73" s="20">
        <v>315125</v>
      </c>
      <c r="K73" s="20">
        <v>297396</v>
      </c>
      <c r="L73" s="20">
        <v>273018</v>
      </c>
      <c r="M73" s="20">
        <v>885539</v>
      </c>
      <c r="N73" s="20">
        <v>312390</v>
      </c>
      <c r="O73" s="20">
        <v>-290332</v>
      </c>
      <c r="P73" s="20">
        <v>225956</v>
      </c>
      <c r="Q73" s="20">
        <v>248014</v>
      </c>
      <c r="R73" s="20">
        <v>295738</v>
      </c>
      <c r="S73" s="20">
        <v>297144</v>
      </c>
      <c r="T73" s="20">
        <v>297153</v>
      </c>
      <c r="U73" s="20">
        <v>890035</v>
      </c>
      <c r="V73" s="20">
        <v>2843233</v>
      </c>
      <c r="W73" s="20">
        <v>2798000</v>
      </c>
      <c r="X73" s="20"/>
      <c r="Y73" s="19"/>
      <c r="Z73" s="22">
        <v>2798000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5280000</v>
      </c>
      <c r="E75" s="29">
        <v>5280000</v>
      </c>
      <c r="F75" s="29">
        <v>488657</v>
      </c>
      <c r="G75" s="29">
        <v>435335</v>
      </c>
      <c r="H75" s="29">
        <v>417794</v>
      </c>
      <c r="I75" s="29">
        <v>1341786</v>
      </c>
      <c r="J75" s="29">
        <v>147387</v>
      </c>
      <c r="K75" s="29">
        <v>515408</v>
      </c>
      <c r="L75" s="29">
        <v>555958</v>
      </c>
      <c r="M75" s="29">
        <v>1218753</v>
      </c>
      <c r="N75" s="29">
        <v>549809</v>
      </c>
      <c r="O75" s="29">
        <v>-536839</v>
      </c>
      <c r="P75" s="29">
        <v>435903</v>
      </c>
      <c r="Q75" s="29">
        <v>448873</v>
      </c>
      <c r="R75" s="29">
        <v>269666</v>
      </c>
      <c r="S75" s="29">
        <v>535525</v>
      </c>
      <c r="T75" s="29">
        <v>531478</v>
      </c>
      <c r="U75" s="29">
        <v>1336669</v>
      </c>
      <c r="V75" s="29">
        <v>4346081</v>
      </c>
      <c r="W75" s="29">
        <v>5280000</v>
      </c>
      <c r="X75" s="29"/>
      <c r="Y75" s="28"/>
      <c r="Z75" s="30">
        <v>5280000</v>
      </c>
    </row>
    <row r="76" spans="1:26" ht="13.5" hidden="1">
      <c r="A76" s="41" t="s">
        <v>120</v>
      </c>
      <c r="B76" s="31">
        <v>20153221</v>
      </c>
      <c r="C76" s="31"/>
      <c r="D76" s="32">
        <v>32170110</v>
      </c>
      <c r="E76" s="33">
        <v>29929975</v>
      </c>
      <c r="F76" s="33">
        <v>1594792</v>
      </c>
      <c r="G76" s="33">
        <v>2057178</v>
      </c>
      <c r="H76" s="33">
        <v>1560179</v>
      </c>
      <c r="I76" s="33">
        <v>5212149</v>
      </c>
      <c r="J76" s="33">
        <v>1387657</v>
      </c>
      <c r="K76" s="33">
        <v>1510239</v>
      </c>
      <c r="L76" s="33">
        <v>1760405</v>
      </c>
      <c r="M76" s="33">
        <v>4658301</v>
      </c>
      <c r="N76" s="33">
        <v>2151897</v>
      </c>
      <c r="O76" s="33">
        <v>1702837</v>
      </c>
      <c r="P76" s="33">
        <v>1221067</v>
      </c>
      <c r="Q76" s="33">
        <v>5075801</v>
      </c>
      <c r="R76" s="33">
        <v>1205045</v>
      </c>
      <c r="S76" s="33">
        <v>1727121</v>
      </c>
      <c r="T76" s="33">
        <v>1895620</v>
      </c>
      <c r="U76" s="33">
        <v>4827786</v>
      </c>
      <c r="V76" s="33">
        <v>19774037</v>
      </c>
      <c r="W76" s="33">
        <v>29929975</v>
      </c>
      <c r="X76" s="33"/>
      <c r="Y76" s="32"/>
      <c r="Z76" s="34">
        <v>29929975</v>
      </c>
    </row>
    <row r="77" spans="1:26" ht="13.5" hidden="1">
      <c r="A77" s="36" t="s">
        <v>31</v>
      </c>
      <c r="B77" s="18">
        <v>3816521</v>
      </c>
      <c r="C77" s="18"/>
      <c r="D77" s="19">
        <v>5984100</v>
      </c>
      <c r="E77" s="20">
        <v>5983697</v>
      </c>
      <c r="F77" s="20">
        <v>338088</v>
      </c>
      <c r="G77" s="20">
        <v>318676</v>
      </c>
      <c r="H77" s="20">
        <v>698016</v>
      </c>
      <c r="I77" s="20">
        <v>1354780</v>
      </c>
      <c r="J77" s="20">
        <v>442284</v>
      </c>
      <c r="K77" s="20">
        <v>340878</v>
      </c>
      <c r="L77" s="20">
        <v>278265</v>
      </c>
      <c r="M77" s="20">
        <v>1061427</v>
      </c>
      <c r="N77" s="20">
        <v>836203</v>
      </c>
      <c r="O77" s="20">
        <v>284376</v>
      </c>
      <c r="P77" s="20">
        <v>367316</v>
      </c>
      <c r="Q77" s="20">
        <v>1487895</v>
      </c>
      <c r="R77" s="20">
        <v>296295</v>
      </c>
      <c r="S77" s="20">
        <v>263989</v>
      </c>
      <c r="T77" s="20">
        <v>412840</v>
      </c>
      <c r="U77" s="20">
        <v>973124</v>
      </c>
      <c r="V77" s="20">
        <v>4877226</v>
      </c>
      <c r="W77" s="20">
        <v>5983697</v>
      </c>
      <c r="X77" s="20"/>
      <c r="Y77" s="19"/>
      <c r="Z77" s="22">
        <v>5983697</v>
      </c>
    </row>
    <row r="78" spans="1:26" ht="13.5" hidden="1">
      <c r="A78" s="37" t="s">
        <v>32</v>
      </c>
      <c r="B78" s="18">
        <v>11038223</v>
      </c>
      <c r="C78" s="18"/>
      <c r="D78" s="19">
        <v>18666514</v>
      </c>
      <c r="E78" s="20">
        <v>18666278</v>
      </c>
      <c r="F78" s="20">
        <v>768047</v>
      </c>
      <c r="G78" s="20">
        <v>1303167</v>
      </c>
      <c r="H78" s="20">
        <v>444369</v>
      </c>
      <c r="I78" s="20">
        <v>2515583</v>
      </c>
      <c r="J78" s="20">
        <v>797986</v>
      </c>
      <c r="K78" s="20">
        <v>653953</v>
      </c>
      <c r="L78" s="20">
        <v>926182</v>
      </c>
      <c r="M78" s="20">
        <v>2378121</v>
      </c>
      <c r="N78" s="20">
        <v>765885</v>
      </c>
      <c r="O78" s="20">
        <v>881622</v>
      </c>
      <c r="P78" s="20">
        <v>417849</v>
      </c>
      <c r="Q78" s="20">
        <v>2065356</v>
      </c>
      <c r="R78" s="20">
        <v>639084</v>
      </c>
      <c r="S78" s="20">
        <v>927607</v>
      </c>
      <c r="T78" s="20">
        <v>951302</v>
      </c>
      <c r="U78" s="20">
        <v>2517993</v>
      </c>
      <c r="V78" s="20">
        <v>9477053</v>
      </c>
      <c r="W78" s="20">
        <v>18666278</v>
      </c>
      <c r="X78" s="20"/>
      <c r="Y78" s="19"/>
      <c r="Z78" s="22">
        <v>18666278</v>
      </c>
    </row>
    <row r="79" spans="1:26" ht="13.5" hidden="1">
      <c r="A79" s="38" t="s">
        <v>113</v>
      </c>
      <c r="B79" s="18">
        <v>9553778</v>
      </c>
      <c r="C79" s="18"/>
      <c r="D79" s="19">
        <v>14812204</v>
      </c>
      <c r="E79" s="20">
        <v>14811878</v>
      </c>
      <c r="F79" s="20">
        <v>659597</v>
      </c>
      <c r="G79" s="20">
        <v>1187672</v>
      </c>
      <c r="H79" s="20">
        <v>314862</v>
      </c>
      <c r="I79" s="20">
        <v>2162131</v>
      </c>
      <c r="J79" s="20">
        <v>703708</v>
      </c>
      <c r="K79" s="20">
        <v>553108</v>
      </c>
      <c r="L79" s="20">
        <v>863314</v>
      </c>
      <c r="M79" s="20">
        <v>2120130</v>
      </c>
      <c r="N79" s="20">
        <v>672896</v>
      </c>
      <c r="O79" s="20">
        <v>796094</v>
      </c>
      <c r="P79" s="20">
        <v>345971</v>
      </c>
      <c r="Q79" s="20">
        <v>1814961</v>
      </c>
      <c r="R79" s="20">
        <v>619703</v>
      </c>
      <c r="S79" s="20">
        <v>816465</v>
      </c>
      <c r="T79" s="20">
        <v>861559</v>
      </c>
      <c r="U79" s="20">
        <v>2297727</v>
      </c>
      <c r="V79" s="20">
        <v>8394949</v>
      </c>
      <c r="W79" s="20">
        <v>14811878</v>
      </c>
      <c r="X79" s="20"/>
      <c r="Y79" s="19"/>
      <c r="Z79" s="22">
        <v>14811878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1484445</v>
      </c>
      <c r="C82" s="18"/>
      <c r="D82" s="19">
        <v>3854310</v>
      </c>
      <c r="E82" s="20">
        <v>3854400</v>
      </c>
      <c r="F82" s="20">
        <v>108450</v>
      </c>
      <c r="G82" s="20">
        <v>115495</v>
      </c>
      <c r="H82" s="20">
        <v>129507</v>
      </c>
      <c r="I82" s="20">
        <v>353452</v>
      </c>
      <c r="J82" s="20">
        <v>94278</v>
      </c>
      <c r="K82" s="20">
        <v>100845</v>
      </c>
      <c r="L82" s="20">
        <v>62868</v>
      </c>
      <c r="M82" s="20">
        <v>257991</v>
      </c>
      <c r="N82" s="20">
        <v>92989</v>
      </c>
      <c r="O82" s="20">
        <v>85528</v>
      </c>
      <c r="P82" s="20">
        <v>71878</v>
      </c>
      <c r="Q82" s="20">
        <v>250395</v>
      </c>
      <c r="R82" s="20">
        <v>19381</v>
      </c>
      <c r="S82" s="20">
        <v>111142</v>
      </c>
      <c r="T82" s="20">
        <v>89743</v>
      </c>
      <c r="U82" s="20">
        <v>220266</v>
      </c>
      <c r="V82" s="20">
        <v>1082104</v>
      </c>
      <c r="W82" s="20">
        <v>3854400</v>
      </c>
      <c r="X82" s="20"/>
      <c r="Y82" s="19"/>
      <c r="Z82" s="22">
        <v>3854400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5298477</v>
      </c>
      <c r="C84" s="27"/>
      <c r="D84" s="28">
        <v>7519496</v>
      </c>
      <c r="E84" s="29">
        <v>5280000</v>
      </c>
      <c r="F84" s="29">
        <v>488657</v>
      </c>
      <c r="G84" s="29">
        <v>435335</v>
      </c>
      <c r="H84" s="29">
        <v>417794</v>
      </c>
      <c r="I84" s="29">
        <v>1341786</v>
      </c>
      <c r="J84" s="29">
        <v>147387</v>
      </c>
      <c r="K84" s="29">
        <v>515408</v>
      </c>
      <c r="L84" s="29">
        <v>555958</v>
      </c>
      <c r="M84" s="29">
        <v>1218753</v>
      </c>
      <c r="N84" s="29">
        <v>549809</v>
      </c>
      <c r="O84" s="29">
        <v>536839</v>
      </c>
      <c r="P84" s="29">
        <v>435902</v>
      </c>
      <c r="Q84" s="29">
        <v>1522550</v>
      </c>
      <c r="R84" s="29">
        <v>269666</v>
      </c>
      <c r="S84" s="29">
        <v>535525</v>
      </c>
      <c r="T84" s="29">
        <v>531478</v>
      </c>
      <c r="U84" s="29">
        <v>1336669</v>
      </c>
      <c r="V84" s="29">
        <v>5419758</v>
      </c>
      <c r="W84" s="29">
        <v>5280000</v>
      </c>
      <c r="X84" s="29"/>
      <c r="Y84" s="28"/>
      <c r="Z84" s="30">
        <v>5280000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16902391</v>
      </c>
      <c r="C5" s="18">
        <v>0</v>
      </c>
      <c r="D5" s="63">
        <v>19969000</v>
      </c>
      <c r="E5" s="64">
        <v>21369000</v>
      </c>
      <c r="F5" s="64">
        <v>1661425</v>
      </c>
      <c r="G5" s="64">
        <v>-94185</v>
      </c>
      <c r="H5" s="64">
        <v>2270428</v>
      </c>
      <c r="I5" s="64">
        <v>3837668</v>
      </c>
      <c r="J5" s="64">
        <v>39325</v>
      </c>
      <c r="K5" s="64">
        <v>9057</v>
      </c>
      <c r="L5" s="64">
        <v>79784</v>
      </c>
      <c r="M5" s="64">
        <v>128166</v>
      </c>
      <c r="N5" s="64">
        <v>1546215</v>
      </c>
      <c r="O5" s="64">
        <v>477402</v>
      </c>
      <c r="P5" s="64">
        <v>54432</v>
      </c>
      <c r="Q5" s="64">
        <v>2078049</v>
      </c>
      <c r="R5" s="64">
        <v>113866</v>
      </c>
      <c r="S5" s="64">
        <v>0</v>
      </c>
      <c r="T5" s="64">
        <v>2505625</v>
      </c>
      <c r="U5" s="64">
        <v>2619491</v>
      </c>
      <c r="V5" s="64">
        <v>8663374</v>
      </c>
      <c r="W5" s="64">
        <v>21369000</v>
      </c>
      <c r="X5" s="64">
        <v>-12705626</v>
      </c>
      <c r="Y5" s="65">
        <v>-59.46</v>
      </c>
      <c r="Z5" s="66">
        <v>21369000</v>
      </c>
    </row>
    <row r="6" spans="1:26" ht="13.5">
      <c r="A6" s="62" t="s">
        <v>32</v>
      </c>
      <c r="B6" s="18">
        <v>42710167</v>
      </c>
      <c r="C6" s="18">
        <v>0</v>
      </c>
      <c r="D6" s="63">
        <v>57826000</v>
      </c>
      <c r="E6" s="64">
        <v>53226000</v>
      </c>
      <c r="F6" s="64">
        <v>3293305</v>
      </c>
      <c r="G6" s="64">
        <v>4741911</v>
      </c>
      <c r="H6" s="64">
        <v>4458803</v>
      </c>
      <c r="I6" s="64">
        <v>12494019</v>
      </c>
      <c r="J6" s="64">
        <v>4570258</v>
      </c>
      <c r="K6" s="64">
        <v>3933705</v>
      </c>
      <c r="L6" s="64">
        <v>2922772</v>
      </c>
      <c r="M6" s="64">
        <v>11426735</v>
      </c>
      <c r="N6" s="64">
        <v>3549614</v>
      </c>
      <c r="O6" s="64">
        <v>3393764</v>
      </c>
      <c r="P6" s="64">
        <v>4508879</v>
      </c>
      <c r="Q6" s="64">
        <v>11452257</v>
      </c>
      <c r="R6" s="64">
        <v>3894944</v>
      </c>
      <c r="S6" s="64">
        <v>0</v>
      </c>
      <c r="T6" s="64">
        <v>3925757</v>
      </c>
      <c r="U6" s="64">
        <v>7820701</v>
      </c>
      <c r="V6" s="64">
        <v>43193712</v>
      </c>
      <c r="W6" s="64">
        <v>53226000</v>
      </c>
      <c r="X6" s="64">
        <v>-10032288</v>
      </c>
      <c r="Y6" s="65">
        <v>-18.85</v>
      </c>
      <c r="Z6" s="66">
        <v>53226000</v>
      </c>
    </row>
    <row r="7" spans="1:26" ht="13.5">
      <c r="A7" s="62" t="s">
        <v>33</v>
      </c>
      <c r="B7" s="18">
        <v>297819</v>
      </c>
      <c r="C7" s="18">
        <v>0</v>
      </c>
      <c r="D7" s="63">
        <v>40000</v>
      </c>
      <c r="E7" s="64">
        <v>40000</v>
      </c>
      <c r="F7" s="64">
        <v>3942</v>
      </c>
      <c r="G7" s="64">
        <v>2368</v>
      </c>
      <c r="H7" s="64">
        <v>956</v>
      </c>
      <c r="I7" s="64">
        <v>7266</v>
      </c>
      <c r="J7" s="64">
        <v>320</v>
      </c>
      <c r="K7" s="64">
        <v>976</v>
      </c>
      <c r="L7" s="64">
        <v>707</v>
      </c>
      <c r="M7" s="64">
        <v>2003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9269</v>
      </c>
      <c r="W7" s="64">
        <v>40000</v>
      </c>
      <c r="X7" s="64">
        <v>-30731</v>
      </c>
      <c r="Y7" s="65">
        <v>-76.83</v>
      </c>
      <c r="Z7" s="66">
        <v>40000</v>
      </c>
    </row>
    <row r="8" spans="1:26" ht="13.5">
      <c r="A8" s="62" t="s">
        <v>34</v>
      </c>
      <c r="B8" s="18">
        <v>29287322</v>
      </c>
      <c r="C8" s="18">
        <v>0</v>
      </c>
      <c r="D8" s="63">
        <v>33435000</v>
      </c>
      <c r="E8" s="64">
        <v>33435000</v>
      </c>
      <c r="F8" s="64">
        <v>12096640</v>
      </c>
      <c r="G8" s="64">
        <v>333701</v>
      </c>
      <c r="H8" s="64">
        <v>377282</v>
      </c>
      <c r="I8" s="64">
        <v>12807623</v>
      </c>
      <c r="J8" s="64">
        <v>661607</v>
      </c>
      <c r="K8" s="64">
        <v>592878</v>
      </c>
      <c r="L8" s="64">
        <v>0</v>
      </c>
      <c r="M8" s="64">
        <v>1254485</v>
      </c>
      <c r="N8" s="64">
        <v>107141</v>
      </c>
      <c r="O8" s="64">
        <v>0</v>
      </c>
      <c r="P8" s="64">
        <v>0</v>
      </c>
      <c r="Q8" s="64">
        <v>107141</v>
      </c>
      <c r="R8" s="64">
        <v>9897242</v>
      </c>
      <c r="S8" s="64">
        <v>0</v>
      </c>
      <c r="T8" s="64">
        <v>837243</v>
      </c>
      <c r="U8" s="64">
        <v>10734485</v>
      </c>
      <c r="V8" s="64">
        <v>24903734</v>
      </c>
      <c r="W8" s="64">
        <v>33435000</v>
      </c>
      <c r="X8" s="64">
        <v>-8531266</v>
      </c>
      <c r="Y8" s="65">
        <v>-25.52</v>
      </c>
      <c r="Z8" s="66">
        <v>33435000</v>
      </c>
    </row>
    <row r="9" spans="1:26" ht="13.5">
      <c r="A9" s="62" t="s">
        <v>35</v>
      </c>
      <c r="B9" s="18">
        <v>8370696</v>
      </c>
      <c r="C9" s="18">
        <v>0</v>
      </c>
      <c r="D9" s="63">
        <v>7301061</v>
      </c>
      <c r="E9" s="64">
        <v>9301061</v>
      </c>
      <c r="F9" s="64">
        <v>852666</v>
      </c>
      <c r="G9" s="64">
        <v>1070821</v>
      </c>
      <c r="H9" s="64">
        <v>840250</v>
      </c>
      <c r="I9" s="64">
        <v>2763737</v>
      </c>
      <c r="J9" s="64">
        <v>1115713</v>
      </c>
      <c r="K9" s="64">
        <v>1184009</v>
      </c>
      <c r="L9" s="64">
        <v>634333</v>
      </c>
      <c r="M9" s="64">
        <v>2934055</v>
      </c>
      <c r="N9" s="64">
        <v>812512</v>
      </c>
      <c r="O9" s="64">
        <v>1484005</v>
      </c>
      <c r="P9" s="64">
        <v>701646</v>
      </c>
      <c r="Q9" s="64">
        <v>2998163</v>
      </c>
      <c r="R9" s="64">
        <v>1085721</v>
      </c>
      <c r="S9" s="64">
        <v>0</v>
      </c>
      <c r="T9" s="64">
        <v>826416</v>
      </c>
      <c r="U9" s="64">
        <v>1912137</v>
      </c>
      <c r="V9" s="64">
        <v>10608092</v>
      </c>
      <c r="W9" s="64">
        <v>9301061</v>
      </c>
      <c r="X9" s="64">
        <v>1307031</v>
      </c>
      <c r="Y9" s="65">
        <v>14.05</v>
      </c>
      <c r="Z9" s="66">
        <v>9301061</v>
      </c>
    </row>
    <row r="10" spans="1:26" ht="25.5">
      <c r="A10" s="67" t="s">
        <v>105</v>
      </c>
      <c r="B10" s="68">
        <f>SUM(B5:B9)</f>
        <v>97568395</v>
      </c>
      <c r="C10" s="68">
        <f>SUM(C5:C9)</f>
        <v>0</v>
      </c>
      <c r="D10" s="69">
        <f aca="true" t="shared" si="0" ref="D10:Z10">SUM(D5:D9)</f>
        <v>118571061</v>
      </c>
      <c r="E10" s="70">
        <f t="shared" si="0"/>
        <v>117371061</v>
      </c>
      <c r="F10" s="70">
        <f t="shared" si="0"/>
        <v>17907978</v>
      </c>
      <c r="G10" s="70">
        <f t="shared" si="0"/>
        <v>6054616</v>
      </c>
      <c r="H10" s="70">
        <f t="shared" si="0"/>
        <v>7947719</v>
      </c>
      <c r="I10" s="70">
        <f t="shared" si="0"/>
        <v>31910313</v>
      </c>
      <c r="J10" s="70">
        <f t="shared" si="0"/>
        <v>6387223</v>
      </c>
      <c r="K10" s="70">
        <f t="shared" si="0"/>
        <v>5720625</v>
      </c>
      <c r="L10" s="70">
        <f t="shared" si="0"/>
        <v>3637596</v>
      </c>
      <c r="M10" s="70">
        <f t="shared" si="0"/>
        <v>15745444</v>
      </c>
      <c r="N10" s="70">
        <f t="shared" si="0"/>
        <v>6015482</v>
      </c>
      <c r="O10" s="70">
        <f t="shared" si="0"/>
        <v>5355171</v>
      </c>
      <c r="P10" s="70">
        <f t="shared" si="0"/>
        <v>5264957</v>
      </c>
      <c r="Q10" s="70">
        <f t="shared" si="0"/>
        <v>16635610</v>
      </c>
      <c r="R10" s="70">
        <f t="shared" si="0"/>
        <v>14991773</v>
      </c>
      <c r="S10" s="70">
        <f t="shared" si="0"/>
        <v>0</v>
      </c>
      <c r="T10" s="70">
        <f t="shared" si="0"/>
        <v>8095041</v>
      </c>
      <c r="U10" s="70">
        <f t="shared" si="0"/>
        <v>23086814</v>
      </c>
      <c r="V10" s="70">
        <f t="shared" si="0"/>
        <v>87378181</v>
      </c>
      <c r="W10" s="70">
        <f t="shared" si="0"/>
        <v>117371061</v>
      </c>
      <c r="X10" s="70">
        <f t="shared" si="0"/>
        <v>-29992880</v>
      </c>
      <c r="Y10" s="71">
        <f>+IF(W10&lt;&gt;0,(X10/W10)*100,0)</f>
        <v>-25.553896969543455</v>
      </c>
      <c r="Z10" s="72">
        <f t="shared" si="0"/>
        <v>117371061</v>
      </c>
    </row>
    <row r="11" spans="1:26" ht="13.5">
      <c r="A11" s="62" t="s">
        <v>36</v>
      </c>
      <c r="B11" s="18">
        <v>42351462</v>
      </c>
      <c r="C11" s="18">
        <v>0</v>
      </c>
      <c r="D11" s="63">
        <v>42893951</v>
      </c>
      <c r="E11" s="64">
        <v>42896705</v>
      </c>
      <c r="F11" s="64">
        <v>3598065</v>
      </c>
      <c r="G11" s="64">
        <v>3624235</v>
      </c>
      <c r="H11" s="64">
        <v>3481633</v>
      </c>
      <c r="I11" s="64">
        <v>10703933</v>
      </c>
      <c r="J11" s="64">
        <v>3709296</v>
      </c>
      <c r="K11" s="64">
        <v>14820731</v>
      </c>
      <c r="L11" s="64">
        <v>187919</v>
      </c>
      <c r="M11" s="64">
        <v>18717946</v>
      </c>
      <c r="N11" s="64">
        <v>3153231</v>
      </c>
      <c r="O11" s="64">
        <v>1733514</v>
      </c>
      <c r="P11" s="64">
        <v>1401311</v>
      </c>
      <c r="Q11" s="64">
        <v>6288056</v>
      </c>
      <c r="R11" s="64">
        <v>3608039</v>
      </c>
      <c r="S11" s="64">
        <v>0</v>
      </c>
      <c r="T11" s="64">
        <v>3545994</v>
      </c>
      <c r="U11" s="64">
        <v>7154033</v>
      </c>
      <c r="V11" s="64">
        <v>42863968</v>
      </c>
      <c r="W11" s="64">
        <v>42896705</v>
      </c>
      <c r="X11" s="64">
        <v>-32737</v>
      </c>
      <c r="Y11" s="65">
        <v>-0.08</v>
      </c>
      <c r="Z11" s="66">
        <v>42896705</v>
      </c>
    </row>
    <row r="12" spans="1:26" ht="13.5">
      <c r="A12" s="62" t="s">
        <v>37</v>
      </c>
      <c r="B12" s="18">
        <v>2858289</v>
      </c>
      <c r="C12" s="18">
        <v>0</v>
      </c>
      <c r="D12" s="63">
        <v>3034393</v>
      </c>
      <c r="E12" s="64">
        <v>3284393</v>
      </c>
      <c r="F12" s="64">
        <v>117134</v>
      </c>
      <c r="G12" s="64">
        <v>117134</v>
      </c>
      <c r="H12" s="64">
        <v>117134</v>
      </c>
      <c r="I12" s="64">
        <v>351402</v>
      </c>
      <c r="J12" s="64">
        <v>117134</v>
      </c>
      <c r="K12" s="64">
        <v>117134</v>
      </c>
      <c r="L12" s="64">
        <v>0</v>
      </c>
      <c r="M12" s="64">
        <v>234268</v>
      </c>
      <c r="N12" s="64">
        <v>142415</v>
      </c>
      <c r="O12" s="64">
        <v>0</v>
      </c>
      <c r="P12" s="64">
        <v>0</v>
      </c>
      <c r="Q12" s="64">
        <v>142415</v>
      </c>
      <c r="R12" s="64">
        <v>122952</v>
      </c>
      <c r="S12" s="64">
        <v>0</v>
      </c>
      <c r="T12" s="64">
        <v>268577</v>
      </c>
      <c r="U12" s="64">
        <v>391529</v>
      </c>
      <c r="V12" s="64">
        <v>1119614</v>
      </c>
      <c r="W12" s="64">
        <v>3284393</v>
      </c>
      <c r="X12" s="64">
        <v>-2164779</v>
      </c>
      <c r="Y12" s="65">
        <v>-65.91</v>
      </c>
      <c r="Z12" s="66">
        <v>3284393</v>
      </c>
    </row>
    <row r="13" spans="1:26" ht="13.5">
      <c r="A13" s="62" t="s">
        <v>106</v>
      </c>
      <c r="B13" s="18">
        <v>17528581</v>
      </c>
      <c r="C13" s="18">
        <v>0</v>
      </c>
      <c r="D13" s="63">
        <v>17244000</v>
      </c>
      <c r="E13" s="64">
        <v>16739000</v>
      </c>
      <c r="F13" s="64">
        <v>1437001</v>
      </c>
      <c r="G13" s="64">
        <v>1437001</v>
      </c>
      <c r="H13" s="64">
        <v>1436751</v>
      </c>
      <c r="I13" s="64">
        <v>4310753</v>
      </c>
      <c r="J13" s="64">
        <v>1437001</v>
      </c>
      <c r="K13" s="64">
        <v>1432416</v>
      </c>
      <c r="L13" s="64">
        <v>831666</v>
      </c>
      <c r="M13" s="64">
        <v>3701083</v>
      </c>
      <c r="N13" s="64">
        <v>1417460</v>
      </c>
      <c r="O13" s="64">
        <v>824667</v>
      </c>
      <c r="P13" s="64">
        <v>824667</v>
      </c>
      <c r="Q13" s="64">
        <v>3066794</v>
      </c>
      <c r="R13" s="64">
        <v>1436584</v>
      </c>
      <c r="S13" s="64">
        <v>0</v>
      </c>
      <c r="T13" s="64">
        <v>1436584</v>
      </c>
      <c r="U13" s="64">
        <v>2873168</v>
      </c>
      <c r="V13" s="64">
        <v>13951798</v>
      </c>
      <c r="W13" s="64">
        <v>16739000</v>
      </c>
      <c r="X13" s="64">
        <v>-2787202</v>
      </c>
      <c r="Y13" s="65">
        <v>-16.65</v>
      </c>
      <c r="Z13" s="66">
        <v>16739000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36281393</v>
      </c>
      <c r="C15" s="18">
        <v>0</v>
      </c>
      <c r="D15" s="63">
        <v>41914000</v>
      </c>
      <c r="E15" s="64">
        <v>36810000</v>
      </c>
      <c r="F15" s="64">
        <v>298746</v>
      </c>
      <c r="G15" s="64">
        <v>9228137</v>
      </c>
      <c r="H15" s="64">
        <v>2096481</v>
      </c>
      <c r="I15" s="64">
        <v>11623364</v>
      </c>
      <c r="J15" s="64">
        <v>2906652</v>
      </c>
      <c r="K15" s="64">
        <v>2468404</v>
      </c>
      <c r="L15" s="64">
        <v>1381659</v>
      </c>
      <c r="M15" s="64">
        <v>6756715</v>
      </c>
      <c r="N15" s="64">
        <v>2519057</v>
      </c>
      <c r="O15" s="64">
        <v>5153536</v>
      </c>
      <c r="P15" s="64">
        <v>2671732</v>
      </c>
      <c r="Q15" s="64">
        <v>10344325</v>
      </c>
      <c r="R15" s="64">
        <v>3094054</v>
      </c>
      <c r="S15" s="64">
        <v>0</v>
      </c>
      <c r="T15" s="64">
        <v>4182695</v>
      </c>
      <c r="U15" s="64">
        <v>7276749</v>
      </c>
      <c r="V15" s="64">
        <v>36001153</v>
      </c>
      <c r="W15" s="64">
        <v>36810000</v>
      </c>
      <c r="X15" s="64">
        <v>-808847</v>
      </c>
      <c r="Y15" s="65">
        <v>-2.2</v>
      </c>
      <c r="Z15" s="66">
        <v>36810000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245444</v>
      </c>
      <c r="M16" s="64">
        <v>245444</v>
      </c>
      <c r="N16" s="64">
        <v>0</v>
      </c>
      <c r="O16" s="64">
        <v>50204</v>
      </c>
      <c r="P16" s="64">
        <v>71656</v>
      </c>
      <c r="Q16" s="64">
        <v>121860</v>
      </c>
      <c r="R16" s="64">
        <v>0</v>
      </c>
      <c r="S16" s="64">
        <v>0</v>
      </c>
      <c r="T16" s="64">
        <v>0</v>
      </c>
      <c r="U16" s="64">
        <v>0</v>
      </c>
      <c r="V16" s="64">
        <v>367304</v>
      </c>
      <c r="W16" s="64">
        <v>0</v>
      </c>
      <c r="X16" s="64">
        <v>367304</v>
      </c>
      <c r="Y16" s="65">
        <v>0</v>
      </c>
      <c r="Z16" s="66">
        <v>0</v>
      </c>
    </row>
    <row r="17" spans="1:26" ht="13.5">
      <c r="A17" s="62" t="s">
        <v>41</v>
      </c>
      <c r="B17" s="18">
        <v>28555091</v>
      </c>
      <c r="C17" s="18">
        <v>0</v>
      </c>
      <c r="D17" s="63">
        <v>26076000</v>
      </c>
      <c r="E17" s="64">
        <v>30182000</v>
      </c>
      <c r="F17" s="64">
        <v>948298</v>
      </c>
      <c r="G17" s="64">
        <v>1765895</v>
      </c>
      <c r="H17" s="64">
        <v>2916117</v>
      </c>
      <c r="I17" s="64">
        <v>5630310</v>
      </c>
      <c r="J17" s="64">
        <v>1762423</v>
      </c>
      <c r="K17" s="64">
        <v>1348161</v>
      </c>
      <c r="L17" s="64">
        <v>1104200</v>
      </c>
      <c r="M17" s="64">
        <v>4214784</v>
      </c>
      <c r="N17" s="64">
        <v>2479312</v>
      </c>
      <c r="O17" s="64">
        <v>615951</v>
      </c>
      <c r="P17" s="64">
        <v>1224579</v>
      </c>
      <c r="Q17" s="64">
        <v>4319842</v>
      </c>
      <c r="R17" s="64">
        <v>1544143</v>
      </c>
      <c r="S17" s="64">
        <v>0</v>
      </c>
      <c r="T17" s="64">
        <v>2644468</v>
      </c>
      <c r="U17" s="64">
        <v>4188611</v>
      </c>
      <c r="V17" s="64">
        <v>18353547</v>
      </c>
      <c r="W17" s="64">
        <v>30182000</v>
      </c>
      <c r="X17" s="64">
        <v>-11828453</v>
      </c>
      <c r="Y17" s="65">
        <v>-39.19</v>
      </c>
      <c r="Z17" s="66">
        <v>30182000</v>
      </c>
    </row>
    <row r="18" spans="1:26" ht="13.5">
      <c r="A18" s="74" t="s">
        <v>42</v>
      </c>
      <c r="B18" s="75">
        <f>SUM(B11:B17)</f>
        <v>127574816</v>
      </c>
      <c r="C18" s="75">
        <f>SUM(C11:C17)</f>
        <v>0</v>
      </c>
      <c r="D18" s="76">
        <f aca="true" t="shared" si="1" ref="D18:Z18">SUM(D11:D17)</f>
        <v>131162344</v>
      </c>
      <c r="E18" s="77">
        <f t="shared" si="1"/>
        <v>129912098</v>
      </c>
      <c r="F18" s="77">
        <f t="shared" si="1"/>
        <v>6399244</v>
      </c>
      <c r="G18" s="77">
        <f t="shared" si="1"/>
        <v>16172402</v>
      </c>
      <c r="H18" s="77">
        <f t="shared" si="1"/>
        <v>10048116</v>
      </c>
      <c r="I18" s="77">
        <f t="shared" si="1"/>
        <v>32619762</v>
      </c>
      <c r="J18" s="77">
        <f t="shared" si="1"/>
        <v>9932506</v>
      </c>
      <c r="K18" s="77">
        <f t="shared" si="1"/>
        <v>20186846</v>
      </c>
      <c r="L18" s="77">
        <f t="shared" si="1"/>
        <v>3750888</v>
      </c>
      <c r="M18" s="77">
        <f t="shared" si="1"/>
        <v>33870240</v>
      </c>
      <c r="N18" s="77">
        <f t="shared" si="1"/>
        <v>9711475</v>
      </c>
      <c r="O18" s="77">
        <f t="shared" si="1"/>
        <v>8377872</v>
      </c>
      <c r="P18" s="77">
        <f t="shared" si="1"/>
        <v>6193945</v>
      </c>
      <c r="Q18" s="77">
        <f t="shared" si="1"/>
        <v>24283292</v>
      </c>
      <c r="R18" s="77">
        <f t="shared" si="1"/>
        <v>9805772</v>
      </c>
      <c r="S18" s="77">
        <f t="shared" si="1"/>
        <v>0</v>
      </c>
      <c r="T18" s="77">
        <f t="shared" si="1"/>
        <v>12078318</v>
      </c>
      <c r="U18" s="77">
        <f t="shared" si="1"/>
        <v>21884090</v>
      </c>
      <c r="V18" s="77">
        <f t="shared" si="1"/>
        <v>112657384</v>
      </c>
      <c r="W18" s="77">
        <f t="shared" si="1"/>
        <v>129912098</v>
      </c>
      <c r="X18" s="77">
        <f t="shared" si="1"/>
        <v>-17254714</v>
      </c>
      <c r="Y18" s="71">
        <f>+IF(W18&lt;&gt;0,(X18/W18)*100,0)</f>
        <v>-13.281837693053037</v>
      </c>
      <c r="Z18" s="78">
        <f t="shared" si="1"/>
        <v>129912098</v>
      </c>
    </row>
    <row r="19" spans="1:26" ht="13.5">
      <c r="A19" s="74" t="s">
        <v>43</v>
      </c>
      <c r="B19" s="79">
        <f>+B10-B18</f>
        <v>-30006421</v>
      </c>
      <c r="C19" s="79">
        <f>+C10-C18</f>
        <v>0</v>
      </c>
      <c r="D19" s="80">
        <f aca="true" t="shared" si="2" ref="D19:Z19">+D10-D18</f>
        <v>-12591283</v>
      </c>
      <c r="E19" s="81">
        <f t="shared" si="2"/>
        <v>-12541037</v>
      </c>
      <c r="F19" s="81">
        <f t="shared" si="2"/>
        <v>11508734</v>
      </c>
      <c r="G19" s="81">
        <f t="shared" si="2"/>
        <v>-10117786</v>
      </c>
      <c r="H19" s="81">
        <f t="shared" si="2"/>
        <v>-2100397</v>
      </c>
      <c r="I19" s="81">
        <f t="shared" si="2"/>
        <v>-709449</v>
      </c>
      <c r="J19" s="81">
        <f t="shared" si="2"/>
        <v>-3545283</v>
      </c>
      <c r="K19" s="81">
        <f t="shared" si="2"/>
        <v>-14466221</v>
      </c>
      <c r="L19" s="81">
        <f t="shared" si="2"/>
        <v>-113292</v>
      </c>
      <c r="M19" s="81">
        <f t="shared" si="2"/>
        <v>-18124796</v>
      </c>
      <c r="N19" s="81">
        <f t="shared" si="2"/>
        <v>-3695993</v>
      </c>
      <c r="O19" s="81">
        <f t="shared" si="2"/>
        <v>-3022701</v>
      </c>
      <c r="P19" s="81">
        <f t="shared" si="2"/>
        <v>-928988</v>
      </c>
      <c r="Q19" s="81">
        <f t="shared" si="2"/>
        <v>-7647682</v>
      </c>
      <c r="R19" s="81">
        <f t="shared" si="2"/>
        <v>5186001</v>
      </c>
      <c r="S19" s="81">
        <f t="shared" si="2"/>
        <v>0</v>
      </c>
      <c r="T19" s="81">
        <f t="shared" si="2"/>
        <v>-3983277</v>
      </c>
      <c r="U19" s="81">
        <f t="shared" si="2"/>
        <v>1202724</v>
      </c>
      <c r="V19" s="81">
        <f t="shared" si="2"/>
        <v>-25279203</v>
      </c>
      <c r="W19" s="81">
        <f>IF(E10=E18,0,W10-W18)</f>
        <v>-12541037</v>
      </c>
      <c r="X19" s="81">
        <f t="shared" si="2"/>
        <v>-12738166</v>
      </c>
      <c r="Y19" s="82">
        <f>+IF(W19&lt;&gt;0,(X19/W19)*100,0)</f>
        <v>101.57187160838454</v>
      </c>
      <c r="Z19" s="83">
        <f t="shared" si="2"/>
        <v>-12541037</v>
      </c>
    </row>
    <row r="20" spans="1:26" ht="13.5">
      <c r="A20" s="62" t="s">
        <v>44</v>
      </c>
      <c r="B20" s="18">
        <v>18678588</v>
      </c>
      <c r="C20" s="18">
        <v>0</v>
      </c>
      <c r="D20" s="63">
        <v>14852000</v>
      </c>
      <c r="E20" s="64">
        <v>13251000</v>
      </c>
      <c r="F20" s="64">
        <v>0</v>
      </c>
      <c r="G20" s="64">
        <v>639715</v>
      </c>
      <c r="H20" s="64">
        <v>0</v>
      </c>
      <c r="I20" s="64">
        <v>639715</v>
      </c>
      <c r="J20" s="64">
        <v>0</v>
      </c>
      <c r="K20" s="64">
        <v>0</v>
      </c>
      <c r="L20" s="64">
        <v>0</v>
      </c>
      <c r="M20" s="64">
        <v>0</v>
      </c>
      <c r="N20" s="64">
        <v>750218</v>
      </c>
      <c r="O20" s="64">
        <v>0</v>
      </c>
      <c r="P20" s="64">
        <v>0</v>
      </c>
      <c r="Q20" s="64">
        <v>750218</v>
      </c>
      <c r="R20" s="64">
        <v>3114999</v>
      </c>
      <c r="S20" s="64">
        <v>0</v>
      </c>
      <c r="T20" s="64">
        <v>2993742</v>
      </c>
      <c r="U20" s="64">
        <v>6108741</v>
      </c>
      <c r="V20" s="64">
        <v>7498674</v>
      </c>
      <c r="W20" s="64">
        <v>13251000</v>
      </c>
      <c r="X20" s="64">
        <v>-5752326</v>
      </c>
      <c r="Y20" s="65">
        <v>-43.41</v>
      </c>
      <c r="Z20" s="66">
        <v>13251000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-11327833</v>
      </c>
      <c r="C22" s="90">
        <f>SUM(C19:C21)</f>
        <v>0</v>
      </c>
      <c r="D22" s="91">
        <f aca="true" t="shared" si="3" ref="D22:Z22">SUM(D19:D21)</f>
        <v>2260717</v>
      </c>
      <c r="E22" s="92">
        <f t="shared" si="3"/>
        <v>709963</v>
      </c>
      <c r="F22" s="92">
        <f t="shared" si="3"/>
        <v>11508734</v>
      </c>
      <c r="G22" s="92">
        <f t="shared" si="3"/>
        <v>-9478071</v>
      </c>
      <c r="H22" s="92">
        <f t="shared" si="3"/>
        <v>-2100397</v>
      </c>
      <c r="I22" s="92">
        <f t="shared" si="3"/>
        <v>-69734</v>
      </c>
      <c r="J22" s="92">
        <f t="shared" si="3"/>
        <v>-3545283</v>
      </c>
      <c r="K22" s="92">
        <f t="shared" si="3"/>
        <v>-14466221</v>
      </c>
      <c r="L22" s="92">
        <f t="shared" si="3"/>
        <v>-113292</v>
      </c>
      <c r="M22" s="92">
        <f t="shared" si="3"/>
        <v>-18124796</v>
      </c>
      <c r="N22" s="92">
        <f t="shared" si="3"/>
        <v>-2945775</v>
      </c>
      <c r="O22" s="92">
        <f t="shared" si="3"/>
        <v>-3022701</v>
      </c>
      <c r="P22" s="92">
        <f t="shared" si="3"/>
        <v>-928988</v>
      </c>
      <c r="Q22" s="92">
        <f t="shared" si="3"/>
        <v>-6897464</v>
      </c>
      <c r="R22" s="92">
        <f t="shared" si="3"/>
        <v>8301000</v>
      </c>
      <c r="S22" s="92">
        <f t="shared" si="3"/>
        <v>0</v>
      </c>
      <c r="T22" s="92">
        <f t="shared" si="3"/>
        <v>-989535</v>
      </c>
      <c r="U22" s="92">
        <f t="shared" si="3"/>
        <v>7311465</v>
      </c>
      <c r="V22" s="92">
        <f t="shared" si="3"/>
        <v>-17780529</v>
      </c>
      <c r="W22" s="92">
        <f t="shared" si="3"/>
        <v>709963</v>
      </c>
      <c r="X22" s="92">
        <f t="shared" si="3"/>
        <v>-18490492</v>
      </c>
      <c r="Y22" s="93">
        <f>+IF(W22&lt;&gt;0,(X22/W22)*100,0)</f>
        <v>-2604.430371723597</v>
      </c>
      <c r="Z22" s="94">
        <f t="shared" si="3"/>
        <v>709963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-11327833</v>
      </c>
      <c r="C24" s="79">
        <f>SUM(C22:C23)</f>
        <v>0</v>
      </c>
      <c r="D24" s="80">
        <f aca="true" t="shared" si="4" ref="D24:Z24">SUM(D22:D23)</f>
        <v>2260717</v>
      </c>
      <c r="E24" s="81">
        <f t="shared" si="4"/>
        <v>709963</v>
      </c>
      <c r="F24" s="81">
        <f t="shared" si="4"/>
        <v>11508734</v>
      </c>
      <c r="G24" s="81">
        <f t="shared" si="4"/>
        <v>-9478071</v>
      </c>
      <c r="H24" s="81">
        <f t="shared" si="4"/>
        <v>-2100397</v>
      </c>
      <c r="I24" s="81">
        <f t="shared" si="4"/>
        <v>-69734</v>
      </c>
      <c r="J24" s="81">
        <f t="shared" si="4"/>
        <v>-3545283</v>
      </c>
      <c r="K24" s="81">
        <f t="shared" si="4"/>
        <v>-14466221</v>
      </c>
      <c r="L24" s="81">
        <f t="shared" si="4"/>
        <v>-113292</v>
      </c>
      <c r="M24" s="81">
        <f t="shared" si="4"/>
        <v>-18124796</v>
      </c>
      <c r="N24" s="81">
        <f t="shared" si="4"/>
        <v>-2945775</v>
      </c>
      <c r="O24" s="81">
        <f t="shared" si="4"/>
        <v>-3022701</v>
      </c>
      <c r="P24" s="81">
        <f t="shared" si="4"/>
        <v>-928988</v>
      </c>
      <c r="Q24" s="81">
        <f t="shared" si="4"/>
        <v>-6897464</v>
      </c>
      <c r="R24" s="81">
        <f t="shared" si="4"/>
        <v>8301000</v>
      </c>
      <c r="S24" s="81">
        <f t="shared" si="4"/>
        <v>0</v>
      </c>
      <c r="T24" s="81">
        <f t="shared" si="4"/>
        <v>-989535</v>
      </c>
      <c r="U24" s="81">
        <f t="shared" si="4"/>
        <v>7311465</v>
      </c>
      <c r="V24" s="81">
        <f t="shared" si="4"/>
        <v>-17780529</v>
      </c>
      <c r="W24" s="81">
        <f t="shared" si="4"/>
        <v>709963</v>
      </c>
      <c r="X24" s="81">
        <f t="shared" si="4"/>
        <v>-18490492</v>
      </c>
      <c r="Y24" s="82">
        <f>+IF(W24&lt;&gt;0,(X24/W24)*100,0)</f>
        <v>-2604.430371723597</v>
      </c>
      <c r="Z24" s="83">
        <f t="shared" si="4"/>
        <v>709963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15832864</v>
      </c>
      <c r="C27" s="21">
        <v>0</v>
      </c>
      <c r="D27" s="103">
        <v>18902000</v>
      </c>
      <c r="E27" s="104">
        <v>16101000</v>
      </c>
      <c r="F27" s="104">
        <v>0</v>
      </c>
      <c r="G27" s="104">
        <v>561153</v>
      </c>
      <c r="H27" s="104">
        <v>0</v>
      </c>
      <c r="I27" s="104">
        <v>561153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2510153</v>
      </c>
      <c r="S27" s="104">
        <v>0</v>
      </c>
      <c r="T27" s="104">
        <v>0</v>
      </c>
      <c r="U27" s="104">
        <v>2510153</v>
      </c>
      <c r="V27" s="104">
        <v>3071306</v>
      </c>
      <c r="W27" s="104">
        <v>16101000</v>
      </c>
      <c r="X27" s="104">
        <v>-13029694</v>
      </c>
      <c r="Y27" s="105">
        <v>-80.92</v>
      </c>
      <c r="Z27" s="106">
        <v>16101000</v>
      </c>
    </row>
    <row r="28" spans="1:26" ht="13.5">
      <c r="A28" s="107" t="s">
        <v>44</v>
      </c>
      <c r="B28" s="18">
        <v>15803064</v>
      </c>
      <c r="C28" s="18">
        <v>0</v>
      </c>
      <c r="D28" s="63">
        <v>14852000</v>
      </c>
      <c r="E28" s="64">
        <v>13251000</v>
      </c>
      <c r="F28" s="64">
        <v>0</v>
      </c>
      <c r="G28" s="64">
        <v>561153</v>
      </c>
      <c r="H28" s="64">
        <v>0</v>
      </c>
      <c r="I28" s="64">
        <v>561153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2510153</v>
      </c>
      <c r="S28" s="64">
        <v>0</v>
      </c>
      <c r="T28" s="64">
        <v>0</v>
      </c>
      <c r="U28" s="64">
        <v>2510153</v>
      </c>
      <c r="V28" s="64">
        <v>3071306</v>
      </c>
      <c r="W28" s="64">
        <v>13251000</v>
      </c>
      <c r="X28" s="64">
        <v>-10179694</v>
      </c>
      <c r="Y28" s="65">
        <v>-76.82</v>
      </c>
      <c r="Z28" s="66">
        <v>13251000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29800</v>
      </c>
      <c r="C31" s="18">
        <v>0</v>
      </c>
      <c r="D31" s="63">
        <v>4050000</v>
      </c>
      <c r="E31" s="64">
        <v>2850000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2850000</v>
      </c>
      <c r="X31" s="64">
        <v>-2850000</v>
      </c>
      <c r="Y31" s="65">
        <v>-100</v>
      </c>
      <c r="Z31" s="66">
        <v>2850000</v>
      </c>
    </row>
    <row r="32" spans="1:26" ht="13.5">
      <c r="A32" s="74" t="s">
        <v>50</v>
      </c>
      <c r="B32" s="21">
        <f>SUM(B28:B31)</f>
        <v>15832864</v>
      </c>
      <c r="C32" s="21">
        <f>SUM(C28:C31)</f>
        <v>0</v>
      </c>
      <c r="D32" s="103">
        <f aca="true" t="shared" si="5" ref="D32:Z32">SUM(D28:D31)</f>
        <v>18902000</v>
      </c>
      <c r="E32" s="104">
        <f t="shared" si="5"/>
        <v>16101000</v>
      </c>
      <c r="F32" s="104">
        <f t="shared" si="5"/>
        <v>0</v>
      </c>
      <c r="G32" s="104">
        <f t="shared" si="5"/>
        <v>561153</v>
      </c>
      <c r="H32" s="104">
        <f t="shared" si="5"/>
        <v>0</v>
      </c>
      <c r="I32" s="104">
        <f t="shared" si="5"/>
        <v>561153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2510153</v>
      </c>
      <c r="S32" s="104">
        <f t="shared" si="5"/>
        <v>0</v>
      </c>
      <c r="T32" s="104">
        <f t="shared" si="5"/>
        <v>0</v>
      </c>
      <c r="U32" s="104">
        <f t="shared" si="5"/>
        <v>2510153</v>
      </c>
      <c r="V32" s="104">
        <f t="shared" si="5"/>
        <v>3071306</v>
      </c>
      <c r="W32" s="104">
        <f t="shared" si="5"/>
        <v>16101000</v>
      </c>
      <c r="X32" s="104">
        <f t="shared" si="5"/>
        <v>-13029694</v>
      </c>
      <c r="Y32" s="105">
        <f>+IF(W32&lt;&gt;0,(X32/W32)*100,0)</f>
        <v>-80.92475001552698</v>
      </c>
      <c r="Z32" s="106">
        <f t="shared" si="5"/>
        <v>16101000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32859071</v>
      </c>
      <c r="C35" s="18">
        <v>0</v>
      </c>
      <c r="D35" s="63">
        <v>30049000</v>
      </c>
      <c r="E35" s="64">
        <v>30049000</v>
      </c>
      <c r="F35" s="64">
        <v>56961018</v>
      </c>
      <c r="G35" s="64">
        <v>54919890</v>
      </c>
      <c r="H35" s="64">
        <v>61094453</v>
      </c>
      <c r="I35" s="64">
        <v>61094453</v>
      </c>
      <c r="J35" s="64">
        <v>54217710</v>
      </c>
      <c r="K35" s="64">
        <v>0</v>
      </c>
      <c r="L35" s="64">
        <v>61094453</v>
      </c>
      <c r="M35" s="64">
        <v>61094453</v>
      </c>
      <c r="N35" s="64">
        <v>61094453</v>
      </c>
      <c r="O35" s="64">
        <v>61835827</v>
      </c>
      <c r="P35" s="64">
        <v>61835827</v>
      </c>
      <c r="Q35" s="64">
        <v>61835827</v>
      </c>
      <c r="R35" s="64">
        <v>61835827</v>
      </c>
      <c r="S35" s="64">
        <v>0</v>
      </c>
      <c r="T35" s="64">
        <v>57372000</v>
      </c>
      <c r="U35" s="64">
        <v>57372000</v>
      </c>
      <c r="V35" s="64">
        <v>57372000</v>
      </c>
      <c r="W35" s="64">
        <v>30049000</v>
      </c>
      <c r="X35" s="64">
        <v>27323000</v>
      </c>
      <c r="Y35" s="65">
        <v>90.93</v>
      </c>
      <c r="Z35" s="66">
        <v>30049000</v>
      </c>
    </row>
    <row r="36" spans="1:26" ht="13.5">
      <c r="A36" s="62" t="s">
        <v>53</v>
      </c>
      <c r="B36" s="18">
        <v>225573733</v>
      </c>
      <c r="C36" s="18">
        <v>0</v>
      </c>
      <c r="D36" s="63">
        <v>217026000</v>
      </c>
      <c r="E36" s="64">
        <v>129168000</v>
      </c>
      <c r="F36" s="64">
        <v>217026000</v>
      </c>
      <c r="G36" s="64">
        <v>217587153</v>
      </c>
      <c r="H36" s="64">
        <v>217587153</v>
      </c>
      <c r="I36" s="64">
        <v>217587153</v>
      </c>
      <c r="J36" s="64">
        <v>217587153</v>
      </c>
      <c r="K36" s="64">
        <v>0</v>
      </c>
      <c r="L36" s="64">
        <v>217587153</v>
      </c>
      <c r="M36" s="64">
        <v>217587153</v>
      </c>
      <c r="N36" s="64">
        <v>217587153</v>
      </c>
      <c r="O36" s="64">
        <v>226066173</v>
      </c>
      <c r="P36" s="64">
        <v>226066173</v>
      </c>
      <c r="Q36" s="64">
        <v>226066173</v>
      </c>
      <c r="R36" s="64">
        <v>226066173</v>
      </c>
      <c r="S36" s="64">
        <v>0</v>
      </c>
      <c r="T36" s="64">
        <v>221850000</v>
      </c>
      <c r="U36" s="64">
        <v>221850000</v>
      </c>
      <c r="V36" s="64">
        <v>221850000</v>
      </c>
      <c r="W36" s="64">
        <v>129168000</v>
      </c>
      <c r="X36" s="64">
        <v>92682000</v>
      </c>
      <c r="Y36" s="65">
        <v>71.75</v>
      </c>
      <c r="Z36" s="66">
        <v>129168000</v>
      </c>
    </row>
    <row r="37" spans="1:26" ht="13.5">
      <c r="A37" s="62" t="s">
        <v>54</v>
      </c>
      <c r="B37" s="18">
        <v>47128544</v>
      </c>
      <c r="C37" s="18">
        <v>0</v>
      </c>
      <c r="D37" s="63">
        <v>16079000</v>
      </c>
      <c r="E37" s="64">
        <v>16079000</v>
      </c>
      <c r="F37" s="64">
        <v>13077000</v>
      </c>
      <c r="G37" s="64">
        <v>13077224</v>
      </c>
      <c r="H37" s="64">
        <v>19044969</v>
      </c>
      <c r="I37" s="64">
        <v>19044969</v>
      </c>
      <c r="J37" s="64">
        <v>20452873</v>
      </c>
      <c r="K37" s="64">
        <v>0</v>
      </c>
      <c r="L37" s="64">
        <v>19044969</v>
      </c>
      <c r="M37" s="64">
        <v>19044969</v>
      </c>
      <c r="N37" s="64">
        <v>19044969</v>
      </c>
      <c r="O37" s="64">
        <v>35281000</v>
      </c>
      <c r="P37" s="64">
        <v>35281000</v>
      </c>
      <c r="Q37" s="64">
        <v>35281000</v>
      </c>
      <c r="R37" s="64">
        <v>35281000</v>
      </c>
      <c r="S37" s="64">
        <v>0</v>
      </c>
      <c r="T37" s="64">
        <v>42153000</v>
      </c>
      <c r="U37" s="64">
        <v>42153000</v>
      </c>
      <c r="V37" s="64">
        <v>42153000</v>
      </c>
      <c r="W37" s="64">
        <v>16079000</v>
      </c>
      <c r="X37" s="64">
        <v>26074000</v>
      </c>
      <c r="Y37" s="65">
        <v>162.16</v>
      </c>
      <c r="Z37" s="66">
        <v>16079000</v>
      </c>
    </row>
    <row r="38" spans="1:26" ht="13.5">
      <c r="A38" s="62" t="s">
        <v>55</v>
      </c>
      <c r="B38" s="18">
        <v>23254181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188050079</v>
      </c>
      <c r="C39" s="18">
        <v>0</v>
      </c>
      <c r="D39" s="63">
        <v>230996000</v>
      </c>
      <c r="E39" s="64">
        <v>143138000</v>
      </c>
      <c r="F39" s="64">
        <v>260910018</v>
      </c>
      <c r="G39" s="64">
        <v>259429819</v>
      </c>
      <c r="H39" s="64">
        <v>259636637</v>
      </c>
      <c r="I39" s="64">
        <v>259636637</v>
      </c>
      <c r="J39" s="64">
        <v>251351990</v>
      </c>
      <c r="K39" s="64">
        <v>0</v>
      </c>
      <c r="L39" s="64">
        <v>259636637</v>
      </c>
      <c r="M39" s="64">
        <v>259636637</v>
      </c>
      <c r="N39" s="64">
        <v>259636637</v>
      </c>
      <c r="O39" s="64">
        <v>252621000</v>
      </c>
      <c r="P39" s="64">
        <v>252621000</v>
      </c>
      <c r="Q39" s="64">
        <v>252621000</v>
      </c>
      <c r="R39" s="64">
        <v>252621000</v>
      </c>
      <c r="S39" s="64">
        <v>0</v>
      </c>
      <c r="T39" s="64">
        <v>237069000</v>
      </c>
      <c r="U39" s="64">
        <v>237069000</v>
      </c>
      <c r="V39" s="64">
        <v>237069000</v>
      </c>
      <c r="W39" s="64">
        <v>143138000</v>
      </c>
      <c r="X39" s="64">
        <v>93931000</v>
      </c>
      <c r="Y39" s="65">
        <v>65.62</v>
      </c>
      <c r="Z39" s="66">
        <v>143138000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11406238</v>
      </c>
      <c r="C42" s="18">
        <v>0</v>
      </c>
      <c r="D42" s="63">
        <v>20805099</v>
      </c>
      <c r="E42" s="64">
        <v>21586099</v>
      </c>
      <c r="F42" s="64">
        <v>9153429</v>
      </c>
      <c r="G42" s="64">
        <v>-6636337</v>
      </c>
      <c r="H42" s="64">
        <v>-2649604</v>
      </c>
      <c r="I42" s="64">
        <v>-132512</v>
      </c>
      <c r="J42" s="64">
        <v>-3855886</v>
      </c>
      <c r="K42" s="64">
        <v>-1297443</v>
      </c>
      <c r="L42" s="64">
        <v>4781447</v>
      </c>
      <c r="M42" s="64">
        <v>-371882</v>
      </c>
      <c r="N42" s="64">
        <v>-5155710</v>
      </c>
      <c r="O42" s="64">
        <v>-2606287</v>
      </c>
      <c r="P42" s="64">
        <v>14798689</v>
      </c>
      <c r="Q42" s="64">
        <v>7036692</v>
      </c>
      <c r="R42" s="64">
        <v>-770581</v>
      </c>
      <c r="S42" s="64">
        <v>-1545000</v>
      </c>
      <c r="T42" s="64">
        <v>38548000</v>
      </c>
      <c r="U42" s="64">
        <v>36232419</v>
      </c>
      <c r="V42" s="64">
        <v>42764717</v>
      </c>
      <c r="W42" s="64">
        <v>21586099</v>
      </c>
      <c r="X42" s="64">
        <v>21178618</v>
      </c>
      <c r="Y42" s="65">
        <v>98.11</v>
      </c>
      <c r="Z42" s="66">
        <v>21586099</v>
      </c>
    </row>
    <row r="43" spans="1:26" ht="13.5">
      <c r="A43" s="62" t="s">
        <v>59</v>
      </c>
      <c r="B43" s="18">
        <v>-18298057</v>
      </c>
      <c r="C43" s="18">
        <v>0</v>
      </c>
      <c r="D43" s="63">
        <v>-18902000</v>
      </c>
      <c r="E43" s="64">
        <v>-22352000</v>
      </c>
      <c r="F43" s="64">
        <v>0</v>
      </c>
      <c r="G43" s="64">
        <v>-561153</v>
      </c>
      <c r="H43" s="64">
        <v>0</v>
      </c>
      <c r="I43" s="64">
        <v>-561153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-561153</v>
      </c>
      <c r="W43" s="64">
        <v>-22352000</v>
      </c>
      <c r="X43" s="64">
        <v>21790847</v>
      </c>
      <c r="Y43" s="65">
        <v>-97.49</v>
      </c>
      <c r="Z43" s="66">
        <v>-22352000</v>
      </c>
    </row>
    <row r="44" spans="1:26" ht="13.5">
      <c r="A44" s="62" t="s">
        <v>60</v>
      </c>
      <c r="B44" s="18">
        <v>-224594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-5991957</v>
      </c>
      <c r="C45" s="21">
        <v>0</v>
      </c>
      <c r="D45" s="103">
        <v>3515100</v>
      </c>
      <c r="E45" s="104">
        <v>846100</v>
      </c>
      <c r="F45" s="104">
        <v>9275511</v>
      </c>
      <c r="G45" s="104">
        <v>2078021</v>
      </c>
      <c r="H45" s="104">
        <v>-571583</v>
      </c>
      <c r="I45" s="104">
        <v>-571583</v>
      </c>
      <c r="J45" s="104">
        <v>-4427469</v>
      </c>
      <c r="K45" s="104">
        <v>-5724912</v>
      </c>
      <c r="L45" s="104">
        <v>-943465</v>
      </c>
      <c r="M45" s="104">
        <v>-943465</v>
      </c>
      <c r="N45" s="104">
        <v>-6099175</v>
      </c>
      <c r="O45" s="104">
        <v>-8705462</v>
      </c>
      <c r="P45" s="104">
        <v>6093227</v>
      </c>
      <c r="Q45" s="104">
        <v>-6099175</v>
      </c>
      <c r="R45" s="104">
        <v>5322646</v>
      </c>
      <c r="S45" s="104">
        <v>3777646</v>
      </c>
      <c r="T45" s="104">
        <v>42325646</v>
      </c>
      <c r="U45" s="104">
        <v>42325646</v>
      </c>
      <c r="V45" s="104">
        <v>42325646</v>
      </c>
      <c r="W45" s="104">
        <v>846100</v>
      </c>
      <c r="X45" s="104">
        <v>41479546</v>
      </c>
      <c r="Y45" s="105">
        <v>4902.44</v>
      </c>
      <c r="Z45" s="106">
        <v>846100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26391000</v>
      </c>
      <c r="C51" s="56">
        <v>0</v>
      </c>
      <c r="D51" s="133">
        <v>3391000</v>
      </c>
      <c r="E51" s="58">
        <v>5293000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35075000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102.98762138002795</v>
      </c>
      <c r="C58" s="5">
        <f>IF(C67=0,0,+(C76/C67)*100)</f>
        <v>0</v>
      </c>
      <c r="D58" s="6">
        <f aca="true" t="shared" si="6" ref="D58:Z58">IF(D67=0,0,+(D76/D67)*100)</f>
        <v>96.04912895857768</v>
      </c>
      <c r="E58" s="7">
        <f t="shared" si="6"/>
        <v>103.44849096366306</v>
      </c>
      <c r="F58" s="7">
        <f t="shared" si="6"/>
        <v>122.48753712143767</v>
      </c>
      <c r="G58" s="7">
        <f t="shared" si="6"/>
        <v>86.90271483664397</v>
      </c>
      <c r="H58" s="7">
        <f t="shared" si="6"/>
        <v>68.22493777465459</v>
      </c>
      <c r="I58" s="7">
        <f t="shared" si="6"/>
        <v>90.00813206942134</v>
      </c>
      <c r="J58" s="7">
        <f t="shared" si="6"/>
        <v>72.86520551151322</v>
      </c>
      <c r="K58" s="7">
        <f t="shared" si="6"/>
        <v>121.18893293186939</v>
      </c>
      <c r="L58" s="7">
        <f t="shared" si="6"/>
        <v>162.9073511894715</v>
      </c>
      <c r="M58" s="7">
        <f t="shared" si="6"/>
        <v>113.09883568498016</v>
      </c>
      <c r="N58" s="7">
        <f t="shared" si="6"/>
        <v>91.52345102183813</v>
      </c>
      <c r="O58" s="7">
        <f t="shared" si="6"/>
        <v>106.04693000663552</v>
      </c>
      <c r="P58" s="7">
        <f t="shared" si="6"/>
        <v>77.05368914075939</v>
      </c>
      <c r="Q58" s="7">
        <f t="shared" si="6"/>
        <v>91.32689983863878</v>
      </c>
      <c r="R58" s="7">
        <f t="shared" si="6"/>
        <v>156.63490871935113</v>
      </c>
      <c r="S58" s="7">
        <f t="shared" si="6"/>
        <v>0</v>
      </c>
      <c r="T58" s="7">
        <f t="shared" si="6"/>
        <v>378.1638920917822</v>
      </c>
      <c r="U58" s="7">
        <f t="shared" si="6"/>
        <v>337.78510170426637</v>
      </c>
      <c r="V58" s="7">
        <f t="shared" si="6"/>
        <v>145.81562753617385</v>
      </c>
      <c r="W58" s="7">
        <f t="shared" si="6"/>
        <v>103.44849096366306</v>
      </c>
      <c r="X58" s="7">
        <f t="shared" si="6"/>
        <v>0</v>
      </c>
      <c r="Y58" s="7">
        <f t="shared" si="6"/>
        <v>0</v>
      </c>
      <c r="Z58" s="8">
        <f t="shared" si="6"/>
        <v>103.44849096366306</v>
      </c>
    </row>
    <row r="59" spans="1:26" ht="13.5">
      <c r="A59" s="36" t="s">
        <v>31</v>
      </c>
      <c r="B59" s="9">
        <f aca="true" t="shared" si="7" ref="B59:Z66">IF(B68=0,0,+(B77/B68)*100)</f>
        <v>112.74221499194996</v>
      </c>
      <c r="C59" s="9">
        <f t="shared" si="7"/>
        <v>0</v>
      </c>
      <c r="D59" s="2">
        <f t="shared" si="7"/>
        <v>99.99997996895188</v>
      </c>
      <c r="E59" s="10">
        <f t="shared" si="7"/>
        <v>93.44843464832233</v>
      </c>
      <c r="F59" s="10">
        <f t="shared" si="7"/>
        <v>59.395579096257734</v>
      </c>
      <c r="G59" s="10">
        <f t="shared" si="7"/>
        <v>-946.7834580878058</v>
      </c>
      <c r="H59" s="10">
        <f t="shared" si="7"/>
        <v>37.9713428481326</v>
      </c>
      <c r="I59" s="10">
        <f t="shared" si="7"/>
        <v>71.41454133082904</v>
      </c>
      <c r="J59" s="10">
        <f t="shared" si="7"/>
        <v>1746.0673871582962</v>
      </c>
      <c r="K59" s="10">
        <f t="shared" si="7"/>
        <v>11349.28784365684</v>
      </c>
      <c r="L59" s="10">
        <f t="shared" si="7"/>
        <v>1143.8170560513386</v>
      </c>
      <c r="M59" s="10">
        <f t="shared" si="7"/>
        <v>2049.7862147527426</v>
      </c>
      <c r="N59" s="10">
        <f t="shared" si="7"/>
        <v>72.26006732569533</v>
      </c>
      <c r="O59" s="10">
        <f t="shared" si="7"/>
        <v>291.3349755551925</v>
      </c>
      <c r="P59" s="10">
        <f t="shared" si="7"/>
        <v>1874.4966196355088</v>
      </c>
      <c r="Q59" s="10">
        <f t="shared" si="7"/>
        <v>169.79681422334124</v>
      </c>
      <c r="R59" s="10">
        <f t="shared" si="7"/>
        <v>1125.8584652134966</v>
      </c>
      <c r="S59" s="10">
        <f t="shared" si="7"/>
        <v>0</v>
      </c>
      <c r="T59" s="10">
        <f t="shared" si="7"/>
        <v>332.2524320279372</v>
      </c>
      <c r="U59" s="10">
        <f t="shared" si="7"/>
        <v>419.7368878152282</v>
      </c>
      <c r="V59" s="10">
        <f t="shared" si="7"/>
        <v>229.60122695845752</v>
      </c>
      <c r="W59" s="10">
        <f t="shared" si="7"/>
        <v>93.44843464832233</v>
      </c>
      <c r="X59" s="10">
        <f t="shared" si="7"/>
        <v>0</v>
      </c>
      <c r="Y59" s="10">
        <f t="shared" si="7"/>
        <v>0</v>
      </c>
      <c r="Z59" s="11">
        <f t="shared" si="7"/>
        <v>93.44843464832233</v>
      </c>
    </row>
    <row r="60" spans="1:26" ht="13.5">
      <c r="A60" s="37" t="s">
        <v>32</v>
      </c>
      <c r="B60" s="12">
        <f t="shared" si="7"/>
        <v>95.1347415710175</v>
      </c>
      <c r="C60" s="12">
        <f t="shared" si="7"/>
        <v>0</v>
      </c>
      <c r="D60" s="3">
        <f t="shared" si="7"/>
        <v>99.99999308269636</v>
      </c>
      <c r="E60" s="13">
        <f t="shared" si="7"/>
        <v>108.6423853004171</v>
      </c>
      <c r="F60" s="13">
        <f t="shared" si="7"/>
        <v>164.90410089560487</v>
      </c>
      <c r="G60" s="13">
        <f t="shared" si="7"/>
        <v>72.8200297306297</v>
      </c>
      <c r="H60" s="13">
        <f t="shared" si="7"/>
        <v>89.29717235769331</v>
      </c>
      <c r="I60" s="13">
        <f t="shared" si="7"/>
        <v>102.9727984245902</v>
      </c>
      <c r="J60" s="13">
        <f t="shared" si="7"/>
        <v>64.26805663925319</v>
      </c>
      <c r="K60" s="13">
        <f t="shared" si="7"/>
        <v>106.555677154235</v>
      </c>
      <c r="L60" s="13">
        <f t="shared" si="7"/>
        <v>153.70059655696716</v>
      </c>
      <c r="M60" s="13">
        <f t="shared" si="7"/>
        <v>101.70114210227158</v>
      </c>
      <c r="N60" s="13">
        <f t="shared" si="7"/>
        <v>107.29115898235695</v>
      </c>
      <c r="O60" s="13">
        <f t="shared" si="7"/>
        <v>111.97048468897661</v>
      </c>
      <c r="P60" s="13">
        <f t="shared" si="7"/>
        <v>64.90582248935934</v>
      </c>
      <c r="Q60" s="13">
        <f t="shared" si="7"/>
        <v>91.99026008585032</v>
      </c>
      <c r="R60" s="13">
        <f t="shared" si="7"/>
        <v>150.72863692006868</v>
      </c>
      <c r="S60" s="13">
        <f t="shared" si="7"/>
        <v>0</v>
      </c>
      <c r="T60" s="13">
        <f t="shared" si="7"/>
        <v>379.9521977544713</v>
      </c>
      <c r="U60" s="13">
        <f t="shared" si="7"/>
        <v>317.7182710347832</v>
      </c>
      <c r="V60" s="13">
        <f t="shared" si="7"/>
        <v>138.6065592139893</v>
      </c>
      <c r="W60" s="13">
        <f t="shared" si="7"/>
        <v>108.6423853004171</v>
      </c>
      <c r="X60" s="13">
        <f t="shared" si="7"/>
        <v>0</v>
      </c>
      <c r="Y60" s="13">
        <f t="shared" si="7"/>
        <v>0</v>
      </c>
      <c r="Z60" s="14">
        <f t="shared" si="7"/>
        <v>108.6423853004171</v>
      </c>
    </row>
    <row r="61" spans="1:26" ht="13.5">
      <c r="A61" s="38" t="s">
        <v>113</v>
      </c>
      <c r="B61" s="12">
        <f t="shared" si="7"/>
        <v>68.09366231561027</v>
      </c>
      <c r="C61" s="12">
        <f t="shared" si="7"/>
        <v>0</v>
      </c>
      <c r="D61" s="3">
        <f t="shared" si="7"/>
        <v>100</v>
      </c>
      <c r="E61" s="13">
        <f t="shared" si="7"/>
        <v>108.89749561667495</v>
      </c>
      <c r="F61" s="13">
        <f t="shared" si="7"/>
        <v>123.62935204047344</v>
      </c>
      <c r="G61" s="13">
        <f t="shared" si="7"/>
        <v>73.69353766724693</v>
      </c>
      <c r="H61" s="13">
        <f t="shared" si="7"/>
        <v>97.03459790458035</v>
      </c>
      <c r="I61" s="13">
        <f t="shared" si="7"/>
        <v>94.35249304081859</v>
      </c>
      <c r="J61" s="13">
        <f t="shared" si="7"/>
        <v>64.04791831195844</v>
      </c>
      <c r="K61" s="13">
        <f t="shared" si="7"/>
        <v>116.68214802510086</v>
      </c>
      <c r="L61" s="13">
        <f t="shared" si="7"/>
        <v>170.12416950647128</v>
      </c>
      <c r="M61" s="13">
        <f t="shared" si="7"/>
        <v>105.65604190536246</v>
      </c>
      <c r="N61" s="13">
        <f t="shared" si="7"/>
        <v>114.20431799200776</v>
      </c>
      <c r="O61" s="13">
        <f t="shared" si="7"/>
        <v>119.97080612013423</v>
      </c>
      <c r="P61" s="13">
        <f t="shared" si="7"/>
        <v>65.86805766099394</v>
      </c>
      <c r="Q61" s="13">
        <f t="shared" si="7"/>
        <v>96.0183023520686</v>
      </c>
      <c r="R61" s="13">
        <f t="shared" si="7"/>
        <v>106.52303217651642</v>
      </c>
      <c r="S61" s="13">
        <f t="shared" si="7"/>
        <v>0</v>
      </c>
      <c r="T61" s="13">
        <f t="shared" si="7"/>
        <v>359.380142565278</v>
      </c>
      <c r="U61" s="13">
        <f t="shared" si="7"/>
        <v>286.01308596634914</v>
      </c>
      <c r="V61" s="13">
        <f t="shared" si="7"/>
        <v>133.55349492866225</v>
      </c>
      <c r="W61" s="13">
        <f t="shared" si="7"/>
        <v>108.89749561667495</v>
      </c>
      <c r="X61" s="13">
        <f t="shared" si="7"/>
        <v>0</v>
      </c>
      <c r="Y61" s="13">
        <f t="shared" si="7"/>
        <v>0</v>
      </c>
      <c r="Z61" s="14">
        <f t="shared" si="7"/>
        <v>108.89749561667495</v>
      </c>
    </row>
    <row r="62" spans="1:26" ht="13.5">
      <c r="A62" s="38" t="s">
        <v>114</v>
      </c>
      <c r="B62" s="12">
        <f t="shared" si="7"/>
        <v>179.83563676669414</v>
      </c>
      <c r="C62" s="12">
        <f t="shared" si="7"/>
        <v>0</v>
      </c>
      <c r="D62" s="3">
        <f t="shared" si="7"/>
        <v>100.00006072567177</v>
      </c>
      <c r="E62" s="13">
        <f t="shared" si="7"/>
        <v>129.48700609396502</v>
      </c>
      <c r="F62" s="13">
        <f t="shared" si="7"/>
        <v>128.25479239449876</v>
      </c>
      <c r="G62" s="13">
        <f t="shared" si="7"/>
        <v>69.70155823244826</v>
      </c>
      <c r="H62" s="13">
        <f t="shared" si="7"/>
        <v>63.85607499994704</v>
      </c>
      <c r="I62" s="13">
        <f t="shared" si="7"/>
        <v>81.80208786297531</v>
      </c>
      <c r="J62" s="13">
        <f t="shared" si="7"/>
        <v>89.64785177707176</v>
      </c>
      <c r="K62" s="13">
        <f t="shared" si="7"/>
        <v>96.9979745184668</v>
      </c>
      <c r="L62" s="13">
        <f t="shared" si="7"/>
        <v>185.94980035665913</v>
      </c>
      <c r="M62" s="13">
        <f t="shared" si="7"/>
        <v>128.53520758442562</v>
      </c>
      <c r="N62" s="13">
        <f t="shared" si="7"/>
        <v>76.08824281047181</v>
      </c>
      <c r="O62" s="13">
        <f t="shared" si="7"/>
        <v>101.47655580699426</v>
      </c>
      <c r="P62" s="13">
        <f t="shared" si="7"/>
        <v>60.32410233896065</v>
      </c>
      <c r="Q62" s="13">
        <f t="shared" si="7"/>
        <v>78.94878185271396</v>
      </c>
      <c r="R62" s="13">
        <f t="shared" si="7"/>
        <v>729.2810539523213</v>
      </c>
      <c r="S62" s="13">
        <f t="shared" si="7"/>
        <v>0</v>
      </c>
      <c r="T62" s="13">
        <f t="shared" si="7"/>
        <v>675.2920624522328</v>
      </c>
      <c r="U62" s="13">
        <f t="shared" si="7"/>
        <v>748.7226341292545</v>
      </c>
      <c r="V62" s="13">
        <f t="shared" si="7"/>
        <v>197.2459019405846</v>
      </c>
      <c r="W62" s="13">
        <f t="shared" si="7"/>
        <v>129.48700609396502</v>
      </c>
      <c r="X62" s="13">
        <f t="shared" si="7"/>
        <v>0</v>
      </c>
      <c r="Y62" s="13">
        <f t="shared" si="7"/>
        <v>0</v>
      </c>
      <c r="Z62" s="14">
        <f t="shared" si="7"/>
        <v>129.48700609396502</v>
      </c>
    </row>
    <row r="63" spans="1:26" ht="13.5">
      <c r="A63" s="38" t="s">
        <v>115</v>
      </c>
      <c r="B63" s="12">
        <f t="shared" si="7"/>
        <v>170.0634752703307</v>
      </c>
      <c r="C63" s="12">
        <f t="shared" si="7"/>
        <v>0</v>
      </c>
      <c r="D63" s="3">
        <f t="shared" si="7"/>
        <v>99.99991573625448</v>
      </c>
      <c r="E63" s="13">
        <f t="shared" si="7"/>
        <v>99.99991573625448</v>
      </c>
      <c r="F63" s="13">
        <f t="shared" si="7"/>
        <v>560.0332866013479</v>
      </c>
      <c r="G63" s="13">
        <f t="shared" si="7"/>
        <v>67.93636528607105</v>
      </c>
      <c r="H63" s="13">
        <f t="shared" si="7"/>
        <v>61.64279519733689</v>
      </c>
      <c r="I63" s="13">
        <f t="shared" si="7"/>
        <v>235.25431833778674</v>
      </c>
      <c r="J63" s="13">
        <f t="shared" si="7"/>
        <v>50.72436477613028</v>
      </c>
      <c r="K63" s="13">
        <f t="shared" si="7"/>
        <v>71.29619808367535</v>
      </c>
      <c r="L63" s="13">
        <f t="shared" si="7"/>
        <v>92.28270107030522</v>
      </c>
      <c r="M63" s="13">
        <f t="shared" si="7"/>
        <v>71.21630055777707</v>
      </c>
      <c r="N63" s="13">
        <f t="shared" si="7"/>
        <v>104.96396593142607</v>
      </c>
      <c r="O63" s="13">
        <f t="shared" si="7"/>
        <v>77.65698700654691</v>
      </c>
      <c r="P63" s="13">
        <f t="shared" si="7"/>
        <v>62.818742210395115</v>
      </c>
      <c r="Q63" s="13">
        <f t="shared" si="7"/>
        <v>81.6201478283714</v>
      </c>
      <c r="R63" s="13">
        <f t="shared" si="7"/>
        <v>67.08249821457369</v>
      </c>
      <c r="S63" s="13">
        <f t="shared" si="7"/>
        <v>0</v>
      </c>
      <c r="T63" s="13">
        <f t="shared" si="7"/>
        <v>45.51945177120552</v>
      </c>
      <c r="U63" s="13">
        <f t="shared" si="7"/>
        <v>102.23803065278638</v>
      </c>
      <c r="V63" s="13">
        <f t="shared" si="7"/>
        <v>127.18016635856084</v>
      </c>
      <c r="W63" s="13">
        <f t="shared" si="7"/>
        <v>99.99991573625448</v>
      </c>
      <c r="X63" s="13">
        <f t="shared" si="7"/>
        <v>0</v>
      </c>
      <c r="Y63" s="13">
        <f t="shared" si="7"/>
        <v>0</v>
      </c>
      <c r="Z63" s="14">
        <f t="shared" si="7"/>
        <v>99.99991573625448</v>
      </c>
    </row>
    <row r="64" spans="1:26" ht="13.5">
      <c r="A64" s="38" t="s">
        <v>116</v>
      </c>
      <c r="B64" s="12">
        <f t="shared" si="7"/>
        <v>174.76291750769167</v>
      </c>
      <c r="C64" s="12">
        <f t="shared" si="7"/>
        <v>0</v>
      </c>
      <c r="D64" s="3">
        <f t="shared" si="7"/>
        <v>99.99991801598688</v>
      </c>
      <c r="E64" s="13">
        <f t="shared" si="7"/>
        <v>94.20729870631396</v>
      </c>
      <c r="F64" s="13">
        <f t="shared" si="7"/>
        <v>54.57295755853011</v>
      </c>
      <c r="G64" s="13">
        <f t="shared" si="7"/>
        <v>73.63877770437442</v>
      </c>
      <c r="H64" s="13">
        <f t="shared" si="7"/>
        <v>82.16194900802512</v>
      </c>
      <c r="I64" s="13">
        <f t="shared" si="7"/>
        <v>69.4282735322687</v>
      </c>
      <c r="J64" s="13">
        <f t="shared" si="7"/>
        <v>60.04069761247776</v>
      </c>
      <c r="K64" s="13">
        <f t="shared" si="7"/>
        <v>75.31494695208316</v>
      </c>
      <c r="L64" s="13">
        <f t="shared" si="7"/>
        <v>89.5944859715987</v>
      </c>
      <c r="M64" s="13">
        <f t="shared" si="7"/>
        <v>74.8560157790927</v>
      </c>
      <c r="N64" s="13">
        <f t="shared" si="7"/>
        <v>97.5664222596987</v>
      </c>
      <c r="O64" s="13">
        <f t="shared" si="7"/>
        <v>101.42208313214083</v>
      </c>
      <c r="P64" s="13">
        <f t="shared" si="7"/>
        <v>63.34665949104329</v>
      </c>
      <c r="Q64" s="13">
        <f t="shared" si="7"/>
        <v>85.45678183579477</v>
      </c>
      <c r="R64" s="13">
        <f t="shared" si="7"/>
        <v>65.93620070076007</v>
      </c>
      <c r="S64" s="13">
        <f t="shared" si="7"/>
        <v>0</v>
      </c>
      <c r="T64" s="13">
        <f t="shared" si="7"/>
        <v>552.5609243265021</v>
      </c>
      <c r="U64" s="13">
        <f t="shared" si="7"/>
        <v>368.35674846625767</v>
      </c>
      <c r="V64" s="13">
        <f t="shared" si="7"/>
        <v>124.60652927456933</v>
      </c>
      <c r="W64" s="13">
        <f t="shared" si="7"/>
        <v>94.20729870631396</v>
      </c>
      <c r="X64" s="13">
        <f t="shared" si="7"/>
        <v>0</v>
      </c>
      <c r="Y64" s="13">
        <f t="shared" si="7"/>
        <v>0</v>
      </c>
      <c r="Z64" s="14">
        <f t="shared" si="7"/>
        <v>94.20729870631396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161.1502166065844</v>
      </c>
      <c r="C66" s="15">
        <f t="shared" si="7"/>
        <v>0</v>
      </c>
      <c r="D66" s="4">
        <f t="shared" si="7"/>
        <v>0</v>
      </c>
      <c r="E66" s="16">
        <f t="shared" si="7"/>
        <v>86.48659459459459</v>
      </c>
      <c r="F66" s="16">
        <f t="shared" si="7"/>
        <v>0.07021732261348874</v>
      </c>
      <c r="G66" s="16">
        <f t="shared" si="7"/>
        <v>0</v>
      </c>
      <c r="H66" s="16">
        <f t="shared" si="7"/>
        <v>0</v>
      </c>
      <c r="I66" s="16">
        <f t="shared" si="7"/>
        <v>0.019859533519417164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570.8577137148566</v>
      </c>
      <c r="U66" s="16">
        <f t="shared" si="7"/>
        <v>286.1560390996458</v>
      </c>
      <c r="V66" s="16">
        <f t="shared" si="7"/>
        <v>63.531579177238065</v>
      </c>
      <c r="W66" s="16">
        <f t="shared" si="7"/>
        <v>86.48659459459459</v>
      </c>
      <c r="X66" s="16">
        <f t="shared" si="7"/>
        <v>0</v>
      </c>
      <c r="Y66" s="16">
        <f t="shared" si="7"/>
        <v>0</v>
      </c>
      <c r="Z66" s="17">
        <f t="shared" si="7"/>
        <v>86.48659459459459</v>
      </c>
    </row>
    <row r="67" spans="1:26" ht="13.5" hidden="1">
      <c r="A67" s="40" t="s">
        <v>119</v>
      </c>
      <c r="B67" s="23">
        <v>62544371</v>
      </c>
      <c r="C67" s="23"/>
      <c r="D67" s="24">
        <v>80995000</v>
      </c>
      <c r="E67" s="25">
        <v>78295000</v>
      </c>
      <c r="F67" s="25">
        <v>5239560</v>
      </c>
      <c r="G67" s="25">
        <v>4999601</v>
      </c>
      <c r="H67" s="25">
        <v>7099599</v>
      </c>
      <c r="I67" s="25">
        <v>17338760</v>
      </c>
      <c r="J67" s="25">
        <v>4973371</v>
      </c>
      <c r="K67" s="25">
        <v>4306904</v>
      </c>
      <c r="L67" s="25">
        <v>3317776</v>
      </c>
      <c r="M67" s="25">
        <v>12598051</v>
      </c>
      <c r="N67" s="25">
        <v>5381919</v>
      </c>
      <c r="O67" s="25">
        <v>4894864</v>
      </c>
      <c r="P67" s="25">
        <v>5122209</v>
      </c>
      <c r="Q67" s="25">
        <v>15398992</v>
      </c>
      <c r="R67" s="25">
        <v>4566521</v>
      </c>
      <c r="S67" s="25"/>
      <c r="T67" s="25">
        <v>6991942</v>
      </c>
      <c r="U67" s="25">
        <v>11558463</v>
      </c>
      <c r="V67" s="25">
        <v>56894266</v>
      </c>
      <c r="W67" s="25">
        <v>78295000</v>
      </c>
      <c r="X67" s="25"/>
      <c r="Y67" s="24"/>
      <c r="Z67" s="26">
        <v>78295000</v>
      </c>
    </row>
    <row r="68" spans="1:26" ht="13.5" hidden="1">
      <c r="A68" s="36" t="s">
        <v>31</v>
      </c>
      <c r="B68" s="18">
        <v>16902391</v>
      </c>
      <c r="C68" s="18"/>
      <c r="D68" s="19">
        <v>19969000</v>
      </c>
      <c r="E68" s="20">
        <v>21369000</v>
      </c>
      <c r="F68" s="20">
        <v>1661425</v>
      </c>
      <c r="G68" s="20">
        <v>-94185</v>
      </c>
      <c r="H68" s="20">
        <v>2270428</v>
      </c>
      <c r="I68" s="20">
        <v>3837668</v>
      </c>
      <c r="J68" s="20">
        <v>39325</v>
      </c>
      <c r="K68" s="20">
        <v>9057</v>
      </c>
      <c r="L68" s="20">
        <v>79784</v>
      </c>
      <c r="M68" s="20">
        <v>128166</v>
      </c>
      <c r="N68" s="20">
        <v>1546215</v>
      </c>
      <c r="O68" s="20">
        <v>477402</v>
      </c>
      <c r="P68" s="20">
        <v>54432</v>
      </c>
      <c r="Q68" s="20">
        <v>2078049</v>
      </c>
      <c r="R68" s="20">
        <v>113866</v>
      </c>
      <c r="S68" s="20"/>
      <c r="T68" s="20">
        <v>2505625</v>
      </c>
      <c r="U68" s="20">
        <v>2619491</v>
      </c>
      <c r="V68" s="20">
        <v>8663374</v>
      </c>
      <c r="W68" s="20">
        <v>21369000</v>
      </c>
      <c r="X68" s="20"/>
      <c r="Y68" s="19"/>
      <c r="Z68" s="22">
        <v>21369000</v>
      </c>
    </row>
    <row r="69" spans="1:26" ht="13.5" hidden="1">
      <c r="A69" s="37" t="s">
        <v>32</v>
      </c>
      <c r="B69" s="18">
        <v>42710167</v>
      </c>
      <c r="C69" s="18"/>
      <c r="D69" s="19">
        <v>57826000</v>
      </c>
      <c r="E69" s="20">
        <v>53226000</v>
      </c>
      <c r="F69" s="20">
        <v>3293305</v>
      </c>
      <c r="G69" s="20">
        <v>4741911</v>
      </c>
      <c r="H69" s="20">
        <v>4458803</v>
      </c>
      <c r="I69" s="20">
        <v>12494019</v>
      </c>
      <c r="J69" s="20">
        <v>4570258</v>
      </c>
      <c r="K69" s="20">
        <v>3933705</v>
      </c>
      <c r="L69" s="20">
        <v>2922772</v>
      </c>
      <c r="M69" s="20">
        <v>11426735</v>
      </c>
      <c r="N69" s="20">
        <v>3549614</v>
      </c>
      <c r="O69" s="20">
        <v>3393764</v>
      </c>
      <c r="P69" s="20">
        <v>4508879</v>
      </c>
      <c r="Q69" s="20">
        <v>11452257</v>
      </c>
      <c r="R69" s="20">
        <v>3894944</v>
      </c>
      <c r="S69" s="20"/>
      <c r="T69" s="20">
        <v>3925757</v>
      </c>
      <c r="U69" s="20">
        <v>7820701</v>
      </c>
      <c r="V69" s="20">
        <v>43193712</v>
      </c>
      <c r="W69" s="20">
        <v>53226000</v>
      </c>
      <c r="X69" s="20"/>
      <c r="Y69" s="19"/>
      <c r="Z69" s="22">
        <v>53226000</v>
      </c>
    </row>
    <row r="70" spans="1:26" ht="13.5" hidden="1">
      <c r="A70" s="38" t="s">
        <v>113</v>
      </c>
      <c r="B70" s="18">
        <v>31917383</v>
      </c>
      <c r="C70" s="18"/>
      <c r="D70" s="19">
        <v>41613000</v>
      </c>
      <c r="E70" s="20">
        <v>38213000</v>
      </c>
      <c r="F70" s="20">
        <v>2157465</v>
      </c>
      <c r="G70" s="20">
        <v>3477119</v>
      </c>
      <c r="H70" s="20">
        <v>3232479</v>
      </c>
      <c r="I70" s="20">
        <v>8867063</v>
      </c>
      <c r="J70" s="20">
        <v>3596120</v>
      </c>
      <c r="K70" s="20">
        <v>2802295</v>
      </c>
      <c r="L70" s="20">
        <v>1841676</v>
      </c>
      <c r="M70" s="20">
        <v>8240091</v>
      </c>
      <c r="N70" s="20">
        <v>2492918</v>
      </c>
      <c r="O70" s="20">
        <v>2362824</v>
      </c>
      <c r="P70" s="20">
        <v>3380795</v>
      </c>
      <c r="Q70" s="20">
        <v>8236537</v>
      </c>
      <c r="R70" s="20">
        <v>2916941</v>
      </c>
      <c r="S70" s="20"/>
      <c r="T70" s="20">
        <v>2898602</v>
      </c>
      <c r="U70" s="20">
        <v>5815543</v>
      </c>
      <c r="V70" s="20">
        <v>31159234</v>
      </c>
      <c r="W70" s="20">
        <v>38213000</v>
      </c>
      <c r="X70" s="20"/>
      <c r="Y70" s="19"/>
      <c r="Z70" s="22">
        <v>38213000</v>
      </c>
    </row>
    <row r="71" spans="1:26" ht="13.5" hidden="1">
      <c r="A71" s="38" t="s">
        <v>114</v>
      </c>
      <c r="B71" s="18">
        <v>3940784</v>
      </c>
      <c r="C71" s="18"/>
      <c r="D71" s="19">
        <v>6587000</v>
      </c>
      <c r="E71" s="20">
        <v>5087000</v>
      </c>
      <c r="F71" s="20">
        <v>320873</v>
      </c>
      <c r="G71" s="20">
        <v>531628</v>
      </c>
      <c r="H71" s="20">
        <v>472107</v>
      </c>
      <c r="I71" s="20">
        <v>1324608</v>
      </c>
      <c r="J71" s="20">
        <v>269432</v>
      </c>
      <c r="K71" s="20">
        <v>389537</v>
      </c>
      <c r="L71" s="20">
        <v>396457</v>
      </c>
      <c r="M71" s="20">
        <v>1055426</v>
      </c>
      <c r="N71" s="20">
        <v>434347</v>
      </c>
      <c r="O71" s="20">
        <v>416713</v>
      </c>
      <c r="P71" s="20">
        <v>437331</v>
      </c>
      <c r="Q71" s="20">
        <v>1288391</v>
      </c>
      <c r="R71" s="20">
        <v>318800</v>
      </c>
      <c r="S71" s="20"/>
      <c r="T71" s="20">
        <v>366360</v>
      </c>
      <c r="U71" s="20">
        <v>685160</v>
      </c>
      <c r="V71" s="20">
        <v>4353585</v>
      </c>
      <c r="W71" s="20">
        <v>5087000</v>
      </c>
      <c r="X71" s="20"/>
      <c r="Y71" s="19"/>
      <c r="Z71" s="22">
        <v>5087000</v>
      </c>
    </row>
    <row r="72" spans="1:26" ht="13.5" hidden="1">
      <c r="A72" s="38" t="s">
        <v>115</v>
      </c>
      <c r="B72" s="18">
        <v>3472691</v>
      </c>
      <c r="C72" s="18"/>
      <c r="D72" s="19">
        <v>4747000</v>
      </c>
      <c r="E72" s="20">
        <v>4747000</v>
      </c>
      <c r="F72" s="20">
        <v>377329</v>
      </c>
      <c r="G72" s="20">
        <v>347169</v>
      </c>
      <c r="H72" s="20">
        <v>371294</v>
      </c>
      <c r="I72" s="20">
        <v>1095792</v>
      </c>
      <c r="J72" s="20">
        <v>329254</v>
      </c>
      <c r="K72" s="20">
        <v>367683</v>
      </c>
      <c r="L72" s="20">
        <v>318881</v>
      </c>
      <c r="M72" s="20">
        <v>1015818</v>
      </c>
      <c r="N72" s="20">
        <v>320530</v>
      </c>
      <c r="O72" s="20">
        <v>338786</v>
      </c>
      <c r="P72" s="20">
        <v>326557</v>
      </c>
      <c r="Q72" s="20">
        <v>985873</v>
      </c>
      <c r="R72" s="20">
        <v>347256</v>
      </c>
      <c r="S72" s="20"/>
      <c r="T72" s="20">
        <v>320742</v>
      </c>
      <c r="U72" s="20">
        <v>667998</v>
      </c>
      <c r="V72" s="20">
        <v>3765481</v>
      </c>
      <c r="W72" s="20">
        <v>4747000</v>
      </c>
      <c r="X72" s="20"/>
      <c r="Y72" s="19"/>
      <c r="Z72" s="22">
        <v>4747000</v>
      </c>
    </row>
    <row r="73" spans="1:26" ht="13.5" hidden="1">
      <c r="A73" s="38" t="s">
        <v>116</v>
      </c>
      <c r="B73" s="18">
        <v>3379309</v>
      </c>
      <c r="C73" s="18"/>
      <c r="D73" s="19">
        <v>4879000</v>
      </c>
      <c r="E73" s="20">
        <v>5179000</v>
      </c>
      <c r="F73" s="20">
        <v>437638</v>
      </c>
      <c r="G73" s="20">
        <v>385995</v>
      </c>
      <c r="H73" s="20">
        <v>382923</v>
      </c>
      <c r="I73" s="20">
        <v>1206556</v>
      </c>
      <c r="J73" s="20">
        <v>375452</v>
      </c>
      <c r="K73" s="20">
        <v>374190</v>
      </c>
      <c r="L73" s="20">
        <v>365758</v>
      </c>
      <c r="M73" s="20">
        <v>1115400</v>
      </c>
      <c r="N73" s="20">
        <v>301819</v>
      </c>
      <c r="O73" s="20">
        <v>275441</v>
      </c>
      <c r="P73" s="20">
        <v>364196</v>
      </c>
      <c r="Q73" s="20">
        <v>941456</v>
      </c>
      <c r="R73" s="20">
        <v>311947</v>
      </c>
      <c r="S73" s="20"/>
      <c r="T73" s="20">
        <v>340053</v>
      </c>
      <c r="U73" s="20">
        <v>652000</v>
      </c>
      <c r="V73" s="20">
        <v>3915412</v>
      </c>
      <c r="W73" s="20">
        <v>5179000</v>
      </c>
      <c r="X73" s="20"/>
      <c r="Y73" s="19"/>
      <c r="Z73" s="22">
        <v>5179000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2931813</v>
      </c>
      <c r="C75" s="27"/>
      <c r="D75" s="28">
        <v>3200000</v>
      </c>
      <c r="E75" s="29">
        <v>3700000</v>
      </c>
      <c r="F75" s="29">
        <v>284830</v>
      </c>
      <c r="G75" s="29">
        <v>351875</v>
      </c>
      <c r="H75" s="29">
        <v>370368</v>
      </c>
      <c r="I75" s="29">
        <v>1007073</v>
      </c>
      <c r="J75" s="29">
        <v>363788</v>
      </c>
      <c r="K75" s="29">
        <v>364142</v>
      </c>
      <c r="L75" s="29">
        <v>315220</v>
      </c>
      <c r="M75" s="29">
        <v>1043150</v>
      </c>
      <c r="N75" s="29">
        <v>286090</v>
      </c>
      <c r="O75" s="29">
        <v>1023698</v>
      </c>
      <c r="P75" s="29">
        <v>558898</v>
      </c>
      <c r="Q75" s="29">
        <v>1868686</v>
      </c>
      <c r="R75" s="29">
        <v>557711</v>
      </c>
      <c r="S75" s="29"/>
      <c r="T75" s="29">
        <v>560560</v>
      </c>
      <c r="U75" s="29">
        <v>1118271</v>
      </c>
      <c r="V75" s="29">
        <v>5037180</v>
      </c>
      <c r="W75" s="29">
        <v>3700000</v>
      </c>
      <c r="X75" s="29"/>
      <c r="Y75" s="28"/>
      <c r="Z75" s="30">
        <v>3700000</v>
      </c>
    </row>
    <row r="76" spans="1:26" ht="13.5" hidden="1">
      <c r="A76" s="41" t="s">
        <v>120</v>
      </c>
      <c r="B76" s="31">
        <v>64412960</v>
      </c>
      <c r="C76" s="31"/>
      <c r="D76" s="32">
        <v>77794992</v>
      </c>
      <c r="E76" s="33">
        <v>80994996</v>
      </c>
      <c r="F76" s="33">
        <v>6417808</v>
      </c>
      <c r="G76" s="33">
        <v>4344789</v>
      </c>
      <c r="H76" s="33">
        <v>4843697</v>
      </c>
      <c r="I76" s="33">
        <v>15606294</v>
      </c>
      <c r="J76" s="33">
        <v>3623857</v>
      </c>
      <c r="K76" s="33">
        <v>5219491</v>
      </c>
      <c r="L76" s="33">
        <v>5404901</v>
      </c>
      <c r="M76" s="33">
        <v>14248249</v>
      </c>
      <c r="N76" s="33">
        <v>4925718</v>
      </c>
      <c r="O76" s="33">
        <v>5190853</v>
      </c>
      <c r="P76" s="33">
        <v>3946851</v>
      </c>
      <c r="Q76" s="33">
        <v>14063422</v>
      </c>
      <c r="R76" s="33">
        <v>7152766</v>
      </c>
      <c r="S76" s="33">
        <v>5449000</v>
      </c>
      <c r="T76" s="33">
        <v>26441000</v>
      </c>
      <c r="U76" s="33">
        <v>39042766</v>
      </c>
      <c r="V76" s="33">
        <v>82960731</v>
      </c>
      <c r="W76" s="33">
        <v>80994996</v>
      </c>
      <c r="X76" s="33"/>
      <c r="Y76" s="32"/>
      <c r="Z76" s="34">
        <v>80994996</v>
      </c>
    </row>
    <row r="77" spans="1:26" ht="13.5" hidden="1">
      <c r="A77" s="36" t="s">
        <v>31</v>
      </c>
      <c r="B77" s="18">
        <v>19056130</v>
      </c>
      <c r="C77" s="18"/>
      <c r="D77" s="19">
        <v>19968996</v>
      </c>
      <c r="E77" s="20">
        <v>19968996</v>
      </c>
      <c r="F77" s="20">
        <v>986813</v>
      </c>
      <c r="G77" s="20">
        <v>891728</v>
      </c>
      <c r="H77" s="20">
        <v>862112</v>
      </c>
      <c r="I77" s="20">
        <v>2740653</v>
      </c>
      <c r="J77" s="20">
        <v>686641</v>
      </c>
      <c r="K77" s="20">
        <v>1027905</v>
      </c>
      <c r="L77" s="20">
        <v>912583</v>
      </c>
      <c r="M77" s="20">
        <v>2627129</v>
      </c>
      <c r="N77" s="20">
        <v>1117296</v>
      </c>
      <c r="O77" s="20">
        <v>1390839</v>
      </c>
      <c r="P77" s="20">
        <v>1020326</v>
      </c>
      <c r="Q77" s="20">
        <v>3528461</v>
      </c>
      <c r="R77" s="20">
        <v>1281970</v>
      </c>
      <c r="S77" s="20">
        <v>1388000</v>
      </c>
      <c r="T77" s="20">
        <v>8325000</v>
      </c>
      <c r="U77" s="20">
        <v>10994970</v>
      </c>
      <c r="V77" s="20">
        <v>19891213</v>
      </c>
      <c r="W77" s="20">
        <v>19968996</v>
      </c>
      <c r="X77" s="20"/>
      <c r="Y77" s="19"/>
      <c r="Z77" s="22">
        <v>19968996</v>
      </c>
    </row>
    <row r="78" spans="1:26" ht="13.5" hidden="1">
      <c r="A78" s="37" t="s">
        <v>32</v>
      </c>
      <c r="B78" s="18">
        <v>40632207</v>
      </c>
      <c r="C78" s="18"/>
      <c r="D78" s="19">
        <v>57825996</v>
      </c>
      <c r="E78" s="20">
        <v>57825996</v>
      </c>
      <c r="F78" s="20">
        <v>5430795</v>
      </c>
      <c r="G78" s="20">
        <v>3453061</v>
      </c>
      <c r="H78" s="20">
        <v>3981585</v>
      </c>
      <c r="I78" s="20">
        <v>12865441</v>
      </c>
      <c r="J78" s="20">
        <v>2937216</v>
      </c>
      <c r="K78" s="20">
        <v>4191586</v>
      </c>
      <c r="L78" s="20">
        <v>4492318</v>
      </c>
      <c r="M78" s="20">
        <v>11621120</v>
      </c>
      <c r="N78" s="20">
        <v>3808422</v>
      </c>
      <c r="O78" s="20">
        <v>3800014</v>
      </c>
      <c r="P78" s="20">
        <v>2926525</v>
      </c>
      <c r="Q78" s="20">
        <v>10534961</v>
      </c>
      <c r="R78" s="20">
        <v>5870796</v>
      </c>
      <c r="S78" s="20">
        <v>4061000</v>
      </c>
      <c r="T78" s="20">
        <v>14916000</v>
      </c>
      <c r="U78" s="20">
        <v>24847796</v>
      </c>
      <c r="V78" s="20">
        <v>59869318</v>
      </c>
      <c r="W78" s="20">
        <v>57825996</v>
      </c>
      <c r="X78" s="20"/>
      <c r="Y78" s="19"/>
      <c r="Z78" s="22">
        <v>57825996</v>
      </c>
    </row>
    <row r="79" spans="1:26" ht="13.5" hidden="1">
      <c r="A79" s="38" t="s">
        <v>113</v>
      </c>
      <c r="B79" s="18">
        <v>21733715</v>
      </c>
      <c r="C79" s="18"/>
      <c r="D79" s="19">
        <v>41613000</v>
      </c>
      <c r="E79" s="20">
        <v>41613000</v>
      </c>
      <c r="F79" s="20">
        <v>2667260</v>
      </c>
      <c r="G79" s="20">
        <v>2562412</v>
      </c>
      <c r="H79" s="20">
        <v>3136623</v>
      </c>
      <c r="I79" s="20">
        <v>8366295</v>
      </c>
      <c r="J79" s="20">
        <v>2303240</v>
      </c>
      <c r="K79" s="20">
        <v>3269778</v>
      </c>
      <c r="L79" s="20">
        <v>3133136</v>
      </c>
      <c r="M79" s="20">
        <v>8706154</v>
      </c>
      <c r="N79" s="20">
        <v>2847020</v>
      </c>
      <c r="O79" s="20">
        <v>2834699</v>
      </c>
      <c r="P79" s="20">
        <v>2226864</v>
      </c>
      <c r="Q79" s="20">
        <v>7908583</v>
      </c>
      <c r="R79" s="20">
        <v>3107214</v>
      </c>
      <c r="S79" s="20">
        <v>3109000</v>
      </c>
      <c r="T79" s="20">
        <v>10417000</v>
      </c>
      <c r="U79" s="20">
        <v>16633214</v>
      </c>
      <c r="V79" s="20">
        <v>41614246</v>
      </c>
      <c r="W79" s="20">
        <v>41613000</v>
      </c>
      <c r="X79" s="20"/>
      <c r="Y79" s="19"/>
      <c r="Z79" s="22">
        <v>41613000</v>
      </c>
    </row>
    <row r="80" spans="1:26" ht="13.5" hidden="1">
      <c r="A80" s="38" t="s">
        <v>114</v>
      </c>
      <c r="B80" s="18">
        <v>7086934</v>
      </c>
      <c r="C80" s="18"/>
      <c r="D80" s="19">
        <v>6587004</v>
      </c>
      <c r="E80" s="20">
        <v>6587004</v>
      </c>
      <c r="F80" s="20">
        <v>411535</v>
      </c>
      <c r="G80" s="20">
        <v>370553</v>
      </c>
      <c r="H80" s="20">
        <v>301469</v>
      </c>
      <c r="I80" s="20">
        <v>1083557</v>
      </c>
      <c r="J80" s="20">
        <v>241540</v>
      </c>
      <c r="K80" s="20">
        <v>377843</v>
      </c>
      <c r="L80" s="20">
        <v>737211</v>
      </c>
      <c r="M80" s="20">
        <v>1356594</v>
      </c>
      <c r="N80" s="20">
        <v>330487</v>
      </c>
      <c r="O80" s="20">
        <v>422866</v>
      </c>
      <c r="P80" s="20">
        <v>263816</v>
      </c>
      <c r="Q80" s="20">
        <v>1017169</v>
      </c>
      <c r="R80" s="20">
        <v>2324948</v>
      </c>
      <c r="S80" s="20">
        <v>331000</v>
      </c>
      <c r="T80" s="20">
        <v>2474000</v>
      </c>
      <c r="U80" s="20">
        <v>5129948</v>
      </c>
      <c r="V80" s="20">
        <v>8587268</v>
      </c>
      <c r="W80" s="20">
        <v>6587004</v>
      </c>
      <c r="X80" s="20"/>
      <c r="Y80" s="19"/>
      <c r="Z80" s="22">
        <v>6587004</v>
      </c>
    </row>
    <row r="81" spans="1:26" ht="13.5" hidden="1">
      <c r="A81" s="38" t="s">
        <v>115</v>
      </c>
      <c r="B81" s="18">
        <v>5905779</v>
      </c>
      <c r="C81" s="18"/>
      <c r="D81" s="19">
        <v>4746996</v>
      </c>
      <c r="E81" s="20">
        <v>4746996</v>
      </c>
      <c r="F81" s="20">
        <v>2113168</v>
      </c>
      <c r="G81" s="20">
        <v>235854</v>
      </c>
      <c r="H81" s="20">
        <v>228876</v>
      </c>
      <c r="I81" s="20">
        <v>2577898</v>
      </c>
      <c r="J81" s="20">
        <v>167012</v>
      </c>
      <c r="K81" s="20">
        <v>262144</v>
      </c>
      <c r="L81" s="20">
        <v>294272</v>
      </c>
      <c r="M81" s="20">
        <v>723428</v>
      </c>
      <c r="N81" s="20">
        <v>336441</v>
      </c>
      <c r="O81" s="20">
        <v>263091</v>
      </c>
      <c r="P81" s="20">
        <v>205139</v>
      </c>
      <c r="Q81" s="20">
        <v>804671</v>
      </c>
      <c r="R81" s="20">
        <v>232948</v>
      </c>
      <c r="S81" s="20">
        <v>304000</v>
      </c>
      <c r="T81" s="20">
        <v>146000</v>
      </c>
      <c r="U81" s="20">
        <v>682948</v>
      </c>
      <c r="V81" s="20">
        <v>4788945</v>
      </c>
      <c r="W81" s="20">
        <v>4746996</v>
      </c>
      <c r="X81" s="20"/>
      <c r="Y81" s="19"/>
      <c r="Z81" s="22">
        <v>4746996</v>
      </c>
    </row>
    <row r="82" spans="1:26" ht="13.5" hidden="1">
      <c r="A82" s="38" t="s">
        <v>116</v>
      </c>
      <c r="B82" s="18">
        <v>5905779</v>
      </c>
      <c r="C82" s="18"/>
      <c r="D82" s="19">
        <v>4878996</v>
      </c>
      <c r="E82" s="20">
        <v>4878996</v>
      </c>
      <c r="F82" s="20">
        <v>238832</v>
      </c>
      <c r="G82" s="20">
        <v>284242</v>
      </c>
      <c r="H82" s="20">
        <v>314617</v>
      </c>
      <c r="I82" s="20">
        <v>837691</v>
      </c>
      <c r="J82" s="20">
        <v>225424</v>
      </c>
      <c r="K82" s="20">
        <v>281821</v>
      </c>
      <c r="L82" s="20">
        <v>327699</v>
      </c>
      <c r="M82" s="20">
        <v>834944</v>
      </c>
      <c r="N82" s="20">
        <v>294474</v>
      </c>
      <c r="O82" s="20">
        <v>279358</v>
      </c>
      <c r="P82" s="20">
        <v>230706</v>
      </c>
      <c r="Q82" s="20">
        <v>804538</v>
      </c>
      <c r="R82" s="20">
        <v>205686</v>
      </c>
      <c r="S82" s="20">
        <v>317000</v>
      </c>
      <c r="T82" s="20">
        <v>1879000</v>
      </c>
      <c r="U82" s="20">
        <v>2401686</v>
      </c>
      <c r="V82" s="20">
        <v>4878859</v>
      </c>
      <c r="W82" s="20">
        <v>4878996</v>
      </c>
      <c r="X82" s="20"/>
      <c r="Y82" s="19"/>
      <c r="Z82" s="22">
        <v>4878996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4724623</v>
      </c>
      <c r="C84" s="27"/>
      <c r="D84" s="28"/>
      <c r="E84" s="29">
        <v>3200004</v>
      </c>
      <c r="F84" s="29">
        <v>200</v>
      </c>
      <c r="G84" s="29"/>
      <c r="H84" s="29"/>
      <c r="I84" s="29">
        <v>200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>
        <v>3200000</v>
      </c>
      <c r="U84" s="29">
        <v>3200000</v>
      </c>
      <c r="V84" s="29">
        <v>3200200</v>
      </c>
      <c r="W84" s="29">
        <v>3200004</v>
      </c>
      <c r="X84" s="29"/>
      <c r="Y84" s="28"/>
      <c r="Z84" s="30">
        <v>3200004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19426513</v>
      </c>
      <c r="C5" s="18">
        <v>0</v>
      </c>
      <c r="D5" s="63">
        <v>20600000</v>
      </c>
      <c r="E5" s="64">
        <v>22720000</v>
      </c>
      <c r="F5" s="64">
        <v>-26268</v>
      </c>
      <c r="G5" s="64">
        <v>2344453</v>
      </c>
      <c r="H5" s="64">
        <v>2266046</v>
      </c>
      <c r="I5" s="64">
        <v>4584231</v>
      </c>
      <c r="J5" s="64">
        <v>2363084</v>
      </c>
      <c r="K5" s="64">
        <v>2376229</v>
      </c>
      <c r="L5" s="64">
        <v>2283003</v>
      </c>
      <c r="M5" s="64">
        <v>7022316</v>
      </c>
      <c r="N5" s="64">
        <v>2309977</v>
      </c>
      <c r="O5" s="64">
        <v>3641941</v>
      </c>
      <c r="P5" s="64">
        <v>2572075</v>
      </c>
      <c r="Q5" s="64">
        <v>8523993</v>
      </c>
      <c r="R5" s="64">
        <v>2446012</v>
      </c>
      <c r="S5" s="64">
        <v>2608255</v>
      </c>
      <c r="T5" s="64">
        <v>2589193</v>
      </c>
      <c r="U5" s="64">
        <v>7643460</v>
      </c>
      <c r="V5" s="64">
        <v>27774000</v>
      </c>
      <c r="W5" s="64">
        <v>22720000</v>
      </c>
      <c r="X5" s="64">
        <v>5054000</v>
      </c>
      <c r="Y5" s="65">
        <v>22.24</v>
      </c>
      <c r="Z5" s="66">
        <v>22720000</v>
      </c>
    </row>
    <row r="6" spans="1:26" ht="13.5">
      <c r="A6" s="62" t="s">
        <v>32</v>
      </c>
      <c r="B6" s="18">
        <v>109066284</v>
      </c>
      <c r="C6" s="18">
        <v>0</v>
      </c>
      <c r="D6" s="63">
        <v>115120000</v>
      </c>
      <c r="E6" s="64">
        <v>121110000</v>
      </c>
      <c r="F6" s="64">
        <v>10475696</v>
      </c>
      <c r="G6" s="64">
        <v>10081464</v>
      </c>
      <c r="H6" s="64">
        <v>9805238</v>
      </c>
      <c r="I6" s="64">
        <v>30362398</v>
      </c>
      <c r="J6" s="64">
        <v>10980926</v>
      </c>
      <c r="K6" s="64">
        <v>10033144</v>
      </c>
      <c r="L6" s="64">
        <v>10328229</v>
      </c>
      <c r="M6" s="64">
        <v>31342299</v>
      </c>
      <c r="N6" s="64">
        <v>11293050</v>
      </c>
      <c r="O6" s="64">
        <v>10545823</v>
      </c>
      <c r="P6" s="64">
        <v>7686998</v>
      </c>
      <c r="Q6" s="64">
        <v>29525871</v>
      </c>
      <c r="R6" s="64">
        <v>6631618</v>
      </c>
      <c r="S6" s="64">
        <v>10134306</v>
      </c>
      <c r="T6" s="64">
        <v>13768370</v>
      </c>
      <c r="U6" s="64">
        <v>30534294</v>
      </c>
      <c r="V6" s="64">
        <v>121764862</v>
      </c>
      <c r="W6" s="64">
        <v>121110000</v>
      </c>
      <c r="X6" s="64">
        <v>654862</v>
      </c>
      <c r="Y6" s="65">
        <v>0.54</v>
      </c>
      <c r="Z6" s="66">
        <v>121110000</v>
      </c>
    </row>
    <row r="7" spans="1:26" ht="13.5">
      <c r="A7" s="62" t="s">
        <v>33</v>
      </c>
      <c r="B7" s="18">
        <v>2528256</v>
      </c>
      <c r="C7" s="18">
        <v>0</v>
      </c>
      <c r="D7" s="63">
        <v>2700000</v>
      </c>
      <c r="E7" s="64">
        <v>2500000</v>
      </c>
      <c r="F7" s="64">
        <v>685620</v>
      </c>
      <c r="G7" s="64">
        <v>730927</v>
      </c>
      <c r="H7" s="64">
        <v>401079</v>
      </c>
      <c r="I7" s="64">
        <v>1817626</v>
      </c>
      <c r="J7" s="64">
        <v>454420</v>
      </c>
      <c r="K7" s="64">
        <v>44552</v>
      </c>
      <c r="L7" s="64">
        <v>342230</v>
      </c>
      <c r="M7" s="64">
        <v>841202</v>
      </c>
      <c r="N7" s="64">
        <v>0</v>
      </c>
      <c r="O7" s="64">
        <v>128349</v>
      </c>
      <c r="P7" s="64">
        <v>127827</v>
      </c>
      <c r="Q7" s="64">
        <v>256176</v>
      </c>
      <c r="R7" s="64">
        <v>284534</v>
      </c>
      <c r="S7" s="64">
        <v>363809</v>
      </c>
      <c r="T7" s="64">
        <v>122132</v>
      </c>
      <c r="U7" s="64">
        <v>770475</v>
      </c>
      <c r="V7" s="64">
        <v>3685479</v>
      </c>
      <c r="W7" s="64">
        <v>2500000</v>
      </c>
      <c r="X7" s="64">
        <v>1185479</v>
      </c>
      <c r="Y7" s="65">
        <v>47.42</v>
      </c>
      <c r="Z7" s="66">
        <v>2500000</v>
      </c>
    </row>
    <row r="8" spans="1:26" ht="13.5">
      <c r="A8" s="62" t="s">
        <v>34</v>
      </c>
      <c r="B8" s="18">
        <v>62427938</v>
      </c>
      <c r="C8" s="18">
        <v>0</v>
      </c>
      <c r="D8" s="63">
        <v>62686243</v>
      </c>
      <c r="E8" s="64">
        <v>62060243</v>
      </c>
      <c r="F8" s="64">
        <v>23868001</v>
      </c>
      <c r="G8" s="64">
        <v>580755</v>
      </c>
      <c r="H8" s="64">
        <v>177564</v>
      </c>
      <c r="I8" s="64">
        <v>24626320</v>
      </c>
      <c r="J8" s="64">
        <v>204554</v>
      </c>
      <c r="K8" s="64">
        <v>597156</v>
      </c>
      <c r="L8" s="64">
        <v>19349575</v>
      </c>
      <c r="M8" s="64">
        <v>20151285</v>
      </c>
      <c r="N8" s="64">
        <v>622345</v>
      </c>
      <c r="O8" s="64">
        <v>484866</v>
      </c>
      <c r="P8" s="64">
        <v>14542795</v>
      </c>
      <c r="Q8" s="64">
        <v>15650006</v>
      </c>
      <c r="R8" s="64">
        <v>197200</v>
      </c>
      <c r="S8" s="64">
        <v>160766</v>
      </c>
      <c r="T8" s="64">
        <v>349037</v>
      </c>
      <c r="U8" s="64">
        <v>707003</v>
      </c>
      <c r="V8" s="64">
        <v>61134614</v>
      </c>
      <c r="W8" s="64">
        <v>62060243</v>
      </c>
      <c r="X8" s="64">
        <v>-925629</v>
      </c>
      <c r="Y8" s="65">
        <v>-1.49</v>
      </c>
      <c r="Z8" s="66">
        <v>62060243</v>
      </c>
    </row>
    <row r="9" spans="1:26" ht="13.5">
      <c r="A9" s="62" t="s">
        <v>35</v>
      </c>
      <c r="B9" s="18">
        <v>17066420</v>
      </c>
      <c r="C9" s="18">
        <v>0</v>
      </c>
      <c r="D9" s="63">
        <v>14703064</v>
      </c>
      <c r="E9" s="64">
        <v>17389064</v>
      </c>
      <c r="F9" s="64">
        <v>1877367</v>
      </c>
      <c r="G9" s="64">
        <v>1374562</v>
      </c>
      <c r="H9" s="64">
        <v>702363</v>
      </c>
      <c r="I9" s="64">
        <v>3954292</v>
      </c>
      <c r="J9" s="64">
        <v>1623605</v>
      </c>
      <c r="K9" s="64">
        <v>750369</v>
      </c>
      <c r="L9" s="64">
        <v>1267153</v>
      </c>
      <c r="M9" s="64">
        <v>3641127</v>
      </c>
      <c r="N9" s="64">
        <v>1546121</v>
      </c>
      <c r="O9" s="64">
        <v>1774496</v>
      </c>
      <c r="P9" s="64">
        <v>1719850</v>
      </c>
      <c r="Q9" s="64">
        <v>5040467</v>
      </c>
      <c r="R9" s="64">
        <v>2386875</v>
      </c>
      <c r="S9" s="64">
        <v>1122177</v>
      </c>
      <c r="T9" s="64">
        <v>3011531</v>
      </c>
      <c r="U9" s="64">
        <v>6520583</v>
      </c>
      <c r="V9" s="64">
        <v>19156469</v>
      </c>
      <c r="W9" s="64">
        <v>17389064</v>
      </c>
      <c r="X9" s="64">
        <v>1767405</v>
      </c>
      <c r="Y9" s="65">
        <v>10.16</v>
      </c>
      <c r="Z9" s="66">
        <v>17389064</v>
      </c>
    </row>
    <row r="10" spans="1:26" ht="25.5">
      <c r="A10" s="67" t="s">
        <v>105</v>
      </c>
      <c r="B10" s="68">
        <f>SUM(B5:B9)</f>
        <v>210515411</v>
      </c>
      <c r="C10" s="68">
        <f>SUM(C5:C9)</f>
        <v>0</v>
      </c>
      <c r="D10" s="69">
        <f aca="true" t="shared" si="0" ref="D10:Z10">SUM(D5:D9)</f>
        <v>215809307</v>
      </c>
      <c r="E10" s="70">
        <f t="shared" si="0"/>
        <v>225779307</v>
      </c>
      <c r="F10" s="70">
        <f t="shared" si="0"/>
        <v>36880416</v>
      </c>
      <c r="G10" s="70">
        <f t="shared" si="0"/>
        <v>15112161</v>
      </c>
      <c r="H10" s="70">
        <f t="shared" si="0"/>
        <v>13352290</v>
      </c>
      <c r="I10" s="70">
        <f t="shared" si="0"/>
        <v>65344867</v>
      </c>
      <c r="J10" s="70">
        <f t="shared" si="0"/>
        <v>15626589</v>
      </c>
      <c r="K10" s="70">
        <f t="shared" si="0"/>
        <v>13801450</v>
      </c>
      <c r="L10" s="70">
        <f t="shared" si="0"/>
        <v>33570190</v>
      </c>
      <c r="M10" s="70">
        <f t="shared" si="0"/>
        <v>62998229</v>
      </c>
      <c r="N10" s="70">
        <f t="shared" si="0"/>
        <v>15771493</v>
      </c>
      <c r="O10" s="70">
        <f t="shared" si="0"/>
        <v>16575475</v>
      </c>
      <c r="P10" s="70">
        <f t="shared" si="0"/>
        <v>26649545</v>
      </c>
      <c r="Q10" s="70">
        <f t="shared" si="0"/>
        <v>58996513</v>
      </c>
      <c r="R10" s="70">
        <f t="shared" si="0"/>
        <v>11946239</v>
      </c>
      <c r="S10" s="70">
        <f t="shared" si="0"/>
        <v>14389313</v>
      </c>
      <c r="T10" s="70">
        <f t="shared" si="0"/>
        <v>19840263</v>
      </c>
      <c r="U10" s="70">
        <f t="shared" si="0"/>
        <v>46175815</v>
      </c>
      <c r="V10" s="70">
        <f t="shared" si="0"/>
        <v>233515424</v>
      </c>
      <c r="W10" s="70">
        <f t="shared" si="0"/>
        <v>225779307</v>
      </c>
      <c r="X10" s="70">
        <f t="shared" si="0"/>
        <v>7736117</v>
      </c>
      <c r="Y10" s="71">
        <f>+IF(W10&lt;&gt;0,(X10/W10)*100,0)</f>
        <v>3.4264065661252117</v>
      </c>
      <c r="Z10" s="72">
        <f t="shared" si="0"/>
        <v>225779307</v>
      </c>
    </row>
    <row r="11" spans="1:26" ht="13.5">
      <c r="A11" s="62" t="s">
        <v>36</v>
      </c>
      <c r="B11" s="18">
        <v>70160392</v>
      </c>
      <c r="C11" s="18">
        <v>0</v>
      </c>
      <c r="D11" s="63">
        <v>76219517</v>
      </c>
      <c r="E11" s="64">
        <v>86555268</v>
      </c>
      <c r="F11" s="64">
        <v>6072816</v>
      </c>
      <c r="G11" s="64">
        <v>5831534</v>
      </c>
      <c r="H11" s="64">
        <v>6196163</v>
      </c>
      <c r="I11" s="64">
        <v>18100513</v>
      </c>
      <c r="J11" s="64">
        <v>9087005</v>
      </c>
      <c r="K11" s="64">
        <v>7512986</v>
      </c>
      <c r="L11" s="64">
        <v>7529126</v>
      </c>
      <c r="M11" s="64">
        <v>24129117</v>
      </c>
      <c r="N11" s="64">
        <v>7275810</v>
      </c>
      <c r="O11" s="64">
        <v>8002903</v>
      </c>
      <c r="P11" s="64">
        <v>7470902</v>
      </c>
      <c r="Q11" s="64">
        <v>22749615</v>
      </c>
      <c r="R11" s="64">
        <v>7050615</v>
      </c>
      <c r="S11" s="64">
        <v>7621906</v>
      </c>
      <c r="T11" s="64">
        <v>7288489</v>
      </c>
      <c r="U11" s="64">
        <v>21961010</v>
      </c>
      <c r="V11" s="64">
        <v>86940255</v>
      </c>
      <c r="W11" s="64">
        <v>86555268</v>
      </c>
      <c r="X11" s="64">
        <v>384987</v>
      </c>
      <c r="Y11" s="65">
        <v>0.44</v>
      </c>
      <c r="Z11" s="66">
        <v>86555268</v>
      </c>
    </row>
    <row r="12" spans="1:26" ht="13.5">
      <c r="A12" s="62" t="s">
        <v>37</v>
      </c>
      <c r="B12" s="18">
        <v>5263986</v>
      </c>
      <c r="C12" s="18">
        <v>0</v>
      </c>
      <c r="D12" s="63">
        <v>5831500</v>
      </c>
      <c r="E12" s="64">
        <v>6491700</v>
      </c>
      <c r="F12" s="64">
        <v>448170</v>
      </c>
      <c r="G12" s="64">
        <v>448170</v>
      </c>
      <c r="H12" s="64">
        <v>425289</v>
      </c>
      <c r="I12" s="64">
        <v>1321629</v>
      </c>
      <c r="J12" s="64">
        <v>443608</v>
      </c>
      <c r="K12" s="64">
        <v>434245</v>
      </c>
      <c r="L12" s="64">
        <v>436149</v>
      </c>
      <c r="M12" s="64">
        <v>1314002</v>
      </c>
      <c r="N12" s="64">
        <v>435060</v>
      </c>
      <c r="O12" s="64">
        <v>870504</v>
      </c>
      <c r="P12" s="64">
        <v>505637</v>
      </c>
      <c r="Q12" s="64">
        <v>1811201</v>
      </c>
      <c r="R12" s="64">
        <v>520384</v>
      </c>
      <c r="S12" s="64">
        <v>511792</v>
      </c>
      <c r="T12" s="64">
        <v>501478</v>
      </c>
      <c r="U12" s="64">
        <v>1533654</v>
      </c>
      <c r="V12" s="64">
        <v>5980486</v>
      </c>
      <c r="W12" s="64">
        <v>6491700</v>
      </c>
      <c r="X12" s="64">
        <v>-511214</v>
      </c>
      <c r="Y12" s="65">
        <v>-7.87</v>
      </c>
      <c r="Z12" s="66">
        <v>6491700</v>
      </c>
    </row>
    <row r="13" spans="1:26" ht="13.5">
      <c r="A13" s="62" t="s">
        <v>106</v>
      </c>
      <c r="B13" s="18">
        <v>23548960</v>
      </c>
      <c r="C13" s="18">
        <v>0</v>
      </c>
      <c r="D13" s="63">
        <v>33274450</v>
      </c>
      <c r="E13" s="64">
        <v>27216548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11925327</v>
      </c>
      <c r="M13" s="64">
        <v>11925327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11925327</v>
      </c>
      <c r="W13" s="64">
        <v>27216548</v>
      </c>
      <c r="X13" s="64">
        <v>-15291221</v>
      </c>
      <c r="Y13" s="65">
        <v>-56.18</v>
      </c>
      <c r="Z13" s="66">
        <v>27216548</v>
      </c>
    </row>
    <row r="14" spans="1:26" ht="13.5">
      <c r="A14" s="62" t="s">
        <v>38</v>
      </c>
      <c r="B14" s="18">
        <v>2783111</v>
      </c>
      <c r="C14" s="18">
        <v>0</v>
      </c>
      <c r="D14" s="63">
        <v>3026000</v>
      </c>
      <c r="E14" s="64">
        <v>3010000</v>
      </c>
      <c r="F14" s="64">
        <v>0</v>
      </c>
      <c r="G14" s="64">
        <v>0</v>
      </c>
      <c r="H14" s="64">
        <v>96288</v>
      </c>
      <c r="I14" s="64">
        <v>96288</v>
      </c>
      <c r="J14" s="64">
        <v>0</v>
      </c>
      <c r="K14" s="64">
        <v>0</v>
      </c>
      <c r="L14" s="64">
        <v>0</v>
      </c>
      <c r="M14" s="64">
        <v>0</v>
      </c>
      <c r="N14" s="64">
        <v>18270</v>
      </c>
      <c r="O14" s="64">
        <v>0</v>
      </c>
      <c r="P14" s="64">
        <v>83102</v>
      </c>
      <c r="Q14" s="64">
        <v>101372</v>
      </c>
      <c r="R14" s="64">
        <v>0</v>
      </c>
      <c r="S14" s="64">
        <v>290699</v>
      </c>
      <c r="T14" s="64">
        <v>17954</v>
      </c>
      <c r="U14" s="64">
        <v>308653</v>
      </c>
      <c r="V14" s="64">
        <v>506313</v>
      </c>
      <c r="W14" s="64">
        <v>3010000</v>
      </c>
      <c r="X14" s="64">
        <v>-2503687</v>
      </c>
      <c r="Y14" s="65">
        <v>-83.18</v>
      </c>
      <c r="Z14" s="66">
        <v>3010000</v>
      </c>
    </row>
    <row r="15" spans="1:26" ht="13.5">
      <c r="A15" s="62" t="s">
        <v>39</v>
      </c>
      <c r="B15" s="18">
        <v>74407964</v>
      </c>
      <c r="C15" s="18">
        <v>0</v>
      </c>
      <c r="D15" s="63">
        <v>79740340</v>
      </c>
      <c r="E15" s="64">
        <v>89079610</v>
      </c>
      <c r="F15" s="64">
        <v>7876106</v>
      </c>
      <c r="G15" s="64">
        <v>9466715</v>
      </c>
      <c r="H15" s="64">
        <v>1543928</v>
      </c>
      <c r="I15" s="64">
        <v>18886749</v>
      </c>
      <c r="J15" s="64">
        <v>11875668</v>
      </c>
      <c r="K15" s="64">
        <v>1914205</v>
      </c>
      <c r="L15" s="64">
        <v>12363933</v>
      </c>
      <c r="M15" s="64">
        <v>26153806</v>
      </c>
      <c r="N15" s="64">
        <v>1569590</v>
      </c>
      <c r="O15" s="64">
        <v>11529818</v>
      </c>
      <c r="P15" s="64">
        <v>973454</v>
      </c>
      <c r="Q15" s="64">
        <v>14072862</v>
      </c>
      <c r="R15" s="64">
        <v>5793909</v>
      </c>
      <c r="S15" s="64">
        <v>5730464</v>
      </c>
      <c r="T15" s="64">
        <v>14292026</v>
      </c>
      <c r="U15" s="64">
        <v>25816399</v>
      </c>
      <c r="V15" s="64">
        <v>84929816</v>
      </c>
      <c r="W15" s="64">
        <v>89079610</v>
      </c>
      <c r="X15" s="64">
        <v>-4149794</v>
      </c>
      <c r="Y15" s="65">
        <v>-4.66</v>
      </c>
      <c r="Z15" s="66">
        <v>89079610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47042595</v>
      </c>
      <c r="C17" s="18">
        <v>0</v>
      </c>
      <c r="D17" s="63">
        <v>52506898</v>
      </c>
      <c r="E17" s="64">
        <v>52916527</v>
      </c>
      <c r="F17" s="64">
        <v>2656868</v>
      </c>
      <c r="G17" s="64">
        <v>2639407</v>
      </c>
      <c r="H17" s="64">
        <v>2341349</v>
      </c>
      <c r="I17" s="64">
        <v>7637624</v>
      </c>
      <c r="J17" s="64">
        <v>4118121</v>
      </c>
      <c r="K17" s="64">
        <v>4616109</v>
      </c>
      <c r="L17" s="64">
        <v>4383380</v>
      </c>
      <c r="M17" s="64">
        <v>13117610</v>
      </c>
      <c r="N17" s="64">
        <v>4399051</v>
      </c>
      <c r="O17" s="64">
        <v>3783834</v>
      </c>
      <c r="P17" s="64">
        <v>2963166</v>
      </c>
      <c r="Q17" s="64">
        <v>11146051</v>
      </c>
      <c r="R17" s="64">
        <v>2336907</v>
      </c>
      <c r="S17" s="64">
        <v>2353903</v>
      </c>
      <c r="T17" s="64">
        <v>7133701</v>
      </c>
      <c r="U17" s="64">
        <v>11824511</v>
      </c>
      <c r="V17" s="64">
        <v>43725796</v>
      </c>
      <c r="W17" s="64">
        <v>52916527</v>
      </c>
      <c r="X17" s="64">
        <v>-9190731</v>
      </c>
      <c r="Y17" s="65">
        <v>-17.37</v>
      </c>
      <c r="Z17" s="66">
        <v>52916527</v>
      </c>
    </row>
    <row r="18" spans="1:26" ht="13.5">
      <c r="A18" s="74" t="s">
        <v>42</v>
      </c>
      <c r="B18" s="75">
        <f>SUM(B11:B17)</f>
        <v>223207008</v>
      </c>
      <c r="C18" s="75">
        <f>SUM(C11:C17)</f>
        <v>0</v>
      </c>
      <c r="D18" s="76">
        <f aca="true" t="shared" si="1" ref="D18:Z18">SUM(D11:D17)</f>
        <v>250598705</v>
      </c>
      <c r="E18" s="77">
        <f t="shared" si="1"/>
        <v>265269653</v>
      </c>
      <c r="F18" s="77">
        <f t="shared" si="1"/>
        <v>17053960</v>
      </c>
      <c r="G18" s="77">
        <f t="shared" si="1"/>
        <v>18385826</v>
      </c>
      <c r="H18" s="77">
        <f t="shared" si="1"/>
        <v>10603017</v>
      </c>
      <c r="I18" s="77">
        <f t="shared" si="1"/>
        <v>46042803</v>
      </c>
      <c r="J18" s="77">
        <f t="shared" si="1"/>
        <v>25524402</v>
      </c>
      <c r="K18" s="77">
        <f t="shared" si="1"/>
        <v>14477545</v>
      </c>
      <c r="L18" s="77">
        <f t="shared" si="1"/>
        <v>36637915</v>
      </c>
      <c r="M18" s="77">
        <f t="shared" si="1"/>
        <v>76639862</v>
      </c>
      <c r="N18" s="77">
        <f t="shared" si="1"/>
        <v>13697781</v>
      </c>
      <c r="O18" s="77">
        <f t="shared" si="1"/>
        <v>24187059</v>
      </c>
      <c r="P18" s="77">
        <f t="shared" si="1"/>
        <v>11996261</v>
      </c>
      <c r="Q18" s="77">
        <f t="shared" si="1"/>
        <v>49881101</v>
      </c>
      <c r="R18" s="77">
        <f t="shared" si="1"/>
        <v>15701815</v>
      </c>
      <c r="S18" s="77">
        <f t="shared" si="1"/>
        <v>16508764</v>
      </c>
      <c r="T18" s="77">
        <f t="shared" si="1"/>
        <v>29233648</v>
      </c>
      <c r="U18" s="77">
        <f t="shared" si="1"/>
        <v>61444227</v>
      </c>
      <c r="V18" s="77">
        <f t="shared" si="1"/>
        <v>234007993</v>
      </c>
      <c r="W18" s="77">
        <f t="shared" si="1"/>
        <v>265269653</v>
      </c>
      <c r="X18" s="77">
        <f t="shared" si="1"/>
        <v>-31261660</v>
      </c>
      <c r="Y18" s="71">
        <f>+IF(W18&lt;&gt;0,(X18/W18)*100,0)</f>
        <v>-11.784861044772429</v>
      </c>
      <c r="Z18" s="78">
        <f t="shared" si="1"/>
        <v>265269653</v>
      </c>
    </row>
    <row r="19" spans="1:26" ht="13.5">
      <c r="A19" s="74" t="s">
        <v>43</v>
      </c>
      <c r="B19" s="79">
        <f>+B10-B18</f>
        <v>-12691597</v>
      </c>
      <c r="C19" s="79">
        <f>+C10-C18</f>
        <v>0</v>
      </c>
      <c r="D19" s="80">
        <f aca="true" t="shared" si="2" ref="D19:Z19">+D10-D18</f>
        <v>-34789398</v>
      </c>
      <c r="E19" s="81">
        <f t="shared" si="2"/>
        <v>-39490346</v>
      </c>
      <c r="F19" s="81">
        <f t="shared" si="2"/>
        <v>19826456</v>
      </c>
      <c r="G19" s="81">
        <f t="shared" si="2"/>
        <v>-3273665</v>
      </c>
      <c r="H19" s="81">
        <f t="shared" si="2"/>
        <v>2749273</v>
      </c>
      <c r="I19" s="81">
        <f t="shared" si="2"/>
        <v>19302064</v>
      </c>
      <c r="J19" s="81">
        <f t="shared" si="2"/>
        <v>-9897813</v>
      </c>
      <c r="K19" s="81">
        <f t="shared" si="2"/>
        <v>-676095</v>
      </c>
      <c r="L19" s="81">
        <f t="shared" si="2"/>
        <v>-3067725</v>
      </c>
      <c r="M19" s="81">
        <f t="shared" si="2"/>
        <v>-13641633</v>
      </c>
      <c r="N19" s="81">
        <f t="shared" si="2"/>
        <v>2073712</v>
      </c>
      <c r="O19" s="81">
        <f t="shared" si="2"/>
        <v>-7611584</v>
      </c>
      <c r="P19" s="81">
        <f t="shared" si="2"/>
        <v>14653284</v>
      </c>
      <c r="Q19" s="81">
        <f t="shared" si="2"/>
        <v>9115412</v>
      </c>
      <c r="R19" s="81">
        <f t="shared" si="2"/>
        <v>-3755576</v>
      </c>
      <c r="S19" s="81">
        <f t="shared" si="2"/>
        <v>-2119451</v>
      </c>
      <c r="T19" s="81">
        <f t="shared" si="2"/>
        <v>-9393385</v>
      </c>
      <c r="U19" s="81">
        <f t="shared" si="2"/>
        <v>-15268412</v>
      </c>
      <c r="V19" s="81">
        <f t="shared" si="2"/>
        <v>-492569</v>
      </c>
      <c r="W19" s="81">
        <f>IF(E10=E18,0,W10-W18)</f>
        <v>-39490346</v>
      </c>
      <c r="X19" s="81">
        <f t="shared" si="2"/>
        <v>38997777</v>
      </c>
      <c r="Y19" s="82">
        <f>+IF(W19&lt;&gt;0,(X19/W19)*100,0)</f>
        <v>-98.7526850233219</v>
      </c>
      <c r="Z19" s="83">
        <f t="shared" si="2"/>
        <v>-39490346</v>
      </c>
    </row>
    <row r="20" spans="1:26" ht="13.5">
      <c r="A20" s="62" t="s">
        <v>44</v>
      </c>
      <c r="B20" s="18">
        <v>0</v>
      </c>
      <c r="C20" s="18">
        <v>0</v>
      </c>
      <c r="D20" s="63">
        <v>49672757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-12691597</v>
      </c>
      <c r="C22" s="90">
        <f>SUM(C19:C21)</f>
        <v>0</v>
      </c>
      <c r="D22" s="91">
        <f aca="true" t="shared" si="3" ref="D22:Z22">SUM(D19:D21)</f>
        <v>14883359</v>
      </c>
      <c r="E22" s="92">
        <f t="shared" si="3"/>
        <v>-39490346</v>
      </c>
      <c r="F22" s="92">
        <f t="shared" si="3"/>
        <v>19826456</v>
      </c>
      <c r="G22" s="92">
        <f t="shared" si="3"/>
        <v>-3273665</v>
      </c>
      <c r="H22" s="92">
        <f t="shared" si="3"/>
        <v>2749273</v>
      </c>
      <c r="I22" s="92">
        <f t="shared" si="3"/>
        <v>19302064</v>
      </c>
      <c r="J22" s="92">
        <f t="shared" si="3"/>
        <v>-9897813</v>
      </c>
      <c r="K22" s="92">
        <f t="shared" si="3"/>
        <v>-676095</v>
      </c>
      <c r="L22" s="92">
        <f t="shared" si="3"/>
        <v>-3067725</v>
      </c>
      <c r="M22" s="92">
        <f t="shared" si="3"/>
        <v>-13641633</v>
      </c>
      <c r="N22" s="92">
        <f t="shared" si="3"/>
        <v>2073712</v>
      </c>
      <c r="O22" s="92">
        <f t="shared" si="3"/>
        <v>-7611584</v>
      </c>
      <c r="P22" s="92">
        <f t="shared" si="3"/>
        <v>14653284</v>
      </c>
      <c r="Q22" s="92">
        <f t="shared" si="3"/>
        <v>9115412</v>
      </c>
      <c r="R22" s="92">
        <f t="shared" si="3"/>
        <v>-3755576</v>
      </c>
      <c r="S22" s="92">
        <f t="shared" si="3"/>
        <v>-2119451</v>
      </c>
      <c r="T22" s="92">
        <f t="shared" si="3"/>
        <v>-9393385</v>
      </c>
      <c r="U22" s="92">
        <f t="shared" si="3"/>
        <v>-15268412</v>
      </c>
      <c r="V22" s="92">
        <f t="shared" si="3"/>
        <v>-492569</v>
      </c>
      <c r="W22" s="92">
        <f t="shared" si="3"/>
        <v>-39490346</v>
      </c>
      <c r="X22" s="92">
        <f t="shared" si="3"/>
        <v>38997777</v>
      </c>
      <c r="Y22" s="93">
        <f>+IF(W22&lt;&gt;0,(X22/W22)*100,0)</f>
        <v>-98.7526850233219</v>
      </c>
      <c r="Z22" s="94">
        <f t="shared" si="3"/>
        <v>-39490346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-12691597</v>
      </c>
      <c r="C24" s="79">
        <f>SUM(C22:C23)</f>
        <v>0</v>
      </c>
      <c r="D24" s="80">
        <f aca="true" t="shared" si="4" ref="D24:Z24">SUM(D22:D23)</f>
        <v>14883359</v>
      </c>
      <c r="E24" s="81">
        <f t="shared" si="4"/>
        <v>-39490346</v>
      </c>
      <c r="F24" s="81">
        <f t="shared" si="4"/>
        <v>19826456</v>
      </c>
      <c r="G24" s="81">
        <f t="shared" si="4"/>
        <v>-3273665</v>
      </c>
      <c r="H24" s="81">
        <f t="shared" si="4"/>
        <v>2749273</v>
      </c>
      <c r="I24" s="81">
        <f t="shared" si="4"/>
        <v>19302064</v>
      </c>
      <c r="J24" s="81">
        <f t="shared" si="4"/>
        <v>-9897813</v>
      </c>
      <c r="K24" s="81">
        <f t="shared" si="4"/>
        <v>-676095</v>
      </c>
      <c r="L24" s="81">
        <f t="shared" si="4"/>
        <v>-3067725</v>
      </c>
      <c r="M24" s="81">
        <f t="shared" si="4"/>
        <v>-13641633</v>
      </c>
      <c r="N24" s="81">
        <f t="shared" si="4"/>
        <v>2073712</v>
      </c>
      <c r="O24" s="81">
        <f t="shared" si="4"/>
        <v>-7611584</v>
      </c>
      <c r="P24" s="81">
        <f t="shared" si="4"/>
        <v>14653284</v>
      </c>
      <c r="Q24" s="81">
        <f t="shared" si="4"/>
        <v>9115412</v>
      </c>
      <c r="R24" s="81">
        <f t="shared" si="4"/>
        <v>-3755576</v>
      </c>
      <c r="S24" s="81">
        <f t="shared" si="4"/>
        <v>-2119451</v>
      </c>
      <c r="T24" s="81">
        <f t="shared" si="4"/>
        <v>-9393385</v>
      </c>
      <c r="U24" s="81">
        <f t="shared" si="4"/>
        <v>-15268412</v>
      </c>
      <c r="V24" s="81">
        <f t="shared" si="4"/>
        <v>-492569</v>
      </c>
      <c r="W24" s="81">
        <f t="shared" si="4"/>
        <v>-39490346</v>
      </c>
      <c r="X24" s="81">
        <f t="shared" si="4"/>
        <v>38997777</v>
      </c>
      <c r="Y24" s="82">
        <f>+IF(W24&lt;&gt;0,(X24/W24)*100,0)</f>
        <v>-98.7526850233219</v>
      </c>
      <c r="Z24" s="83">
        <f t="shared" si="4"/>
        <v>-39490346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34517866</v>
      </c>
      <c r="C27" s="21">
        <v>0</v>
      </c>
      <c r="D27" s="103">
        <v>59672757</v>
      </c>
      <c r="E27" s="104">
        <v>74120933</v>
      </c>
      <c r="F27" s="104">
        <v>1864421</v>
      </c>
      <c r="G27" s="104">
        <v>1307009</v>
      </c>
      <c r="H27" s="104">
        <v>5161750</v>
      </c>
      <c r="I27" s="104">
        <v>8333180</v>
      </c>
      <c r="J27" s="104">
        <v>4681732</v>
      </c>
      <c r="K27" s="104">
        <v>2609218</v>
      </c>
      <c r="L27" s="104">
        <v>2964464</v>
      </c>
      <c r="M27" s="104">
        <v>10255414</v>
      </c>
      <c r="N27" s="104">
        <v>582997</v>
      </c>
      <c r="O27" s="104">
        <v>9157222</v>
      </c>
      <c r="P27" s="104">
        <v>2276313</v>
      </c>
      <c r="Q27" s="104">
        <v>12016532</v>
      </c>
      <c r="R27" s="104">
        <v>1489423</v>
      </c>
      <c r="S27" s="104">
        <v>2581228</v>
      </c>
      <c r="T27" s="104">
        <v>8088788</v>
      </c>
      <c r="U27" s="104">
        <v>12159439</v>
      </c>
      <c r="V27" s="104">
        <v>42764565</v>
      </c>
      <c r="W27" s="104">
        <v>74120933</v>
      </c>
      <c r="X27" s="104">
        <v>-31356368</v>
      </c>
      <c r="Y27" s="105">
        <v>-42.3</v>
      </c>
      <c r="Z27" s="106">
        <v>74120933</v>
      </c>
    </row>
    <row r="28" spans="1:26" ht="13.5">
      <c r="A28" s="107" t="s">
        <v>44</v>
      </c>
      <c r="B28" s="18">
        <v>34300937</v>
      </c>
      <c r="C28" s="18">
        <v>0</v>
      </c>
      <c r="D28" s="63">
        <v>49672757</v>
      </c>
      <c r="E28" s="64">
        <v>69152283</v>
      </c>
      <c r="F28" s="64">
        <v>1864421</v>
      </c>
      <c r="G28" s="64">
        <v>1307009</v>
      </c>
      <c r="H28" s="64">
        <v>5161750</v>
      </c>
      <c r="I28" s="64">
        <v>8333180</v>
      </c>
      <c r="J28" s="64">
        <v>4681732</v>
      </c>
      <c r="K28" s="64">
        <v>2609218</v>
      </c>
      <c r="L28" s="64">
        <v>2964464</v>
      </c>
      <c r="M28" s="64">
        <v>10255414</v>
      </c>
      <c r="N28" s="64">
        <v>582997</v>
      </c>
      <c r="O28" s="64">
        <v>7158226</v>
      </c>
      <c r="P28" s="64">
        <v>2265546</v>
      </c>
      <c r="Q28" s="64">
        <v>10006769</v>
      </c>
      <c r="R28" s="64">
        <v>1359854</v>
      </c>
      <c r="S28" s="64">
        <v>2299898</v>
      </c>
      <c r="T28" s="64">
        <v>6771057</v>
      </c>
      <c r="U28" s="64">
        <v>10430809</v>
      </c>
      <c r="V28" s="64">
        <v>39026172</v>
      </c>
      <c r="W28" s="64">
        <v>69152283</v>
      </c>
      <c r="X28" s="64">
        <v>-30126111</v>
      </c>
      <c r="Y28" s="65">
        <v>-43.56</v>
      </c>
      <c r="Z28" s="66">
        <v>69152283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10000000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216929</v>
      </c>
      <c r="C31" s="18">
        <v>0</v>
      </c>
      <c r="D31" s="63">
        <v>0</v>
      </c>
      <c r="E31" s="64">
        <v>4968650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1998996</v>
      </c>
      <c r="P31" s="64">
        <v>10767</v>
      </c>
      <c r="Q31" s="64">
        <v>2009763</v>
      </c>
      <c r="R31" s="64">
        <v>129569</v>
      </c>
      <c r="S31" s="64">
        <v>281330</v>
      </c>
      <c r="T31" s="64">
        <v>1317731</v>
      </c>
      <c r="U31" s="64">
        <v>1728630</v>
      </c>
      <c r="V31" s="64">
        <v>3738393</v>
      </c>
      <c r="W31" s="64">
        <v>4968650</v>
      </c>
      <c r="X31" s="64">
        <v>-1230257</v>
      </c>
      <c r="Y31" s="65">
        <v>-24.76</v>
      </c>
      <c r="Z31" s="66">
        <v>4968650</v>
      </c>
    </row>
    <row r="32" spans="1:26" ht="13.5">
      <c r="A32" s="74" t="s">
        <v>50</v>
      </c>
      <c r="B32" s="21">
        <f>SUM(B28:B31)</f>
        <v>34517866</v>
      </c>
      <c r="C32" s="21">
        <f>SUM(C28:C31)</f>
        <v>0</v>
      </c>
      <c r="D32" s="103">
        <f aca="true" t="shared" si="5" ref="D32:Z32">SUM(D28:D31)</f>
        <v>59672757</v>
      </c>
      <c r="E32" s="104">
        <f t="shared" si="5"/>
        <v>74120933</v>
      </c>
      <c r="F32" s="104">
        <f t="shared" si="5"/>
        <v>1864421</v>
      </c>
      <c r="G32" s="104">
        <f t="shared" si="5"/>
        <v>1307009</v>
      </c>
      <c r="H32" s="104">
        <f t="shared" si="5"/>
        <v>5161750</v>
      </c>
      <c r="I32" s="104">
        <f t="shared" si="5"/>
        <v>8333180</v>
      </c>
      <c r="J32" s="104">
        <f t="shared" si="5"/>
        <v>4681732</v>
      </c>
      <c r="K32" s="104">
        <f t="shared" si="5"/>
        <v>2609218</v>
      </c>
      <c r="L32" s="104">
        <f t="shared" si="5"/>
        <v>2964464</v>
      </c>
      <c r="M32" s="104">
        <f t="shared" si="5"/>
        <v>10255414</v>
      </c>
      <c r="N32" s="104">
        <f t="shared" si="5"/>
        <v>582997</v>
      </c>
      <c r="O32" s="104">
        <f t="shared" si="5"/>
        <v>9157222</v>
      </c>
      <c r="P32" s="104">
        <f t="shared" si="5"/>
        <v>2276313</v>
      </c>
      <c r="Q32" s="104">
        <f t="shared" si="5"/>
        <v>12016532</v>
      </c>
      <c r="R32" s="104">
        <f t="shared" si="5"/>
        <v>1489423</v>
      </c>
      <c r="S32" s="104">
        <f t="shared" si="5"/>
        <v>2581228</v>
      </c>
      <c r="T32" s="104">
        <f t="shared" si="5"/>
        <v>8088788</v>
      </c>
      <c r="U32" s="104">
        <f t="shared" si="5"/>
        <v>12159439</v>
      </c>
      <c r="V32" s="104">
        <f t="shared" si="5"/>
        <v>42764565</v>
      </c>
      <c r="W32" s="104">
        <f t="shared" si="5"/>
        <v>74120933</v>
      </c>
      <c r="X32" s="104">
        <f t="shared" si="5"/>
        <v>-31356368</v>
      </c>
      <c r="Y32" s="105">
        <f>+IF(W32&lt;&gt;0,(X32/W32)*100,0)</f>
        <v>-42.304335267879054</v>
      </c>
      <c r="Z32" s="106">
        <f t="shared" si="5"/>
        <v>74120933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136808708</v>
      </c>
      <c r="C35" s="18">
        <v>0</v>
      </c>
      <c r="D35" s="63">
        <v>102518826</v>
      </c>
      <c r="E35" s="64">
        <v>151318826</v>
      </c>
      <c r="F35" s="64">
        <v>176428019</v>
      </c>
      <c r="G35" s="64">
        <v>168461484</v>
      </c>
      <c r="H35" s="64">
        <v>171007160</v>
      </c>
      <c r="I35" s="64">
        <v>171007160</v>
      </c>
      <c r="J35" s="64">
        <v>156992448</v>
      </c>
      <c r="K35" s="64">
        <v>159000125</v>
      </c>
      <c r="L35" s="64">
        <v>159659756</v>
      </c>
      <c r="M35" s="64">
        <v>159659756</v>
      </c>
      <c r="N35" s="64">
        <v>164820330</v>
      </c>
      <c r="O35" s="64">
        <v>157226166</v>
      </c>
      <c r="P35" s="64">
        <v>183453538</v>
      </c>
      <c r="Q35" s="64">
        <v>183453538</v>
      </c>
      <c r="R35" s="64">
        <v>184948176</v>
      </c>
      <c r="S35" s="64">
        <v>166569168</v>
      </c>
      <c r="T35" s="64">
        <v>143392162</v>
      </c>
      <c r="U35" s="64">
        <v>143392162</v>
      </c>
      <c r="V35" s="64">
        <v>143392162</v>
      </c>
      <c r="W35" s="64">
        <v>151318826</v>
      </c>
      <c r="X35" s="64">
        <v>-7926664</v>
      </c>
      <c r="Y35" s="65">
        <v>-5.24</v>
      </c>
      <c r="Z35" s="66">
        <v>151318826</v>
      </c>
    </row>
    <row r="36" spans="1:26" ht="13.5">
      <c r="A36" s="62" t="s">
        <v>53</v>
      </c>
      <c r="B36" s="18">
        <v>834232835</v>
      </c>
      <c r="C36" s="18">
        <v>0</v>
      </c>
      <c r="D36" s="63">
        <v>865950742</v>
      </c>
      <c r="E36" s="64">
        <v>856868411</v>
      </c>
      <c r="F36" s="64">
        <v>830188255</v>
      </c>
      <c r="G36" s="64">
        <v>816520642</v>
      </c>
      <c r="H36" s="64">
        <v>835620471</v>
      </c>
      <c r="I36" s="64">
        <v>835620471</v>
      </c>
      <c r="J36" s="64">
        <v>840122384</v>
      </c>
      <c r="K36" s="64">
        <v>842731601</v>
      </c>
      <c r="L36" s="64">
        <v>842731601</v>
      </c>
      <c r="M36" s="64">
        <v>842731601</v>
      </c>
      <c r="N36" s="64">
        <v>834447189</v>
      </c>
      <c r="O36" s="64">
        <v>842503671</v>
      </c>
      <c r="P36" s="64">
        <v>853161136</v>
      </c>
      <c r="Q36" s="64">
        <v>853161136</v>
      </c>
      <c r="R36" s="64">
        <v>854650558</v>
      </c>
      <c r="S36" s="64">
        <v>857231786</v>
      </c>
      <c r="T36" s="64">
        <v>864772656</v>
      </c>
      <c r="U36" s="64">
        <v>864772656</v>
      </c>
      <c r="V36" s="64">
        <v>864772656</v>
      </c>
      <c r="W36" s="64">
        <v>856868411</v>
      </c>
      <c r="X36" s="64">
        <v>7904245</v>
      </c>
      <c r="Y36" s="65">
        <v>0.92</v>
      </c>
      <c r="Z36" s="66">
        <v>856868411</v>
      </c>
    </row>
    <row r="37" spans="1:26" ht="13.5">
      <c r="A37" s="62" t="s">
        <v>54</v>
      </c>
      <c r="B37" s="18">
        <v>81047897</v>
      </c>
      <c r="C37" s="18">
        <v>0</v>
      </c>
      <c r="D37" s="63">
        <v>39129070</v>
      </c>
      <c r="E37" s="64">
        <v>44129070</v>
      </c>
      <c r="F37" s="64">
        <v>78895987</v>
      </c>
      <c r="G37" s="64">
        <v>88652414</v>
      </c>
      <c r="H37" s="64">
        <v>93277386</v>
      </c>
      <c r="I37" s="64">
        <v>93277386</v>
      </c>
      <c r="J37" s="64">
        <v>87885552</v>
      </c>
      <c r="K37" s="64">
        <v>87995438</v>
      </c>
      <c r="L37" s="64">
        <v>88655068</v>
      </c>
      <c r="M37" s="64">
        <v>88655068</v>
      </c>
      <c r="N37" s="64">
        <v>80208579</v>
      </c>
      <c r="O37" s="64">
        <v>88866100</v>
      </c>
      <c r="P37" s="64">
        <v>101406990</v>
      </c>
      <c r="Q37" s="64">
        <v>101406990</v>
      </c>
      <c r="R37" s="64">
        <v>105728268</v>
      </c>
      <c r="S37" s="64">
        <v>91486026</v>
      </c>
      <c r="T37" s="64">
        <v>83237518</v>
      </c>
      <c r="U37" s="64">
        <v>83237518</v>
      </c>
      <c r="V37" s="64">
        <v>83237518</v>
      </c>
      <c r="W37" s="64">
        <v>44129070</v>
      </c>
      <c r="X37" s="64">
        <v>39108448</v>
      </c>
      <c r="Y37" s="65">
        <v>88.62</v>
      </c>
      <c r="Z37" s="66">
        <v>44129070</v>
      </c>
    </row>
    <row r="38" spans="1:26" ht="13.5">
      <c r="A38" s="62" t="s">
        <v>55</v>
      </c>
      <c r="B38" s="18">
        <v>33502066</v>
      </c>
      <c r="C38" s="18">
        <v>0</v>
      </c>
      <c r="D38" s="63">
        <v>41107427</v>
      </c>
      <c r="E38" s="64">
        <v>35907427</v>
      </c>
      <c r="F38" s="64">
        <v>30807978</v>
      </c>
      <c r="G38" s="64">
        <v>34630440</v>
      </c>
      <c r="H38" s="64">
        <v>34431543</v>
      </c>
      <c r="I38" s="64">
        <v>34431543</v>
      </c>
      <c r="J38" s="64">
        <v>34426542</v>
      </c>
      <c r="K38" s="64">
        <v>34426542</v>
      </c>
      <c r="L38" s="64">
        <v>34426542</v>
      </c>
      <c r="M38" s="64">
        <v>34426542</v>
      </c>
      <c r="N38" s="64">
        <v>34389612</v>
      </c>
      <c r="O38" s="64">
        <v>34836777</v>
      </c>
      <c r="P38" s="64">
        <v>34572378</v>
      </c>
      <c r="Q38" s="64">
        <v>34572378</v>
      </c>
      <c r="R38" s="64">
        <v>34572378</v>
      </c>
      <c r="S38" s="64">
        <v>33649780</v>
      </c>
      <c r="T38" s="64">
        <v>33245764</v>
      </c>
      <c r="U38" s="64">
        <v>33245764</v>
      </c>
      <c r="V38" s="64">
        <v>33245764</v>
      </c>
      <c r="W38" s="64">
        <v>35907427</v>
      </c>
      <c r="X38" s="64">
        <v>-2661663</v>
      </c>
      <c r="Y38" s="65">
        <v>-7.41</v>
      </c>
      <c r="Z38" s="66">
        <v>35907427</v>
      </c>
    </row>
    <row r="39" spans="1:26" ht="13.5">
      <c r="A39" s="62" t="s">
        <v>56</v>
      </c>
      <c r="B39" s="18">
        <v>856491580</v>
      </c>
      <c r="C39" s="18">
        <v>0</v>
      </c>
      <c r="D39" s="63">
        <v>888233071</v>
      </c>
      <c r="E39" s="64">
        <v>928150740</v>
      </c>
      <c r="F39" s="64">
        <v>896912309</v>
      </c>
      <c r="G39" s="64">
        <v>861699272</v>
      </c>
      <c r="H39" s="64">
        <v>878918702</v>
      </c>
      <c r="I39" s="64">
        <v>878918702</v>
      </c>
      <c r="J39" s="64">
        <v>874802738</v>
      </c>
      <c r="K39" s="64">
        <v>879309746</v>
      </c>
      <c r="L39" s="64">
        <v>879309747</v>
      </c>
      <c r="M39" s="64">
        <v>879309747</v>
      </c>
      <c r="N39" s="64">
        <v>884669328</v>
      </c>
      <c r="O39" s="64">
        <v>876026960</v>
      </c>
      <c r="P39" s="64">
        <v>900635306</v>
      </c>
      <c r="Q39" s="64">
        <v>900635306</v>
      </c>
      <c r="R39" s="64">
        <v>899298088</v>
      </c>
      <c r="S39" s="64">
        <v>898665148</v>
      </c>
      <c r="T39" s="64">
        <v>891681536</v>
      </c>
      <c r="U39" s="64">
        <v>891681536</v>
      </c>
      <c r="V39" s="64">
        <v>891681536</v>
      </c>
      <c r="W39" s="64">
        <v>928150740</v>
      </c>
      <c r="X39" s="64">
        <v>-36469204</v>
      </c>
      <c r="Y39" s="65">
        <v>-3.93</v>
      </c>
      <c r="Z39" s="66">
        <v>928150740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42460830</v>
      </c>
      <c r="C42" s="18">
        <v>0</v>
      </c>
      <c r="D42" s="63">
        <v>43524961</v>
      </c>
      <c r="E42" s="64">
        <v>29660953</v>
      </c>
      <c r="F42" s="64">
        <v>35263681</v>
      </c>
      <c r="G42" s="64">
        <v>-564416</v>
      </c>
      <c r="H42" s="64">
        <v>3747514</v>
      </c>
      <c r="I42" s="64">
        <v>38446779</v>
      </c>
      <c r="J42" s="64">
        <v>-6897812</v>
      </c>
      <c r="K42" s="64">
        <v>905104</v>
      </c>
      <c r="L42" s="64">
        <v>-2070189</v>
      </c>
      <c r="M42" s="64">
        <v>-8062897</v>
      </c>
      <c r="N42" s="64">
        <v>2074711</v>
      </c>
      <c r="O42" s="64">
        <v>-7611580</v>
      </c>
      <c r="P42" s="64">
        <v>38912285</v>
      </c>
      <c r="Q42" s="64">
        <v>33375416</v>
      </c>
      <c r="R42" s="64">
        <v>-24419405</v>
      </c>
      <c r="S42" s="64">
        <v>-5848596</v>
      </c>
      <c r="T42" s="64">
        <v>-15584498</v>
      </c>
      <c r="U42" s="64">
        <v>-45852499</v>
      </c>
      <c r="V42" s="64">
        <v>17906799</v>
      </c>
      <c r="W42" s="64">
        <v>29660953</v>
      </c>
      <c r="X42" s="64">
        <v>-11754154</v>
      </c>
      <c r="Y42" s="65">
        <v>-39.63</v>
      </c>
      <c r="Z42" s="66">
        <v>29660953</v>
      </c>
    </row>
    <row r="43" spans="1:26" ht="13.5">
      <c r="A43" s="62" t="s">
        <v>59</v>
      </c>
      <c r="B43" s="18">
        <v>-41398598</v>
      </c>
      <c r="C43" s="18">
        <v>0</v>
      </c>
      <c r="D43" s="63">
        <v>-56689119</v>
      </c>
      <c r="E43" s="64">
        <v>-74120932</v>
      </c>
      <c r="F43" s="64">
        <v>-31864421</v>
      </c>
      <c r="G43" s="64">
        <v>-1307009</v>
      </c>
      <c r="H43" s="64">
        <v>-5161749</v>
      </c>
      <c r="I43" s="64">
        <v>-38333179</v>
      </c>
      <c r="J43" s="64">
        <v>10516473</v>
      </c>
      <c r="K43" s="64">
        <v>-2609218</v>
      </c>
      <c r="L43" s="64">
        <v>-2964463</v>
      </c>
      <c r="M43" s="64">
        <v>4942792</v>
      </c>
      <c r="N43" s="64">
        <v>-582996</v>
      </c>
      <c r="O43" s="64">
        <v>-19157022</v>
      </c>
      <c r="P43" s="64">
        <v>-12276313</v>
      </c>
      <c r="Q43" s="64">
        <v>-32016331</v>
      </c>
      <c r="R43" s="64">
        <v>33312372</v>
      </c>
      <c r="S43" s="64">
        <v>-2581227</v>
      </c>
      <c r="T43" s="64">
        <v>-8044780</v>
      </c>
      <c r="U43" s="64">
        <v>22686365</v>
      </c>
      <c r="V43" s="64">
        <v>-42720353</v>
      </c>
      <c r="W43" s="64">
        <v>-74120932</v>
      </c>
      <c r="X43" s="64">
        <v>31400579</v>
      </c>
      <c r="Y43" s="65">
        <v>-42.36</v>
      </c>
      <c r="Z43" s="66">
        <v>-74120932</v>
      </c>
    </row>
    <row r="44" spans="1:26" ht="13.5">
      <c r="A44" s="62" t="s">
        <v>60</v>
      </c>
      <c r="B44" s="18">
        <v>-441298</v>
      </c>
      <c r="C44" s="18">
        <v>0</v>
      </c>
      <c r="D44" s="63">
        <v>10783476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4600</v>
      </c>
      <c r="O44" s="64">
        <v>521186</v>
      </c>
      <c r="P44" s="64">
        <v>-197851</v>
      </c>
      <c r="Q44" s="64">
        <v>327935</v>
      </c>
      <c r="R44" s="64">
        <v>436710</v>
      </c>
      <c r="S44" s="64">
        <v>-914514</v>
      </c>
      <c r="T44" s="64">
        <v>-91302</v>
      </c>
      <c r="U44" s="64">
        <v>-569106</v>
      </c>
      <c r="V44" s="64">
        <v>-241171</v>
      </c>
      <c r="W44" s="64">
        <v>0</v>
      </c>
      <c r="X44" s="64">
        <v>-241171</v>
      </c>
      <c r="Y44" s="65">
        <v>0</v>
      </c>
      <c r="Z44" s="66">
        <v>0</v>
      </c>
    </row>
    <row r="45" spans="1:26" ht="13.5">
      <c r="A45" s="74" t="s">
        <v>61</v>
      </c>
      <c r="B45" s="21">
        <v>56119795</v>
      </c>
      <c r="C45" s="21">
        <v>0</v>
      </c>
      <c r="D45" s="103">
        <v>52619318</v>
      </c>
      <c r="E45" s="104">
        <v>10540021</v>
      </c>
      <c r="F45" s="104">
        <v>58399260</v>
      </c>
      <c r="G45" s="104">
        <v>56527835</v>
      </c>
      <c r="H45" s="104">
        <v>55113600</v>
      </c>
      <c r="I45" s="104">
        <v>55113600</v>
      </c>
      <c r="J45" s="104">
        <v>58732261</v>
      </c>
      <c r="K45" s="104">
        <v>57028147</v>
      </c>
      <c r="L45" s="104">
        <v>51993495</v>
      </c>
      <c r="M45" s="104">
        <v>51993495</v>
      </c>
      <c r="N45" s="104">
        <v>53489810</v>
      </c>
      <c r="O45" s="104">
        <v>27242394</v>
      </c>
      <c r="P45" s="104">
        <v>53680515</v>
      </c>
      <c r="Q45" s="104">
        <v>53489810</v>
      </c>
      <c r="R45" s="104">
        <v>63010192</v>
      </c>
      <c r="S45" s="104">
        <v>53665855</v>
      </c>
      <c r="T45" s="104">
        <v>29945275</v>
      </c>
      <c r="U45" s="104">
        <v>29945275</v>
      </c>
      <c r="V45" s="104">
        <v>29945275</v>
      </c>
      <c r="W45" s="104">
        <v>10540021</v>
      </c>
      <c r="X45" s="104">
        <v>19405254</v>
      </c>
      <c r="Y45" s="105">
        <v>184.11</v>
      </c>
      <c r="Z45" s="106">
        <v>10540021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13782404</v>
      </c>
      <c r="C49" s="56">
        <v>0</v>
      </c>
      <c r="D49" s="133">
        <v>5718108</v>
      </c>
      <c r="E49" s="58">
        <v>5686550</v>
      </c>
      <c r="F49" s="58">
        <v>0</v>
      </c>
      <c r="G49" s="58">
        <v>0</v>
      </c>
      <c r="H49" s="58">
        <v>0</v>
      </c>
      <c r="I49" s="58">
        <v>4311088</v>
      </c>
      <c r="J49" s="58">
        <v>0</v>
      </c>
      <c r="K49" s="58">
        <v>0</v>
      </c>
      <c r="L49" s="58">
        <v>0</v>
      </c>
      <c r="M49" s="58">
        <v>3760783</v>
      </c>
      <c r="N49" s="58">
        <v>0</v>
      </c>
      <c r="O49" s="58">
        <v>0</v>
      </c>
      <c r="P49" s="58">
        <v>0</v>
      </c>
      <c r="Q49" s="58">
        <v>4213992</v>
      </c>
      <c r="R49" s="58">
        <v>0</v>
      </c>
      <c r="S49" s="58">
        <v>0</v>
      </c>
      <c r="T49" s="58">
        <v>0</v>
      </c>
      <c r="U49" s="58">
        <v>15336622</v>
      </c>
      <c r="V49" s="58">
        <v>56560604</v>
      </c>
      <c r="W49" s="58">
        <v>109370151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382288</v>
      </c>
      <c r="C51" s="56">
        <v>0</v>
      </c>
      <c r="D51" s="133">
        <v>0</v>
      </c>
      <c r="E51" s="58">
        <v>1220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625747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1009255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83.42597707702129</v>
      </c>
      <c r="C58" s="5">
        <f>IF(C67=0,0,+(C76/C67)*100)</f>
        <v>0</v>
      </c>
      <c r="D58" s="6">
        <f aca="true" t="shared" si="6" ref="D58:Z58">IF(D67=0,0,+(D76/D67)*100)</f>
        <v>93.72815410668925</v>
      </c>
      <c r="E58" s="7">
        <f t="shared" si="6"/>
        <v>100.00005985660725</v>
      </c>
      <c r="F58" s="7">
        <f t="shared" si="6"/>
        <v>107.4188175658993</v>
      </c>
      <c r="G58" s="7">
        <f t="shared" si="6"/>
        <v>100.0000080476958</v>
      </c>
      <c r="H58" s="7">
        <f t="shared" si="6"/>
        <v>107.90500922601491</v>
      </c>
      <c r="I58" s="7">
        <f t="shared" si="6"/>
        <v>104.99520832248925</v>
      </c>
      <c r="J58" s="7">
        <f t="shared" si="6"/>
        <v>100</v>
      </c>
      <c r="K58" s="7">
        <f t="shared" si="6"/>
        <v>100</v>
      </c>
      <c r="L58" s="7">
        <f t="shared" si="6"/>
        <v>107.41494197747843</v>
      </c>
      <c r="M58" s="7">
        <f t="shared" si="6"/>
        <v>102.44695199525728</v>
      </c>
      <c r="N58" s="7">
        <f t="shared" si="6"/>
        <v>94.06010541514908</v>
      </c>
      <c r="O58" s="7">
        <f t="shared" si="6"/>
        <v>100</v>
      </c>
      <c r="P58" s="7">
        <f t="shared" si="6"/>
        <v>100</v>
      </c>
      <c r="Q58" s="7">
        <f t="shared" si="6"/>
        <v>97.88931453798493</v>
      </c>
      <c r="R58" s="7">
        <f t="shared" si="6"/>
        <v>-234.03707267193764</v>
      </c>
      <c r="S58" s="7">
        <f t="shared" si="6"/>
        <v>73.83692600021732</v>
      </c>
      <c r="T58" s="7">
        <f t="shared" si="6"/>
        <v>46.36806988129076</v>
      </c>
      <c r="U58" s="7">
        <f t="shared" si="6"/>
        <v>-12.656224801045052</v>
      </c>
      <c r="V58" s="7">
        <f t="shared" si="6"/>
        <v>72.04815578180467</v>
      </c>
      <c r="W58" s="7">
        <f t="shared" si="6"/>
        <v>100.00005985660725</v>
      </c>
      <c r="X58" s="7">
        <f t="shared" si="6"/>
        <v>0</v>
      </c>
      <c r="Y58" s="7">
        <f t="shared" si="6"/>
        <v>0</v>
      </c>
      <c r="Z58" s="8">
        <f t="shared" si="6"/>
        <v>100.00005985660725</v>
      </c>
    </row>
    <row r="59" spans="1:26" ht="13.5">
      <c r="A59" s="36" t="s">
        <v>31</v>
      </c>
      <c r="B59" s="9">
        <f aca="true" t="shared" si="7" ref="B59:Z66">IF(B68=0,0,+(B77/B68)*100)</f>
        <v>86.24450512554672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-178.52046514898535</v>
      </c>
      <c r="S59" s="10">
        <f t="shared" si="7"/>
        <v>70.18531546953807</v>
      </c>
      <c r="T59" s="10">
        <f t="shared" si="7"/>
        <v>66.76802385917156</v>
      </c>
      <c r="U59" s="10">
        <f t="shared" si="7"/>
        <v>-10.56153888422259</v>
      </c>
      <c r="V59" s="10">
        <f t="shared" si="7"/>
        <v>69.57324476128754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81.7904871499977</v>
      </c>
      <c r="C60" s="12">
        <f t="shared" si="7"/>
        <v>0</v>
      </c>
      <c r="D60" s="3">
        <f t="shared" si="7"/>
        <v>97.49091382904795</v>
      </c>
      <c r="E60" s="13">
        <f t="shared" si="7"/>
        <v>100.00007761539096</v>
      </c>
      <c r="F60" s="13">
        <f t="shared" si="7"/>
        <v>107.40021474468139</v>
      </c>
      <c r="G60" s="13">
        <f t="shared" si="7"/>
        <v>100.00000991919427</v>
      </c>
      <c r="H60" s="13">
        <f t="shared" si="7"/>
        <v>110.18062998572805</v>
      </c>
      <c r="I60" s="13">
        <f t="shared" si="7"/>
        <v>105.84097474777849</v>
      </c>
      <c r="J60" s="13">
        <f t="shared" si="7"/>
        <v>100</v>
      </c>
      <c r="K60" s="13">
        <f t="shared" si="7"/>
        <v>100</v>
      </c>
      <c r="L60" s="13">
        <f t="shared" si="7"/>
        <v>109.65834510447048</v>
      </c>
      <c r="M60" s="13">
        <f t="shared" si="7"/>
        <v>103.1827148353093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-214.19439418856757</v>
      </c>
      <c r="S60" s="13">
        <f t="shared" si="7"/>
        <v>79.65223272318795</v>
      </c>
      <c r="T60" s="13">
        <f t="shared" si="7"/>
        <v>44.159170620777914</v>
      </c>
      <c r="U60" s="13">
        <f t="shared" si="7"/>
        <v>-0.17146294589290323</v>
      </c>
      <c r="V60" s="13">
        <f t="shared" si="7"/>
        <v>77.15625629337961</v>
      </c>
      <c r="W60" s="13">
        <f t="shared" si="7"/>
        <v>100.00007761539096</v>
      </c>
      <c r="X60" s="13">
        <f t="shared" si="7"/>
        <v>0</v>
      </c>
      <c r="Y60" s="13">
        <f t="shared" si="7"/>
        <v>0</v>
      </c>
      <c r="Z60" s="14">
        <f t="shared" si="7"/>
        <v>100.00007761539096</v>
      </c>
    </row>
    <row r="61" spans="1:26" ht="13.5">
      <c r="A61" s="38" t="s">
        <v>113</v>
      </c>
      <c r="B61" s="12">
        <f t="shared" si="7"/>
        <v>81.79048594538685</v>
      </c>
      <c r="C61" s="12">
        <f t="shared" si="7"/>
        <v>0</v>
      </c>
      <c r="D61" s="3">
        <f t="shared" si="7"/>
        <v>95.96921574099916</v>
      </c>
      <c r="E61" s="13">
        <f t="shared" si="7"/>
        <v>99.99999867654844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12.280519383702206</v>
      </c>
      <c r="S61" s="13">
        <f t="shared" si="7"/>
        <v>100</v>
      </c>
      <c r="T61" s="13">
        <f t="shared" si="7"/>
        <v>40.68996509474705</v>
      </c>
      <c r="U61" s="13">
        <f t="shared" si="7"/>
        <v>49.29243430676728</v>
      </c>
      <c r="V61" s="13">
        <f t="shared" si="7"/>
        <v>85.51789634367375</v>
      </c>
      <c r="W61" s="13">
        <f t="shared" si="7"/>
        <v>99.99999867654844</v>
      </c>
      <c r="X61" s="13">
        <f t="shared" si="7"/>
        <v>0</v>
      </c>
      <c r="Y61" s="13">
        <f t="shared" si="7"/>
        <v>0</v>
      </c>
      <c r="Z61" s="14">
        <f t="shared" si="7"/>
        <v>99.99999867654844</v>
      </c>
    </row>
    <row r="62" spans="1:26" ht="13.5">
      <c r="A62" s="38" t="s">
        <v>114</v>
      </c>
      <c r="B62" s="12">
        <f t="shared" si="7"/>
        <v>81.79048801557128</v>
      </c>
      <c r="C62" s="12">
        <f t="shared" si="7"/>
        <v>0</v>
      </c>
      <c r="D62" s="3">
        <f t="shared" si="7"/>
        <v>100</v>
      </c>
      <c r="E62" s="13">
        <f t="shared" si="7"/>
        <v>100.00034027777778</v>
      </c>
      <c r="F62" s="13">
        <f t="shared" si="7"/>
        <v>138.30907628172312</v>
      </c>
      <c r="G62" s="13">
        <f t="shared" si="7"/>
        <v>100.00004046490945</v>
      </c>
      <c r="H62" s="13">
        <f t="shared" si="7"/>
        <v>130.8413917624672</v>
      </c>
      <c r="I62" s="13">
        <f t="shared" si="7"/>
        <v>122.93795011973015</v>
      </c>
      <c r="J62" s="13">
        <f t="shared" si="7"/>
        <v>100</v>
      </c>
      <c r="K62" s="13">
        <f t="shared" si="7"/>
        <v>100</v>
      </c>
      <c r="L62" s="13">
        <f t="shared" si="7"/>
        <v>147.97788335470418</v>
      </c>
      <c r="M62" s="13">
        <f t="shared" si="7"/>
        <v>113.29325910165598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38487.00965824666</v>
      </c>
      <c r="S62" s="13">
        <f t="shared" si="7"/>
        <v>39.75430233672451</v>
      </c>
      <c r="T62" s="13">
        <f t="shared" si="7"/>
        <v>48.80078443495849</v>
      </c>
      <c r="U62" s="13">
        <f t="shared" si="7"/>
        <v>-151.1896027551202</v>
      </c>
      <c r="V62" s="13">
        <f t="shared" si="7"/>
        <v>61.90748184657397</v>
      </c>
      <c r="W62" s="13">
        <f t="shared" si="7"/>
        <v>100.00034027777778</v>
      </c>
      <c r="X62" s="13">
        <f t="shared" si="7"/>
        <v>0</v>
      </c>
      <c r="Y62" s="13">
        <f t="shared" si="7"/>
        <v>0</v>
      </c>
      <c r="Z62" s="14">
        <f t="shared" si="7"/>
        <v>100.00034027777778</v>
      </c>
    </row>
    <row r="63" spans="1:26" ht="13.5">
      <c r="A63" s="38" t="s">
        <v>115</v>
      </c>
      <c r="B63" s="12">
        <f t="shared" si="7"/>
        <v>52.725057718620995</v>
      </c>
      <c r="C63" s="12">
        <f t="shared" si="7"/>
        <v>0</v>
      </c>
      <c r="D63" s="3">
        <f t="shared" si="7"/>
        <v>100</v>
      </c>
      <c r="E63" s="13">
        <f t="shared" si="7"/>
        <v>99.99998095238095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-448.4640322380574</v>
      </c>
      <c r="S63" s="13">
        <f t="shared" si="7"/>
        <v>63.597708735920854</v>
      </c>
      <c r="T63" s="13">
        <f t="shared" si="7"/>
        <v>56.644902994541624</v>
      </c>
      <c r="U63" s="13">
        <f t="shared" si="7"/>
        <v>-72.1015234707562</v>
      </c>
      <c r="V63" s="13">
        <f t="shared" si="7"/>
        <v>63.00635467341781</v>
      </c>
      <c r="W63" s="13">
        <f t="shared" si="7"/>
        <v>99.99998095238095</v>
      </c>
      <c r="X63" s="13">
        <f t="shared" si="7"/>
        <v>0</v>
      </c>
      <c r="Y63" s="13">
        <f t="shared" si="7"/>
        <v>0</v>
      </c>
      <c r="Z63" s="14">
        <f t="shared" si="7"/>
        <v>99.99998095238095</v>
      </c>
    </row>
    <row r="64" spans="1:26" ht="13.5">
      <c r="A64" s="38" t="s">
        <v>116</v>
      </c>
      <c r="B64" s="12">
        <f t="shared" si="7"/>
        <v>126.87865732931442</v>
      </c>
      <c r="C64" s="12">
        <f t="shared" si="7"/>
        <v>0</v>
      </c>
      <c r="D64" s="3">
        <f t="shared" si="7"/>
        <v>100</v>
      </c>
      <c r="E64" s="13">
        <f t="shared" si="7"/>
        <v>99.999984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1192.4222514235655</v>
      </c>
      <c r="S64" s="13">
        <f t="shared" si="7"/>
        <v>62.54201792258838</v>
      </c>
      <c r="T64" s="13">
        <f t="shared" si="7"/>
        <v>63.15301198685349</v>
      </c>
      <c r="U64" s="13">
        <f t="shared" si="7"/>
        <v>-141.63809451481694</v>
      </c>
      <c r="V64" s="13">
        <f t="shared" si="7"/>
        <v>65.41640485900109</v>
      </c>
      <c r="W64" s="13">
        <f t="shared" si="7"/>
        <v>99.999984</v>
      </c>
      <c r="X64" s="13">
        <f t="shared" si="7"/>
        <v>0</v>
      </c>
      <c r="Y64" s="13">
        <f t="shared" si="7"/>
        <v>0</v>
      </c>
      <c r="Z64" s="14">
        <f t="shared" si="7"/>
        <v>99.999984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99.99996341463414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67.57497497437043</v>
      </c>
      <c r="R66" s="16">
        <f t="shared" si="7"/>
        <v>-545.4802977181928</v>
      </c>
      <c r="S66" s="16">
        <f t="shared" si="7"/>
        <v>18.718241905346236</v>
      </c>
      <c r="T66" s="16">
        <f t="shared" si="7"/>
        <v>22.102880658436213</v>
      </c>
      <c r="U66" s="16">
        <f t="shared" si="7"/>
        <v>-160.96518198670452</v>
      </c>
      <c r="V66" s="16">
        <f t="shared" si="7"/>
        <v>5.279763401101919</v>
      </c>
      <c r="W66" s="16">
        <f t="shared" si="7"/>
        <v>99.99996341463414</v>
      </c>
      <c r="X66" s="16">
        <f t="shared" si="7"/>
        <v>0</v>
      </c>
      <c r="Y66" s="16">
        <f t="shared" si="7"/>
        <v>0</v>
      </c>
      <c r="Z66" s="17">
        <f t="shared" si="7"/>
        <v>99.99996341463414</v>
      </c>
    </row>
    <row r="67" spans="1:26" ht="13.5" hidden="1">
      <c r="A67" s="40" t="s">
        <v>119</v>
      </c>
      <c r="B67" s="23">
        <v>135951616</v>
      </c>
      <c r="C67" s="23"/>
      <c r="D67" s="24">
        <v>141720000</v>
      </c>
      <c r="E67" s="25">
        <v>152030000</v>
      </c>
      <c r="F67" s="25">
        <v>10449428</v>
      </c>
      <c r="G67" s="25">
        <v>12425917</v>
      </c>
      <c r="H67" s="25">
        <v>12627879</v>
      </c>
      <c r="I67" s="25">
        <v>35503224</v>
      </c>
      <c r="J67" s="25">
        <v>14110632</v>
      </c>
      <c r="K67" s="25">
        <v>13202788</v>
      </c>
      <c r="L67" s="25">
        <v>13453052</v>
      </c>
      <c r="M67" s="25">
        <v>40766472</v>
      </c>
      <c r="N67" s="25">
        <v>14462058</v>
      </c>
      <c r="O67" s="25">
        <v>15080438</v>
      </c>
      <c r="P67" s="25">
        <v>11156652</v>
      </c>
      <c r="Q67" s="25">
        <v>40699148</v>
      </c>
      <c r="R67" s="25">
        <v>9936160</v>
      </c>
      <c r="S67" s="25">
        <v>13638986</v>
      </c>
      <c r="T67" s="25">
        <v>17280963</v>
      </c>
      <c r="U67" s="25">
        <v>40856109</v>
      </c>
      <c r="V67" s="25">
        <v>157824953</v>
      </c>
      <c r="W67" s="25">
        <v>152030000</v>
      </c>
      <c r="X67" s="25"/>
      <c r="Y67" s="24"/>
      <c r="Z67" s="26">
        <v>152030000</v>
      </c>
    </row>
    <row r="68" spans="1:26" ht="13.5" hidden="1">
      <c r="A68" s="36" t="s">
        <v>31</v>
      </c>
      <c r="B68" s="18">
        <v>19426513</v>
      </c>
      <c r="C68" s="18"/>
      <c r="D68" s="19">
        <v>20600000</v>
      </c>
      <c r="E68" s="20">
        <v>22720000</v>
      </c>
      <c r="F68" s="20">
        <v>-26268</v>
      </c>
      <c r="G68" s="20">
        <v>2344453</v>
      </c>
      <c r="H68" s="20">
        <v>2266046</v>
      </c>
      <c r="I68" s="20">
        <v>4584231</v>
      </c>
      <c r="J68" s="20">
        <v>2363084</v>
      </c>
      <c r="K68" s="20">
        <v>2376229</v>
      </c>
      <c r="L68" s="20">
        <v>2283003</v>
      </c>
      <c r="M68" s="20">
        <v>7022316</v>
      </c>
      <c r="N68" s="20">
        <v>2309977</v>
      </c>
      <c r="O68" s="20">
        <v>3641941</v>
      </c>
      <c r="P68" s="20">
        <v>2572075</v>
      </c>
      <c r="Q68" s="20">
        <v>8523993</v>
      </c>
      <c r="R68" s="20">
        <v>2446012</v>
      </c>
      <c r="S68" s="20">
        <v>2608255</v>
      </c>
      <c r="T68" s="20">
        <v>2589193</v>
      </c>
      <c r="U68" s="20">
        <v>7643460</v>
      </c>
      <c r="V68" s="20">
        <v>27774000</v>
      </c>
      <c r="W68" s="20">
        <v>22720000</v>
      </c>
      <c r="X68" s="20"/>
      <c r="Y68" s="19"/>
      <c r="Z68" s="22">
        <v>22720000</v>
      </c>
    </row>
    <row r="69" spans="1:26" ht="13.5" hidden="1">
      <c r="A69" s="37" t="s">
        <v>32</v>
      </c>
      <c r="B69" s="18">
        <v>109066284</v>
      </c>
      <c r="C69" s="18"/>
      <c r="D69" s="19">
        <v>115120000</v>
      </c>
      <c r="E69" s="20">
        <v>121110000</v>
      </c>
      <c r="F69" s="20">
        <v>10475696</v>
      </c>
      <c r="G69" s="20">
        <v>10081464</v>
      </c>
      <c r="H69" s="20">
        <v>9805238</v>
      </c>
      <c r="I69" s="20">
        <v>30362398</v>
      </c>
      <c r="J69" s="20">
        <v>10980926</v>
      </c>
      <c r="K69" s="20">
        <v>10033144</v>
      </c>
      <c r="L69" s="20">
        <v>10328229</v>
      </c>
      <c r="M69" s="20">
        <v>31342299</v>
      </c>
      <c r="N69" s="20">
        <v>11293050</v>
      </c>
      <c r="O69" s="20">
        <v>10545823</v>
      </c>
      <c r="P69" s="20">
        <v>7686998</v>
      </c>
      <c r="Q69" s="20">
        <v>29525871</v>
      </c>
      <c r="R69" s="20">
        <v>6631618</v>
      </c>
      <c r="S69" s="20">
        <v>10134306</v>
      </c>
      <c r="T69" s="20">
        <v>13768370</v>
      </c>
      <c r="U69" s="20">
        <v>30534294</v>
      </c>
      <c r="V69" s="20">
        <v>121764862</v>
      </c>
      <c r="W69" s="20">
        <v>121110000</v>
      </c>
      <c r="X69" s="20"/>
      <c r="Y69" s="19"/>
      <c r="Z69" s="22">
        <v>121110000</v>
      </c>
    </row>
    <row r="70" spans="1:26" ht="13.5" hidden="1">
      <c r="A70" s="38" t="s">
        <v>113</v>
      </c>
      <c r="B70" s="18">
        <v>70473907</v>
      </c>
      <c r="C70" s="18"/>
      <c r="D70" s="19">
        <v>71660000</v>
      </c>
      <c r="E70" s="20">
        <v>75560000</v>
      </c>
      <c r="F70" s="20">
        <v>7198214</v>
      </c>
      <c r="G70" s="20">
        <v>5968562</v>
      </c>
      <c r="H70" s="20">
        <v>4922809</v>
      </c>
      <c r="I70" s="20">
        <v>18089585</v>
      </c>
      <c r="J70" s="20">
        <v>6262803</v>
      </c>
      <c r="K70" s="20">
        <v>6047731</v>
      </c>
      <c r="L70" s="20">
        <v>6616429</v>
      </c>
      <c r="M70" s="20">
        <v>18926963</v>
      </c>
      <c r="N70" s="20">
        <v>6678061</v>
      </c>
      <c r="O70" s="20">
        <v>7260440</v>
      </c>
      <c r="P70" s="20">
        <v>4207345</v>
      </c>
      <c r="Q70" s="20">
        <v>18145846</v>
      </c>
      <c r="R70" s="20">
        <v>6224069</v>
      </c>
      <c r="S70" s="20">
        <v>6179892</v>
      </c>
      <c r="T70" s="20">
        <v>9648691</v>
      </c>
      <c r="U70" s="20">
        <v>22052652</v>
      </c>
      <c r="V70" s="20">
        <v>77215046</v>
      </c>
      <c r="W70" s="20">
        <v>75560000</v>
      </c>
      <c r="X70" s="20"/>
      <c r="Y70" s="19"/>
      <c r="Z70" s="22">
        <v>75560000</v>
      </c>
    </row>
    <row r="71" spans="1:26" ht="13.5" hidden="1">
      <c r="A71" s="38" t="s">
        <v>114</v>
      </c>
      <c r="B71" s="18">
        <v>24857547</v>
      </c>
      <c r="C71" s="18"/>
      <c r="D71" s="19">
        <v>28600000</v>
      </c>
      <c r="E71" s="20">
        <v>28800000</v>
      </c>
      <c r="F71" s="20">
        <v>2023604</v>
      </c>
      <c r="G71" s="20">
        <v>2471277</v>
      </c>
      <c r="H71" s="20">
        <v>3236673</v>
      </c>
      <c r="I71" s="20">
        <v>7731554</v>
      </c>
      <c r="J71" s="20">
        <v>3082628</v>
      </c>
      <c r="K71" s="20">
        <v>2342288</v>
      </c>
      <c r="L71" s="20">
        <v>2079158</v>
      </c>
      <c r="M71" s="20">
        <v>7504074</v>
      </c>
      <c r="N71" s="20">
        <v>2976894</v>
      </c>
      <c r="O71" s="20">
        <v>1999811</v>
      </c>
      <c r="P71" s="20">
        <v>2112710</v>
      </c>
      <c r="Q71" s="20">
        <v>7089415</v>
      </c>
      <c r="R71" s="20">
        <v>-26920</v>
      </c>
      <c r="S71" s="20">
        <v>2587896</v>
      </c>
      <c r="T71" s="20">
        <v>2730118</v>
      </c>
      <c r="U71" s="20">
        <v>5291094</v>
      </c>
      <c r="V71" s="20">
        <v>27616137</v>
      </c>
      <c r="W71" s="20">
        <v>28800000</v>
      </c>
      <c r="X71" s="20"/>
      <c r="Y71" s="19"/>
      <c r="Z71" s="22">
        <v>28800000</v>
      </c>
    </row>
    <row r="72" spans="1:26" ht="13.5" hidden="1">
      <c r="A72" s="38" t="s">
        <v>115</v>
      </c>
      <c r="B72" s="18">
        <v>8351291</v>
      </c>
      <c r="C72" s="18"/>
      <c r="D72" s="19">
        <v>9100000</v>
      </c>
      <c r="E72" s="20">
        <v>10500000</v>
      </c>
      <c r="F72" s="20">
        <v>775224</v>
      </c>
      <c r="G72" s="20">
        <v>1005171</v>
      </c>
      <c r="H72" s="20">
        <v>998235</v>
      </c>
      <c r="I72" s="20">
        <v>2778630</v>
      </c>
      <c r="J72" s="20">
        <v>999619</v>
      </c>
      <c r="K72" s="20">
        <v>1001044</v>
      </c>
      <c r="L72" s="20">
        <v>997536</v>
      </c>
      <c r="M72" s="20">
        <v>2998199</v>
      </c>
      <c r="N72" s="20">
        <v>1000687</v>
      </c>
      <c r="O72" s="20">
        <v>765971</v>
      </c>
      <c r="P72" s="20">
        <v>838855</v>
      </c>
      <c r="Q72" s="20">
        <v>2605513</v>
      </c>
      <c r="R72" s="20">
        <v>596562</v>
      </c>
      <c r="S72" s="20">
        <v>839362</v>
      </c>
      <c r="T72" s="20">
        <v>859230</v>
      </c>
      <c r="U72" s="20">
        <v>2295154</v>
      </c>
      <c r="V72" s="20">
        <v>10677496</v>
      </c>
      <c r="W72" s="20">
        <v>10500000</v>
      </c>
      <c r="X72" s="20"/>
      <c r="Y72" s="19"/>
      <c r="Z72" s="22">
        <v>10500000</v>
      </c>
    </row>
    <row r="73" spans="1:26" ht="13.5" hidden="1">
      <c r="A73" s="38" t="s">
        <v>116</v>
      </c>
      <c r="B73" s="18">
        <v>5383539</v>
      </c>
      <c r="C73" s="18"/>
      <c r="D73" s="19">
        <v>5760000</v>
      </c>
      <c r="E73" s="20">
        <v>6250000</v>
      </c>
      <c r="F73" s="20">
        <v>478654</v>
      </c>
      <c r="G73" s="20">
        <v>636454</v>
      </c>
      <c r="H73" s="20">
        <v>647521</v>
      </c>
      <c r="I73" s="20">
        <v>1762629</v>
      </c>
      <c r="J73" s="20">
        <v>635876</v>
      </c>
      <c r="K73" s="20">
        <v>642081</v>
      </c>
      <c r="L73" s="20">
        <v>635106</v>
      </c>
      <c r="M73" s="20">
        <v>1913063</v>
      </c>
      <c r="N73" s="20">
        <v>637408</v>
      </c>
      <c r="O73" s="20">
        <v>519601</v>
      </c>
      <c r="P73" s="20">
        <v>528088</v>
      </c>
      <c r="Q73" s="20">
        <v>1685097</v>
      </c>
      <c r="R73" s="20">
        <v>-162093</v>
      </c>
      <c r="S73" s="20">
        <v>527156</v>
      </c>
      <c r="T73" s="20">
        <v>530331</v>
      </c>
      <c r="U73" s="20">
        <v>895394</v>
      </c>
      <c r="V73" s="20">
        <v>6256183</v>
      </c>
      <c r="W73" s="20">
        <v>6250000</v>
      </c>
      <c r="X73" s="20"/>
      <c r="Y73" s="19"/>
      <c r="Z73" s="22">
        <v>6250000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7458819</v>
      </c>
      <c r="C75" s="27"/>
      <c r="D75" s="28">
        <v>6000000</v>
      </c>
      <c r="E75" s="29">
        <v>8200000</v>
      </c>
      <c r="F75" s="29"/>
      <c r="G75" s="29"/>
      <c r="H75" s="29">
        <v>556595</v>
      </c>
      <c r="I75" s="29">
        <v>556595</v>
      </c>
      <c r="J75" s="29">
        <v>766622</v>
      </c>
      <c r="K75" s="29">
        <v>793415</v>
      </c>
      <c r="L75" s="29">
        <v>841820</v>
      </c>
      <c r="M75" s="29">
        <v>2401857</v>
      </c>
      <c r="N75" s="29">
        <v>859031</v>
      </c>
      <c r="O75" s="29">
        <v>892674</v>
      </c>
      <c r="P75" s="29">
        <v>897579</v>
      </c>
      <c r="Q75" s="29">
        <v>2649284</v>
      </c>
      <c r="R75" s="29">
        <v>858530</v>
      </c>
      <c r="S75" s="29">
        <v>896425</v>
      </c>
      <c r="T75" s="29">
        <v>923400</v>
      </c>
      <c r="U75" s="29">
        <v>2678355</v>
      </c>
      <c r="V75" s="29">
        <v>8286091</v>
      </c>
      <c r="W75" s="29">
        <v>8200000</v>
      </c>
      <c r="X75" s="29"/>
      <c r="Y75" s="28"/>
      <c r="Z75" s="30">
        <v>8200000</v>
      </c>
    </row>
    <row r="76" spans="1:26" ht="13.5" hidden="1">
      <c r="A76" s="41" t="s">
        <v>120</v>
      </c>
      <c r="B76" s="31">
        <v>113418964</v>
      </c>
      <c r="C76" s="31"/>
      <c r="D76" s="32">
        <v>132831540</v>
      </c>
      <c r="E76" s="33">
        <v>152030091</v>
      </c>
      <c r="F76" s="33">
        <v>11224652</v>
      </c>
      <c r="G76" s="33">
        <v>12425918</v>
      </c>
      <c r="H76" s="33">
        <v>13626114</v>
      </c>
      <c r="I76" s="33">
        <v>37276684</v>
      </c>
      <c r="J76" s="33">
        <v>14110632</v>
      </c>
      <c r="K76" s="33">
        <v>13202788</v>
      </c>
      <c r="L76" s="33">
        <v>14450588</v>
      </c>
      <c r="M76" s="33">
        <v>41764008</v>
      </c>
      <c r="N76" s="33">
        <v>13603027</v>
      </c>
      <c r="O76" s="33">
        <v>15080438</v>
      </c>
      <c r="P76" s="33">
        <v>11156652</v>
      </c>
      <c r="Q76" s="33">
        <v>39840117</v>
      </c>
      <c r="R76" s="33">
        <v>-23254298</v>
      </c>
      <c r="S76" s="33">
        <v>10070608</v>
      </c>
      <c r="T76" s="33">
        <v>8012849</v>
      </c>
      <c r="U76" s="33">
        <v>-5170841</v>
      </c>
      <c r="V76" s="33">
        <v>113709968</v>
      </c>
      <c r="W76" s="33">
        <v>152030091</v>
      </c>
      <c r="X76" s="33"/>
      <c r="Y76" s="32"/>
      <c r="Z76" s="34">
        <v>152030091</v>
      </c>
    </row>
    <row r="77" spans="1:26" ht="13.5" hidden="1">
      <c r="A77" s="36" t="s">
        <v>31</v>
      </c>
      <c r="B77" s="18">
        <v>16754300</v>
      </c>
      <c r="C77" s="18"/>
      <c r="D77" s="19">
        <v>20600000</v>
      </c>
      <c r="E77" s="20">
        <v>22720000</v>
      </c>
      <c r="F77" s="20">
        <v>-26268</v>
      </c>
      <c r="G77" s="20">
        <v>2344453</v>
      </c>
      <c r="H77" s="20">
        <v>2266046</v>
      </c>
      <c r="I77" s="20">
        <v>4584231</v>
      </c>
      <c r="J77" s="20">
        <v>2363084</v>
      </c>
      <c r="K77" s="20">
        <v>2376229</v>
      </c>
      <c r="L77" s="20">
        <v>2283003</v>
      </c>
      <c r="M77" s="20">
        <v>7022316</v>
      </c>
      <c r="N77" s="20">
        <v>2309977</v>
      </c>
      <c r="O77" s="20">
        <v>3641941</v>
      </c>
      <c r="P77" s="20">
        <v>2572075</v>
      </c>
      <c r="Q77" s="20">
        <v>8523993</v>
      </c>
      <c r="R77" s="20">
        <v>-4366632</v>
      </c>
      <c r="S77" s="20">
        <v>1830612</v>
      </c>
      <c r="T77" s="20">
        <v>1728753</v>
      </c>
      <c r="U77" s="20">
        <v>-807267</v>
      </c>
      <c r="V77" s="20">
        <v>19323273</v>
      </c>
      <c r="W77" s="20">
        <v>22720000</v>
      </c>
      <c r="X77" s="20"/>
      <c r="Y77" s="19"/>
      <c r="Z77" s="22">
        <v>22720000</v>
      </c>
    </row>
    <row r="78" spans="1:26" ht="13.5" hidden="1">
      <c r="A78" s="37" t="s">
        <v>32</v>
      </c>
      <c r="B78" s="18">
        <v>89205845</v>
      </c>
      <c r="C78" s="18"/>
      <c r="D78" s="19">
        <v>112231540</v>
      </c>
      <c r="E78" s="20">
        <v>121110094</v>
      </c>
      <c r="F78" s="20">
        <v>11250920</v>
      </c>
      <c r="G78" s="20">
        <v>10081465</v>
      </c>
      <c r="H78" s="20">
        <v>10803473</v>
      </c>
      <c r="I78" s="20">
        <v>32135858</v>
      </c>
      <c r="J78" s="20">
        <v>10980926</v>
      </c>
      <c r="K78" s="20">
        <v>10033144</v>
      </c>
      <c r="L78" s="20">
        <v>11325765</v>
      </c>
      <c r="M78" s="20">
        <v>32339835</v>
      </c>
      <c r="N78" s="20">
        <v>11293050</v>
      </c>
      <c r="O78" s="20">
        <v>10545823</v>
      </c>
      <c r="P78" s="20">
        <v>7686998</v>
      </c>
      <c r="Q78" s="20">
        <v>29525871</v>
      </c>
      <c r="R78" s="20">
        <v>-14204554</v>
      </c>
      <c r="S78" s="20">
        <v>8072201</v>
      </c>
      <c r="T78" s="20">
        <v>6079998</v>
      </c>
      <c r="U78" s="20">
        <v>-52355</v>
      </c>
      <c r="V78" s="20">
        <v>93949209</v>
      </c>
      <c r="W78" s="20">
        <v>121110094</v>
      </c>
      <c r="X78" s="20"/>
      <c r="Y78" s="19"/>
      <c r="Z78" s="22">
        <v>121110094</v>
      </c>
    </row>
    <row r="79" spans="1:26" ht="13.5" hidden="1">
      <c r="A79" s="38" t="s">
        <v>113</v>
      </c>
      <c r="B79" s="18">
        <v>57640951</v>
      </c>
      <c r="C79" s="18"/>
      <c r="D79" s="19">
        <v>68771540</v>
      </c>
      <c r="E79" s="20">
        <v>75559999</v>
      </c>
      <c r="F79" s="20">
        <v>7198214</v>
      </c>
      <c r="G79" s="20">
        <v>5968562</v>
      </c>
      <c r="H79" s="20">
        <v>4922809</v>
      </c>
      <c r="I79" s="20">
        <v>18089585</v>
      </c>
      <c r="J79" s="20">
        <v>6262803</v>
      </c>
      <c r="K79" s="20">
        <v>6047731</v>
      </c>
      <c r="L79" s="20">
        <v>6616429</v>
      </c>
      <c r="M79" s="20">
        <v>18926963</v>
      </c>
      <c r="N79" s="20">
        <v>6678061</v>
      </c>
      <c r="O79" s="20">
        <v>7260440</v>
      </c>
      <c r="P79" s="20">
        <v>4207345</v>
      </c>
      <c r="Q79" s="20">
        <v>18145846</v>
      </c>
      <c r="R79" s="20">
        <v>764348</v>
      </c>
      <c r="S79" s="20">
        <v>6179892</v>
      </c>
      <c r="T79" s="20">
        <v>3926049</v>
      </c>
      <c r="U79" s="20">
        <v>10870289</v>
      </c>
      <c r="V79" s="20">
        <v>66032683</v>
      </c>
      <c r="W79" s="20">
        <v>75559999</v>
      </c>
      <c r="X79" s="20"/>
      <c r="Y79" s="19"/>
      <c r="Z79" s="22">
        <v>75559999</v>
      </c>
    </row>
    <row r="80" spans="1:26" ht="13.5" hidden="1">
      <c r="A80" s="38" t="s">
        <v>114</v>
      </c>
      <c r="B80" s="18">
        <v>20331109</v>
      </c>
      <c r="C80" s="18"/>
      <c r="D80" s="19">
        <v>28600000</v>
      </c>
      <c r="E80" s="20">
        <v>28800098</v>
      </c>
      <c r="F80" s="20">
        <v>2798828</v>
      </c>
      <c r="G80" s="20">
        <v>2471278</v>
      </c>
      <c r="H80" s="20">
        <v>4234908</v>
      </c>
      <c r="I80" s="20">
        <v>9505014</v>
      </c>
      <c r="J80" s="20">
        <v>3082628</v>
      </c>
      <c r="K80" s="20">
        <v>2342288</v>
      </c>
      <c r="L80" s="20">
        <v>3076694</v>
      </c>
      <c r="M80" s="20">
        <v>8501610</v>
      </c>
      <c r="N80" s="20">
        <v>2976894</v>
      </c>
      <c r="O80" s="20">
        <v>1999811</v>
      </c>
      <c r="P80" s="20">
        <v>2112710</v>
      </c>
      <c r="Q80" s="20">
        <v>7089415</v>
      </c>
      <c r="R80" s="20">
        <v>-10360703</v>
      </c>
      <c r="S80" s="20">
        <v>1028800</v>
      </c>
      <c r="T80" s="20">
        <v>1332319</v>
      </c>
      <c r="U80" s="20">
        <v>-7999584</v>
      </c>
      <c r="V80" s="20">
        <v>17096455</v>
      </c>
      <c r="W80" s="20">
        <v>28800098</v>
      </c>
      <c r="X80" s="20"/>
      <c r="Y80" s="19"/>
      <c r="Z80" s="22">
        <v>28800098</v>
      </c>
    </row>
    <row r="81" spans="1:26" ht="13.5" hidden="1">
      <c r="A81" s="38" t="s">
        <v>115</v>
      </c>
      <c r="B81" s="18">
        <v>4403223</v>
      </c>
      <c r="C81" s="18"/>
      <c r="D81" s="19">
        <v>9100000</v>
      </c>
      <c r="E81" s="20">
        <v>10499998</v>
      </c>
      <c r="F81" s="20">
        <v>775224</v>
      </c>
      <c r="G81" s="20">
        <v>1005171</v>
      </c>
      <c r="H81" s="20">
        <v>998235</v>
      </c>
      <c r="I81" s="20">
        <v>2778630</v>
      </c>
      <c r="J81" s="20">
        <v>999619</v>
      </c>
      <c r="K81" s="20">
        <v>1001044</v>
      </c>
      <c r="L81" s="20">
        <v>997536</v>
      </c>
      <c r="M81" s="20">
        <v>2998199</v>
      </c>
      <c r="N81" s="20">
        <v>1000687</v>
      </c>
      <c r="O81" s="20">
        <v>765971</v>
      </c>
      <c r="P81" s="20">
        <v>838855</v>
      </c>
      <c r="Q81" s="20">
        <v>2605513</v>
      </c>
      <c r="R81" s="20">
        <v>-2675366</v>
      </c>
      <c r="S81" s="20">
        <v>533815</v>
      </c>
      <c r="T81" s="20">
        <v>486710</v>
      </c>
      <c r="U81" s="20">
        <v>-1654841</v>
      </c>
      <c r="V81" s="20">
        <v>6727501</v>
      </c>
      <c r="W81" s="20">
        <v>10499998</v>
      </c>
      <c r="X81" s="20"/>
      <c r="Y81" s="19"/>
      <c r="Z81" s="22">
        <v>10499998</v>
      </c>
    </row>
    <row r="82" spans="1:26" ht="13.5" hidden="1">
      <c r="A82" s="38" t="s">
        <v>116</v>
      </c>
      <c r="B82" s="18">
        <v>6830562</v>
      </c>
      <c r="C82" s="18"/>
      <c r="D82" s="19">
        <v>5760000</v>
      </c>
      <c r="E82" s="20">
        <v>6249999</v>
      </c>
      <c r="F82" s="20">
        <v>478654</v>
      </c>
      <c r="G82" s="20">
        <v>636454</v>
      </c>
      <c r="H82" s="20">
        <v>647521</v>
      </c>
      <c r="I82" s="20">
        <v>1762629</v>
      </c>
      <c r="J82" s="20">
        <v>635876</v>
      </c>
      <c r="K82" s="20">
        <v>642081</v>
      </c>
      <c r="L82" s="20">
        <v>635106</v>
      </c>
      <c r="M82" s="20">
        <v>1913063</v>
      </c>
      <c r="N82" s="20">
        <v>637408</v>
      </c>
      <c r="O82" s="20">
        <v>519601</v>
      </c>
      <c r="P82" s="20">
        <v>528088</v>
      </c>
      <c r="Q82" s="20">
        <v>1685097</v>
      </c>
      <c r="R82" s="20">
        <v>-1932833</v>
      </c>
      <c r="S82" s="20">
        <v>329694</v>
      </c>
      <c r="T82" s="20">
        <v>334920</v>
      </c>
      <c r="U82" s="20">
        <v>-1268219</v>
      </c>
      <c r="V82" s="20">
        <v>4092570</v>
      </c>
      <c r="W82" s="20">
        <v>6249999</v>
      </c>
      <c r="X82" s="20"/>
      <c r="Y82" s="19"/>
      <c r="Z82" s="22">
        <v>6249999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7458819</v>
      </c>
      <c r="C84" s="27"/>
      <c r="D84" s="28"/>
      <c r="E84" s="29">
        <v>8199997</v>
      </c>
      <c r="F84" s="29"/>
      <c r="G84" s="29"/>
      <c r="H84" s="29">
        <v>556595</v>
      </c>
      <c r="I84" s="29">
        <v>556595</v>
      </c>
      <c r="J84" s="29">
        <v>766622</v>
      </c>
      <c r="K84" s="29">
        <v>793415</v>
      </c>
      <c r="L84" s="29">
        <v>841820</v>
      </c>
      <c r="M84" s="29">
        <v>2401857</v>
      </c>
      <c r="N84" s="29"/>
      <c r="O84" s="29">
        <v>892674</v>
      </c>
      <c r="P84" s="29">
        <v>897579</v>
      </c>
      <c r="Q84" s="29">
        <v>1790253</v>
      </c>
      <c r="R84" s="29">
        <v>-4683112</v>
      </c>
      <c r="S84" s="29">
        <v>167795</v>
      </c>
      <c r="T84" s="29">
        <v>204098</v>
      </c>
      <c r="U84" s="29">
        <v>-4311219</v>
      </c>
      <c r="V84" s="29">
        <v>437486</v>
      </c>
      <c r="W84" s="29">
        <v>8199997</v>
      </c>
      <c r="X84" s="29"/>
      <c r="Y84" s="28"/>
      <c r="Z84" s="30">
        <v>8199997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37396597</v>
      </c>
      <c r="C5" s="18">
        <v>0</v>
      </c>
      <c r="D5" s="63">
        <v>42550050</v>
      </c>
      <c r="E5" s="64">
        <v>61172027</v>
      </c>
      <c r="F5" s="64">
        <v>4777038</v>
      </c>
      <c r="G5" s="64">
        <v>3063260</v>
      </c>
      <c r="H5" s="64">
        <v>4682023</v>
      </c>
      <c r="I5" s="64">
        <v>12522321</v>
      </c>
      <c r="J5" s="64">
        <v>4610837</v>
      </c>
      <c r="K5" s="64">
        <v>4053953</v>
      </c>
      <c r="L5" s="64">
        <v>0</v>
      </c>
      <c r="M5" s="64">
        <v>8664790</v>
      </c>
      <c r="N5" s="64">
        <v>4517773</v>
      </c>
      <c r="O5" s="64">
        <v>0</v>
      </c>
      <c r="P5" s="64">
        <v>0</v>
      </c>
      <c r="Q5" s="64">
        <v>4517773</v>
      </c>
      <c r="R5" s="64">
        <v>0</v>
      </c>
      <c r="S5" s="64">
        <v>0</v>
      </c>
      <c r="T5" s="64">
        <v>0</v>
      </c>
      <c r="U5" s="64">
        <v>0</v>
      </c>
      <c r="V5" s="64">
        <v>25704884</v>
      </c>
      <c r="W5" s="64">
        <v>61172027</v>
      </c>
      <c r="X5" s="64">
        <v>-35467143</v>
      </c>
      <c r="Y5" s="65">
        <v>-57.98</v>
      </c>
      <c r="Z5" s="66">
        <v>61172027</v>
      </c>
    </row>
    <row r="6" spans="1:26" ht="13.5">
      <c r="A6" s="62" t="s">
        <v>32</v>
      </c>
      <c r="B6" s="18">
        <v>101575976</v>
      </c>
      <c r="C6" s="18">
        <v>0</v>
      </c>
      <c r="D6" s="63">
        <v>111754566</v>
      </c>
      <c r="E6" s="64">
        <v>120089785</v>
      </c>
      <c r="F6" s="64">
        <v>8904114</v>
      </c>
      <c r="G6" s="64">
        <v>7367936</v>
      </c>
      <c r="H6" s="64">
        <v>9132261</v>
      </c>
      <c r="I6" s="64">
        <v>25404311</v>
      </c>
      <c r="J6" s="64">
        <v>9337203</v>
      </c>
      <c r="K6" s="64">
        <v>7959584</v>
      </c>
      <c r="L6" s="64">
        <v>0</v>
      </c>
      <c r="M6" s="64">
        <v>17296787</v>
      </c>
      <c r="N6" s="64">
        <v>9452864</v>
      </c>
      <c r="O6" s="64">
        <v>0</v>
      </c>
      <c r="P6" s="64">
        <v>0</v>
      </c>
      <c r="Q6" s="64">
        <v>9452864</v>
      </c>
      <c r="R6" s="64">
        <v>0</v>
      </c>
      <c r="S6" s="64">
        <v>0</v>
      </c>
      <c r="T6" s="64">
        <v>0</v>
      </c>
      <c r="U6" s="64">
        <v>0</v>
      </c>
      <c r="V6" s="64">
        <v>52153962</v>
      </c>
      <c r="W6" s="64">
        <v>120089785</v>
      </c>
      <c r="X6" s="64">
        <v>-67935823</v>
      </c>
      <c r="Y6" s="65">
        <v>-56.57</v>
      </c>
      <c r="Z6" s="66">
        <v>120089785</v>
      </c>
    </row>
    <row r="7" spans="1:26" ht="13.5">
      <c r="A7" s="62" t="s">
        <v>33</v>
      </c>
      <c r="B7" s="18">
        <v>134160</v>
      </c>
      <c r="C7" s="18">
        <v>0</v>
      </c>
      <c r="D7" s="63">
        <v>356000</v>
      </c>
      <c r="E7" s="64">
        <v>356000</v>
      </c>
      <c r="F7" s="64">
        <v>367</v>
      </c>
      <c r="G7" s="64">
        <v>717</v>
      </c>
      <c r="H7" s="64">
        <v>313</v>
      </c>
      <c r="I7" s="64">
        <v>1397</v>
      </c>
      <c r="J7" s="64">
        <v>248</v>
      </c>
      <c r="K7" s="64">
        <v>218</v>
      </c>
      <c r="L7" s="64">
        <v>0</v>
      </c>
      <c r="M7" s="64">
        <v>466</v>
      </c>
      <c r="N7" s="64">
        <v>368</v>
      </c>
      <c r="O7" s="64">
        <v>0</v>
      </c>
      <c r="P7" s="64">
        <v>0</v>
      </c>
      <c r="Q7" s="64">
        <v>368</v>
      </c>
      <c r="R7" s="64">
        <v>0</v>
      </c>
      <c r="S7" s="64">
        <v>0</v>
      </c>
      <c r="T7" s="64">
        <v>0</v>
      </c>
      <c r="U7" s="64">
        <v>0</v>
      </c>
      <c r="V7" s="64">
        <v>2231</v>
      </c>
      <c r="W7" s="64">
        <v>356000</v>
      </c>
      <c r="X7" s="64">
        <v>-353769</v>
      </c>
      <c r="Y7" s="65">
        <v>-99.37</v>
      </c>
      <c r="Z7" s="66">
        <v>356000</v>
      </c>
    </row>
    <row r="8" spans="1:26" ht="13.5">
      <c r="A8" s="62" t="s">
        <v>34</v>
      </c>
      <c r="B8" s="18">
        <v>42039478</v>
      </c>
      <c r="C8" s="18">
        <v>0</v>
      </c>
      <c r="D8" s="63">
        <v>53097250</v>
      </c>
      <c r="E8" s="64">
        <v>64407000</v>
      </c>
      <c r="F8" s="64">
        <v>1550000</v>
      </c>
      <c r="G8" s="64">
        <v>20666000</v>
      </c>
      <c r="H8" s="64">
        <v>890000</v>
      </c>
      <c r="I8" s="64">
        <v>23106000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23106000</v>
      </c>
      <c r="W8" s="64">
        <v>64407000</v>
      </c>
      <c r="X8" s="64">
        <v>-41301000</v>
      </c>
      <c r="Y8" s="65">
        <v>-64.13</v>
      </c>
      <c r="Z8" s="66">
        <v>64407000</v>
      </c>
    </row>
    <row r="9" spans="1:26" ht="13.5">
      <c r="A9" s="62" t="s">
        <v>35</v>
      </c>
      <c r="B9" s="18">
        <v>28288639</v>
      </c>
      <c r="C9" s="18">
        <v>0</v>
      </c>
      <c r="D9" s="63">
        <v>27319950</v>
      </c>
      <c r="E9" s="64">
        <v>32946292</v>
      </c>
      <c r="F9" s="64">
        <v>2596386</v>
      </c>
      <c r="G9" s="64">
        <v>2456115</v>
      </c>
      <c r="H9" s="64">
        <v>1903565</v>
      </c>
      <c r="I9" s="64">
        <v>6956066</v>
      </c>
      <c r="J9" s="64">
        <v>-3331275</v>
      </c>
      <c r="K9" s="64">
        <v>729021</v>
      </c>
      <c r="L9" s="64">
        <v>0</v>
      </c>
      <c r="M9" s="64">
        <v>-2602254</v>
      </c>
      <c r="N9" s="64">
        <v>5262971</v>
      </c>
      <c r="O9" s="64">
        <v>0</v>
      </c>
      <c r="P9" s="64">
        <v>0</v>
      </c>
      <c r="Q9" s="64">
        <v>5262971</v>
      </c>
      <c r="R9" s="64">
        <v>0</v>
      </c>
      <c r="S9" s="64">
        <v>0</v>
      </c>
      <c r="T9" s="64">
        <v>0</v>
      </c>
      <c r="U9" s="64">
        <v>0</v>
      </c>
      <c r="V9" s="64">
        <v>9616783</v>
      </c>
      <c r="W9" s="64">
        <v>32946292</v>
      </c>
      <c r="X9" s="64">
        <v>-23329509</v>
      </c>
      <c r="Y9" s="65">
        <v>-70.81</v>
      </c>
      <c r="Z9" s="66">
        <v>32946292</v>
      </c>
    </row>
    <row r="10" spans="1:26" ht="25.5">
      <c r="A10" s="67" t="s">
        <v>105</v>
      </c>
      <c r="B10" s="68">
        <f>SUM(B5:B9)</f>
        <v>209434850</v>
      </c>
      <c r="C10" s="68">
        <f>SUM(C5:C9)</f>
        <v>0</v>
      </c>
      <c r="D10" s="69">
        <f aca="true" t="shared" si="0" ref="D10:Z10">SUM(D5:D9)</f>
        <v>235077816</v>
      </c>
      <c r="E10" s="70">
        <f t="shared" si="0"/>
        <v>278971104</v>
      </c>
      <c r="F10" s="70">
        <f t="shared" si="0"/>
        <v>17827905</v>
      </c>
      <c r="G10" s="70">
        <f t="shared" si="0"/>
        <v>33554028</v>
      </c>
      <c r="H10" s="70">
        <f t="shared" si="0"/>
        <v>16608162</v>
      </c>
      <c r="I10" s="70">
        <f t="shared" si="0"/>
        <v>67990095</v>
      </c>
      <c r="J10" s="70">
        <f t="shared" si="0"/>
        <v>10617013</v>
      </c>
      <c r="K10" s="70">
        <f t="shared" si="0"/>
        <v>12742776</v>
      </c>
      <c r="L10" s="70">
        <f t="shared" si="0"/>
        <v>0</v>
      </c>
      <c r="M10" s="70">
        <f t="shared" si="0"/>
        <v>23359789</v>
      </c>
      <c r="N10" s="70">
        <f t="shared" si="0"/>
        <v>19233976</v>
      </c>
      <c r="O10" s="70">
        <f t="shared" si="0"/>
        <v>0</v>
      </c>
      <c r="P10" s="70">
        <f t="shared" si="0"/>
        <v>0</v>
      </c>
      <c r="Q10" s="70">
        <f t="shared" si="0"/>
        <v>19233976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110583860</v>
      </c>
      <c r="W10" s="70">
        <f t="shared" si="0"/>
        <v>278971104</v>
      </c>
      <c r="X10" s="70">
        <f t="shared" si="0"/>
        <v>-168387244</v>
      </c>
      <c r="Y10" s="71">
        <f>+IF(W10&lt;&gt;0,(X10/W10)*100,0)</f>
        <v>-60.360102385371064</v>
      </c>
      <c r="Z10" s="72">
        <f t="shared" si="0"/>
        <v>278971104</v>
      </c>
    </row>
    <row r="11" spans="1:26" ht="13.5">
      <c r="A11" s="62" t="s">
        <v>36</v>
      </c>
      <c r="B11" s="18">
        <v>61212037</v>
      </c>
      <c r="C11" s="18">
        <v>0</v>
      </c>
      <c r="D11" s="63">
        <v>72817835</v>
      </c>
      <c r="E11" s="64">
        <v>77568464</v>
      </c>
      <c r="F11" s="64">
        <v>6184522</v>
      </c>
      <c r="G11" s="64">
        <v>5612378</v>
      </c>
      <c r="H11" s="64">
        <v>5420664</v>
      </c>
      <c r="I11" s="64">
        <v>17217564</v>
      </c>
      <c r="J11" s="64">
        <v>5760476</v>
      </c>
      <c r="K11" s="64">
        <v>5728347</v>
      </c>
      <c r="L11" s="64">
        <v>0</v>
      </c>
      <c r="M11" s="64">
        <v>11488823</v>
      </c>
      <c r="N11" s="64">
        <v>6326295</v>
      </c>
      <c r="O11" s="64">
        <v>0</v>
      </c>
      <c r="P11" s="64">
        <v>0</v>
      </c>
      <c r="Q11" s="64">
        <v>6326295</v>
      </c>
      <c r="R11" s="64">
        <v>0</v>
      </c>
      <c r="S11" s="64">
        <v>0</v>
      </c>
      <c r="T11" s="64">
        <v>0</v>
      </c>
      <c r="U11" s="64">
        <v>0</v>
      </c>
      <c r="V11" s="64">
        <v>35032682</v>
      </c>
      <c r="W11" s="64">
        <v>77568464</v>
      </c>
      <c r="X11" s="64">
        <v>-42535782</v>
      </c>
      <c r="Y11" s="65">
        <v>-54.84</v>
      </c>
      <c r="Z11" s="66">
        <v>77568464</v>
      </c>
    </row>
    <row r="12" spans="1:26" ht="13.5">
      <c r="A12" s="62" t="s">
        <v>37</v>
      </c>
      <c r="B12" s="18">
        <v>4702571</v>
      </c>
      <c r="C12" s="18">
        <v>0</v>
      </c>
      <c r="D12" s="63">
        <v>5027357</v>
      </c>
      <c r="E12" s="64">
        <v>6030591</v>
      </c>
      <c r="F12" s="64">
        <v>0</v>
      </c>
      <c r="G12" s="64">
        <v>512938</v>
      </c>
      <c r="H12" s="64">
        <v>519332</v>
      </c>
      <c r="I12" s="64">
        <v>1032270</v>
      </c>
      <c r="J12" s="64">
        <v>512779</v>
      </c>
      <c r="K12" s="64">
        <v>544822</v>
      </c>
      <c r="L12" s="64">
        <v>0</v>
      </c>
      <c r="M12" s="64">
        <v>1057601</v>
      </c>
      <c r="N12" s="64">
        <v>518095</v>
      </c>
      <c r="O12" s="64">
        <v>0</v>
      </c>
      <c r="P12" s="64">
        <v>0</v>
      </c>
      <c r="Q12" s="64">
        <v>518095</v>
      </c>
      <c r="R12" s="64">
        <v>0</v>
      </c>
      <c r="S12" s="64">
        <v>0</v>
      </c>
      <c r="T12" s="64">
        <v>0</v>
      </c>
      <c r="U12" s="64">
        <v>0</v>
      </c>
      <c r="V12" s="64">
        <v>2607966</v>
      </c>
      <c r="W12" s="64">
        <v>6030591</v>
      </c>
      <c r="X12" s="64">
        <v>-3422625</v>
      </c>
      <c r="Y12" s="65">
        <v>-56.75</v>
      </c>
      <c r="Z12" s="66">
        <v>6030591</v>
      </c>
    </row>
    <row r="13" spans="1:26" ht="13.5">
      <c r="A13" s="62" t="s">
        <v>106</v>
      </c>
      <c r="B13" s="18">
        <v>31265933</v>
      </c>
      <c r="C13" s="18">
        <v>0</v>
      </c>
      <c r="D13" s="63">
        <v>7500000</v>
      </c>
      <c r="E13" s="64">
        <v>47720000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47720000</v>
      </c>
      <c r="X13" s="64">
        <v>-47720000</v>
      </c>
      <c r="Y13" s="65">
        <v>-100</v>
      </c>
      <c r="Z13" s="66">
        <v>47720000</v>
      </c>
    </row>
    <row r="14" spans="1:26" ht="13.5">
      <c r="A14" s="62" t="s">
        <v>38</v>
      </c>
      <c r="B14" s="18">
        <v>3003787</v>
      </c>
      <c r="C14" s="18">
        <v>0</v>
      </c>
      <c r="D14" s="63">
        <v>3100000</v>
      </c>
      <c r="E14" s="64">
        <v>3105000</v>
      </c>
      <c r="F14" s="64">
        <v>104180</v>
      </c>
      <c r="G14" s="64">
        <v>229898</v>
      </c>
      <c r="H14" s="64">
        <v>100327</v>
      </c>
      <c r="I14" s="64">
        <v>434405</v>
      </c>
      <c r="J14" s="64">
        <v>103384</v>
      </c>
      <c r="K14" s="64">
        <v>99797</v>
      </c>
      <c r="L14" s="64">
        <v>0</v>
      </c>
      <c r="M14" s="64">
        <v>203181</v>
      </c>
      <c r="N14" s="64">
        <v>102566</v>
      </c>
      <c r="O14" s="64">
        <v>0</v>
      </c>
      <c r="P14" s="64">
        <v>0</v>
      </c>
      <c r="Q14" s="64">
        <v>102566</v>
      </c>
      <c r="R14" s="64">
        <v>0</v>
      </c>
      <c r="S14" s="64">
        <v>0</v>
      </c>
      <c r="T14" s="64">
        <v>0</v>
      </c>
      <c r="U14" s="64">
        <v>0</v>
      </c>
      <c r="V14" s="64">
        <v>740152</v>
      </c>
      <c r="W14" s="64">
        <v>3105000</v>
      </c>
      <c r="X14" s="64">
        <v>-2364848</v>
      </c>
      <c r="Y14" s="65">
        <v>-76.16</v>
      </c>
      <c r="Z14" s="66">
        <v>3105000</v>
      </c>
    </row>
    <row r="15" spans="1:26" ht="13.5">
      <c r="A15" s="62" t="s">
        <v>39</v>
      </c>
      <c r="B15" s="18">
        <v>64405293</v>
      </c>
      <c r="C15" s="18">
        <v>0</v>
      </c>
      <c r="D15" s="63">
        <v>75498940</v>
      </c>
      <c r="E15" s="64">
        <v>75307479</v>
      </c>
      <c r="F15" s="64">
        <v>3896008</v>
      </c>
      <c r="G15" s="64">
        <v>10702473</v>
      </c>
      <c r="H15" s="64">
        <v>9408026</v>
      </c>
      <c r="I15" s="64">
        <v>24006507</v>
      </c>
      <c r="J15" s="64">
        <v>5817234</v>
      </c>
      <c r="K15" s="64">
        <v>5412973</v>
      </c>
      <c r="L15" s="64">
        <v>0</v>
      </c>
      <c r="M15" s="64">
        <v>11230207</v>
      </c>
      <c r="N15" s="64">
        <v>6565652</v>
      </c>
      <c r="O15" s="64">
        <v>0</v>
      </c>
      <c r="P15" s="64">
        <v>0</v>
      </c>
      <c r="Q15" s="64">
        <v>6565652</v>
      </c>
      <c r="R15" s="64">
        <v>0</v>
      </c>
      <c r="S15" s="64">
        <v>0</v>
      </c>
      <c r="T15" s="64">
        <v>0</v>
      </c>
      <c r="U15" s="64">
        <v>0</v>
      </c>
      <c r="V15" s="64">
        <v>41802366</v>
      </c>
      <c r="W15" s="64">
        <v>75307479</v>
      </c>
      <c r="X15" s="64">
        <v>-33505113</v>
      </c>
      <c r="Y15" s="65">
        <v>-44.49</v>
      </c>
      <c r="Z15" s="66">
        <v>75307479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58801658</v>
      </c>
      <c r="C17" s="18">
        <v>0</v>
      </c>
      <c r="D17" s="63">
        <v>73961182</v>
      </c>
      <c r="E17" s="64">
        <v>86256350</v>
      </c>
      <c r="F17" s="64">
        <v>2070535</v>
      </c>
      <c r="G17" s="64">
        <v>5797655</v>
      </c>
      <c r="H17" s="64">
        <v>8155842</v>
      </c>
      <c r="I17" s="64">
        <v>16024032</v>
      </c>
      <c r="J17" s="64">
        <v>7769060</v>
      </c>
      <c r="K17" s="64">
        <v>2070809</v>
      </c>
      <c r="L17" s="64">
        <v>0</v>
      </c>
      <c r="M17" s="64">
        <v>9839869</v>
      </c>
      <c r="N17" s="64">
        <v>4695378</v>
      </c>
      <c r="O17" s="64">
        <v>0</v>
      </c>
      <c r="P17" s="64">
        <v>0</v>
      </c>
      <c r="Q17" s="64">
        <v>4695378</v>
      </c>
      <c r="R17" s="64">
        <v>0</v>
      </c>
      <c r="S17" s="64">
        <v>0</v>
      </c>
      <c r="T17" s="64">
        <v>0</v>
      </c>
      <c r="U17" s="64">
        <v>0</v>
      </c>
      <c r="V17" s="64">
        <v>30559279</v>
      </c>
      <c r="W17" s="64">
        <v>86256350</v>
      </c>
      <c r="X17" s="64">
        <v>-55697071</v>
      </c>
      <c r="Y17" s="65">
        <v>-64.57</v>
      </c>
      <c r="Z17" s="66">
        <v>86256350</v>
      </c>
    </row>
    <row r="18" spans="1:26" ht="13.5">
      <c r="A18" s="74" t="s">
        <v>42</v>
      </c>
      <c r="B18" s="75">
        <f>SUM(B11:B17)</f>
        <v>223391279</v>
      </c>
      <c r="C18" s="75">
        <f>SUM(C11:C17)</f>
        <v>0</v>
      </c>
      <c r="D18" s="76">
        <f aca="true" t="shared" si="1" ref="D18:Z18">SUM(D11:D17)</f>
        <v>237905314</v>
      </c>
      <c r="E18" s="77">
        <f t="shared" si="1"/>
        <v>295987884</v>
      </c>
      <c r="F18" s="77">
        <f t="shared" si="1"/>
        <v>12255245</v>
      </c>
      <c r="G18" s="77">
        <f t="shared" si="1"/>
        <v>22855342</v>
      </c>
      <c r="H18" s="77">
        <f t="shared" si="1"/>
        <v>23604191</v>
      </c>
      <c r="I18" s="77">
        <f t="shared" si="1"/>
        <v>58714778</v>
      </c>
      <c r="J18" s="77">
        <f t="shared" si="1"/>
        <v>19962933</v>
      </c>
      <c r="K18" s="77">
        <f t="shared" si="1"/>
        <v>13856748</v>
      </c>
      <c r="L18" s="77">
        <f t="shared" si="1"/>
        <v>0</v>
      </c>
      <c r="M18" s="77">
        <f t="shared" si="1"/>
        <v>33819681</v>
      </c>
      <c r="N18" s="77">
        <f t="shared" si="1"/>
        <v>18207986</v>
      </c>
      <c r="O18" s="77">
        <f t="shared" si="1"/>
        <v>0</v>
      </c>
      <c r="P18" s="77">
        <f t="shared" si="1"/>
        <v>0</v>
      </c>
      <c r="Q18" s="77">
        <f t="shared" si="1"/>
        <v>18207986</v>
      </c>
      <c r="R18" s="77">
        <f t="shared" si="1"/>
        <v>0</v>
      </c>
      <c r="S18" s="77">
        <f t="shared" si="1"/>
        <v>0</v>
      </c>
      <c r="T18" s="77">
        <f t="shared" si="1"/>
        <v>0</v>
      </c>
      <c r="U18" s="77">
        <f t="shared" si="1"/>
        <v>0</v>
      </c>
      <c r="V18" s="77">
        <f t="shared" si="1"/>
        <v>110742445</v>
      </c>
      <c r="W18" s="77">
        <f t="shared" si="1"/>
        <v>295987884</v>
      </c>
      <c r="X18" s="77">
        <f t="shared" si="1"/>
        <v>-185245439</v>
      </c>
      <c r="Y18" s="71">
        <f>+IF(W18&lt;&gt;0,(X18/W18)*100,0)</f>
        <v>-62.585480357027045</v>
      </c>
      <c r="Z18" s="78">
        <f t="shared" si="1"/>
        <v>295987884</v>
      </c>
    </row>
    <row r="19" spans="1:26" ht="13.5">
      <c r="A19" s="74" t="s">
        <v>43</v>
      </c>
      <c r="B19" s="79">
        <f>+B10-B18</f>
        <v>-13956429</v>
      </c>
      <c r="C19" s="79">
        <f>+C10-C18</f>
        <v>0</v>
      </c>
      <c r="D19" s="80">
        <f aca="true" t="shared" si="2" ref="D19:Z19">+D10-D18</f>
        <v>-2827498</v>
      </c>
      <c r="E19" s="81">
        <f t="shared" si="2"/>
        <v>-17016780</v>
      </c>
      <c r="F19" s="81">
        <f t="shared" si="2"/>
        <v>5572660</v>
      </c>
      <c r="G19" s="81">
        <f t="shared" si="2"/>
        <v>10698686</v>
      </c>
      <c r="H19" s="81">
        <f t="shared" si="2"/>
        <v>-6996029</v>
      </c>
      <c r="I19" s="81">
        <f t="shared" si="2"/>
        <v>9275317</v>
      </c>
      <c r="J19" s="81">
        <f t="shared" si="2"/>
        <v>-9345920</v>
      </c>
      <c r="K19" s="81">
        <f t="shared" si="2"/>
        <v>-1113972</v>
      </c>
      <c r="L19" s="81">
        <f t="shared" si="2"/>
        <v>0</v>
      </c>
      <c r="M19" s="81">
        <f t="shared" si="2"/>
        <v>-10459892</v>
      </c>
      <c r="N19" s="81">
        <f t="shared" si="2"/>
        <v>1025990</v>
      </c>
      <c r="O19" s="81">
        <f t="shared" si="2"/>
        <v>0</v>
      </c>
      <c r="P19" s="81">
        <f t="shared" si="2"/>
        <v>0</v>
      </c>
      <c r="Q19" s="81">
        <f t="shared" si="2"/>
        <v>1025990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-158585</v>
      </c>
      <c r="W19" s="81">
        <f>IF(E10=E18,0,W10-W18)</f>
        <v>-17016780</v>
      </c>
      <c r="X19" s="81">
        <f t="shared" si="2"/>
        <v>16858195</v>
      </c>
      <c r="Y19" s="82">
        <f>+IF(W19&lt;&gt;0,(X19/W19)*100,0)</f>
        <v>-99.06806693158165</v>
      </c>
      <c r="Z19" s="83">
        <f t="shared" si="2"/>
        <v>-17016780</v>
      </c>
    </row>
    <row r="20" spans="1:26" ht="13.5">
      <c r="A20" s="62" t="s">
        <v>44</v>
      </c>
      <c r="B20" s="18">
        <v>10324265</v>
      </c>
      <c r="C20" s="18">
        <v>0</v>
      </c>
      <c r="D20" s="63">
        <v>19346750</v>
      </c>
      <c r="E20" s="64">
        <v>21818000</v>
      </c>
      <c r="F20" s="64">
        <v>0</v>
      </c>
      <c r="G20" s="64">
        <v>10000000</v>
      </c>
      <c r="H20" s="64">
        <v>0</v>
      </c>
      <c r="I20" s="64">
        <v>10000000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10000000</v>
      </c>
      <c r="W20" s="64">
        <v>21818000</v>
      </c>
      <c r="X20" s="64">
        <v>-11818000</v>
      </c>
      <c r="Y20" s="65">
        <v>-54.17</v>
      </c>
      <c r="Z20" s="66">
        <v>21818000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-3632164</v>
      </c>
      <c r="C22" s="90">
        <f>SUM(C19:C21)</f>
        <v>0</v>
      </c>
      <c r="D22" s="91">
        <f aca="true" t="shared" si="3" ref="D22:Z22">SUM(D19:D21)</f>
        <v>16519252</v>
      </c>
      <c r="E22" s="92">
        <f t="shared" si="3"/>
        <v>4801220</v>
      </c>
      <c r="F22" s="92">
        <f t="shared" si="3"/>
        <v>5572660</v>
      </c>
      <c r="G22" s="92">
        <f t="shared" si="3"/>
        <v>20698686</v>
      </c>
      <c r="H22" s="92">
        <f t="shared" si="3"/>
        <v>-6996029</v>
      </c>
      <c r="I22" s="92">
        <f t="shared" si="3"/>
        <v>19275317</v>
      </c>
      <c r="J22" s="92">
        <f t="shared" si="3"/>
        <v>-9345920</v>
      </c>
      <c r="K22" s="92">
        <f t="shared" si="3"/>
        <v>-1113972</v>
      </c>
      <c r="L22" s="92">
        <f t="shared" si="3"/>
        <v>0</v>
      </c>
      <c r="M22" s="92">
        <f t="shared" si="3"/>
        <v>-10459892</v>
      </c>
      <c r="N22" s="92">
        <f t="shared" si="3"/>
        <v>1025990</v>
      </c>
      <c r="O22" s="92">
        <f t="shared" si="3"/>
        <v>0</v>
      </c>
      <c r="P22" s="92">
        <f t="shared" si="3"/>
        <v>0</v>
      </c>
      <c r="Q22" s="92">
        <f t="shared" si="3"/>
        <v>1025990</v>
      </c>
      <c r="R22" s="92">
        <f t="shared" si="3"/>
        <v>0</v>
      </c>
      <c r="S22" s="92">
        <f t="shared" si="3"/>
        <v>0</v>
      </c>
      <c r="T22" s="92">
        <f t="shared" si="3"/>
        <v>0</v>
      </c>
      <c r="U22" s="92">
        <f t="shared" si="3"/>
        <v>0</v>
      </c>
      <c r="V22" s="92">
        <f t="shared" si="3"/>
        <v>9841415</v>
      </c>
      <c r="W22" s="92">
        <f t="shared" si="3"/>
        <v>4801220</v>
      </c>
      <c r="X22" s="92">
        <f t="shared" si="3"/>
        <v>5040195</v>
      </c>
      <c r="Y22" s="93">
        <f>+IF(W22&lt;&gt;0,(X22/W22)*100,0)</f>
        <v>104.97738074905962</v>
      </c>
      <c r="Z22" s="94">
        <f t="shared" si="3"/>
        <v>4801220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-3632164</v>
      </c>
      <c r="C24" s="79">
        <f>SUM(C22:C23)</f>
        <v>0</v>
      </c>
      <c r="D24" s="80">
        <f aca="true" t="shared" si="4" ref="D24:Z24">SUM(D22:D23)</f>
        <v>16519252</v>
      </c>
      <c r="E24" s="81">
        <f t="shared" si="4"/>
        <v>4801220</v>
      </c>
      <c r="F24" s="81">
        <f t="shared" si="4"/>
        <v>5572660</v>
      </c>
      <c r="G24" s="81">
        <f t="shared" si="4"/>
        <v>20698686</v>
      </c>
      <c r="H24" s="81">
        <f t="shared" si="4"/>
        <v>-6996029</v>
      </c>
      <c r="I24" s="81">
        <f t="shared" si="4"/>
        <v>19275317</v>
      </c>
      <c r="J24" s="81">
        <f t="shared" si="4"/>
        <v>-9345920</v>
      </c>
      <c r="K24" s="81">
        <f t="shared" si="4"/>
        <v>-1113972</v>
      </c>
      <c r="L24" s="81">
        <f t="shared" si="4"/>
        <v>0</v>
      </c>
      <c r="M24" s="81">
        <f t="shared" si="4"/>
        <v>-10459892</v>
      </c>
      <c r="N24" s="81">
        <f t="shared" si="4"/>
        <v>1025990</v>
      </c>
      <c r="O24" s="81">
        <f t="shared" si="4"/>
        <v>0</v>
      </c>
      <c r="P24" s="81">
        <f t="shared" si="4"/>
        <v>0</v>
      </c>
      <c r="Q24" s="81">
        <f t="shared" si="4"/>
        <v>1025990</v>
      </c>
      <c r="R24" s="81">
        <f t="shared" si="4"/>
        <v>0</v>
      </c>
      <c r="S24" s="81">
        <f t="shared" si="4"/>
        <v>0</v>
      </c>
      <c r="T24" s="81">
        <f t="shared" si="4"/>
        <v>0</v>
      </c>
      <c r="U24" s="81">
        <f t="shared" si="4"/>
        <v>0</v>
      </c>
      <c r="V24" s="81">
        <f t="shared" si="4"/>
        <v>9841415</v>
      </c>
      <c r="W24" s="81">
        <f t="shared" si="4"/>
        <v>4801220</v>
      </c>
      <c r="X24" s="81">
        <f t="shared" si="4"/>
        <v>5040195</v>
      </c>
      <c r="Y24" s="82">
        <f>+IF(W24&lt;&gt;0,(X24/W24)*100,0)</f>
        <v>104.97738074905962</v>
      </c>
      <c r="Z24" s="83">
        <f t="shared" si="4"/>
        <v>4801220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19346750</v>
      </c>
      <c r="E27" s="104">
        <v>19346750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19346750</v>
      </c>
      <c r="X27" s="104">
        <v>-19346750</v>
      </c>
      <c r="Y27" s="105">
        <v>-100</v>
      </c>
      <c r="Z27" s="106">
        <v>19346750</v>
      </c>
    </row>
    <row r="28" spans="1:26" ht="13.5">
      <c r="A28" s="107" t="s">
        <v>44</v>
      </c>
      <c r="B28" s="18">
        <v>0</v>
      </c>
      <c r="C28" s="18">
        <v>0</v>
      </c>
      <c r="D28" s="63">
        <v>19346750</v>
      </c>
      <c r="E28" s="64">
        <v>19346750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19346750</v>
      </c>
      <c r="X28" s="64">
        <v>-19346750</v>
      </c>
      <c r="Y28" s="65">
        <v>-100</v>
      </c>
      <c r="Z28" s="66">
        <v>19346750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19346750</v>
      </c>
      <c r="E32" s="104">
        <f t="shared" si="5"/>
        <v>19346750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19346750</v>
      </c>
      <c r="X32" s="104">
        <f t="shared" si="5"/>
        <v>-19346750</v>
      </c>
      <c r="Y32" s="105">
        <f>+IF(W32&lt;&gt;0,(X32/W32)*100,0)</f>
        <v>-100</v>
      </c>
      <c r="Z32" s="106">
        <f t="shared" si="5"/>
        <v>19346750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21196181</v>
      </c>
      <c r="C35" s="18">
        <v>0</v>
      </c>
      <c r="D35" s="63">
        <v>24082392</v>
      </c>
      <c r="E35" s="64">
        <v>24082000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24082000</v>
      </c>
      <c r="X35" s="64">
        <v>-24082000</v>
      </c>
      <c r="Y35" s="65">
        <v>-100</v>
      </c>
      <c r="Z35" s="66">
        <v>24082000</v>
      </c>
    </row>
    <row r="36" spans="1:26" ht="13.5">
      <c r="A36" s="62" t="s">
        <v>53</v>
      </c>
      <c r="B36" s="18">
        <v>724818230</v>
      </c>
      <c r="C36" s="18">
        <v>0</v>
      </c>
      <c r="D36" s="63">
        <v>815453000</v>
      </c>
      <c r="E36" s="64">
        <v>815453000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815453000</v>
      </c>
      <c r="X36" s="64">
        <v>-815453000</v>
      </c>
      <c r="Y36" s="65">
        <v>-100</v>
      </c>
      <c r="Z36" s="66">
        <v>815453000</v>
      </c>
    </row>
    <row r="37" spans="1:26" ht="13.5">
      <c r="A37" s="62" t="s">
        <v>54</v>
      </c>
      <c r="B37" s="18">
        <v>43507340</v>
      </c>
      <c r="C37" s="18">
        <v>0</v>
      </c>
      <c r="D37" s="63">
        <v>9248137</v>
      </c>
      <c r="E37" s="64">
        <v>9248000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9248000</v>
      </c>
      <c r="X37" s="64">
        <v>-9248000</v>
      </c>
      <c r="Y37" s="65">
        <v>-100</v>
      </c>
      <c r="Z37" s="66">
        <v>9248000</v>
      </c>
    </row>
    <row r="38" spans="1:26" ht="13.5">
      <c r="A38" s="62" t="s">
        <v>55</v>
      </c>
      <c r="B38" s="18">
        <v>48337936</v>
      </c>
      <c r="C38" s="18">
        <v>0</v>
      </c>
      <c r="D38" s="63">
        <v>49521000</v>
      </c>
      <c r="E38" s="64">
        <v>49521000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49521000</v>
      </c>
      <c r="X38" s="64">
        <v>-49521000</v>
      </c>
      <c r="Y38" s="65">
        <v>-100</v>
      </c>
      <c r="Z38" s="66">
        <v>49521000</v>
      </c>
    </row>
    <row r="39" spans="1:26" ht="13.5">
      <c r="A39" s="62" t="s">
        <v>56</v>
      </c>
      <c r="B39" s="18">
        <v>654169135</v>
      </c>
      <c r="C39" s="18">
        <v>0</v>
      </c>
      <c r="D39" s="63">
        <v>780766255</v>
      </c>
      <c r="E39" s="64">
        <v>780766000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780766000</v>
      </c>
      <c r="X39" s="64">
        <v>-780766000</v>
      </c>
      <c r="Y39" s="65">
        <v>-100</v>
      </c>
      <c r="Z39" s="66">
        <v>780766000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-3632164</v>
      </c>
      <c r="C42" s="18">
        <v>0</v>
      </c>
      <c r="D42" s="63">
        <v>36293332</v>
      </c>
      <c r="E42" s="64">
        <v>-3934406</v>
      </c>
      <c r="F42" s="64">
        <v>6109832</v>
      </c>
      <c r="G42" s="64">
        <v>26769185</v>
      </c>
      <c r="H42" s="64">
        <v>-4172495</v>
      </c>
      <c r="I42" s="64">
        <v>28706522</v>
      </c>
      <c r="J42" s="64">
        <v>-7799298</v>
      </c>
      <c r="K42" s="64">
        <v>-1356814</v>
      </c>
      <c r="L42" s="64">
        <v>35871291</v>
      </c>
      <c r="M42" s="64">
        <v>26715179</v>
      </c>
      <c r="N42" s="64">
        <v>950228</v>
      </c>
      <c r="O42" s="64">
        <v>2562614</v>
      </c>
      <c r="P42" s="64">
        <v>28506656</v>
      </c>
      <c r="Q42" s="64">
        <v>32019498</v>
      </c>
      <c r="R42" s="64">
        <v>8878694</v>
      </c>
      <c r="S42" s="64">
        <v>5671673</v>
      </c>
      <c r="T42" s="64">
        <v>-4524490</v>
      </c>
      <c r="U42" s="64">
        <v>10025877</v>
      </c>
      <c r="V42" s="64">
        <v>97467076</v>
      </c>
      <c r="W42" s="64">
        <v>-3934406</v>
      </c>
      <c r="X42" s="64">
        <v>101401482</v>
      </c>
      <c r="Y42" s="65">
        <v>-2577.3</v>
      </c>
      <c r="Z42" s="66">
        <v>-3934406</v>
      </c>
    </row>
    <row r="43" spans="1:26" ht="13.5">
      <c r="A43" s="62" t="s">
        <v>59</v>
      </c>
      <c r="B43" s="18">
        <v>0</v>
      </c>
      <c r="C43" s="18">
        <v>0</v>
      </c>
      <c r="D43" s="63">
        <v>-14846750</v>
      </c>
      <c r="E43" s="64">
        <v>-14847000</v>
      </c>
      <c r="F43" s="64">
        <v>308690</v>
      </c>
      <c r="G43" s="64">
        <v>-226471</v>
      </c>
      <c r="H43" s="64">
        <v>-1008311</v>
      </c>
      <c r="I43" s="64">
        <v>-926092</v>
      </c>
      <c r="J43" s="64">
        <v>-2666871</v>
      </c>
      <c r="K43" s="64">
        <v>-2196985</v>
      </c>
      <c r="L43" s="64">
        <v>2577532</v>
      </c>
      <c r="M43" s="64">
        <v>-2286324</v>
      </c>
      <c r="N43" s="64">
        <v>-609301</v>
      </c>
      <c r="O43" s="64">
        <v>-310619</v>
      </c>
      <c r="P43" s="64">
        <v>-2359423</v>
      </c>
      <c r="Q43" s="64">
        <v>-3279343</v>
      </c>
      <c r="R43" s="64">
        <v>-2573280</v>
      </c>
      <c r="S43" s="64">
        <v>-2340877</v>
      </c>
      <c r="T43" s="64">
        <v>-3329635</v>
      </c>
      <c r="U43" s="64">
        <v>-8243792</v>
      </c>
      <c r="V43" s="64">
        <v>-14735551</v>
      </c>
      <c r="W43" s="64">
        <v>-14847000</v>
      </c>
      <c r="X43" s="64">
        <v>111449</v>
      </c>
      <c r="Y43" s="65">
        <v>-0.75</v>
      </c>
      <c r="Z43" s="66">
        <v>-14847000</v>
      </c>
    </row>
    <row r="44" spans="1:26" ht="13.5">
      <c r="A44" s="62" t="s">
        <v>60</v>
      </c>
      <c r="B44" s="18">
        <v>0</v>
      </c>
      <c r="C44" s="18">
        <v>0</v>
      </c>
      <c r="D44" s="63">
        <v>231000</v>
      </c>
      <c r="E44" s="64">
        <v>231000</v>
      </c>
      <c r="F44" s="64">
        <v>-50095</v>
      </c>
      <c r="G44" s="64">
        <v>18815</v>
      </c>
      <c r="H44" s="64">
        <v>434</v>
      </c>
      <c r="I44" s="64">
        <v>-30846</v>
      </c>
      <c r="J44" s="64">
        <v>-17943</v>
      </c>
      <c r="K44" s="64">
        <v>-1457</v>
      </c>
      <c r="L44" s="64">
        <v>-35912</v>
      </c>
      <c r="M44" s="64">
        <v>-55312</v>
      </c>
      <c r="N44" s="64">
        <v>-31110</v>
      </c>
      <c r="O44" s="64">
        <v>-26466</v>
      </c>
      <c r="P44" s="64">
        <v>15553</v>
      </c>
      <c r="Q44" s="64">
        <v>-42023</v>
      </c>
      <c r="R44" s="64">
        <v>-25818</v>
      </c>
      <c r="S44" s="64">
        <v>-46207</v>
      </c>
      <c r="T44" s="64">
        <v>1852385</v>
      </c>
      <c r="U44" s="64">
        <v>1780360</v>
      </c>
      <c r="V44" s="64">
        <v>1652179</v>
      </c>
      <c r="W44" s="64">
        <v>231000</v>
      </c>
      <c r="X44" s="64">
        <v>1421179</v>
      </c>
      <c r="Y44" s="65">
        <v>615.23</v>
      </c>
      <c r="Z44" s="66">
        <v>231000</v>
      </c>
    </row>
    <row r="45" spans="1:26" ht="13.5">
      <c r="A45" s="74" t="s">
        <v>61</v>
      </c>
      <c r="B45" s="21">
        <v>-3632164</v>
      </c>
      <c r="C45" s="21">
        <v>0</v>
      </c>
      <c r="D45" s="103">
        <v>31949582</v>
      </c>
      <c r="E45" s="104">
        <v>-18550406</v>
      </c>
      <c r="F45" s="104">
        <v>6368427</v>
      </c>
      <c r="G45" s="104">
        <v>32929956</v>
      </c>
      <c r="H45" s="104">
        <v>27749584</v>
      </c>
      <c r="I45" s="104">
        <v>27749584</v>
      </c>
      <c r="J45" s="104">
        <v>17265472</v>
      </c>
      <c r="K45" s="104">
        <v>13710216</v>
      </c>
      <c r="L45" s="104">
        <v>52123127</v>
      </c>
      <c r="M45" s="104">
        <v>52123127</v>
      </c>
      <c r="N45" s="104">
        <v>52432944</v>
      </c>
      <c r="O45" s="104">
        <v>54658473</v>
      </c>
      <c r="P45" s="104">
        <v>80821259</v>
      </c>
      <c r="Q45" s="104">
        <v>52432944</v>
      </c>
      <c r="R45" s="104">
        <v>87100855</v>
      </c>
      <c r="S45" s="104">
        <v>90385444</v>
      </c>
      <c r="T45" s="104">
        <v>84383704</v>
      </c>
      <c r="U45" s="104">
        <v>84383704</v>
      </c>
      <c r="V45" s="104">
        <v>84383704</v>
      </c>
      <c r="W45" s="104">
        <v>-18550406</v>
      </c>
      <c r="X45" s="104">
        <v>102934110</v>
      </c>
      <c r="Y45" s="105">
        <v>-554.89</v>
      </c>
      <c r="Z45" s="106">
        <v>-18550406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19550867</v>
      </c>
      <c r="C49" s="56">
        <v>0</v>
      </c>
      <c r="D49" s="133">
        <v>5500073</v>
      </c>
      <c r="E49" s="58">
        <v>4071715</v>
      </c>
      <c r="F49" s="58">
        <v>0</v>
      </c>
      <c r="G49" s="58">
        <v>0</v>
      </c>
      <c r="H49" s="58">
        <v>0</v>
      </c>
      <c r="I49" s="58">
        <v>3633100</v>
      </c>
      <c r="J49" s="58">
        <v>0</v>
      </c>
      <c r="K49" s="58">
        <v>0</v>
      </c>
      <c r="L49" s="58">
        <v>0</v>
      </c>
      <c r="M49" s="58">
        <v>4340469</v>
      </c>
      <c r="N49" s="58">
        <v>0</v>
      </c>
      <c r="O49" s="58">
        <v>0</v>
      </c>
      <c r="P49" s="58">
        <v>0</v>
      </c>
      <c r="Q49" s="58">
        <v>6717713</v>
      </c>
      <c r="R49" s="58">
        <v>0</v>
      </c>
      <c r="S49" s="58">
        <v>0</v>
      </c>
      <c r="T49" s="58">
        <v>0</v>
      </c>
      <c r="U49" s="58">
        <v>15569038</v>
      </c>
      <c r="V49" s="58">
        <v>73364821</v>
      </c>
      <c r="W49" s="58">
        <v>132747796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21399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21399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98.74817429032194</v>
      </c>
      <c r="E58" s="7">
        <f t="shared" si="6"/>
        <v>167.8305267925643</v>
      </c>
      <c r="F58" s="7">
        <f t="shared" si="6"/>
        <v>119.98414100268364</v>
      </c>
      <c r="G58" s="7">
        <f t="shared" si="6"/>
        <v>131.61687555144846</v>
      </c>
      <c r="H58" s="7">
        <f t="shared" si="6"/>
        <v>114.4708580749492</v>
      </c>
      <c r="I58" s="7">
        <f t="shared" si="6"/>
        <v>121.14736267002948</v>
      </c>
      <c r="J58" s="7">
        <f t="shared" si="6"/>
        <v>122.56567493662767</v>
      </c>
      <c r="K58" s="7">
        <f t="shared" si="6"/>
        <v>141.29107998749163</v>
      </c>
      <c r="L58" s="7">
        <f t="shared" si="6"/>
        <v>0</v>
      </c>
      <c r="M58" s="7">
        <f t="shared" si="6"/>
        <v>238.38688248504857</v>
      </c>
      <c r="N58" s="7">
        <f t="shared" si="6"/>
        <v>100.16357176338448</v>
      </c>
      <c r="O58" s="7">
        <f t="shared" si="6"/>
        <v>0</v>
      </c>
      <c r="P58" s="7">
        <f t="shared" si="6"/>
        <v>0</v>
      </c>
      <c r="Q58" s="7">
        <f t="shared" si="6"/>
        <v>299.25060046605336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250.5141230972153</v>
      </c>
      <c r="W58" s="7">
        <f t="shared" si="6"/>
        <v>167.8305267925643</v>
      </c>
      <c r="X58" s="7">
        <f t="shared" si="6"/>
        <v>0</v>
      </c>
      <c r="Y58" s="7">
        <f t="shared" si="6"/>
        <v>0</v>
      </c>
      <c r="Z58" s="8">
        <f t="shared" si="6"/>
        <v>167.8305267925643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100.68613315378008</v>
      </c>
      <c r="E59" s="10">
        <f t="shared" si="7"/>
        <v>218.35939979559612</v>
      </c>
      <c r="F59" s="10">
        <f t="shared" si="7"/>
        <v>132.66773259915453</v>
      </c>
      <c r="G59" s="10">
        <f t="shared" si="7"/>
        <v>150.69106115706796</v>
      </c>
      <c r="H59" s="10">
        <f t="shared" si="7"/>
        <v>133.2619468123074</v>
      </c>
      <c r="I59" s="10">
        <f t="shared" si="7"/>
        <v>137.29884419988915</v>
      </c>
      <c r="J59" s="10">
        <f t="shared" si="7"/>
        <v>133.78865919571652</v>
      </c>
      <c r="K59" s="10">
        <f t="shared" si="7"/>
        <v>138.15564709309655</v>
      </c>
      <c r="L59" s="10">
        <f t="shared" si="7"/>
        <v>0</v>
      </c>
      <c r="M59" s="10">
        <f t="shared" si="7"/>
        <v>207.24482647588692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401.1793199879675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280.73261486027326</v>
      </c>
      <c r="W59" s="10">
        <f t="shared" si="7"/>
        <v>218.35939979559612</v>
      </c>
      <c r="X59" s="10">
        <f t="shared" si="7"/>
        <v>0</v>
      </c>
      <c r="Y59" s="10">
        <f t="shared" si="7"/>
        <v>0</v>
      </c>
      <c r="Z59" s="11">
        <f t="shared" si="7"/>
        <v>218.35939979559612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97.90025044703766</v>
      </c>
      <c r="E60" s="13">
        <f t="shared" si="7"/>
        <v>147.6170516917821</v>
      </c>
      <c r="F60" s="13">
        <f t="shared" si="7"/>
        <v>114.56499770780113</v>
      </c>
      <c r="G60" s="13">
        <f t="shared" si="7"/>
        <v>124.93840880268232</v>
      </c>
      <c r="H60" s="13">
        <f t="shared" si="7"/>
        <v>105.64380496790444</v>
      </c>
      <c r="I60" s="13">
        <f t="shared" si="7"/>
        <v>114.36660494354678</v>
      </c>
      <c r="J60" s="13">
        <f t="shared" si="7"/>
        <v>105.25608150535015</v>
      </c>
      <c r="K60" s="13">
        <f t="shared" si="7"/>
        <v>137.53392137076509</v>
      </c>
      <c r="L60" s="13">
        <f t="shared" si="7"/>
        <v>0</v>
      </c>
      <c r="M60" s="13">
        <f t="shared" si="7"/>
        <v>176.1154542748315</v>
      </c>
      <c r="N60" s="13">
        <f t="shared" si="7"/>
        <v>100.30935597930954</v>
      </c>
      <c r="O60" s="13">
        <f t="shared" si="7"/>
        <v>0</v>
      </c>
      <c r="P60" s="13">
        <f t="shared" si="7"/>
        <v>0</v>
      </c>
      <c r="Q60" s="13">
        <f t="shared" si="7"/>
        <v>318.9567204182774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234.3114028422232</v>
      </c>
      <c r="W60" s="13">
        <f t="shared" si="7"/>
        <v>147.6170516917821</v>
      </c>
      <c r="X60" s="13">
        <f t="shared" si="7"/>
        <v>0</v>
      </c>
      <c r="Y60" s="13">
        <f t="shared" si="7"/>
        <v>0</v>
      </c>
      <c r="Z60" s="14">
        <f t="shared" si="7"/>
        <v>147.6170516917821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96.61615275981093</v>
      </c>
      <c r="E61" s="13">
        <f t="shared" si="7"/>
        <v>164.64404148815902</v>
      </c>
      <c r="F61" s="13">
        <f t="shared" si="7"/>
        <v>121.59888846009628</v>
      </c>
      <c r="G61" s="13">
        <f t="shared" si="7"/>
        <v>148.01341061067708</v>
      </c>
      <c r="H61" s="13">
        <f t="shared" si="7"/>
        <v>100.71121021560118</v>
      </c>
      <c r="I61" s="13">
        <f t="shared" si="7"/>
        <v>118.85895777348072</v>
      </c>
      <c r="J61" s="13">
        <f t="shared" si="7"/>
        <v>100.05982819758519</v>
      </c>
      <c r="K61" s="13">
        <f t="shared" si="7"/>
        <v>161.456413654711</v>
      </c>
      <c r="L61" s="13">
        <f t="shared" si="7"/>
        <v>0</v>
      </c>
      <c r="M61" s="13">
        <f t="shared" si="7"/>
        <v>181.09608582007155</v>
      </c>
      <c r="N61" s="13">
        <f t="shared" si="7"/>
        <v>100</v>
      </c>
      <c r="O61" s="13">
        <f t="shared" si="7"/>
        <v>0</v>
      </c>
      <c r="P61" s="13">
        <f t="shared" si="7"/>
        <v>0</v>
      </c>
      <c r="Q61" s="13">
        <f t="shared" si="7"/>
        <v>301.3101105018623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235.46084729435853</v>
      </c>
      <c r="W61" s="13">
        <f t="shared" si="7"/>
        <v>164.64404148815902</v>
      </c>
      <c r="X61" s="13">
        <f t="shared" si="7"/>
        <v>0</v>
      </c>
      <c r="Y61" s="13">
        <f t="shared" si="7"/>
        <v>0</v>
      </c>
      <c r="Z61" s="14">
        <f t="shared" si="7"/>
        <v>164.64404148815902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99.94992901028839</v>
      </c>
      <c r="E62" s="13">
        <f t="shared" si="7"/>
        <v>106.856104879905</v>
      </c>
      <c r="F62" s="13">
        <f t="shared" si="7"/>
        <v>70.31378711093998</v>
      </c>
      <c r="G62" s="13">
        <f t="shared" si="7"/>
        <v>75.46591496163461</v>
      </c>
      <c r="H62" s="13">
        <f t="shared" si="7"/>
        <v>115.29425322679778</v>
      </c>
      <c r="I62" s="13">
        <f t="shared" si="7"/>
        <v>80.06384510293047</v>
      </c>
      <c r="J62" s="13">
        <f t="shared" si="7"/>
        <v>113.85936378155816</v>
      </c>
      <c r="K62" s="13">
        <f t="shared" si="7"/>
        <v>100</v>
      </c>
      <c r="L62" s="13">
        <f t="shared" si="7"/>
        <v>0</v>
      </c>
      <c r="M62" s="13">
        <f t="shared" si="7"/>
        <v>148.53099266942615</v>
      </c>
      <c r="N62" s="13">
        <f t="shared" si="7"/>
        <v>100</v>
      </c>
      <c r="O62" s="13">
        <f t="shared" si="7"/>
        <v>0</v>
      </c>
      <c r="P62" s="13">
        <f t="shared" si="7"/>
        <v>0</v>
      </c>
      <c r="Q62" s="13">
        <f t="shared" si="7"/>
        <v>409.93630379398087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193.5492240543162</v>
      </c>
      <c r="W62" s="13">
        <f t="shared" si="7"/>
        <v>106.856104879905</v>
      </c>
      <c r="X62" s="13">
        <f t="shared" si="7"/>
        <v>0</v>
      </c>
      <c r="Y62" s="13">
        <f t="shared" si="7"/>
        <v>0</v>
      </c>
      <c r="Z62" s="14">
        <f t="shared" si="7"/>
        <v>106.856104879905</v>
      </c>
    </row>
    <row r="63" spans="1:26" ht="13.5">
      <c r="A63" s="38" t="s">
        <v>115</v>
      </c>
      <c r="B63" s="12">
        <f t="shared" si="7"/>
        <v>91.83724935340422</v>
      </c>
      <c r="C63" s="12">
        <f t="shared" si="7"/>
        <v>0</v>
      </c>
      <c r="D63" s="3">
        <f t="shared" si="7"/>
        <v>99.99614339942812</v>
      </c>
      <c r="E63" s="13">
        <f t="shared" si="7"/>
        <v>100.1063319871961</v>
      </c>
      <c r="F63" s="13">
        <f t="shared" si="7"/>
        <v>0</v>
      </c>
      <c r="G63" s="13">
        <f t="shared" si="7"/>
        <v>0</v>
      </c>
      <c r="H63" s="13">
        <f t="shared" si="7"/>
        <v>123.43902999452074</v>
      </c>
      <c r="I63" s="13">
        <f t="shared" si="7"/>
        <v>372.9561482581261</v>
      </c>
      <c r="J63" s="13">
        <f t="shared" si="7"/>
        <v>140.10014903873136</v>
      </c>
      <c r="K63" s="13">
        <f t="shared" si="7"/>
        <v>100.00549113252497</v>
      </c>
      <c r="L63" s="13">
        <f t="shared" si="7"/>
        <v>0</v>
      </c>
      <c r="M63" s="13">
        <f t="shared" si="7"/>
        <v>181.8399973616772</v>
      </c>
      <c r="N63" s="13">
        <f t="shared" si="7"/>
        <v>100</v>
      </c>
      <c r="O63" s="13">
        <f t="shared" si="7"/>
        <v>0</v>
      </c>
      <c r="P63" s="13">
        <f t="shared" si="7"/>
        <v>0</v>
      </c>
      <c r="Q63" s="13">
        <f t="shared" si="7"/>
        <v>298.56219777139256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355.98200658131105</v>
      </c>
      <c r="W63" s="13">
        <f t="shared" si="7"/>
        <v>100.1063319871961</v>
      </c>
      <c r="X63" s="13">
        <f t="shared" si="7"/>
        <v>0</v>
      </c>
      <c r="Y63" s="13">
        <f t="shared" si="7"/>
        <v>0</v>
      </c>
      <c r="Z63" s="14">
        <f t="shared" si="7"/>
        <v>100.1063319871961</v>
      </c>
    </row>
    <row r="64" spans="1:26" ht="13.5">
      <c r="A64" s="38" t="s">
        <v>116</v>
      </c>
      <c r="B64" s="12">
        <f t="shared" si="7"/>
        <v>108.88827867130932</v>
      </c>
      <c r="C64" s="12">
        <f t="shared" si="7"/>
        <v>0</v>
      </c>
      <c r="D64" s="3">
        <f t="shared" si="7"/>
        <v>99.95374604186787</v>
      </c>
      <c r="E64" s="13">
        <f t="shared" si="7"/>
        <v>99.95374604186787</v>
      </c>
      <c r="F64" s="13">
        <f t="shared" si="7"/>
        <v>100.01148147807956</v>
      </c>
      <c r="G64" s="13">
        <f t="shared" si="7"/>
        <v>99.33180385169997</v>
      </c>
      <c r="H64" s="13">
        <f t="shared" si="7"/>
        <v>127.83174015828965</v>
      </c>
      <c r="I64" s="13">
        <f t="shared" si="7"/>
        <v>107.55735955653158</v>
      </c>
      <c r="J64" s="13">
        <f t="shared" si="7"/>
        <v>157.99128185435717</v>
      </c>
      <c r="K64" s="13">
        <f t="shared" si="7"/>
        <v>100</v>
      </c>
      <c r="L64" s="13">
        <f t="shared" si="7"/>
        <v>0</v>
      </c>
      <c r="M64" s="13">
        <f t="shared" si="7"/>
        <v>189.04574189307232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295.2852734436847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223.81144712698404</v>
      </c>
      <c r="W64" s="13">
        <f t="shared" si="7"/>
        <v>99.95374604186787</v>
      </c>
      <c r="X64" s="13">
        <f t="shared" si="7"/>
        <v>0</v>
      </c>
      <c r="Y64" s="13">
        <f t="shared" si="7"/>
        <v>0</v>
      </c>
      <c r="Z64" s="14">
        <f t="shared" si="7"/>
        <v>99.95374604186787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278.7096774193548</v>
      </c>
      <c r="E65" s="13">
        <f t="shared" si="7"/>
        <v>0</v>
      </c>
      <c r="F65" s="13">
        <f t="shared" si="7"/>
        <v>0</v>
      </c>
      <c r="G65" s="13">
        <f t="shared" si="7"/>
        <v>203.54407294832825</v>
      </c>
      <c r="H65" s="13">
        <f t="shared" si="7"/>
        <v>0</v>
      </c>
      <c r="I65" s="13">
        <f t="shared" si="7"/>
        <v>606.5714285714286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9367.179331306992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100.00510986203372</v>
      </c>
      <c r="E66" s="16">
        <f t="shared" si="7"/>
        <v>100.02043944813491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10.141286943637224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133.71530041260326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131.94262571248944</v>
      </c>
      <c r="W66" s="16">
        <f t="shared" si="7"/>
        <v>100.02043944813491</v>
      </c>
      <c r="X66" s="16">
        <f t="shared" si="7"/>
        <v>0</v>
      </c>
      <c r="Y66" s="16">
        <f t="shared" si="7"/>
        <v>0</v>
      </c>
      <c r="Z66" s="17">
        <f t="shared" si="7"/>
        <v>100.02043944813491</v>
      </c>
    </row>
    <row r="67" spans="1:26" ht="13.5" hidden="1">
      <c r="A67" s="40" t="s">
        <v>119</v>
      </c>
      <c r="B67" s="23">
        <v>148451773</v>
      </c>
      <c r="C67" s="23"/>
      <c r="D67" s="24">
        <v>164089616</v>
      </c>
      <c r="E67" s="25">
        <v>191046812</v>
      </c>
      <c r="F67" s="25">
        <v>14298508</v>
      </c>
      <c r="G67" s="25">
        <v>10722897</v>
      </c>
      <c r="H67" s="25">
        <v>14323539</v>
      </c>
      <c r="I67" s="25">
        <v>39344944</v>
      </c>
      <c r="J67" s="25">
        <v>9078882</v>
      </c>
      <c r="K67" s="25">
        <v>10981442</v>
      </c>
      <c r="L67" s="25"/>
      <c r="M67" s="25">
        <v>20060324</v>
      </c>
      <c r="N67" s="25">
        <v>17877780</v>
      </c>
      <c r="O67" s="25"/>
      <c r="P67" s="25"/>
      <c r="Q67" s="25">
        <v>17877780</v>
      </c>
      <c r="R67" s="25"/>
      <c r="S67" s="25"/>
      <c r="T67" s="25"/>
      <c r="U67" s="25"/>
      <c r="V67" s="25">
        <v>77283048</v>
      </c>
      <c r="W67" s="25">
        <v>191046812</v>
      </c>
      <c r="X67" s="25"/>
      <c r="Y67" s="24"/>
      <c r="Z67" s="26">
        <v>191046812</v>
      </c>
    </row>
    <row r="68" spans="1:26" ht="13.5" hidden="1">
      <c r="A68" s="36" t="s">
        <v>31</v>
      </c>
      <c r="B68" s="18">
        <v>37396597</v>
      </c>
      <c r="C68" s="18"/>
      <c r="D68" s="19">
        <v>42550050</v>
      </c>
      <c r="E68" s="20">
        <v>61172027</v>
      </c>
      <c r="F68" s="20">
        <v>4777038</v>
      </c>
      <c r="G68" s="20">
        <v>3063260</v>
      </c>
      <c r="H68" s="20">
        <v>4682023</v>
      </c>
      <c r="I68" s="20">
        <v>12522321</v>
      </c>
      <c r="J68" s="20">
        <v>4610837</v>
      </c>
      <c r="K68" s="20">
        <v>4053953</v>
      </c>
      <c r="L68" s="20"/>
      <c r="M68" s="20">
        <v>8664790</v>
      </c>
      <c r="N68" s="20">
        <v>4517773</v>
      </c>
      <c r="O68" s="20"/>
      <c r="P68" s="20"/>
      <c r="Q68" s="20">
        <v>4517773</v>
      </c>
      <c r="R68" s="20"/>
      <c r="S68" s="20"/>
      <c r="T68" s="20"/>
      <c r="U68" s="20"/>
      <c r="V68" s="20">
        <v>25704884</v>
      </c>
      <c r="W68" s="20">
        <v>61172027</v>
      </c>
      <c r="X68" s="20"/>
      <c r="Y68" s="19"/>
      <c r="Z68" s="22">
        <v>61172027</v>
      </c>
    </row>
    <row r="69" spans="1:26" ht="13.5" hidden="1">
      <c r="A69" s="37" t="s">
        <v>32</v>
      </c>
      <c r="B69" s="18">
        <v>101575976</v>
      </c>
      <c r="C69" s="18"/>
      <c r="D69" s="19">
        <v>111754566</v>
      </c>
      <c r="E69" s="20">
        <v>120089785</v>
      </c>
      <c r="F69" s="20">
        <v>8904114</v>
      </c>
      <c r="G69" s="20">
        <v>7367936</v>
      </c>
      <c r="H69" s="20">
        <v>9132261</v>
      </c>
      <c r="I69" s="20">
        <v>25404311</v>
      </c>
      <c r="J69" s="20">
        <v>9337203</v>
      </c>
      <c r="K69" s="20">
        <v>7959584</v>
      </c>
      <c r="L69" s="20"/>
      <c r="M69" s="20">
        <v>17296787</v>
      </c>
      <c r="N69" s="20">
        <v>9452864</v>
      </c>
      <c r="O69" s="20"/>
      <c r="P69" s="20"/>
      <c r="Q69" s="20">
        <v>9452864</v>
      </c>
      <c r="R69" s="20"/>
      <c r="S69" s="20"/>
      <c r="T69" s="20"/>
      <c r="U69" s="20"/>
      <c r="V69" s="20">
        <v>52153962</v>
      </c>
      <c r="W69" s="20">
        <v>120089785</v>
      </c>
      <c r="X69" s="20"/>
      <c r="Y69" s="19"/>
      <c r="Z69" s="22">
        <v>120089785</v>
      </c>
    </row>
    <row r="70" spans="1:26" ht="13.5" hidden="1">
      <c r="A70" s="38" t="s">
        <v>113</v>
      </c>
      <c r="B70" s="18">
        <v>70399310</v>
      </c>
      <c r="C70" s="18"/>
      <c r="D70" s="19">
        <v>77128925</v>
      </c>
      <c r="E70" s="20">
        <v>85630794</v>
      </c>
      <c r="F70" s="20">
        <v>5848463</v>
      </c>
      <c r="G70" s="20">
        <v>3819662</v>
      </c>
      <c r="H70" s="20">
        <v>7019303</v>
      </c>
      <c r="I70" s="20">
        <v>16687428</v>
      </c>
      <c r="J70" s="20">
        <v>7414564</v>
      </c>
      <c r="K70" s="20">
        <v>4816887</v>
      </c>
      <c r="L70" s="20"/>
      <c r="M70" s="20">
        <v>12231451</v>
      </c>
      <c r="N70" s="20">
        <v>6821333</v>
      </c>
      <c r="O70" s="20"/>
      <c r="P70" s="20"/>
      <c r="Q70" s="20">
        <v>6821333</v>
      </c>
      <c r="R70" s="20"/>
      <c r="S70" s="20"/>
      <c r="T70" s="20"/>
      <c r="U70" s="20"/>
      <c r="V70" s="20">
        <v>35740212</v>
      </c>
      <c r="W70" s="20">
        <v>85630794</v>
      </c>
      <c r="X70" s="20"/>
      <c r="Y70" s="19"/>
      <c r="Z70" s="22">
        <v>85630794</v>
      </c>
    </row>
    <row r="71" spans="1:26" ht="13.5" hidden="1">
      <c r="A71" s="38" t="s">
        <v>114</v>
      </c>
      <c r="B71" s="18">
        <v>18754337</v>
      </c>
      <c r="C71" s="18"/>
      <c r="D71" s="19">
        <v>20307168</v>
      </c>
      <c r="E71" s="20">
        <v>20295518</v>
      </c>
      <c r="F71" s="20">
        <v>2402425</v>
      </c>
      <c r="G71" s="20">
        <v>2884110</v>
      </c>
      <c r="H71" s="20">
        <v>1041280</v>
      </c>
      <c r="I71" s="20">
        <v>6327815</v>
      </c>
      <c r="J71" s="20">
        <v>1364940</v>
      </c>
      <c r="K71" s="20">
        <v>1781062</v>
      </c>
      <c r="L71" s="20"/>
      <c r="M71" s="20">
        <v>3146002</v>
      </c>
      <c r="N71" s="20">
        <v>1248583</v>
      </c>
      <c r="O71" s="20"/>
      <c r="P71" s="20"/>
      <c r="Q71" s="20">
        <v>1248583</v>
      </c>
      <c r="R71" s="20"/>
      <c r="S71" s="20"/>
      <c r="T71" s="20"/>
      <c r="U71" s="20"/>
      <c r="V71" s="20">
        <v>10722400</v>
      </c>
      <c r="W71" s="20">
        <v>20295518</v>
      </c>
      <c r="X71" s="20"/>
      <c r="Y71" s="19"/>
      <c r="Z71" s="22">
        <v>20295518</v>
      </c>
    </row>
    <row r="72" spans="1:26" ht="13.5" hidden="1">
      <c r="A72" s="38" t="s">
        <v>115</v>
      </c>
      <c r="B72" s="18">
        <v>6475452</v>
      </c>
      <c r="C72" s="18"/>
      <c r="D72" s="19">
        <v>7260280</v>
      </c>
      <c r="E72" s="20">
        <v>7260280</v>
      </c>
      <c r="F72" s="20"/>
      <c r="G72" s="20"/>
      <c r="H72" s="20">
        <v>565770</v>
      </c>
      <c r="I72" s="20">
        <v>565770</v>
      </c>
      <c r="J72" s="20">
        <v>320722</v>
      </c>
      <c r="K72" s="20">
        <v>710236</v>
      </c>
      <c r="L72" s="20"/>
      <c r="M72" s="20">
        <v>1030958</v>
      </c>
      <c r="N72" s="20">
        <v>713450</v>
      </c>
      <c r="O72" s="20"/>
      <c r="P72" s="20"/>
      <c r="Q72" s="20">
        <v>713450</v>
      </c>
      <c r="R72" s="20"/>
      <c r="S72" s="20"/>
      <c r="T72" s="20"/>
      <c r="U72" s="20"/>
      <c r="V72" s="20">
        <v>2310178</v>
      </c>
      <c r="W72" s="20">
        <v>7260280</v>
      </c>
      <c r="X72" s="20"/>
      <c r="Y72" s="19"/>
      <c r="Z72" s="22">
        <v>7260280</v>
      </c>
    </row>
    <row r="73" spans="1:26" ht="13.5" hidden="1">
      <c r="A73" s="38" t="s">
        <v>116</v>
      </c>
      <c r="B73" s="18">
        <v>5946877</v>
      </c>
      <c r="C73" s="18"/>
      <c r="D73" s="19">
        <v>6903193</v>
      </c>
      <c r="E73" s="20">
        <v>6903193</v>
      </c>
      <c r="F73" s="20">
        <v>653226</v>
      </c>
      <c r="G73" s="20">
        <v>647714</v>
      </c>
      <c r="H73" s="20">
        <v>505908</v>
      </c>
      <c r="I73" s="20">
        <v>1806848</v>
      </c>
      <c r="J73" s="20">
        <v>236977</v>
      </c>
      <c r="K73" s="20">
        <v>651399</v>
      </c>
      <c r="L73" s="20"/>
      <c r="M73" s="20">
        <v>888376</v>
      </c>
      <c r="N73" s="20">
        <v>669498</v>
      </c>
      <c r="O73" s="20"/>
      <c r="P73" s="20"/>
      <c r="Q73" s="20">
        <v>669498</v>
      </c>
      <c r="R73" s="20"/>
      <c r="S73" s="20"/>
      <c r="T73" s="20"/>
      <c r="U73" s="20"/>
      <c r="V73" s="20">
        <v>3364722</v>
      </c>
      <c r="W73" s="20">
        <v>6903193</v>
      </c>
      <c r="X73" s="20"/>
      <c r="Y73" s="19"/>
      <c r="Z73" s="22">
        <v>6903193</v>
      </c>
    </row>
    <row r="74" spans="1:26" ht="13.5" hidden="1">
      <c r="A74" s="38" t="s">
        <v>117</v>
      </c>
      <c r="B74" s="18"/>
      <c r="C74" s="18"/>
      <c r="D74" s="19">
        <v>155000</v>
      </c>
      <c r="E74" s="20"/>
      <c r="F74" s="20"/>
      <c r="G74" s="20">
        <v>16450</v>
      </c>
      <c r="H74" s="20"/>
      <c r="I74" s="20">
        <v>16450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16450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9479200</v>
      </c>
      <c r="C75" s="27"/>
      <c r="D75" s="28">
        <v>9785000</v>
      </c>
      <c r="E75" s="29">
        <v>9785000</v>
      </c>
      <c r="F75" s="29">
        <v>617356</v>
      </c>
      <c r="G75" s="29">
        <v>291701</v>
      </c>
      <c r="H75" s="29">
        <v>509255</v>
      </c>
      <c r="I75" s="29">
        <v>1418312</v>
      </c>
      <c r="J75" s="29">
        <v>-4869158</v>
      </c>
      <c r="K75" s="29">
        <v>-1032095</v>
      </c>
      <c r="L75" s="29"/>
      <c r="M75" s="29">
        <v>-5901253</v>
      </c>
      <c r="N75" s="29">
        <v>3907143</v>
      </c>
      <c r="O75" s="29"/>
      <c r="P75" s="29"/>
      <c r="Q75" s="29">
        <v>3907143</v>
      </c>
      <c r="R75" s="29"/>
      <c r="S75" s="29"/>
      <c r="T75" s="29"/>
      <c r="U75" s="29"/>
      <c r="V75" s="29">
        <v>-575798</v>
      </c>
      <c r="W75" s="29">
        <v>9785000</v>
      </c>
      <c r="X75" s="29"/>
      <c r="Y75" s="28"/>
      <c r="Z75" s="30">
        <v>9785000</v>
      </c>
    </row>
    <row r="76" spans="1:26" ht="13.5" hidden="1">
      <c r="A76" s="41" t="s">
        <v>120</v>
      </c>
      <c r="B76" s="31">
        <v>148451773</v>
      </c>
      <c r="C76" s="31"/>
      <c r="D76" s="32">
        <v>162035500</v>
      </c>
      <c r="E76" s="33">
        <v>320634871</v>
      </c>
      <c r="F76" s="33">
        <v>17155942</v>
      </c>
      <c r="G76" s="33">
        <v>14113142</v>
      </c>
      <c r="H76" s="33">
        <v>16396278</v>
      </c>
      <c r="I76" s="33">
        <v>47665362</v>
      </c>
      <c r="J76" s="33">
        <v>11127593</v>
      </c>
      <c r="K76" s="33">
        <v>15515798</v>
      </c>
      <c r="L76" s="33">
        <v>21177790</v>
      </c>
      <c r="M76" s="33">
        <v>47821181</v>
      </c>
      <c r="N76" s="33">
        <v>17907023</v>
      </c>
      <c r="O76" s="33">
        <v>18598692</v>
      </c>
      <c r="P76" s="33">
        <v>16993649</v>
      </c>
      <c r="Q76" s="33">
        <v>53499364</v>
      </c>
      <c r="R76" s="33">
        <v>16326839</v>
      </c>
      <c r="S76" s="33">
        <v>17098037</v>
      </c>
      <c r="T76" s="33">
        <v>11194167</v>
      </c>
      <c r="U76" s="33">
        <v>44619043</v>
      </c>
      <c r="V76" s="33">
        <v>193604950</v>
      </c>
      <c r="W76" s="33">
        <v>320634871</v>
      </c>
      <c r="X76" s="33"/>
      <c r="Y76" s="32"/>
      <c r="Z76" s="34">
        <v>320634871</v>
      </c>
    </row>
    <row r="77" spans="1:26" ht="13.5" hidden="1">
      <c r="A77" s="36" t="s">
        <v>31</v>
      </c>
      <c r="B77" s="18">
        <v>37396597</v>
      </c>
      <c r="C77" s="18"/>
      <c r="D77" s="19">
        <v>42842000</v>
      </c>
      <c r="E77" s="20">
        <v>133574871</v>
      </c>
      <c r="F77" s="20">
        <v>6337588</v>
      </c>
      <c r="G77" s="20">
        <v>4616059</v>
      </c>
      <c r="H77" s="20">
        <v>6239355</v>
      </c>
      <c r="I77" s="20">
        <v>17193002</v>
      </c>
      <c r="J77" s="20">
        <v>6168777</v>
      </c>
      <c r="K77" s="20">
        <v>5600765</v>
      </c>
      <c r="L77" s="20">
        <v>6187787</v>
      </c>
      <c r="M77" s="20">
        <v>17957329</v>
      </c>
      <c r="N77" s="20">
        <v>4517773</v>
      </c>
      <c r="O77" s="20">
        <v>6766189</v>
      </c>
      <c r="P77" s="20">
        <v>6840409</v>
      </c>
      <c r="Q77" s="20">
        <v>18124371</v>
      </c>
      <c r="R77" s="20">
        <v>5616317</v>
      </c>
      <c r="S77" s="20">
        <v>6761781</v>
      </c>
      <c r="T77" s="20">
        <v>6509193</v>
      </c>
      <c r="U77" s="20">
        <v>18887291</v>
      </c>
      <c r="V77" s="20">
        <v>72161993</v>
      </c>
      <c r="W77" s="20">
        <v>133574871</v>
      </c>
      <c r="X77" s="20"/>
      <c r="Y77" s="19"/>
      <c r="Z77" s="22">
        <v>133574871</v>
      </c>
    </row>
    <row r="78" spans="1:26" ht="13.5" hidden="1">
      <c r="A78" s="37" t="s">
        <v>32</v>
      </c>
      <c r="B78" s="18">
        <v>101575976</v>
      </c>
      <c r="C78" s="18"/>
      <c r="D78" s="19">
        <v>109408000</v>
      </c>
      <c r="E78" s="20">
        <v>177273000</v>
      </c>
      <c r="F78" s="20">
        <v>10200998</v>
      </c>
      <c r="G78" s="20">
        <v>9205382</v>
      </c>
      <c r="H78" s="20">
        <v>9647668</v>
      </c>
      <c r="I78" s="20">
        <v>29054048</v>
      </c>
      <c r="J78" s="20">
        <v>9827974</v>
      </c>
      <c r="K78" s="20">
        <v>10947128</v>
      </c>
      <c r="L78" s="20">
        <v>9687213</v>
      </c>
      <c r="M78" s="20">
        <v>30462315</v>
      </c>
      <c r="N78" s="20">
        <v>9482107</v>
      </c>
      <c r="O78" s="20">
        <v>11198506</v>
      </c>
      <c r="P78" s="20">
        <v>9469932</v>
      </c>
      <c r="Q78" s="20">
        <v>30150545</v>
      </c>
      <c r="R78" s="20">
        <v>10188731</v>
      </c>
      <c r="S78" s="20">
        <v>9677519</v>
      </c>
      <c r="T78" s="20">
        <v>12669522</v>
      </c>
      <c r="U78" s="20">
        <v>32535772</v>
      </c>
      <c r="V78" s="20">
        <v>122202680</v>
      </c>
      <c r="W78" s="20">
        <v>177273000</v>
      </c>
      <c r="X78" s="20"/>
      <c r="Y78" s="19"/>
      <c r="Z78" s="22">
        <v>177273000</v>
      </c>
    </row>
    <row r="79" spans="1:26" ht="13.5" hidden="1">
      <c r="A79" s="38" t="s">
        <v>113</v>
      </c>
      <c r="B79" s="18">
        <v>70399310</v>
      </c>
      <c r="C79" s="18"/>
      <c r="D79" s="19">
        <v>74519000</v>
      </c>
      <c r="E79" s="20">
        <v>140986000</v>
      </c>
      <c r="F79" s="20">
        <v>7111666</v>
      </c>
      <c r="G79" s="20">
        <v>5653612</v>
      </c>
      <c r="H79" s="20">
        <v>7069225</v>
      </c>
      <c r="I79" s="20">
        <v>19834503</v>
      </c>
      <c r="J79" s="20">
        <v>7419000</v>
      </c>
      <c r="K79" s="20">
        <v>7777173</v>
      </c>
      <c r="L79" s="20">
        <v>6954506</v>
      </c>
      <c r="M79" s="20">
        <v>22150679</v>
      </c>
      <c r="N79" s="20">
        <v>6821333</v>
      </c>
      <c r="O79" s="20">
        <v>7005078</v>
      </c>
      <c r="P79" s="20">
        <v>6726955</v>
      </c>
      <c r="Q79" s="20">
        <v>20553366</v>
      </c>
      <c r="R79" s="20">
        <v>6714193</v>
      </c>
      <c r="S79" s="20">
        <v>6428220</v>
      </c>
      <c r="T79" s="20">
        <v>8473245</v>
      </c>
      <c r="U79" s="20">
        <v>21615658</v>
      </c>
      <c r="V79" s="20">
        <v>84154206</v>
      </c>
      <c r="W79" s="20">
        <v>140986000</v>
      </c>
      <c r="X79" s="20"/>
      <c r="Y79" s="19"/>
      <c r="Z79" s="22">
        <v>140986000</v>
      </c>
    </row>
    <row r="80" spans="1:26" ht="13.5" hidden="1">
      <c r="A80" s="38" t="s">
        <v>114</v>
      </c>
      <c r="B80" s="18">
        <v>18754337</v>
      </c>
      <c r="C80" s="18"/>
      <c r="D80" s="19">
        <v>20297000</v>
      </c>
      <c r="E80" s="20">
        <v>21687000</v>
      </c>
      <c r="F80" s="20">
        <v>1689236</v>
      </c>
      <c r="G80" s="20">
        <v>2176520</v>
      </c>
      <c r="H80" s="20">
        <v>1200536</v>
      </c>
      <c r="I80" s="20">
        <v>5066292</v>
      </c>
      <c r="J80" s="20">
        <v>1554112</v>
      </c>
      <c r="K80" s="20">
        <v>1781062</v>
      </c>
      <c r="L80" s="20">
        <v>1337614</v>
      </c>
      <c r="M80" s="20">
        <v>4672788</v>
      </c>
      <c r="N80" s="20">
        <v>1248583</v>
      </c>
      <c r="O80" s="20">
        <v>2062034</v>
      </c>
      <c r="P80" s="20">
        <v>1807778</v>
      </c>
      <c r="Q80" s="20">
        <v>5118395</v>
      </c>
      <c r="R80" s="20">
        <v>1789061</v>
      </c>
      <c r="S80" s="20">
        <v>1736678</v>
      </c>
      <c r="T80" s="20">
        <v>2369908</v>
      </c>
      <c r="U80" s="20">
        <v>5895647</v>
      </c>
      <c r="V80" s="20">
        <v>20753122</v>
      </c>
      <c r="W80" s="20">
        <v>21687000</v>
      </c>
      <c r="X80" s="20"/>
      <c r="Y80" s="19"/>
      <c r="Z80" s="22">
        <v>21687000</v>
      </c>
    </row>
    <row r="81" spans="1:26" ht="13.5" hidden="1">
      <c r="A81" s="38" t="s">
        <v>115</v>
      </c>
      <c r="B81" s="18">
        <v>5946877</v>
      </c>
      <c r="C81" s="18"/>
      <c r="D81" s="19">
        <v>7260000</v>
      </c>
      <c r="E81" s="20">
        <v>7268000</v>
      </c>
      <c r="F81" s="20">
        <v>713312</v>
      </c>
      <c r="G81" s="20">
        <v>698381</v>
      </c>
      <c r="H81" s="20">
        <v>698381</v>
      </c>
      <c r="I81" s="20">
        <v>2110074</v>
      </c>
      <c r="J81" s="20">
        <v>449332</v>
      </c>
      <c r="K81" s="20">
        <v>710275</v>
      </c>
      <c r="L81" s="20">
        <v>715087</v>
      </c>
      <c r="M81" s="20">
        <v>1874694</v>
      </c>
      <c r="N81" s="20">
        <v>713450</v>
      </c>
      <c r="O81" s="20">
        <v>706460</v>
      </c>
      <c r="P81" s="20">
        <v>710182</v>
      </c>
      <c r="Q81" s="20">
        <v>2130092</v>
      </c>
      <c r="R81" s="20">
        <v>701197</v>
      </c>
      <c r="S81" s="20">
        <v>710375</v>
      </c>
      <c r="T81" s="20">
        <v>697386</v>
      </c>
      <c r="U81" s="20">
        <v>2108958</v>
      </c>
      <c r="V81" s="20">
        <v>8223818</v>
      </c>
      <c r="W81" s="20">
        <v>7268000</v>
      </c>
      <c r="X81" s="20"/>
      <c r="Y81" s="19"/>
      <c r="Z81" s="22">
        <v>7268000</v>
      </c>
    </row>
    <row r="82" spans="1:26" ht="13.5" hidden="1">
      <c r="A82" s="38" t="s">
        <v>116</v>
      </c>
      <c r="B82" s="18">
        <v>6475452</v>
      </c>
      <c r="C82" s="18"/>
      <c r="D82" s="19">
        <v>6900000</v>
      </c>
      <c r="E82" s="20">
        <v>6900000</v>
      </c>
      <c r="F82" s="20">
        <v>653301</v>
      </c>
      <c r="G82" s="20">
        <v>643386</v>
      </c>
      <c r="H82" s="20">
        <v>646711</v>
      </c>
      <c r="I82" s="20">
        <v>1943398</v>
      </c>
      <c r="J82" s="20">
        <v>374403</v>
      </c>
      <c r="K82" s="20">
        <v>651399</v>
      </c>
      <c r="L82" s="20">
        <v>653635</v>
      </c>
      <c r="M82" s="20">
        <v>1679437</v>
      </c>
      <c r="N82" s="20">
        <v>669498</v>
      </c>
      <c r="O82" s="20">
        <v>652299</v>
      </c>
      <c r="P82" s="20">
        <v>655132</v>
      </c>
      <c r="Q82" s="20">
        <v>1976929</v>
      </c>
      <c r="R82" s="20">
        <v>632320</v>
      </c>
      <c r="S82" s="20">
        <v>648116</v>
      </c>
      <c r="T82" s="20">
        <v>650433</v>
      </c>
      <c r="U82" s="20">
        <v>1930869</v>
      </c>
      <c r="V82" s="20">
        <v>7530633</v>
      </c>
      <c r="W82" s="20">
        <v>6900000</v>
      </c>
      <c r="X82" s="20"/>
      <c r="Y82" s="19"/>
      <c r="Z82" s="22">
        <v>6900000</v>
      </c>
    </row>
    <row r="83" spans="1:26" ht="13.5" hidden="1">
      <c r="A83" s="38" t="s">
        <v>117</v>
      </c>
      <c r="B83" s="18"/>
      <c r="C83" s="18"/>
      <c r="D83" s="19">
        <v>432000</v>
      </c>
      <c r="E83" s="20">
        <v>432000</v>
      </c>
      <c r="F83" s="20">
        <v>33483</v>
      </c>
      <c r="G83" s="20">
        <v>33483</v>
      </c>
      <c r="H83" s="20">
        <v>32815</v>
      </c>
      <c r="I83" s="20">
        <v>99781</v>
      </c>
      <c r="J83" s="20">
        <v>31127</v>
      </c>
      <c r="K83" s="20">
        <v>27219</v>
      </c>
      <c r="L83" s="20">
        <v>26371</v>
      </c>
      <c r="M83" s="20">
        <v>84717</v>
      </c>
      <c r="N83" s="20">
        <v>29243</v>
      </c>
      <c r="O83" s="20">
        <v>772635</v>
      </c>
      <c r="P83" s="20">
        <v>-430115</v>
      </c>
      <c r="Q83" s="20">
        <v>371763</v>
      </c>
      <c r="R83" s="20">
        <v>351960</v>
      </c>
      <c r="S83" s="20">
        <v>154130</v>
      </c>
      <c r="T83" s="20">
        <v>478550</v>
      </c>
      <c r="U83" s="20">
        <v>984640</v>
      </c>
      <c r="V83" s="20">
        <v>1540901</v>
      </c>
      <c r="W83" s="20">
        <v>432000</v>
      </c>
      <c r="X83" s="20"/>
      <c r="Y83" s="19"/>
      <c r="Z83" s="22">
        <v>432000</v>
      </c>
    </row>
    <row r="84" spans="1:26" ht="13.5" hidden="1">
      <c r="A84" s="39" t="s">
        <v>118</v>
      </c>
      <c r="B84" s="27">
        <v>9479200</v>
      </c>
      <c r="C84" s="27"/>
      <c r="D84" s="28">
        <v>9785500</v>
      </c>
      <c r="E84" s="29">
        <v>9787000</v>
      </c>
      <c r="F84" s="29">
        <v>617356</v>
      </c>
      <c r="G84" s="29">
        <v>291701</v>
      </c>
      <c r="H84" s="29">
        <v>509255</v>
      </c>
      <c r="I84" s="29">
        <v>1418312</v>
      </c>
      <c r="J84" s="29">
        <v>-4869158</v>
      </c>
      <c r="K84" s="29">
        <v>-1032095</v>
      </c>
      <c r="L84" s="29">
        <v>5302790</v>
      </c>
      <c r="M84" s="29">
        <v>-598463</v>
      </c>
      <c r="N84" s="29">
        <v>3907143</v>
      </c>
      <c r="O84" s="29">
        <v>633997</v>
      </c>
      <c r="P84" s="29">
        <v>683308</v>
      </c>
      <c r="Q84" s="29">
        <v>5224448</v>
      </c>
      <c r="R84" s="29">
        <v>521791</v>
      </c>
      <c r="S84" s="29">
        <v>658737</v>
      </c>
      <c r="T84" s="29">
        <v>-7984548</v>
      </c>
      <c r="U84" s="29">
        <v>-6804020</v>
      </c>
      <c r="V84" s="29">
        <v>-759723</v>
      </c>
      <c r="W84" s="29">
        <v>9787000</v>
      </c>
      <c r="X84" s="29"/>
      <c r="Y84" s="28"/>
      <c r="Z84" s="30">
        <v>9787000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40456571</v>
      </c>
      <c r="C5" s="18">
        <v>0</v>
      </c>
      <c r="D5" s="63">
        <v>48000000</v>
      </c>
      <c r="E5" s="64">
        <v>48000000</v>
      </c>
      <c r="F5" s="64">
        <v>3809921</v>
      </c>
      <c r="G5" s="64">
        <v>3883073</v>
      </c>
      <c r="H5" s="64">
        <v>4982294</v>
      </c>
      <c r="I5" s="64">
        <v>12675288</v>
      </c>
      <c r="J5" s="64">
        <v>4056299</v>
      </c>
      <c r="K5" s="64">
        <v>3777575</v>
      </c>
      <c r="L5" s="64">
        <v>4069957</v>
      </c>
      <c r="M5" s="64">
        <v>11903831</v>
      </c>
      <c r="N5" s="64">
        <v>3994510</v>
      </c>
      <c r="O5" s="64">
        <v>4022644</v>
      </c>
      <c r="P5" s="64">
        <v>4666161</v>
      </c>
      <c r="Q5" s="64">
        <v>12683315</v>
      </c>
      <c r="R5" s="64">
        <v>4084928</v>
      </c>
      <c r="S5" s="64">
        <v>4019949</v>
      </c>
      <c r="T5" s="64">
        <v>2342679</v>
      </c>
      <c r="U5" s="64">
        <v>10447556</v>
      </c>
      <c r="V5" s="64">
        <v>47709990</v>
      </c>
      <c r="W5" s="64">
        <v>48000000</v>
      </c>
      <c r="X5" s="64">
        <v>-290010</v>
      </c>
      <c r="Y5" s="65">
        <v>-0.6</v>
      </c>
      <c r="Z5" s="66">
        <v>48000000</v>
      </c>
    </row>
    <row r="6" spans="1:26" ht="13.5">
      <c r="A6" s="62" t="s">
        <v>32</v>
      </c>
      <c r="B6" s="18">
        <v>237457336</v>
      </c>
      <c r="C6" s="18">
        <v>0</v>
      </c>
      <c r="D6" s="63">
        <v>252221912</v>
      </c>
      <c r="E6" s="64">
        <v>252221912</v>
      </c>
      <c r="F6" s="64">
        <v>21268765</v>
      </c>
      <c r="G6" s="64">
        <v>19668937</v>
      </c>
      <c r="H6" s="64">
        <v>21189651</v>
      </c>
      <c r="I6" s="64">
        <v>62127353</v>
      </c>
      <c r="J6" s="64">
        <v>20727995</v>
      </c>
      <c r="K6" s="64">
        <v>20679107</v>
      </c>
      <c r="L6" s="64">
        <v>20275444</v>
      </c>
      <c r="M6" s="64">
        <v>61682546</v>
      </c>
      <c r="N6" s="64">
        <v>22258038</v>
      </c>
      <c r="O6" s="64">
        <v>24780893</v>
      </c>
      <c r="P6" s="64">
        <v>19808557</v>
      </c>
      <c r="Q6" s="64">
        <v>66847488</v>
      </c>
      <c r="R6" s="64">
        <v>20730630</v>
      </c>
      <c r="S6" s="64">
        <v>19786226</v>
      </c>
      <c r="T6" s="64">
        <v>18712315</v>
      </c>
      <c r="U6" s="64">
        <v>59229171</v>
      </c>
      <c r="V6" s="64">
        <v>249886558</v>
      </c>
      <c r="W6" s="64">
        <v>252221912</v>
      </c>
      <c r="X6" s="64">
        <v>-2335354</v>
      </c>
      <c r="Y6" s="65">
        <v>-0.93</v>
      </c>
      <c r="Z6" s="66">
        <v>252221912</v>
      </c>
    </row>
    <row r="7" spans="1:26" ht="13.5">
      <c r="A7" s="62" t="s">
        <v>33</v>
      </c>
      <c r="B7" s="18">
        <v>28899438</v>
      </c>
      <c r="C7" s="18">
        <v>0</v>
      </c>
      <c r="D7" s="63">
        <v>24447515</v>
      </c>
      <c r="E7" s="64">
        <v>24747515</v>
      </c>
      <c r="F7" s="64">
        <v>1482444</v>
      </c>
      <c r="G7" s="64">
        <v>2774309</v>
      </c>
      <c r="H7" s="64">
        <v>1406977</v>
      </c>
      <c r="I7" s="64">
        <v>5663730</v>
      </c>
      <c r="J7" s="64">
        <v>3381070</v>
      </c>
      <c r="K7" s="64">
        <v>1089327</v>
      </c>
      <c r="L7" s="64">
        <v>1976334</v>
      </c>
      <c r="M7" s="64">
        <v>6446731</v>
      </c>
      <c r="N7" s="64">
        <v>2113642</v>
      </c>
      <c r="O7" s="64">
        <v>403027</v>
      </c>
      <c r="P7" s="64">
        <v>2288484</v>
      </c>
      <c r="Q7" s="64">
        <v>4805153</v>
      </c>
      <c r="R7" s="64">
        <v>3097597</v>
      </c>
      <c r="S7" s="64">
        <v>2303528</v>
      </c>
      <c r="T7" s="64">
        <v>1635497</v>
      </c>
      <c r="U7" s="64">
        <v>7036622</v>
      </c>
      <c r="V7" s="64">
        <v>23952236</v>
      </c>
      <c r="W7" s="64">
        <v>24747515</v>
      </c>
      <c r="X7" s="64">
        <v>-795279</v>
      </c>
      <c r="Y7" s="65">
        <v>-3.21</v>
      </c>
      <c r="Z7" s="66">
        <v>24747515</v>
      </c>
    </row>
    <row r="8" spans="1:26" ht="13.5">
      <c r="A8" s="62" t="s">
        <v>34</v>
      </c>
      <c r="B8" s="18">
        <v>258912781</v>
      </c>
      <c r="C8" s="18">
        <v>0</v>
      </c>
      <c r="D8" s="63">
        <v>289542933</v>
      </c>
      <c r="E8" s="64">
        <v>291520059</v>
      </c>
      <c r="F8" s="64">
        <v>100133294</v>
      </c>
      <c r="G8" s="64">
        <v>682618</v>
      </c>
      <c r="H8" s="64">
        <v>220649</v>
      </c>
      <c r="I8" s="64">
        <v>101036561</v>
      </c>
      <c r="J8" s="64">
        <v>724875</v>
      </c>
      <c r="K8" s="64">
        <v>1016984</v>
      </c>
      <c r="L8" s="64">
        <v>80784481</v>
      </c>
      <c r="M8" s="64">
        <v>82526340</v>
      </c>
      <c r="N8" s="64">
        <v>662651</v>
      </c>
      <c r="O8" s="64">
        <v>11153673</v>
      </c>
      <c r="P8" s="64">
        <v>68153447</v>
      </c>
      <c r="Q8" s="64">
        <v>79969771</v>
      </c>
      <c r="R8" s="64">
        <v>679778</v>
      </c>
      <c r="S8" s="64">
        <v>316349</v>
      </c>
      <c r="T8" s="64">
        <v>1021927</v>
      </c>
      <c r="U8" s="64">
        <v>2018054</v>
      </c>
      <c r="V8" s="64">
        <v>265550726</v>
      </c>
      <c r="W8" s="64">
        <v>291520059</v>
      </c>
      <c r="X8" s="64">
        <v>-25969333</v>
      </c>
      <c r="Y8" s="65">
        <v>-8.91</v>
      </c>
      <c r="Z8" s="66">
        <v>291520059</v>
      </c>
    </row>
    <row r="9" spans="1:26" ht="13.5">
      <c r="A9" s="62" t="s">
        <v>35</v>
      </c>
      <c r="B9" s="18">
        <v>59028518</v>
      </c>
      <c r="C9" s="18">
        <v>0</v>
      </c>
      <c r="D9" s="63">
        <v>23971252</v>
      </c>
      <c r="E9" s="64">
        <v>24623252</v>
      </c>
      <c r="F9" s="64">
        <v>3177873</v>
      </c>
      <c r="G9" s="64">
        <v>4474763</v>
      </c>
      <c r="H9" s="64">
        <v>3108737</v>
      </c>
      <c r="I9" s="64">
        <v>10761373</v>
      </c>
      <c r="J9" s="64">
        <v>3689036</v>
      </c>
      <c r="K9" s="64">
        <v>3564841</v>
      </c>
      <c r="L9" s="64">
        <v>5916972</v>
      </c>
      <c r="M9" s="64">
        <v>13170849</v>
      </c>
      <c r="N9" s="64">
        <v>2744616</v>
      </c>
      <c r="O9" s="64">
        <v>3331160</v>
      </c>
      <c r="P9" s="64">
        <v>3493715</v>
      </c>
      <c r="Q9" s="64">
        <v>9569491</v>
      </c>
      <c r="R9" s="64">
        <v>3150774</v>
      </c>
      <c r="S9" s="64">
        <v>3645348</v>
      </c>
      <c r="T9" s="64">
        <v>7808963</v>
      </c>
      <c r="U9" s="64">
        <v>14605085</v>
      </c>
      <c r="V9" s="64">
        <v>48106798</v>
      </c>
      <c r="W9" s="64">
        <v>24623252</v>
      </c>
      <c r="X9" s="64">
        <v>23483546</v>
      </c>
      <c r="Y9" s="65">
        <v>95.37</v>
      </c>
      <c r="Z9" s="66">
        <v>24623252</v>
      </c>
    </row>
    <row r="10" spans="1:26" ht="25.5">
      <c r="A10" s="67" t="s">
        <v>105</v>
      </c>
      <c r="B10" s="68">
        <f>SUM(B5:B9)</f>
        <v>624754644</v>
      </c>
      <c r="C10" s="68">
        <f>SUM(C5:C9)</f>
        <v>0</v>
      </c>
      <c r="D10" s="69">
        <f aca="true" t="shared" si="0" ref="D10:Z10">SUM(D5:D9)</f>
        <v>638183612</v>
      </c>
      <c r="E10" s="70">
        <f t="shared" si="0"/>
        <v>641112738</v>
      </c>
      <c r="F10" s="70">
        <f t="shared" si="0"/>
        <v>129872297</v>
      </c>
      <c r="G10" s="70">
        <f t="shared" si="0"/>
        <v>31483700</v>
      </c>
      <c r="H10" s="70">
        <f t="shared" si="0"/>
        <v>30908308</v>
      </c>
      <c r="I10" s="70">
        <f t="shared" si="0"/>
        <v>192264305</v>
      </c>
      <c r="J10" s="70">
        <f t="shared" si="0"/>
        <v>32579275</v>
      </c>
      <c r="K10" s="70">
        <f t="shared" si="0"/>
        <v>30127834</v>
      </c>
      <c r="L10" s="70">
        <f t="shared" si="0"/>
        <v>113023188</v>
      </c>
      <c r="M10" s="70">
        <f t="shared" si="0"/>
        <v>175730297</v>
      </c>
      <c r="N10" s="70">
        <f t="shared" si="0"/>
        <v>31773457</v>
      </c>
      <c r="O10" s="70">
        <f t="shared" si="0"/>
        <v>43691397</v>
      </c>
      <c r="P10" s="70">
        <f t="shared" si="0"/>
        <v>98410364</v>
      </c>
      <c r="Q10" s="70">
        <f t="shared" si="0"/>
        <v>173875218</v>
      </c>
      <c r="R10" s="70">
        <f t="shared" si="0"/>
        <v>31743707</v>
      </c>
      <c r="S10" s="70">
        <f t="shared" si="0"/>
        <v>30071400</v>
      </c>
      <c r="T10" s="70">
        <f t="shared" si="0"/>
        <v>31521381</v>
      </c>
      <c r="U10" s="70">
        <f t="shared" si="0"/>
        <v>93336488</v>
      </c>
      <c r="V10" s="70">
        <f t="shared" si="0"/>
        <v>635206308</v>
      </c>
      <c r="W10" s="70">
        <f t="shared" si="0"/>
        <v>641112738</v>
      </c>
      <c r="X10" s="70">
        <f t="shared" si="0"/>
        <v>-5906430</v>
      </c>
      <c r="Y10" s="71">
        <f>+IF(W10&lt;&gt;0,(X10/W10)*100,0)</f>
        <v>-0.9212779047918402</v>
      </c>
      <c r="Z10" s="72">
        <f t="shared" si="0"/>
        <v>641112738</v>
      </c>
    </row>
    <row r="11" spans="1:26" ht="13.5">
      <c r="A11" s="62" t="s">
        <v>36</v>
      </c>
      <c r="B11" s="18">
        <v>167109216</v>
      </c>
      <c r="C11" s="18">
        <v>0</v>
      </c>
      <c r="D11" s="63">
        <v>207675104</v>
      </c>
      <c r="E11" s="64">
        <v>198365109</v>
      </c>
      <c r="F11" s="64">
        <v>13433635</v>
      </c>
      <c r="G11" s="64">
        <v>15121773</v>
      </c>
      <c r="H11" s="64">
        <v>14853838</v>
      </c>
      <c r="I11" s="64">
        <v>43409246</v>
      </c>
      <c r="J11" s="64">
        <v>15087943</v>
      </c>
      <c r="K11" s="64">
        <v>14848355</v>
      </c>
      <c r="L11" s="64">
        <v>14853327</v>
      </c>
      <c r="M11" s="64">
        <v>44789625</v>
      </c>
      <c r="N11" s="64">
        <v>16243897</v>
      </c>
      <c r="O11" s="64">
        <v>15326065</v>
      </c>
      <c r="P11" s="64">
        <v>15174904</v>
      </c>
      <c r="Q11" s="64">
        <v>46744866</v>
      </c>
      <c r="R11" s="64">
        <v>15317082</v>
      </c>
      <c r="S11" s="64">
        <v>15256000</v>
      </c>
      <c r="T11" s="64">
        <v>15299271</v>
      </c>
      <c r="U11" s="64">
        <v>45872353</v>
      </c>
      <c r="V11" s="64">
        <v>180816090</v>
      </c>
      <c r="W11" s="64">
        <v>198365109</v>
      </c>
      <c r="X11" s="64">
        <v>-17549019</v>
      </c>
      <c r="Y11" s="65">
        <v>-8.85</v>
      </c>
      <c r="Z11" s="66">
        <v>198365109</v>
      </c>
    </row>
    <row r="12" spans="1:26" ht="13.5">
      <c r="A12" s="62" t="s">
        <v>37</v>
      </c>
      <c r="B12" s="18">
        <v>16073278</v>
      </c>
      <c r="C12" s="18">
        <v>0</v>
      </c>
      <c r="D12" s="63">
        <v>18976129</v>
      </c>
      <c r="E12" s="64">
        <v>18576129</v>
      </c>
      <c r="F12" s="64">
        <v>1333494</v>
      </c>
      <c r="G12" s="64">
        <v>1333494</v>
      </c>
      <c r="H12" s="64">
        <v>1324702</v>
      </c>
      <c r="I12" s="64">
        <v>3991690</v>
      </c>
      <c r="J12" s="64">
        <v>1324702</v>
      </c>
      <c r="K12" s="64">
        <v>1324702</v>
      </c>
      <c r="L12" s="64">
        <v>1324702</v>
      </c>
      <c r="M12" s="64">
        <v>3974106</v>
      </c>
      <c r="N12" s="64">
        <v>1313553</v>
      </c>
      <c r="O12" s="64">
        <v>2146952</v>
      </c>
      <c r="P12" s="64">
        <v>1417491</v>
      </c>
      <c r="Q12" s="64">
        <v>4877996</v>
      </c>
      <c r="R12" s="64">
        <v>1270543</v>
      </c>
      <c r="S12" s="64">
        <v>1446180</v>
      </c>
      <c r="T12" s="64">
        <v>1369167</v>
      </c>
      <c r="U12" s="64">
        <v>4085890</v>
      </c>
      <c r="V12" s="64">
        <v>16929682</v>
      </c>
      <c r="W12" s="64">
        <v>18576129</v>
      </c>
      <c r="X12" s="64">
        <v>-1646447</v>
      </c>
      <c r="Y12" s="65">
        <v>-8.86</v>
      </c>
      <c r="Z12" s="66">
        <v>18576129</v>
      </c>
    </row>
    <row r="13" spans="1:26" ht="13.5">
      <c r="A13" s="62" t="s">
        <v>106</v>
      </c>
      <c r="B13" s="18">
        <v>65798901</v>
      </c>
      <c r="C13" s="18">
        <v>0</v>
      </c>
      <c r="D13" s="63">
        <v>57440290</v>
      </c>
      <c r="E13" s="64">
        <v>50440290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-43386</v>
      </c>
      <c r="P13" s="64">
        <v>0</v>
      </c>
      <c r="Q13" s="64">
        <v>-43386</v>
      </c>
      <c r="R13" s="64">
        <v>0</v>
      </c>
      <c r="S13" s="64">
        <v>0</v>
      </c>
      <c r="T13" s="64">
        <v>0</v>
      </c>
      <c r="U13" s="64">
        <v>0</v>
      </c>
      <c r="V13" s="64">
        <v>-43386</v>
      </c>
      <c r="W13" s="64">
        <v>50440290</v>
      </c>
      <c r="X13" s="64">
        <v>-50483676</v>
      </c>
      <c r="Y13" s="65">
        <v>-100.09</v>
      </c>
      <c r="Z13" s="66">
        <v>50440290</v>
      </c>
    </row>
    <row r="14" spans="1:26" ht="13.5">
      <c r="A14" s="62" t="s">
        <v>38</v>
      </c>
      <c r="B14" s="18">
        <v>621253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139172794</v>
      </c>
      <c r="C15" s="18">
        <v>0</v>
      </c>
      <c r="D15" s="63">
        <v>160535351</v>
      </c>
      <c r="E15" s="64">
        <v>160535351</v>
      </c>
      <c r="F15" s="64">
        <v>14455915</v>
      </c>
      <c r="G15" s="64">
        <v>17297659</v>
      </c>
      <c r="H15" s="64">
        <v>14123640</v>
      </c>
      <c r="I15" s="64">
        <v>45877214</v>
      </c>
      <c r="J15" s="64">
        <v>11982606</v>
      </c>
      <c r="K15" s="64">
        <v>11531406</v>
      </c>
      <c r="L15" s="64">
        <v>11405618</v>
      </c>
      <c r="M15" s="64">
        <v>34919630</v>
      </c>
      <c r="N15" s="64">
        <v>10306620</v>
      </c>
      <c r="O15" s="64">
        <v>11505605</v>
      </c>
      <c r="P15" s="64">
        <v>10024459</v>
      </c>
      <c r="Q15" s="64">
        <v>31836684</v>
      </c>
      <c r="R15" s="64">
        <v>10973771</v>
      </c>
      <c r="S15" s="64">
        <v>10521027</v>
      </c>
      <c r="T15" s="64">
        <v>13955379</v>
      </c>
      <c r="U15" s="64">
        <v>35450177</v>
      </c>
      <c r="V15" s="64">
        <v>148083705</v>
      </c>
      <c r="W15" s="64">
        <v>160535351</v>
      </c>
      <c r="X15" s="64">
        <v>-12451646</v>
      </c>
      <c r="Y15" s="65">
        <v>-7.76</v>
      </c>
      <c r="Z15" s="66">
        <v>160535351</v>
      </c>
    </row>
    <row r="16" spans="1:26" ht="13.5">
      <c r="A16" s="73" t="s">
        <v>40</v>
      </c>
      <c r="B16" s="18">
        <v>30428867</v>
      </c>
      <c r="C16" s="18">
        <v>0</v>
      </c>
      <c r="D16" s="63">
        <v>27108953</v>
      </c>
      <c r="E16" s="64">
        <v>27682369</v>
      </c>
      <c r="F16" s="64">
        <v>439474</v>
      </c>
      <c r="G16" s="64">
        <v>1403283</v>
      </c>
      <c r="H16" s="64">
        <v>1655011</v>
      </c>
      <c r="I16" s="64">
        <v>3497768</v>
      </c>
      <c r="J16" s="64">
        <v>1340100</v>
      </c>
      <c r="K16" s="64">
        <v>999727</v>
      </c>
      <c r="L16" s="64">
        <v>1293649</v>
      </c>
      <c r="M16" s="64">
        <v>3633476</v>
      </c>
      <c r="N16" s="64">
        <v>1318737</v>
      </c>
      <c r="O16" s="64">
        <v>6794639</v>
      </c>
      <c r="P16" s="64">
        <v>966328</v>
      </c>
      <c r="Q16" s="64">
        <v>9079704</v>
      </c>
      <c r="R16" s="64">
        <v>1325090</v>
      </c>
      <c r="S16" s="64">
        <v>2783494</v>
      </c>
      <c r="T16" s="64">
        <v>3541999</v>
      </c>
      <c r="U16" s="64">
        <v>7650583</v>
      </c>
      <c r="V16" s="64">
        <v>23861531</v>
      </c>
      <c r="W16" s="64">
        <v>27682369</v>
      </c>
      <c r="X16" s="64">
        <v>-3820838</v>
      </c>
      <c r="Y16" s="65">
        <v>-13.8</v>
      </c>
      <c r="Z16" s="66">
        <v>27682369</v>
      </c>
    </row>
    <row r="17" spans="1:26" ht="13.5">
      <c r="A17" s="62" t="s">
        <v>41</v>
      </c>
      <c r="B17" s="18">
        <v>219170853</v>
      </c>
      <c r="C17" s="18">
        <v>0</v>
      </c>
      <c r="D17" s="63">
        <v>204626537</v>
      </c>
      <c r="E17" s="64">
        <v>214812066</v>
      </c>
      <c r="F17" s="64">
        <v>4809015</v>
      </c>
      <c r="G17" s="64">
        <v>15247970</v>
      </c>
      <c r="H17" s="64">
        <v>13512976</v>
      </c>
      <c r="I17" s="64">
        <v>33569961</v>
      </c>
      <c r="J17" s="64">
        <v>16871312</v>
      </c>
      <c r="K17" s="64">
        <v>12800887</v>
      </c>
      <c r="L17" s="64">
        <v>13451369</v>
      </c>
      <c r="M17" s="64">
        <v>43123568</v>
      </c>
      <c r="N17" s="64">
        <v>10289652</v>
      </c>
      <c r="O17" s="64">
        <v>13776517</v>
      </c>
      <c r="P17" s="64">
        <v>11724667</v>
      </c>
      <c r="Q17" s="64">
        <v>35790836</v>
      </c>
      <c r="R17" s="64">
        <v>15371051</v>
      </c>
      <c r="S17" s="64">
        <v>11654842</v>
      </c>
      <c r="T17" s="64">
        <v>17092209</v>
      </c>
      <c r="U17" s="64">
        <v>44118102</v>
      </c>
      <c r="V17" s="64">
        <v>156602467</v>
      </c>
      <c r="W17" s="64">
        <v>214812066</v>
      </c>
      <c r="X17" s="64">
        <v>-58209599</v>
      </c>
      <c r="Y17" s="65">
        <v>-27.1</v>
      </c>
      <c r="Z17" s="66">
        <v>214812066</v>
      </c>
    </row>
    <row r="18" spans="1:26" ht="13.5">
      <c r="A18" s="74" t="s">
        <v>42</v>
      </c>
      <c r="B18" s="75">
        <f>SUM(B11:B17)</f>
        <v>638375162</v>
      </c>
      <c r="C18" s="75">
        <f>SUM(C11:C17)</f>
        <v>0</v>
      </c>
      <c r="D18" s="76">
        <f aca="true" t="shared" si="1" ref="D18:Z18">SUM(D11:D17)</f>
        <v>676362364</v>
      </c>
      <c r="E18" s="77">
        <f t="shared" si="1"/>
        <v>670411314</v>
      </c>
      <c r="F18" s="77">
        <f t="shared" si="1"/>
        <v>34471533</v>
      </c>
      <c r="G18" s="77">
        <f t="shared" si="1"/>
        <v>50404179</v>
      </c>
      <c r="H18" s="77">
        <f t="shared" si="1"/>
        <v>45470167</v>
      </c>
      <c r="I18" s="77">
        <f t="shared" si="1"/>
        <v>130345879</v>
      </c>
      <c r="J18" s="77">
        <f t="shared" si="1"/>
        <v>46606663</v>
      </c>
      <c r="K18" s="77">
        <f t="shared" si="1"/>
        <v>41505077</v>
      </c>
      <c r="L18" s="77">
        <f t="shared" si="1"/>
        <v>42328665</v>
      </c>
      <c r="M18" s="77">
        <f t="shared" si="1"/>
        <v>130440405</v>
      </c>
      <c r="N18" s="77">
        <f t="shared" si="1"/>
        <v>39472459</v>
      </c>
      <c r="O18" s="77">
        <f t="shared" si="1"/>
        <v>49506392</v>
      </c>
      <c r="P18" s="77">
        <f t="shared" si="1"/>
        <v>39307849</v>
      </c>
      <c r="Q18" s="77">
        <f t="shared" si="1"/>
        <v>128286700</v>
      </c>
      <c r="R18" s="77">
        <f t="shared" si="1"/>
        <v>44257537</v>
      </c>
      <c r="S18" s="77">
        <f t="shared" si="1"/>
        <v>41661543</v>
      </c>
      <c r="T18" s="77">
        <f t="shared" si="1"/>
        <v>51258025</v>
      </c>
      <c r="U18" s="77">
        <f t="shared" si="1"/>
        <v>137177105</v>
      </c>
      <c r="V18" s="77">
        <f t="shared" si="1"/>
        <v>526250089</v>
      </c>
      <c r="W18" s="77">
        <f t="shared" si="1"/>
        <v>670411314</v>
      </c>
      <c r="X18" s="77">
        <f t="shared" si="1"/>
        <v>-144161225</v>
      </c>
      <c r="Y18" s="71">
        <f>+IF(W18&lt;&gt;0,(X18/W18)*100,0)</f>
        <v>-21.503399777050898</v>
      </c>
      <c r="Z18" s="78">
        <f t="shared" si="1"/>
        <v>670411314</v>
      </c>
    </row>
    <row r="19" spans="1:26" ht="13.5">
      <c r="A19" s="74" t="s">
        <v>43</v>
      </c>
      <c r="B19" s="79">
        <f>+B10-B18</f>
        <v>-13620518</v>
      </c>
      <c r="C19" s="79">
        <f>+C10-C18</f>
        <v>0</v>
      </c>
      <c r="D19" s="80">
        <f aca="true" t="shared" si="2" ref="D19:Z19">+D10-D18</f>
        <v>-38178752</v>
      </c>
      <c r="E19" s="81">
        <f t="shared" si="2"/>
        <v>-29298576</v>
      </c>
      <c r="F19" s="81">
        <f t="shared" si="2"/>
        <v>95400764</v>
      </c>
      <c r="G19" s="81">
        <f t="shared" si="2"/>
        <v>-18920479</v>
      </c>
      <c r="H19" s="81">
        <f t="shared" si="2"/>
        <v>-14561859</v>
      </c>
      <c r="I19" s="81">
        <f t="shared" si="2"/>
        <v>61918426</v>
      </c>
      <c r="J19" s="81">
        <f t="shared" si="2"/>
        <v>-14027388</v>
      </c>
      <c r="K19" s="81">
        <f t="shared" si="2"/>
        <v>-11377243</v>
      </c>
      <c r="L19" s="81">
        <f t="shared" si="2"/>
        <v>70694523</v>
      </c>
      <c r="M19" s="81">
        <f t="shared" si="2"/>
        <v>45289892</v>
      </c>
      <c r="N19" s="81">
        <f t="shared" si="2"/>
        <v>-7699002</v>
      </c>
      <c r="O19" s="81">
        <f t="shared" si="2"/>
        <v>-5814995</v>
      </c>
      <c r="P19" s="81">
        <f t="shared" si="2"/>
        <v>59102515</v>
      </c>
      <c r="Q19" s="81">
        <f t="shared" si="2"/>
        <v>45588518</v>
      </c>
      <c r="R19" s="81">
        <f t="shared" si="2"/>
        <v>-12513830</v>
      </c>
      <c r="S19" s="81">
        <f t="shared" si="2"/>
        <v>-11590143</v>
      </c>
      <c r="T19" s="81">
        <f t="shared" si="2"/>
        <v>-19736644</v>
      </c>
      <c r="U19" s="81">
        <f t="shared" si="2"/>
        <v>-43840617</v>
      </c>
      <c r="V19" s="81">
        <f t="shared" si="2"/>
        <v>108956219</v>
      </c>
      <c r="W19" s="81">
        <f>IF(E10=E18,0,W10-W18)</f>
        <v>-29298576</v>
      </c>
      <c r="X19" s="81">
        <f t="shared" si="2"/>
        <v>138254795</v>
      </c>
      <c r="Y19" s="82">
        <f>+IF(W19&lt;&gt;0,(X19/W19)*100,0)</f>
        <v>-471.88230240268337</v>
      </c>
      <c r="Z19" s="83">
        <f t="shared" si="2"/>
        <v>-29298576</v>
      </c>
    </row>
    <row r="20" spans="1:26" ht="13.5">
      <c r="A20" s="62" t="s">
        <v>44</v>
      </c>
      <c r="B20" s="18">
        <v>315252347</v>
      </c>
      <c r="C20" s="18">
        <v>0</v>
      </c>
      <c r="D20" s="63">
        <v>235162042</v>
      </c>
      <c r="E20" s="64">
        <v>353246054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353246054</v>
      </c>
      <c r="X20" s="64">
        <v>-353246054</v>
      </c>
      <c r="Y20" s="65">
        <v>-100</v>
      </c>
      <c r="Z20" s="66">
        <v>353246054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301631829</v>
      </c>
      <c r="C22" s="90">
        <f>SUM(C19:C21)</f>
        <v>0</v>
      </c>
      <c r="D22" s="91">
        <f aca="true" t="shared" si="3" ref="D22:Z22">SUM(D19:D21)</f>
        <v>196983290</v>
      </c>
      <c r="E22" s="92">
        <f t="shared" si="3"/>
        <v>323947478</v>
      </c>
      <c r="F22" s="92">
        <f t="shared" si="3"/>
        <v>95400764</v>
      </c>
      <c r="G22" s="92">
        <f t="shared" si="3"/>
        <v>-18920479</v>
      </c>
      <c r="H22" s="92">
        <f t="shared" si="3"/>
        <v>-14561859</v>
      </c>
      <c r="I22" s="92">
        <f t="shared" si="3"/>
        <v>61918426</v>
      </c>
      <c r="J22" s="92">
        <f t="shared" si="3"/>
        <v>-14027388</v>
      </c>
      <c r="K22" s="92">
        <f t="shared" si="3"/>
        <v>-11377243</v>
      </c>
      <c r="L22" s="92">
        <f t="shared" si="3"/>
        <v>70694523</v>
      </c>
      <c r="M22" s="92">
        <f t="shared" si="3"/>
        <v>45289892</v>
      </c>
      <c r="N22" s="92">
        <f t="shared" si="3"/>
        <v>-7699002</v>
      </c>
      <c r="O22" s="92">
        <f t="shared" si="3"/>
        <v>-5814995</v>
      </c>
      <c r="P22" s="92">
        <f t="shared" si="3"/>
        <v>59102515</v>
      </c>
      <c r="Q22" s="92">
        <f t="shared" si="3"/>
        <v>45588518</v>
      </c>
      <c r="R22" s="92">
        <f t="shared" si="3"/>
        <v>-12513830</v>
      </c>
      <c r="S22" s="92">
        <f t="shared" si="3"/>
        <v>-11590143</v>
      </c>
      <c r="T22" s="92">
        <f t="shared" si="3"/>
        <v>-19736644</v>
      </c>
      <c r="U22" s="92">
        <f t="shared" si="3"/>
        <v>-43840617</v>
      </c>
      <c r="V22" s="92">
        <f t="shared" si="3"/>
        <v>108956219</v>
      </c>
      <c r="W22" s="92">
        <f t="shared" si="3"/>
        <v>323947478</v>
      </c>
      <c r="X22" s="92">
        <f t="shared" si="3"/>
        <v>-214991259</v>
      </c>
      <c r="Y22" s="93">
        <f>+IF(W22&lt;&gt;0,(X22/W22)*100,0)</f>
        <v>-66.36608512198387</v>
      </c>
      <c r="Z22" s="94">
        <f t="shared" si="3"/>
        <v>323947478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301631829</v>
      </c>
      <c r="C24" s="79">
        <f>SUM(C22:C23)</f>
        <v>0</v>
      </c>
      <c r="D24" s="80">
        <f aca="true" t="shared" si="4" ref="D24:Z24">SUM(D22:D23)</f>
        <v>196983290</v>
      </c>
      <c r="E24" s="81">
        <f t="shared" si="4"/>
        <v>323947478</v>
      </c>
      <c r="F24" s="81">
        <f t="shared" si="4"/>
        <v>95400764</v>
      </c>
      <c r="G24" s="81">
        <f t="shared" si="4"/>
        <v>-18920479</v>
      </c>
      <c r="H24" s="81">
        <f t="shared" si="4"/>
        <v>-14561859</v>
      </c>
      <c r="I24" s="81">
        <f t="shared" si="4"/>
        <v>61918426</v>
      </c>
      <c r="J24" s="81">
        <f t="shared" si="4"/>
        <v>-14027388</v>
      </c>
      <c r="K24" s="81">
        <f t="shared" si="4"/>
        <v>-11377243</v>
      </c>
      <c r="L24" s="81">
        <f t="shared" si="4"/>
        <v>70694523</v>
      </c>
      <c r="M24" s="81">
        <f t="shared" si="4"/>
        <v>45289892</v>
      </c>
      <c r="N24" s="81">
        <f t="shared" si="4"/>
        <v>-7699002</v>
      </c>
      <c r="O24" s="81">
        <f t="shared" si="4"/>
        <v>-5814995</v>
      </c>
      <c r="P24" s="81">
        <f t="shared" si="4"/>
        <v>59102515</v>
      </c>
      <c r="Q24" s="81">
        <f t="shared" si="4"/>
        <v>45588518</v>
      </c>
      <c r="R24" s="81">
        <f t="shared" si="4"/>
        <v>-12513830</v>
      </c>
      <c r="S24" s="81">
        <f t="shared" si="4"/>
        <v>-11590143</v>
      </c>
      <c r="T24" s="81">
        <f t="shared" si="4"/>
        <v>-19736644</v>
      </c>
      <c r="U24" s="81">
        <f t="shared" si="4"/>
        <v>-43840617</v>
      </c>
      <c r="V24" s="81">
        <f t="shared" si="4"/>
        <v>108956219</v>
      </c>
      <c r="W24" s="81">
        <f t="shared" si="4"/>
        <v>323947478</v>
      </c>
      <c r="X24" s="81">
        <f t="shared" si="4"/>
        <v>-214991259</v>
      </c>
      <c r="Y24" s="82">
        <f>+IF(W24&lt;&gt;0,(X24/W24)*100,0)</f>
        <v>-66.36608512198387</v>
      </c>
      <c r="Z24" s="83">
        <f t="shared" si="4"/>
        <v>323947478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378248544</v>
      </c>
      <c r="E27" s="104">
        <v>378248544</v>
      </c>
      <c r="F27" s="104">
        <v>14012358</v>
      </c>
      <c r="G27" s="104">
        <v>19945499</v>
      </c>
      <c r="H27" s="104">
        <v>15775892</v>
      </c>
      <c r="I27" s="104">
        <v>49733749</v>
      </c>
      <c r="J27" s="104">
        <v>20816188</v>
      </c>
      <c r="K27" s="104">
        <v>23884178</v>
      </c>
      <c r="L27" s="104">
        <v>21059166</v>
      </c>
      <c r="M27" s="104">
        <v>65759532</v>
      </c>
      <c r="N27" s="104">
        <v>11634763</v>
      </c>
      <c r="O27" s="104">
        <v>37293608</v>
      </c>
      <c r="P27" s="104">
        <v>19903929</v>
      </c>
      <c r="Q27" s="104">
        <v>68832300</v>
      </c>
      <c r="R27" s="104">
        <v>14429749</v>
      </c>
      <c r="S27" s="104">
        <v>28824057</v>
      </c>
      <c r="T27" s="104">
        <v>22659971</v>
      </c>
      <c r="U27" s="104">
        <v>65913777</v>
      </c>
      <c r="V27" s="104">
        <v>250239358</v>
      </c>
      <c r="W27" s="104">
        <v>378248544</v>
      </c>
      <c r="X27" s="104">
        <v>-128009186</v>
      </c>
      <c r="Y27" s="105">
        <v>-33.84</v>
      </c>
      <c r="Z27" s="106">
        <v>378248544</v>
      </c>
    </row>
    <row r="28" spans="1:26" ht="13.5">
      <c r="A28" s="107" t="s">
        <v>44</v>
      </c>
      <c r="B28" s="18">
        <v>0</v>
      </c>
      <c r="C28" s="18">
        <v>0</v>
      </c>
      <c r="D28" s="63">
        <v>235162042</v>
      </c>
      <c r="E28" s="64">
        <v>235162042</v>
      </c>
      <c r="F28" s="64">
        <v>11549109</v>
      </c>
      <c r="G28" s="64">
        <v>19534615</v>
      </c>
      <c r="H28" s="64">
        <v>15632104</v>
      </c>
      <c r="I28" s="64">
        <v>46715828</v>
      </c>
      <c r="J28" s="64">
        <v>20438357</v>
      </c>
      <c r="K28" s="64">
        <v>22945195</v>
      </c>
      <c r="L28" s="64">
        <v>19528668</v>
      </c>
      <c r="M28" s="64">
        <v>62912220</v>
      </c>
      <c r="N28" s="64">
        <v>3734719</v>
      </c>
      <c r="O28" s="64">
        <v>34979125</v>
      </c>
      <c r="P28" s="64">
        <v>18984319</v>
      </c>
      <c r="Q28" s="64">
        <v>57698163</v>
      </c>
      <c r="R28" s="64">
        <v>14146097</v>
      </c>
      <c r="S28" s="64">
        <v>27373758</v>
      </c>
      <c r="T28" s="64">
        <v>13338631</v>
      </c>
      <c r="U28" s="64">
        <v>54858486</v>
      </c>
      <c r="V28" s="64">
        <v>222184697</v>
      </c>
      <c r="W28" s="64">
        <v>235162042</v>
      </c>
      <c r="X28" s="64">
        <v>-12977345</v>
      </c>
      <c r="Y28" s="65">
        <v>-5.52</v>
      </c>
      <c r="Z28" s="66">
        <v>235162042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143086502</v>
      </c>
      <c r="E31" s="64">
        <v>143086502</v>
      </c>
      <c r="F31" s="64">
        <v>2463249</v>
      </c>
      <c r="G31" s="64">
        <v>410884</v>
      </c>
      <c r="H31" s="64">
        <v>143788</v>
      </c>
      <c r="I31" s="64">
        <v>3017921</v>
      </c>
      <c r="J31" s="64">
        <v>377831</v>
      </c>
      <c r="K31" s="64">
        <v>938983</v>
      </c>
      <c r="L31" s="64">
        <v>1530498</v>
      </c>
      <c r="M31" s="64">
        <v>2847312</v>
      </c>
      <c r="N31" s="64">
        <v>7900044</v>
      </c>
      <c r="O31" s="64">
        <v>2314483</v>
      </c>
      <c r="P31" s="64">
        <v>919610</v>
      </c>
      <c r="Q31" s="64">
        <v>11134137</v>
      </c>
      <c r="R31" s="64">
        <v>283652</v>
      </c>
      <c r="S31" s="64">
        <v>1450299</v>
      </c>
      <c r="T31" s="64">
        <v>9321340</v>
      </c>
      <c r="U31" s="64">
        <v>11055291</v>
      </c>
      <c r="V31" s="64">
        <v>28054661</v>
      </c>
      <c r="W31" s="64">
        <v>143086502</v>
      </c>
      <c r="X31" s="64">
        <v>-115031841</v>
      </c>
      <c r="Y31" s="65">
        <v>-80.39</v>
      </c>
      <c r="Z31" s="66">
        <v>143086502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378248544</v>
      </c>
      <c r="E32" s="104">
        <f t="shared" si="5"/>
        <v>378248544</v>
      </c>
      <c r="F32" s="104">
        <f t="shared" si="5"/>
        <v>14012358</v>
      </c>
      <c r="G32" s="104">
        <f t="shared" si="5"/>
        <v>19945499</v>
      </c>
      <c r="H32" s="104">
        <f t="shared" si="5"/>
        <v>15775892</v>
      </c>
      <c r="I32" s="104">
        <f t="shared" si="5"/>
        <v>49733749</v>
      </c>
      <c r="J32" s="104">
        <f t="shared" si="5"/>
        <v>20816188</v>
      </c>
      <c r="K32" s="104">
        <f t="shared" si="5"/>
        <v>23884178</v>
      </c>
      <c r="L32" s="104">
        <f t="shared" si="5"/>
        <v>21059166</v>
      </c>
      <c r="M32" s="104">
        <f t="shared" si="5"/>
        <v>65759532</v>
      </c>
      <c r="N32" s="104">
        <f t="shared" si="5"/>
        <v>11634763</v>
      </c>
      <c r="O32" s="104">
        <f t="shared" si="5"/>
        <v>37293608</v>
      </c>
      <c r="P32" s="104">
        <f t="shared" si="5"/>
        <v>19903929</v>
      </c>
      <c r="Q32" s="104">
        <f t="shared" si="5"/>
        <v>68832300</v>
      </c>
      <c r="R32" s="104">
        <f t="shared" si="5"/>
        <v>14429749</v>
      </c>
      <c r="S32" s="104">
        <f t="shared" si="5"/>
        <v>28824057</v>
      </c>
      <c r="T32" s="104">
        <f t="shared" si="5"/>
        <v>22659971</v>
      </c>
      <c r="U32" s="104">
        <f t="shared" si="5"/>
        <v>65913777</v>
      </c>
      <c r="V32" s="104">
        <f t="shared" si="5"/>
        <v>250239358</v>
      </c>
      <c r="W32" s="104">
        <f t="shared" si="5"/>
        <v>378248544</v>
      </c>
      <c r="X32" s="104">
        <f t="shared" si="5"/>
        <v>-128009186</v>
      </c>
      <c r="Y32" s="105">
        <f>+IF(W32&lt;&gt;0,(X32/W32)*100,0)</f>
        <v>-33.84261169819599</v>
      </c>
      <c r="Z32" s="106">
        <f t="shared" si="5"/>
        <v>378248544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581564478</v>
      </c>
      <c r="C35" s="18">
        <v>0</v>
      </c>
      <c r="D35" s="63">
        <v>307309429</v>
      </c>
      <c r="E35" s="64">
        <v>307309428</v>
      </c>
      <c r="F35" s="64">
        <v>60379496</v>
      </c>
      <c r="G35" s="64">
        <v>650523734</v>
      </c>
      <c r="H35" s="64">
        <v>605143942</v>
      </c>
      <c r="I35" s="64">
        <v>605143942</v>
      </c>
      <c r="J35" s="64">
        <v>605143942</v>
      </c>
      <c r="K35" s="64">
        <v>605022780</v>
      </c>
      <c r="L35" s="64">
        <v>662162726</v>
      </c>
      <c r="M35" s="64">
        <v>662162726</v>
      </c>
      <c r="N35" s="64">
        <v>661486271</v>
      </c>
      <c r="O35" s="64">
        <v>654967772</v>
      </c>
      <c r="P35" s="64">
        <v>700378718</v>
      </c>
      <c r="Q35" s="64">
        <v>700378718</v>
      </c>
      <c r="R35" s="64">
        <v>698410631</v>
      </c>
      <c r="S35" s="64">
        <v>668092555</v>
      </c>
      <c r="T35" s="64">
        <v>622541842</v>
      </c>
      <c r="U35" s="64">
        <v>622541842</v>
      </c>
      <c r="V35" s="64">
        <v>622541842</v>
      </c>
      <c r="W35" s="64">
        <v>307309428</v>
      </c>
      <c r="X35" s="64">
        <v>315232414</v>
      </c>
      <c r="Y35" s="65">
        <v>102.58</v>
      </c>
      <c r="Z35" s="66">
        <v>307309428</v>
      </c>
    </row>
    <row r="36" spans="1:26" ht="13.5">
      <c r="A36" s="62" t="s">
        <v>53</v>
      </c>
      <c r="B36" s="18">
        <v>1295735439</v>
      </c>
      <c r="C36" s="18">
        <v>0</v>
      </c>
      <c r="D36" s="63">
        <v>1484573581</v>
      </c>
      <c r="E36" s="64">
        <v>380538118</v>
      </c>
      <c r="F36" s="64">
        <v>14012358</v>
      </c>
      <c r="G36" s="64">
        <v>1322938253</v>
      </c>
      <c r="H36" s="64">
        <v>1288980396</v>
      </c>
      <c r="I36" s="64">
        <v>1288980396</v>
      </c>
      <c r="J36" s="64">
        <v>1288980396</v>
      </c>
      <c r="K36" s="64">
        <v>1292089659</v>
      </c>
      <c r="L36" s="64">
        <v>1292089659</v>
      </c>
      <c r="M36" s="64">
        <v>1292089659</v>
      </c>
      <c r="N36" s="64">
        <v>1292089659</v>
      </c>
      <c r="O36" s="64">
        <v>1292133045</v>
      </c>
      <c r="P36" s="64">
        <v>1292133045</v>
      </c>
      <c r="Q36" s="64">
        <v>1292133045</v>
      </c>
      <c r="R36" s="64">
        <v>1292133045</v>
      </c>
      <c r="S36" s="64">
        <v>1292133045</v>
      </c>
      <c r="T36" s="64">
        <v>1292133045</v>
      </c>
      <c r="U36" s="64">
        <v>1292133045</v>
      </c>
      <c r="V36" s="64">
        <v>1292133045</v>
      </c>
      <c r="W36" s="64">
        <v>380538118</v>
      </c>
      <c r="X36" s="64">
        <v>911594927</v>
      </c>
      <c r="Y36" s="65">
        <v>239.55</v>
      </c>
      <c r="Z36" s="66">
        <v>380538118</v>
      </c>
    </row>
    <row r="37" spans="1:26" ht="13.5">
      <c r="A37" s="62" t="s">
        <v>54</v>
      </c>
      <c r="B37" s="18">
        <v>249821464</v>
      </c>
      <c r="C37" s="18">
        <v>0</v>
      </c>
      <c r="D37" s="63">
        <v>154303932</v>
      </c>
      <c r="E37" s="64">
        <v>154303931</v>
      </c>
      <c r="F37" s="64">
        <v>-21008908</v>
      </c>
      <c r="G37" s="64">
        <v>270857560</v>
      </c>
      <c r="H37" s="64">
        <v>255815520</v>
      </c>
      <c r="I37" s="64">
        <v>255815520</v>
      </c>
      <c r="J37" s="64">
        <v>255815520</v>
      </c>
      <c r="K37" s="64">
        <v>325222817</v>
      </c>
      <c r="L37" s="64">
        <v>335058904</v>
      </c>
      <c r="M37" s="64">
        <v>335058904</v>
      </c>
      <c r="N37" s="64">
        <v>349775098</v>
      </c>
      <c r="O37" s="64">
        <v>367001312</v>
      </c>
      <c r="P37" s="64">
        <v>396562064</v>
      </c>
      <c r="Q37" s="64">
        <v>396562064</v>
      </c>
      <c r="R37" s="64">
        <v>398782835</v>
      </c>
      <c r="S37" s="64">
        <v>398254805</v>
      </c>
      <c r="T37" s="64">
        <v>402623650</v>
      </c>
      <c r="U37" s="64">
        <v>402623650</v>
      </c>
      <c r="V37" s="64">
        <v>402623650</v>
      </c>
      <c r="W37" s="64">
        <v>154303931</v>
      </c>
      <c r="X37" s="64">
        <v>248319719</v>
      </c>
      <c r="Y37" s="65">
        <v>160.93</v>
      </c>
      <c r="Z37" s="66">
        <v>154303931</v>
      </c>
    </row>
    <row r="38" spans="1:26" ht="13.5">
      <c r="A38" s="62" t="s">
        <v>55</v>
      </c>
      <c r="B38" s="18">
        <v>59318474</v>
      </c>
      <c r="C38" s="18">
        <v>0</v>
      </c>
      <c r="D38" s="63">
        <v>57825506</v>
      </c>
      <c r="E38" s="64">
        <v>57825506</v>
      </c>
      <c r="F38" s="64">
        <v>0</v>
      </c>
      <c r="G38" s="64">
        <v>59393918</v>
      </c>
      <c r="H38" s="64">
        <v>59393918</v>
      </c>
      <c r="I38" s="64">
        <v>59393918</v>
      </c>
      <c r="J38" s="64">
        <v>59393918</v>
      </c>
      <c r="K38" s="64">
        <v>59318474</v>
      </c>
      <c r="L38" s="64">
        <v>59318474</v>
      </c>
      <c r="M38" s="64">
        <v>59318474</v>
      </c>
      <c r="N38" s="64">
        <v>59318474</v>
      </c>
      <c r="O38" s="64">
        <v>59318474</v>
      </c>
      <c r="P38" s="64">
        <v>59318474</v>
      </c>
      <c r="Q38" s="64">
        <v>59318474</v>
      </c>
      <c r="R38" s="64">
        <v>5350857</v>
      </c>
      <c r="S38" s="64">
        <v>5350857</v>
      </c>
      <c r="T38" s="64">
        <v>5350857</v>
      </c>
      <c r="U38" s="64">
        <v>5350857</v>
      </c>
      <c r="V38" s="64">
        <v>5350857</v>
      </c>
      <c r="W38" s="64">
        <v>57825506</v>
      </c>
      <c r="X38" s="64">
        <v>-52474649</v>
      </c>
      <c r="Y38" s="65">
        <v>-90.75</v>
      </c>
      <c r="Z38" s="66">
        <v>57825506</v>
      </c>
    </row>
    <row r="39" spans="1:26" ht="13.5">
      <c r="A39" s="62" t="s">
        <v>56</v>
      </c>
      <c r="B39" s="18">
        <v>1568159979</v>
      </c>
      <c r="C39" s="18">
        <v>0</v>
      </c>
      <c r="D39" s="63">
        <v>1579753572</v>
      </c>
      <c r="E39" s="64">
        <v>475718109</v>
      </c>
      <c r="F39" s="64">
        <v>95400762</v>
      </c>
      <c r="G39" s="64">
        <v>1643210509</v>
      </c>
      <c r="H39" s="64">
        <v>1578914900</v>
      </c>
      <c r="I39" s="64">
        <v>1578914900</v>
      </c>
      <c r="J39" s="64">
        <v>1578914900</v>
      </c>
      <c r="K39" s="64">
        <v>1512571148</v>
      </c>
      <c r="L39" s="64">
        <v>1559875007</v>
      </c>
      <c r="M39" s="64">
        <v>1559875007</v>
      </c>
      <c r="N39" s="64">
        <v>1544482358</v>
      </c>
      <c r="O39" s="64">
        <v>1520781031</v>
      </c>
      <c r="P39" s="64">
        <v>1536631225</v>
      </c>
      <c r="Q39" s="64">
        <v>1536631225</v>
      </c>
      <c r="R39" s="64">
        <v>1586409984</v>
      </c>
      <c r="S39" s="64">
        <v>1556619938</v>
      </c>
      <c r="T39" s="64">
        <v>1506700380</v>
      </c>
      <c r="U39" s="64">
        <v>1506700380</v>
      </c>
      <c r="V39" s="64">
        <v>1506700380</v>
      </c>
      <c r="W39" s="64">
        <v>475718109</v>
      </c>
      <c r="X39" s="64">
        <v>1030982271</v>
      </c>
      <c r="Y39" s="65">
        <v>216.72</v>
      </c>
      <c r="Z39" s="66">
        <v>475718109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283180910</v>
      </c>
      <c r="C42" s="18">
        <v>0</v>
      </c>
      <c r="D42" s="63">
        <v>39716259</v>
      </c>
      <c r="E42" s="64">
        <v>315947473</v>
      </c>
      <c r="F42" s="64">
        <v>105581182</v>
      </c>
      <c r="G42" s="64">
        <v>14123306</v>
      </c>
      <c r="H42" s="64">
        <v>-7328016</v>
      </c>
      <c r="I42" s="64">
        <v>112376472</v>
      </c>
      <c r="J42" s="64">
        <v>-4670012</v>
      </c>
      <c r="K42" s="64">
        <v>45240585</v>
      </c>
      <c r="L42" s="64">
        <v>71673839</v>
      </c>
      <c r="M42" s="64">
        <v>112244412</v>
      </c>
      <c r="N42" s="64">
        <v>5633685</v>
      </c>
      <c r="O42" s="64">
        <v>6954511</v>
      </c>
      <c r="P42" s="64">
        <v>86317590</v>
      </c>
      <c r="Q42" s="64">
        <v>98905786</v>
      </c>
      <c r="R42" s="64">
        <v>-18163306</v>
      </c>
      <c r="S42" s="64">
        <v>-15800094</v>
      </c>
      <c r="T42" s="64">
        <v>-13732311</v>
      </c>
      <c r="U42" s="64">
        <v>-47695711</v>
      </c>
      <c r="V42" s="64">
        <v>275830959</v>
      </c>
      <c r="W42" s="64">
        <v>315947473</v>
      </c>
      <c r="X42" s="64">
        <v>-40116514</v>
      </c>
      <c r="Y42" s="65">
        <v>-12.7</v>
      </c>
      <c r="Z42" s="66">
        <v>315947473</v>
      </c>
    </row>
    <row r="43" spans="1:26" ht="13.5">
      <c r="A43" s="62" t="s">
        <v>59</v>
      </c>
      <c r="B43" s="18">
        <v>-315719310</v>
      </c>
      <c r="C43" s="18">
        <v>0</v>
      </c>
      <c r="D43" s="63">
        <v>-370248540</v>
      </c>
      <c r="E43" s="64">
        <v>7999999</v>
      </c>
      <c r="F43" s="64">
        <v>22034802</v>
      </c>
      <c r="G43" s="64">
        <v>-19945499</v>
      </c>
      <c r="H43" s="64">
        <v>-15775892</v>
      </c>
      <c r="I43" s="64">
        <v>-13686589</v>
      </c>
      <c r="J43" s="64">
        <v>-20816187</v>
      </c>
      <c r="K43" s="64">
        <v>-23884178</v>
      </c>
      <c r="L43" s="64">
        <v>-21059166</v>
      </c>
      <c r="M43" s="64">
        <v>-65759531</v>
      </c>
      <c r="N43" s="64">
        <v>-11634763</v>
      </c>
      <c r="O43" s="64">
        <v>-37293607</v>
      </c>
      <c r="P43" s="64">
        <v>-19903929</v>
      </c>
      <c r="Q43" s="64">
        <v>-68832299</v>
      </c>
      <c r="R43" s="64">
        <v>-14429749</v>
      </c>
      <c r="S43" s="64">
        <v>-28824057</v>
      </c>
      <c r="T43" s="64">
        <v>-22659971</v>
      </c>
      <c r="U43" s="64">
        <v>-65913777</v>
      </c>
      <c r="V43" s="64">
        <v>-214192196</v>
      </c>
      <c r="W43" s="64">
        <v>7999999</v>
      </c>
      <c r="X43" s="64">
        <v>-222192195</v>
      </c>
      <c r="Y43" s="65">
        <v>-2777.4</v>
      </c>
      <c r="Z43" s="66">
        <v>7999999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-32772</v>
      </c>
      <c r="G44" s="64">
        <v>0</v>
      </c>
      <c r="H44" s="64">
        <v>0</v>
      </c>
      <c r="I44" s="64">
        <v>-32772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-32772</v>
      </c>
      <c r="W44" s="64">
        <v>0</v>
      </c>
      <c r="X44" s="64">
        <v>-32772</v>
      </c>
      <c r="Y44" s="65">
        <v>0</v>
      </c>
      <c r="Z44" s="66">
        <v>0</v>
      </c>
    </row>
    <row r="45" spans="1:26" ht="13.5">
      <c r="A45" s="74" t="s">
        <v>61</v>
      </c>
      <c r="B45" s="21">
        <v>469212084</v>
      </c>
      <c r="C45" s="21">
        <v>0</v>
      </c>
      <c r="D45" s="103">
        <v>-330532281</v>
      </c>
      <c r="E45" s="104">
        <v>323947472</v>
      </c>
      <c r="F45" s="104">
        <v>55310749</v>
      </c>
      <c r="G45" s="104">
        <v>49488556</v>
      </c>
      <c r="H45" s="104">
        <v>26384648</v>
      </c>
      <c r="I45" s="104">
        <v>26384648</v>
      </c>
      <c r="J45" s="104">
        <v>898449</v>
      </c>
      <c r="K45" s="104">
        <v>22254856</v>
      </c>
      <c r="L45" s="104">
        <v>72869529</v>
      </c>
      <c r="M45" s="104">
        <v>72869529</v>
      </c>
      <c r="N45" s="104">
        <v>66868451</v>
      </c>
      <c r="O45" s="104">
        <v>36529355</v>
      </c>
      <c r="P45" s="104">
        <v>102943016</v>
      </c>
      <c r="Q45" s="104">
        <v>66868451</v>
      </c>
      <c r="R45" s="104">
        <v>70349961</v>
      </c>
      <c r="S45" s="104">
        <v>25725810</v>
      </c>
      <c r="T45" s="104">
        <v>-10666472</v>
      </c>
      <c r="U45" s="104">
        <v>-10666472</v>
      </c>
      <c r="V45" s="104">
        <v>-10666472</v>
      </c>
      <c r="W45" s="104">
        <v>323947472</v>
      </c>
      <c r="X45" s="104">
        <v>-334613944</v>
      </c>
      <c r="Y45" s="105">
        <v>-103.29</v>
      </c>
      <c r="Z45" s="106">
        <v>323947472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47405201</v>
      </c>
      <c r="C49" s="56">
        <v>0</v>
      </c>
      <c r="D49" s="133">
        <v>10768483</v>
      </c>
      <c r="E49" s="58">
        <v>8842113</v>
      </c>
      <c r="F49" s="58">
        <v>0</v>
      </c>
      <c r="G49" s="58">
        <v>0</v>
      </c>
      <c r="H49" s="58">
        <v>0</v>
      </c>
      <c r="I49" s="58">
        <v>299689857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366705654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22277391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22277391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102.16380243701127</v>
      </c>
      <c r="C58" s="5">
        <f>IF(C67=0,0,+(C76/C67)*100)</f>
        <v>0</v>
      </c>
      <c r="D58" s="6">
        <f aca="true" t="shared" si="6" ref="D58:Z58">IF(D67=0,0,+(D76/D67)*100)</f>
        <v>99.202901382622</v>
      </c>
      <c r="E58" s="7">
        <f t="shared" si="6"/>
        <v>99.99999834784037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99.99999834784037</v>
      </c>
      <c r="X58" s="7">
        <f t="shared" si="6"/>
        <v>0</v>
      </c>
      <c r="Y58" s="7">
        <f t="shared" si="6"/>
        <v>0</v>
      </c>
      <c r="Z58" s="8">
        <f t="shared" si="6"/>
        <v>99.99999834784037</v>
      </c>
    </row>
    <row r="59" spans="1:26" ht="13.5">
      <c r="A59" s="36" t="s">
        <v>31</v>
      </c>
      <c r="B59" s="9">
        <f aca="true" t="shared" si="7" ref="B59:Z66">IF(B68=0,0,+(B77/B68)*100)</f>
        <v>101.7953622416492</v>
      </c>
      <c r="C59" s="9">
        <f t="shared" si="7"/>
        <v>0</v>
      </c>
      <c r="D59" s="2">
        <f t="shared" si="7"/>
        <v>100</v>
      </c>
      <c r="E59" s="10">
        <f t="shared" si="7"/>
        <v>99.99999791666667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99.99999791666667</v>
      </c>
      <c r="X59" s="10">
        <f t="shared" si="7"/>
        <v>0</v>
      </c>
      <c r="Y59" s="10">
        <f t="shared" si="7"/>
        <v>0</v>
      </c>
      <c r="Z59" s="11">
        <f t="shared" si="7"/>
        <v>99.99999791666667</v>
      </c>
    </row>
    <row r="60" spans="1:26" ht="13.5">
      <c r="A60" s="37" t="s">
        <v>32</v>
      </c>
      <c r="B60" s="12">
        <f t="shared" si="7"/>
        <v>102.46664015467604</v>
      </c>
      <c r="C60" s="12">
        <f t="shared" si="7"/>
        <v>0</v>
      </c>
      <c r="D60" s="3">
        <f t="shared" si="7"/>
        <v>99.99999682818994</v>
      </c>
      <c r="E60" s="13">
        <f t="shared" si="7"/>
        <v>99.99999801761871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99.99999801761871</v>
      </c>
      <c r="X60" s="13">
        <f t="shared" si="7"/>
        <v>0</v>
      </c>
      <c r="Y60" s="13">
        <f t="shared" si="7"/>
        <v>0</v>
      </c>
      <c r="Z60" s="14">
        <f t="shared" si="7"/>
        <v>99.99999801761871</v>
      </c>
    </row>
    <row r="61" spans="1:26" ht="13.5">
      <c r="A61" s="38" t="s">
        <v>113</v>
      </c>
      <c r="B61" s="12">
        <f t="shared" si="7"/>
        <v>103.55469531799417</v>
      </c>
      <c r="C61" s="12">
        <f t="shared" si="7"/>
        <v>0</v>
      </c>
      <c r="D61" s="3">
        <f t="shared" si="7"/>
        <v>100.00000055252033</v>
      </c>
      <c r="E61" s="13">
        <f t="shared" si="7"/>
        <v>99.99999834243897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99.99999834243897</v>
      </c>
      <c r="X61" s="13">
        <f t="shared" si="7"/>
        <v>0</v>
      </c>
      <c r="Y61" s="13">
        <f t="shared" si="7"/>
        <v>0</v>
      </c>
      <c r="Z61" s="14">
        <f t="shared" si="7"/>
        <v>99.99999834243897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99.99999139890676</v>
      </c>
      <c r="E62" s="13">
        <f t="shared" si="7"/>
        <v>100.00000430054664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100.00000430054664</v>
      </c>
      <c r="X62" s="13">
        <f t="shared" si="7"/>
        <v>0</v>
      </c>
      <c r="Y62" s="13">
        <f t="shared" si="7"/>
        <v>0</v>
      </c>
      <c r="Z62" s="14">
        <f t="shared" si="7"/>
        <v>100.00000430054664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99.99999230823013</v>
      </c>
      <c r="E63" s="13">
        <f t="shared" si="7"/>
        <v>99.99997692469042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99.99997692469042</v>
      </c>
      <c r="X63" s="13">
        <f t="shared" si="7"/>
        <v>0</v>
      </c>
      <c r="Y63" s="13">
        <f t="shared" si="7"/>
        <v>0</v>
      </c>
      <c r="Z63" s="14">
        <f t="shared" si="7"/>
        <v>99.99997692469042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99.99996588915545</v>
      </c>
      <c r="E64" s="13">
        <f t="shared" si="7"/>
        <v>99.99999147228887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99.99999147228887</v>
      </c>
      <c r="X64" s="13">
        <f t="shared" si="7"/>
        <v>0</v>
      </c>
      <c r="Y64" s="13">
        <f t="shared" si="7"/>
        <v>0</v>
      </c>
      <c r="Z64" s="14">
        <f t="shared" si="7"/>
        <v>99.99999147228887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100.00004145447159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100.00004145447159</v>
      </c>
      <c r="X66" s="16">
        <f t="shared" si="7"/>
        <v>0</v>
      </c>
      <c r="Y66" s="16">
        <f t="shared" si="7"/>
        <v>0</v>
      </c>
      <c r="Z66" s="17">
        <f t="shared" si="7"/>
        <v>100.00004145447159</v>
      </c>
    </row>
    <row r="67" spans="1:26" ht="13.5" hidden="1">
      <c r="A67" s="40" t="s">
        <v>119</v>
      </c>
      <c r="B67" s="23">
        <v>304258831</v>
      </c>
      <c r="C67" s="23"/>
      <c r="D67" s="24">
        <v>302634197</v>
      </c>
      <c r="E67" s="25">
        <v>302634197</v>
      </c>
      <c r="F67" s="25">
        <v>26312940</v>
      </c>
      <c r="G67" s="25">
        <v>25511600</v>
      </c>
      <c r="H67" s="25">
        <v>28264157</v>
      </c>
      <c r="I67" s="25">
        <v>80088697</v>
      </c>
      <c r="J67" s="25">
        <v>26925303</v>
      </c>
      <c r="K67" s="25">
        <v>26609992</v>
      </c>
      <c r="L67" s="25">
        <v>26594312</v>
      </c>
      <c r="M67" s="25">
        <v>80129607</v>
      </c>
      <c r="N67" s="25">
        <v>28534585</v>
      </c>
      <c r="O67" s="25">
        <v>31033034</v>
      </c>
      <c r="P67" s="25">
        <v>26542335</v>
      </c>
      <c r="Q67" s="25">
        <v>86109954</v>
      </c>
      <c r="R67" s="25">
        <v>27102167</v>
      </c>
      <c r="S67" s="25">
        <v>26063406</v>
      </c>
      <c r="T67" s="25">
        <v>22634737</v>
      </c>
      <c r="U67" s="25">
        <v>75800310</v>
      </c>
      <c r="V67" s="25">
        <v>322128568</v>
      </c>
      <c r="W67" s="25">
        <v>302634197</v>
      </c>
      <c r="X67" s="25"/>
      <c r="Y67" s="24"/>
      <c r="Z67" s="26">
        <v>302634197</v>
      </c>
    </row>
    <row r="68" spans="1:26" ht="13.5" hidden="1">
      <c r="A68" s="36" t="s">
        <v>31</v>
      </c>
      <c r="B68" s="18">
        <v>40456571</v>
      </c>
      <c r="C68" s="18"/>
      <c r="D68" s="19">
        <v>48000000</v>
      </c>
      <c r="E68" s="20">
        <v>48000000</v>
      </c>
      <c r="F68" s="20">
        <v>3809921</v>
      </c>
      <c r="G68" s="20">
        <v>3883073</v>
      </c>
      <c r="H68" s="20">
        <v>4982294</v>
      </c>
      <c r="I68" s="20">
        <v>12675288</v>
      </c>
      <c r="J68" s="20">
        <v>4056299</v>
      </c>
      <c r="K68" s="20">
        <v>3777575</v>
      </c>
      <c r="L68" s="20">
        <v>4069957</v>
      </c>
      <c r="M68" s="20">
        <v>11903831</v>
      </c>
      <c r="N68" s="20">
        <v>3994510</v>
      </c>
      <c r="O68" s="20">
        <v>4022644</v>
      </c>
      <c r="P68" s="20">
        <v>4666161</v>
      </c>
      <c r="Q68" s="20">
        <v>12683315</v>
      </c>
      <c r="R68" s="20">
        <v>4084928</v>
      </c>
      <c r="S68" s="20">
        <v>4019949</v>
      </c>
      <c r="T68" s="20">
        <v>2342679</v>
      </c>
      <c r="U68" s="20">
        <v>10447556</v>
      </c>
      <c r="V68" s="20">
        <v>47709990</v>
      </c>
      <c r="W68" s="20">
        <v>48000000</v>
      </c>
      <c r="X68" s="20"/>
      <c r="Y68" s="19"/>
      <c r="Z68" s="22">
        <v>48000000</v>
      </c>
    </row>
    <row r="69" spans="1:26" ht="13.5" hidden="1">
      <c r="A69" s="37" t="s">
        <v>32</v>
      </c>
      <c r="B69" s="18">
        <v>237457336</v>
      </c>
      <c r="C69" s="18"/>
      <c r="D69" s="19">
        <v>252221912</v>
      </c>
      <c r="E69" s="20">
        <v>252221912</v>
      </c>
      <c r="F69" s="20">
        <v>21268765</v>
      </c>
      <c r="G69" s="20">
        <v>19668937</v>
      </c>
      <c r="H69" s="20">
        <v>21189651</v>
      </c>
      <c r="I69" s="20">
        <v>62127353</v>
      </c>
      <c r="J69" s="20">
        <v>20727995</v>
      </c>
      <c r="K69" s="20">
        <v>20679107</v>
      </c>
      <c r="L69" s="20">
        <v>20275444</v>
      </c>
      <c r="M69" s="20">
        <v>61682546</v>
      </c>
      <c r="N69" s="20">
        <v>22258038</v>
      </c>
      <c r="O69" s="20">
        <v>24780893</v>
      </c>
      <c r="P69" s="20">
        <v>19808557</v>
      </c>
      <c r="Q69" s="20">
        <v>66847488</v>
      </c>
      <c r="R69" s="20">
        <v>20730630</v>
      </c>
      <c r="S69" s="20">
        <v>19786226</v>
      </c>
      <c r="T69" s="20">
        <v>18712315</v>
      </c>
      <c r="U69" s="20">
        <v>59229171</v>
      </c>
      <c r="V69" s="20">
        <v>249886558</v>
      </c>
      <c r="W69" s="20">
        <v>252221912</v>
      </c>
      <c r="X69" s="20"/>
      <c r="Y69" s="19"/>
      <c r="Z69" s="22">
        <v>252221912</v>
      </c>
    </row>
    <row r="70" spans="1:26" ht="13.5" hidden="1">
      <c r="A70" s="38" t="s">
        <v>113</v>
      </c>
      <c r="B70" s="18">
        <v>164774122</v>
      </c>
      <c r="C70" s="18"/>
      <c r="D70" s="19">
        <v>180988811</v>
      </c>
      <c r="E70" s="20">
        <v>180988811</v>
      </c>
      <c r="F70" s="20">
        <v>15754580</v>
      </c>
      <c r="G70" s="20">
        <v>13649101</v>
      </c>
      <c r="H70" s="20">
        <v>14778023</v>
      </c>
      <c r="I70" s="20">
        <v>44181704</v>
      </c>
      <c r="J70" s="20">
        <v>14479833</v>
      </c>
      <c r="K70" s="20">
        <v>14972425</v>
      </c>
      <c r="L70" s="20">
        <v>14571109</v>
      </c>
      <c r="M70" s="20">
        <v>44023367</v>
      </c>
      <c r="N70" s="20">
        <v>15036231</v>
      </c>
      <c r="O70" s="20">
        <v>14647498</v>
      </c>
      <c r="P70" s="20">
        <v>14023201</v>
      </c>
      <c r="Q70" s="20">
        <v>43706930</v>
      </c>
      <c r="R70" s="20">
        <v>14801817</v>
      </c>
      <c r="S70" s="20">
        <v>13379109</v>
      </c>
      <c r="T70" s="20">
        <v>12951570</v>
      </c>
      <c r="U70" s="20">
        <v>41132496</v>
      </c>
      <c r="V70" s="20">
        <v>173044497</v>
      </c>
      <c r="W70" s="20">
        <v>180988811</v>
      </c>
      <c r="X70" s="20"/>
      <c r="Y70" s="19"/>
      <c r="Z70" s="22">
        <v>180988811</v>
      </c>
    </row>
    <row r="71" spans="1:26" ht="13.5" hidden="1">
      <c r="A71" s="38" t="s">
        <v>114</v>
      </c>
      <c r="B71" s="18">
        <v>49806136</v>
      </c>
      <c r="C71" s="18"/>
      <c r="D71" s="19">
        <v>46505716</v>
      </c>
      <c r="E71" s="20">
        <v>46505716</v>
      </c>
      <c r="F71" s="20">
        <v>3448767</v>
      </c>
      <c r="G71" s="20">
        <v>3908509</v>
      </c>
      <c r="H71" s="20">
        <v>4428124</v>
      </c>
      <c r="I71" s="20">
        <v>11785400</v>
      </c>
      <c r="J71" s="20">
        <v>4316240</v>
      </c>
      <c r="K71" s="20">
        <v>3570449</v>
      </c>
      <c r="L71" s="20">
        <v>3622719</v>
      </c>
      <c r="M71" s="20">
        <v>11509408</v>
      </c>
      <c r="N71" s="20">
        <v>5181146</v>
      </c>
      <c r="O71" s="20">
        <v>8001098</v>
      </c>
      <c r="P71" s="20">
        <v>3774947</v>
      </c>
      <c r="Q71" s="20">
        <v>16957191</v>
      </c>
      <c r="R71" s="20">
        <v>3859651</v>
      </c>
      <c r="S71" s="20">
        <v>4351377</v>
      </c>
      <c r="T71" s="20">
        <v>3573129</v>
      </c>
      <c r="U71" s="20">
        <v>11784157</v>
      </c>
      <c r="V71" s="20">
        <v>52036156</v>
      </c>
      <c r="W71" s="20">
        <v>46505716</v>
      </c>
      <c r="X71" s="20"/>
      <c r="Y71" s="19"/>
      <c r="Z71" s="22">
        <v>46505716</v>
      </c>
    </row>
    <row r="72" spans="1:26" ht="13.5" hidden="1">
      <c r="A72" s="38" t="s">
        <v>115</v>
      </c>
      <c r="B72" s="18">
        <v>11998238</v>
      </c>
      <c r="C72" s="18"/>
      <c r="D72" s="19">
        <v>13000909</v>
      </c>
      <c r="E72" s="20">
        <v>13000909</v>
      </c>
      <c r="F72" s="20">
        <v>1103305</v>
      </c>
      <c r="G72" s="20">
        <v>1105606</v>
      </c>
      <c r="H72" s="20">
        <v>1015953</v>
      </c>
      <c r="I72" s="20">
        <v>3224864</v>
      </c>
      <c r="J72" s="20">
        <v>960311</v>
      </c>
      <c r="K72" s="20">
        <v>1151309</v>
      </c>
      <c r="L72" s="20">
        <v>1111708</v>
      </c>
      <c r="M72" s="20">
        <v>3223328</v>
      </c>
      <c r="N72" s="20">
        <v>1061925</v>
      </c>
      <c r="O72" s="20">
        <v>1070770</v>
      </c>
      <c r="P72" s="20">
        <v>1002850</v>
      </c>
      <c r="Q72" s="20">
        <v>3135545</v>
      </c>
      <c r="R72" s="20">
        <v>1073807</v>
      </c>
      <c r="S72" s="20">
        <v>1074505</v>
      </c>
      <c r="T72" s="20">
        <v>1148446</v>
      </c>
      <c r="U72" s="20">
        <v>3296758</v>
      </c>
      <c r="V72" s="20">
        <v>12880495</v>
      </c>
      <c r="W72" s="20">
        <v>13000909</v>
      </c>
      <c r="X72" s="20"/>
      <c r="Y72" s="19"/>
      <c r="Z72" s="22">
        <v>13000909</v>
      </c>
    </row>
    <row r="73" spans="1:26" ht="13.5" hidden="1">
      <c r="A73" s="38" t="s">
        <v>116</v>
      </c>
      <c r="B73" s="18">
        <v>10878840</v>
      </c>
      <c r="C73" s="18"/>
      <c r="D73" s="19">
        <v>11726476</v>
      </c>
      <c r="E73" s="20">
        <v>11726476</v>
      </c>
      <c r="F73" s="20">
        <v>962113</v>
      </c>
      <c r="G73" s="20">
        <v>1005721</v>
      </c>
      <c r="H73" s="20">
        <v>967551</v>
      </c>
      <c r="I73" s="20">
        <v>2935385</v>
      </c>
      <c r="J73" s="20">
        <v>971611</v>
      </c>
      <c r="K73" s="20">
        <v>984924</v>
      </c>
      <c r="L73" s="20">
        <v>969908</v>
      </c>
      <c r="M73" s="20">
        <v>2926443</v>
      </c>
      <c r="N73" s="20">
        <v>978736</v>
      </c>
      <c r="O73" s="20">
        <v>1061527</v>
      </c>
      <c r="P73" s="20">
        <v>1007559</v>
      </c>
      <c r="Q73" s="20">
        <v>3047822</v>
      </c>
      <c r="R73" s="20">
        <v>995355</v>
      </c>
      <c r="S73" s="20">
        <v>981235</v>
      </c>
      <c r="T73" s="20">
        <v>1039170</v>
      </c>
      <c r="U73" s="20">
        <v>3015760</v>
      </c>
      <c r="V73" s="20">
        <v>11925410</v>
      </c>
      <c r="W73" s="20">
        <v>11726476</v>
      </c>
      <c r="X73" s="20"/>
      <c r="Y73" s="19"/>
      <c r="Z73" s="22">
        <v>11726476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26344924</v>
      </c>
      <c r="C75" s="27"/>
      <c r="D75" s="28">
        <v>2412285</v>
      </c>
      <c r="E75" s="29">
        <v>2412285</v>
      </c>
      <c r="F75" s="29">
        <v>1234254</v>
      </c>
      <c r="G75" s="29">
        <v>1959590</v>
      </c>
      <c r="H75" s="29">
        <v>2092212</v>
      </c>
      <c r="I75" s="29">
        <v>5286056</v>
      </c>
      <c r="J75" s="29">
        <v>2141009</v>
      </c>
      <c r="K75" s="29">
        <v>2153310</v>
      </c>
      <c r="L75" s="29">
        <v>2248911</v>
      </c>
      <c r="M75" s="29">
        <v>6543230</v>
      </c>
      <c r="N75" s="29">
        <v>2282037</v>
      </c>
      <c r="O75" s="29">
        <v>2229497</v>
      </c>
      <c r="P75" s="29">
        <v>2067617</v>
      </c>
      <c r="Q75" s="29">
        <v>6579151</v>
      </c>
      <c r="R75" s="29">
        <v>2286609</v>
      </c>
      <c r="S75" s="29">
        <v>2257231</v>
      </c>
      <c r="T75" s="29">
        <v>1579743</v>
      </c>
      <c r="U75" s="29">
        <v>6123583</v>
      </c>
      <c r="V75" s="29">
        <v>24532020</v>
      </c>
      <c r="W75" s="29">
        <v>2412285</v>
      </c>
      <c r="X75" s="29"/>
      <c r="Y75" s="28"/>
      <c r="Z75" s="30">
        <v>2412285</v>
      </c>
    </row>
    <row r="76" spans="1:26" ht="13.5" hidden="1">
      <c r="A76" s="41" t="s">
        <v>120</v>
      </c>
      <c r="B76" s="31">
        <v>310842391</v>
      </c>
      <c r="C76" s="31"/>
      <c r="D76" s="32">
        <v>300221904</v>
      </c>
      <c r="E76" s="33">
        <v>302634192</v>
      </c>
      <c r="F76" s="33">
        <v>26312940</v>
      </c>
      <c r="G76" s="33">
        <v>25511600</v>
      </c>
      <c r="H76" s="33">
        <v>28264157</v>
      </c>
      <c r="I76" s="33">
        <v>80088697</v>
      </c>
      <c r="J76" s="33">
        <v>26925303</v>
      </c>
      <c r="K76" s="33">
        <v>26609992</v>
      </c>
      <c r="L76" s="33">
        <v>26594312</v>
      </c>
      <c r="M76" s="33">
        <v>80129607</v>
      </c>
      <c r="N76" s="33">
        <v>28534585</v>
      </c>
      <c r="O76" s="33">
        <v>31033034</v>
      </c>
      <c r="P76" s="33">
        <v>26542335</v>
      </c>
      <c r="Q76" s="33">
        <v>86109954</v>
      </c>
      <c r="R76" s="33">
        <v>27102167</v>
      </c>
      <c r="S76" s="33">
        <v>26063406</v>
      </c>
      <c r="T76" s="33">
        <v>22634737</v>
      </c>
      <c r="U76" s="33">
        <v>75800310</v>
      </c>
      <c r="V76" s="33">
        <v>322128568</v>
      </c>
      <c r="W76" s="33">
        <v>302634192</v>
      </c>
      <c r="X76" s="33"/>
      <c r="Y76" s="32"/>
      <c r="Z76" s="34">
        <v>302634192</v>
      </c>
    </row>
    <row r="77" spans="1:26" ht="13.5" hidden="1">
      <c r="A77" s="36" t="s">
        <v>31</v>
      </c>
      <c r="B77" s="18">
        <v>41182913</v>
      </c>
      <c r="C77" s="18"/>
      <c r="D77" s="19">
        <v>48000000</v>
      </c>
      <c r="E77" s="20">
        <v>47999999</v>
      </c>
      <c r="F77" s="20">
        <v>3809921</v>
      </c>
      <c r="G77" s="20">
        <v>3883073</v>
      </c>
      <c r="H77" s="20">
        <v>4982294</v>
      </c>
      <c r="I77" s="20">
        <v>12675288</v>
      </c>
      <c r="J77" s="20">
        <v>4056299</v>
      </c>
      <c r="K77" s="20">
        <v>3777575</v>
      </c>
      <c r="L77" s="20">
        <v>4069957</v>
      </c>
      <c r="M77" s="20">
        <v>11903831</v>
      </c>
      <c r="N77" s="20">
        <v>3994510</v>
      </c>
      <c r="O77" s="20">
        <v>4022644</v>
      </c>
      <c r="P77" s="20">
        <v>4666161</v>
      </c>
      <c r="Q77" s="20">
        <v>12683315</v>
      </c>
      <c r="R77" s="20">
        <v>4084928</v>
      </c>
      <c r="S77" s="20">
        <v>4019949</v>
      </c>
      <c r="T77" s="20">
        <v>2342679</v>
      </c>
      <c r="U77" s="20">
        <v>10447556</v>
      </c>
      <c r="V77" s="20">
        <v>47709990</v>
      </c>
      <c r="W77" s="20">
        <v>47999999</v>
      </c>
      <c r="X77" s="20"/>
      <c r="Y77" s="19"/>
      <c r="Z77" s="22">
        <v>47999999</v>
      </c>
    </row>
    <row r="78" spans="1:26" ht="13.5" hidden="1">
      <c r="A78" s="37" t="s">
        <v>32</v>
      </c>
      <c r="B78" s="18">
        <v>243314554</v>
      </c>
      <c r="C78" s="18"/>
      <c r="D78" s="19">
        <v>252221904</v>
      </c>
      <c r="E78" s="20">
        <v>252221907</v>
      </c>
      <c r="F78" s="20">
        <v>21268765</v>
      </c>
      <c r="G78" s="20">
        <v>19668937</v>
      </c>
      <c r="H78" s="20">
        <v>21189651</v>
      </c>
      <c r="I78" s="20">
        <v>62127353</v>
      </c>
      <c r="J78" s="20">
        <v>20727995</v>
      </c>
      <c r="K78" s="20">
        <v>20679107</v>
      </c>
      <c r="L78" s="20">
        <v>20275444</v>
      </c>
      <c r="M78" s="20">
        <v>61682546</v>
      </c>
      <c r="N78" s="20">
        <v>22258038</v>
      </c>
      <c r="O78" s="20">
        <v>24780893</v>
      </c>
      <c r="P78" s="20">
        <v>19808557</v>
      </c>
      <c r="Q78" s="20">
        <v>66847488</v>
      </c>
      <c r="R78" s="20">
        <v>20730630</v>
      </c>
      <c r="S78" s="20">
        <v>19786226</v>
      </c>
      <c r="T78" s="20">
        <v>18712315</v>
      </c>
      <c r="U78" s="20">
        <v>59229171</v>
      </c>
      <c r="V78" s="20">
        <v>249886558</v>
      </c>
      <c r="W78" s="20">
        <v>252221907</v>
      </c>
      <c r="X78" s="20"/>
      <c r="Y78" s="19"/>
      <c r="Z78" s="22">
        <v>252221907</v>
      </c>
    </row>
    <row r="79" spans="1:26" ht="13.5" hidden="1">
      <c r="A79" s="38" t="s">
        <v>113</v>
      </c>
      <c r="B79" s="18">
        <v>170631340</v>
      </c>
      <c r="C79" s="18"/>
      <c r="D79" s="19">
        <v>180988812</v>
      </c>
      <c r="E79" s="20">
        <v>180988808</v>
      </c>
      <c r="F79" s="20">
        <v>15754580</v>
      </c>
      <c r="G79" s="20">
        <v>13649101</v>
      </c>
      <c r="H79" s="20">
        <v>14778023</v>
      </c>
      <c r="I79" s="20">
        <v>44181704</v>
      </c>
      <c r="J79" s="20">
        <v>14479833</v>
      </c>
      <c r="K79" s="20">
        <v>14972425</v>
      </c>
      <c r="L79" s="20">
        <v>14571109</v>
      </c>
      <c r="M79" s="20">
        <v>44023367</v>
      </c>
      <c r="N79" s="20">
        <v>15036231</v>
      </c>
      <c r="O79" s="20">
        <v>14647498</v>
      </c>
      <c r="P79" s="20">
        <v>14023201</v>
      </c>
      <c r="Q79" s="20">
        <v>43706930</v>
      </c>
      <c r="R79" s="20">
        <v>14801817</v>
      </c>
      <c r="S79" s="20">
        <v>13379109</v>
      </c>
      <c r="T79" s="20">
        <v>12951570</v>
      </c>
      <c r="U79" s="20">
        <v>41132496</v>
      </c>
      <c r="V79" s="20">
        <v>173044497</v>
      </c>
      <c r="W79" s="20">
        <v>180988808</v>
      </c>
      <c r="X79" s="20"/>
      <c r="Y79" s="19"/>
      <c r="Z79" s="22">
        <v>180988808</v>
      </c>
    </row>
    <row r="80" spans="1:26" ht="13.5" hidden="1">
      <c r="A80" s="38" t="s">
        <v>114</v>
      </c>
      <c r="B80" s="18">
        <v>49806136</v>
      </c>
      <c r="C80" s="18"/>
      <c r="D80" s="19">
        <v>46505712</v>
      </c>
      <c r="E80" s="20">
        <v>46505718</v>
      </c>
      <c r="F80" s="20">
        <v>3448767</v>
      </c>
      <c r="G80" s="20">
        <v>3908509</v>
      </c>
      <c r="H80" s="20">
        <v>4428124</v>
      </c>
      <c r="I80" s="20">
        <v>11785400</v>
      </c>
      <c r="J80" s="20">
        <v>4316240</v>
      </c>
      <c r="K80" s="20">
        <v>3570449</v>
      </c>
      <c r="L80" s="20">
        <v>3622719</v>
      </c>
      <c r="M80" s="20">
        <v>11509408</v>
      </c>
      <c r="N80" s="20">
        <v>5181146</v>
      </c>
      <c r="O80" s="20">
        <v>8001098</v>
      </c>
      <c r="P80" s="20">
        <v>3774947</v>
      </c>
      <c r="Q80" s="20">
        <v>16957191</v>
      </c>
      <c r="R80" s="20">
        <v>3859651</v>
      </c>
      <c r="S80" s="20">
        <v>4351377</v>
      </c>
      <c r="T80" s="20">
        <v>3573129</v>
      </c>
      <c r="U80" s="20">
        <v>11784157</v>
      </c>
      <c r="V80" s="20">
        <v>52036156</v>
      </c>
      <c r="W80" s="20">
        <v>46505718</v>
      </c>
      <c r="X80" s="20"/>
      <c r="Y80" s="19"/>
      <c r="Z80" s="22">
        <v>46505718</v>
      </c>
    </row>
    <row r="81" spans="1:26" ht="13.5" hidden="1">
      <c r="A81" s="38" t="s">
        <v>115</v>
      </c>
      <c r="B81" s="18">
        <v>11998238</v>
      </c>
      <c r="C81" s="18"/>
      <c r="D81" s="19">
        <v>13000908</v>
      </c>
      <c r="E81" s="20">
        <v>13000906</v>
      </c>
      <c r="F81" s="20">
        <v>1103305</v>
      </c>
      <c r="G81" s="20">
        <v>1105606</v>
      </c>
      <c r="H81" s="20">
        <v>1015953</v>
      </c>
      <c r="I81" s="20">
        <v>3224864</v>
      </c>
      <c r="J81" s="20">
        <v>960311</v>
      </c>
      <c r="K81" s="20">
        <v>1151309</v>
      </c>
      <c r="L81" s="20">
        <v>1111708</v>
      </c>
      <c r="M81" s="20">
        <v>3223328</v>
      </c>
      <c r="N81" s="20">
        <v>1061925</v>
      </c>
      <c r="O81" s="20">
        <v>1070770</v>
      </c>
      <c r="P81" s="20">
        <v>1002850</v>
      </c>
      <c r="Q81" s="20">
        <v>3135545</v>
      </c>
      <c r="R81" s="20">
        <v>1073807</v>
      </c>
      <c r="S81" s="20">
        <v>1074505</v>
      </c>
      <c r="T81" s="20">
        <v>1148446</v>
      </c>
      <c r="U81" s="20">
        <v>3296758</v>
      </c>
      <c r="V81" s="20">
        <v>12880495</v>
      </c>
      <c r="W81" s="20">
        <v>13000906</v>
      </c>
      <c r="X81" s="20"/>
      <c r="Y81" s="19"/>
      <c r="Z81" s="22">
        <v>13000906</v>
      </c>
    </row>
    <row r="82" spans="1:26" ht="13.5" hidden="1">
      <c r="A82" s="38" t="s">
        <v>116</v>
      </c>
      <c r="B82" s="18">
        <v>10878840</v>
      </c>
      <c r="C82" s="18"/>
      <c r="D82" s="19">
        <v>11726472</v>
      </c>
      <c r="E82" s="20">
        <v>11726475</v>
      </c>
      <c r="F82" s="20">
        <v>962113</v>
      </c>
      <c r="G82" s="20">
        <v>1005721</v>
      </c>
      <c r="H82" s="20">
        <v>967551</v>
      </c>
      <c r="I82" s="20">
        <v>2935385</v>
      </c>
      <c r="J82" s="20">
        <v>971611</v>
      </c>
      <c r="K82" s="20">
        <v>984924</v>
      </c>
      <c r="L82" s="20">
        <v>969908</v>
      </c>
      <c r="M82" s="20">
        <v>2926443</v>
      </c>
      <c r="N82" s="20">
        <v>978736</v>
      </c>
      <c r="O82" s="20">
        <v>1061527</v>
      </c>
      <c r="P82" s="20">
        <v>1007559</v>
      </c>
      <c r="Q82" s="20">
        <v>3047822</v>
      </c>
      <c r="R82" s="20">
        <v>995355</v>
      </c>
      <c r="S82" s="20">
        <v>981235</v>
      </c>
      <c r="T82" s="20">
        <v>1039170</v>
      </c>
      <c r="U82" s="20">
        <v>3015760</v>
      </c>
      <c r="V82" s="20">
        <v>11925410</v>
      </c>
      <c r="W82" s="20">
        <v>11726475</v>
      </c>
      <c r="X82" s="20"/>
      <c r="Y82" s="19"/>
      <c r="Z82" s="22">
        <v>11726475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26344924</v>
      </c>
      <c r="C84" s="27"/>
      <c r="D84" s="28"/>
      <c r="E84" s="29">
        <v>2412286</v>
      </c>
      <c r="F84" s="29">
        <v>1234254</v>
      </c>
      <c r="G84" s="29">
        <v>1959590</v>
      </c>
      <c r="H84" s="29">
        <v>2092212</v>
      </c>
      <c r="I84" s="29">
        <v>5286056</v>
      </c>
      <c r="J84" s="29">
        <v>2141009</v>
      </c>
      <c r="K84" s="29">
        <v>2153310</v>
      </c>
      <c r="L84" s="29">
        <v>2248911</v>
      </c>
      <c r="M84" s="29">
        <v>6543230</v>
      </c>
      <c r="N84" s="29">
        <v>2282037</v>
      </c>
      <c r="O84" s="29">
        <v>2229497</v>
      </c>
      <c r="P84" s="29">
        <v>2067617</v>
      </c>
      <c r="Q84" s="29">
        <v>6579151</v>
      </c>
      <c r="R84" s="29">
        <v>2286609</v>
      </c>
      <c r="S84" s="29">
        <v>2257231</v>
      </c>
      <c r="T84" s="29">
        <v>1579743</v>
      </c>
      <c r="U84" s="29">
        <v>6123583</v>
      </c>
      <c r="V84" s="29">
        <v>24532020</v>
      </c>
      <c r="W84" s="29">
        <v>2412286</v>
      </c>
      <c r="X84" s="29"/>
      <c r="Y84" s="28"/>
      <c r="Z84" s="30">
        <v>2412286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718952</v>
      </c>
      <c r="C6" s="18">
        <v>0</v>
      </c>
      <c r="D6" s="63">
        <v>729000</v>
      </c>
      <c r="E6" s="64">
        <v>1368000</v>
      </c>
      <c r="F6" s="64">
        <v>67274</v>
      </c>
      <c r="G6" s="64">
        <v>85618</v>
      </c>
      <c r="H6" s="64">
        <v>122377</v>
      </c>
      <c r="I6" s="64">
        <v>275269</v>
      </c>
      <c r="J6" s="64">
        <v>177201</v>
      </c>
      <c r="K6" s="64">
        <v>130773</v>
      </c>
      <c r="L6" s="64">
        <v>202097</v>
      </c>
      <c r="M6" s="64">
        <v>510071</v>
      </c>
      <c r="N6" s="64">
        <v>138693</v>
      </c>
      <c r="O6" s="64">
        <v>152861</v>
      </c>
      <c r="P6" s="64">
        <v>146659</v>
      </c>
      <c r="Q6" s="64">
        <v>438213</v>
      </c>
      <c r="R6" s="64">
        <v>147312</v>
      </c>
      <c r="S6" s="64">
        <v>163788</v>
      </c>
      <c r="T6" s="64">
        <v>135988</v>
      </c>
      <c r="U6" s="64">
        <v>447088</v>
      </c>
      <c r="V6" s="64">
        <v>1670641</v>
      </c>
      <c r="W6" s="64">
        <v>1368000</v>
      </c>
      <c r="X6" s="64">
        <v>302641</v>
      </c>
      <c r="Y6" s="65">
        <v>22.12</v>
      </c>
      <c r="Z6" s="66">
        <v>1368000</v>
      </c>
    </row>
    <row r="7" spans="1:26" ht="13.5">
      <c r="A7" s="62" t="s">
        <v>33</v>
      </c>
      <c r="B7" s="18">
        <v>6176944</v>
      </c>
      <c r="C7" s="18">
        <v>0</v>
      </c>
      <c r="D7" s="63">
        <v>6020000</v>
      </c>
      <c r="E7" s="64">
        <v>6020000</v>
      </c>
      <c r="F7" s="64">
        <v>415705</v>
      </c>
      <c r="G7" s="64">
        <v>139710</v>
      </c>
      <c r="H7" s="64">
        <v>516578</v>
      </c>
      <c r="I7" s="64">
        <v>1071993</v>
      </c>
      <c r="J7" s="64">
        <v>771299</v>
      </c>
      <c r="K7" s="64">
        <v>472423</v>
      </c>
      <c r="L7" s="64">
        <v>483752</v>
      </c>
      <c r="M7" s="64">
        <v>1727474</v>
      </c>
      <c r="N7" s="64">
        <v>506252</v>
      </c>
      <c r="O7" s="64">
        <v>646017</v>
      </c>
      <c r="P7" s="64">
        <v>434858</v>
      </c>
      <c r="Q7" s="64">
        <v>1587127</v>
      </c>
      <c r="R7" s="64">
        <v>416375</v>
      </c>
      <c r="S7" s="64">
        <v>514741</v>
      </c>
      <c r="T7" s="64">
        <v>496438</v>
      </c>
      <c r="U7" s="64">
        <v>1427554</v>
      </c>
      <c r="V7" s="64">
        <v>5814148</v>
      </c>
      <c r="W7" s="64">
        <v>6020000</v>
      </c>
      <c r="X7" s="64">
        <v>-205852</v>
      </c>
      <c r="Y7" s="65">
        <v>-3.42</v>
      </c>
      <c r="Z7" s="66">
        <v>6020000</v>
      </c>
    </row>
    <row r="8" spans="1:26" ht="13.5">
      <c r="A8" s="62" t="s">
        <v>34</v>
      </c>
      <c r="B8" s="18">
        <v>93442364</v>
      </c>
      <c r="C8" s="18">
        <v>0</v>
      </c>
      <c r="D8" s="63">
        <v>99420000</v>
      </c>
      <c r="E8" s="64">
        <v>102311372</v>
      </c>
      <c r="F8" s="64">
        <v>40957908</v>
      </c>
      <c r="G8" s="64">
        <v>-1091652</v>
      </c>
      <c r="H8" s="64">
        <v>173607</v>
      </c>
      <c r="I8" s="64">
        <v>40039863</v>
      </c>
      <c r="J8" s="64">
        <v>1374201</v>
      </c>
      <c r="K8" s="64">
        <v>31799300</v>
      </c>
      <c r="L8" s="64">
        <v>502667</v>
      </c>
      <c r="M8" s="64">
        <v>33676168</v>
      </c>
      <c r="N8" s="64">
        <v>24753</v>
      </c>
      <c r="O8" s="64">
        <v>722559</v>
      </c>
      <c r="P8" s="64">
        <v>24215199</v>
      </c>
      <c r="Q8" s="64">
        <v>24962511</v>
      </c>
      <c r="R8" s="64">
        <v>376059</v>
      </c>
      <c r="S8" s="64">
        <v>201983</v>
      </c>
      <c r="T8" s="64">
        <v>2054177</v>
      </c>
      <c r="U8" s="64">
        <v>2632219</v>
      </c>
      <c r="V8" s="64">
        <v>101310761</v>
      </c>
      <c r="W8" s="64">
        <v>102311372</v>
      </c>
      <c r="X8" s="64">
        <v>-1000611</v>
      </c>
      <c r="Y8" s="65">
        <v>-0.98</v>
      </c>
      <c r="Z8" s="66">
        <v>102311372</v>
      </c>
    </row>
    <row r="9" spans="1:26" ht="13.5">
      <c r="A9" s="62" t="s">
        <v>35</v>
      </c>
      <c r="B9" s="18">
        <v>1323716</v>
      </c>
      <c r="C9" s="18">
        <v>0</v>
      </c>
      <c r="D9" s="63">
        <v>140527</v>
      </c>
      <c r="E9" s="64">
        <v>140527</v>
      </c>
      <c r="F9" s="64">
        <v>15839</v>
      </c>
      <c r="G9" s="64">
        <v>11034</v>
      </c>
      <c r="H9" s="64">
        <v>11493</v>
      </c>
      <c r="I9" s="64">
        <v>38366</v>
      </c>
      <c r="J9" s="64">
        <v>321</v>
      </c>
      <c r="K9" s="64">
        <v>305</v>
      </c>
      <c r="L9" s="64">
        <v>11229</v>
      </c>
      <c r="M9" s="64">
        <v>11855</v>
      </c>
      <c r="N9" s="64">
        <v>323</v>
      </c>
      <c r="O9" s="64">
        <v>2427</v>
      </c>
      <c r="P9" s="64">
        <v>1288</v>
      </c>
      <c r="Q9" s="64">
        <v>4038</v>
      </c>
      <c r="R9" s="64">
        <v>8651</v>
      </c>
      <c r="S9" s="64">
        <v>1610226</v>
      </c>
      <c r="T9" s="64">
        <v>950262</v>
      </c>
      <c r="U9" s="64">
        <v>2569139</v>
      </c>
      <c r="V9" s="64">
        <v>2623398</v>
      </c>
      <c r="W9" s="64">
        <v>140527</v>
      </c>
      <c r="X9" s="64">
        <v>2482871</v>
      </c>
      <c r="Y9" s="65">
        <v>1766.83</v>
      </c>
      <c r="Z9" s="66">
        <v>140527</v>
      </c>
    </row>
    <row r="10" spans="1:26" ht="25.5">
      <c r="A10" s="67" t="s">
        <v>105</v>
      </c>
      <c r="B10" s="68">
        <f>SUM(B5:B9)</f>
        <v>101661976</v>
      </c>
      <c r="C10" s="68">
        <f>SUM(C5:C9)</f>
        <v>0</v>
      </c>
      <c r="D10" s="69">
        <f aca="true" t="shared" si="0" ref="D10:Z10">SUM(D5:D9)</f>
        <v>106309527</v>
      </c>
      <c r="E10" s="70">
        <f t="shared" si="0"/>
        <v>109839899</v>
      </c>
      <c r="F10" s="70">
        <f t="shared" si="0"/>
        <v>41456726</v>
      </c>
      <c r="G10" s="70">
        <f t="shared" si="0"/>
        <v>-855290</v>
      </c>
      <c r="H10" s="70">
        <f t="shared" si="0"/>
        <v>824055</v>
      </c>
      <c r="I10" s="70">
        <f t="shared" si="0"/>
        <v>41425491</v>
      </c>
      <c r="J10" s="70">
        <f t="shared" si="0"/>
        <v>2323022</v>
      </c>
      <c r="K10" s="70">
        <f t="shared" si="0"/>
        <v>32402801</v>
      </c>
      <c r="L10" s="70">
        <f t="shared" si="0"/>
        <v>1199745</v>
      </c>
      <c r="M10" s="70">
        <f t="shared" si="0"/>
        <v>35925568</v>
      </c>
      <c r="N10" s="70">
        <f t="shared" si="0"/>
        <v>670021</v>
      </c>
      <c r="O10" s="70">
        <f t="shared" si="0"/>
        <v>1523864</v>
      </c>
      <c r="P10" s="70">
        <f t="shared" si="0"/>
        <v>24798004</v>
      </c>
      <c r="Q10" s="70">
        <f t="shared" si="0"/>
        <v>26991889</v>
      </c>
      <c r="R10" s="70">
        <f t="shared" si="0"/>
        <v>948397</v>
      </c>
      <c r="S10" s="70">
        <f t="shared" si="0"/>
        <v>2490738</v>
      </c>
      <c r="T10" s="70">
        <f t="shared" si="0"/>
        <v>3636865</v>
      </c>
      <c r="U10" s="70">
        <f t="shared" si="0"/>
        <v>7076000</v>
      </c>
      <c r="V10" s="70">
        <f t="shared" si="0"/>
        <v>111418948</v>
      </c>
      <c r="W10" s="70">
        <f t="shared" si="0"/>
        <v>109839899</v>
      </c>
      <c r="X10" s="70">
        <f t="shared" si="0"/>
        <v>1579049</v>
      </c>
      <c r="Y10" s="71">
        <f>+IF(W10&lt;&gt;0,(X10/W10)*100,0)</f>
        <v>1.437591452992869</v>
      </c>
      <c r="Z10" s="72">
        <f t="shared" si="0"/>
        <v>109839899</v>
      </c>
    </row>
    <row r="11" spans="1:26" ht="13.5">
      <c r="A11" s="62" t="s">
        <v>36</v>
      </c>
      <c r="B11" s="18">
        <v>50870694</v>
      </c>
      <c r="C11" s="18">
        <v>0</v>
      </c>
      <c r="D11" s="63">
        <v>62538296</v>
      </c>
      <c r="E11" s="64">
        <v>60719296</v>
      </c>
      <c r="F11" s="64">
        <v>4657627</v>
      </c>
      <c r="G11" s="64">
        <v>4490845</v>
      </c>
      <c r="H11" s="64">
        <v>4496980</v>
      </c>
      <c r="I11" s="64">
        <v>13645452</v>
      </c>
      <c r="J11" s="64">
        <v>4449210</v>
      </c>
      <c r="K11" s="64">
        <v>4339977</v>
      </c>
      <c r="L11" s="64">
        <v>4693217</v>
      </c>
      <c r="M11" s="64">
        <v>13482404</v>
      </c>
      <c r="N11" s="64">
        <v>4131725</v>
      </c>
      <c r="O11" s="64">
        <v>4158095</v>
      </c>
      <c r="P11" s="64">
        <v>4177310</v>
      </c>
      <c r="Q11" s="64">
        <v>12467130</v>
      </c>
      <c r="R11" s="64">
        <v>4344121</v>
      </c>
      <c r="S11" s="64">
        <v>4596824</v>
      </c>
      <c r="T11" s="64">
        <v>4632982</v>
      </c>
      <c r="U11" s="64">
        <v>13573927</v>
      </c>
      <c r="V11" s="64">
        <v>53168913</v>
      </c>
      <c r="W11" s="64">
        <v>60719296</v>
      </c>
      <c r="X11" s="64">
        <v>-7550383</v>
      </c>
      <c r="Y11" s="65">
        <v>-12.43</v>
      </c>
      <c r="Z11" s="66">
        <v>60719296</v>
      </c>
    </row>
    <row r="12" spans="1:26" ht="13.5">
      <c r="A12" s="62" t="s">
        <v>37</v>
      </c>
      <c r="B12" s="18">
        <v>5472702</v>
      </c>
      <c r="C12" s="18">
        <v>0</v>
      </c>
      <c r="D12" s="63">
        <v>5879222</v>
      </c>
      <c r="E12" s="64">
        <v>5879223</v>
      </c>
      <c r="F12" s="64">
        <v>448855</v>
      </c>
      <c r="G12" s="64">
        <v>452571</v>
      </c>
      <c r="H12" s="64">
        <v>454252</v>
      </c>
      <c r="I12" s="64">
        <v>1355678</v>
      </c>
      <c r="J12" s="64">
        <v>451161</v>
      </c>
      <c r="K12" s="64">
        <v>451275</v>
      </c>
      <c r="L12" s="64">
        <v>452661</v>
      </c>
      <c r="M12" s="64">
        <v>1355097</v>
      </c>
      <c r="N12" s="64">
        <v>450204</v>
      </c>
      <c r="O12" s="64">
        <v>832260</v>
      </c>
      <c r="P12" s="64">
        <v>505913</v>
      </c>
      <c r="Q12" s="64">
        <v>1788377</v>
      </c>
      <c r="R12" s="64">
        <v>502709</v>
      </c>
      <c r="S12" s="64">
        <v>504018</v>
      </c>
      <c r="T12" s="64">
        <v>485948</v>
      </c>
      <c r="U12" s="64">
        <v>1492675</v>
      </c>
      <c r="V12" s="64">
        <v>5991827</v>
      </c>
      <c r="W12" s="64">
        <v>5879223</v>
      </c>
      <c r="X12" s="64">
        <v>112604</v>
      </c>
      <c r="Y12" s="65">
        <v>1.92</v>
      </c>
      <c r="Z12" s="66">
        <v>5879223</v>
      </c>
    </row>
    <row r="13" spans="1:26" ht="13.5">
      <c r="A13" s="62" t="s">
        <v>106</v>
      </c>
      <c r="B13" s="18">
        <v>7646993</v>
      </c>
      <c r="C13" s="18">
        <v>0</v>
      </c>
      <c r="D13" s="63">
        <v>9144000</v>
      </c>
      <c r="E13" s="64">
        <v>7844000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2824999</v>
      </c>
      <c r="O13" s="64">
        <v>0</v>
      </c>
      <c r="P13" s="64">
        <v>939212</v>
      </c>
      <c r="Q13" s="64">
        <v>3764211</v>
      </c>
      <c r="R13" s="64">
        <v>1431973</v>
      </c>
      <c r="S13" s="64">
        <v>1028562</v>
      </c>
      <c r="T13" s="64">
        <v>506791</v>
      </c>
      <c r="U13" s="64">
        <v>2967326</v>
      </c>
      <c r="V13" s="64">
        <v>6731537</v>
      </c>
      <c r="W13" s="64">
        <v>7844000</v>
      </c>
      <c r="X13" s="64">
        <v>-1112463</v>
      </c>
      <c r="Y13" s="65">
        <v>-14.18</v>
      </c>
      <c r="Z13" s="66">
        <v>7844000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24213319</v>
      </c>
      <c r="C16" s="18">
        <v>0</v>
      </c>
      <c r="D16" s="63">
        <v>15821000</v>
      </c>
      <c r="E16" s="64">
        <v>33277627</v>
      </c>
      <c r="F16" s="64">
        <v>160105</v>
      </c>
      <c r="G16" s="64">
        <v>723540</v>
      </c>
      <c r="H16" s="64">
        <v>2491301</v>
      </c>
      <c r="I16" s="64">
        <v>3374946</v>
      </c>
      <c r="J16" s="64">
        <v>2986888</v>
      </c>
      <c r="K16" s="64">
        <v>2503691</v>
      </c>
      <c r="L16" s="64">
        <v>2754307</v>
      </c>
      <c r="M16" s="64">
        <v>8244886</v>
      </c>
      <c r="N16" s="64">
        <v>-2477754</v>
      </c>
      <c r="O16" s="64">
        <v>7186953</v>
      </c>
      <c r="P16" s="64">
        <v>1797370</v>
      </c>
      <c r="Q16" s="64">
        <v>6506569</v>
      </c>
      <c r="R16" s="64">
        <v>2795049</v>
      </c>
      <c r="S16" s="64">
        <v>1020320</v>
      </c>
      <c r="T16" s="64">
        <v>1433686</v>
      </c>
      <c r="U16" s="64">
        <v>5249055</v>
      </c>
      <c r="V16" s="64">
        <v>23375456</v>
      </c>
      <c r="W16" s="64">
        <v>33277627</v>
      </c>
      <c r="X16" s="64">
        <v>-9902171</v>
      </c>
      <c r="Y16" s="65">
        <v>-29.76</v>
      </c>
      <c r="Z16" s="66">
        <v>33277627</v>
      </c>
    </row>
    <row r="17" spans="1:26" ht="13.5">
      <c r="A17" s="62" t="s">
        <v>41</v>
      </c>
      <c r="B17" s="18">
        <v>30188227</v>
      </c>
      <c r="C17" s="18">
        <v>0</v>
      </c>
      <c r="D17" s="63">
        <v>34958420</v>
      </c>
      <c r="E17" s="64">
        <v>37062545</v>
      </c>
      <c r="F17" s="64">
        <v>788202</v>
      </c>
      <c r="G17" s="64">
        <v>2127830</v>
      </c>
      <c r="H17" s="64">
        <v>2387736</v>
      </c>
      <c r="I17" s="64">
        <v>5303768</v>
      </c>
      <c r="J17" s="64">
        <v>2688425</v>
      </c>
      <c r="K17" s="64">
        <v>2392895</v>
      </c>
      <c r="L17" s="64">
        <v>1998453</v>
      </c>
      <c r="M17" s="64">
        <v>7079773</v>
      </c>
      <c r="N17" s="64">
        <v>3812148</v>
      </c>
      <c r="O17" s="64">
        <v>1981360</v>
      </c>
      <c r="P17" s="64">
        <v>2542032</v>
      </c>
      <c r="Q17" s="64">
        <v>8335540</v>
      </c>
      <c r="R17" s="64">
        <v>2870118</v>
      </c>
      <c r="S17" s="64">
        <v>1950623</v>
      </c>
      <c r="T17" s="64">
        <v>5135504</v>
      </c>
      <c r="U17" s="64">
        <v>9956245</v>
      </c>
      <c r="V17" s="64">
        <v>30675326</v>
      </c>
      <c r="W17" s="64">
        <v>37062545</v>
      </c>
      <c r="X17" s="64">
        <v>-6387219</v>
      </c>
      <c r="Y17" s="65">
        <v>-17.23</v>
      </c>
      <c r="Z17" s="66">
        <v>37062545</v>
      </c>
    </row>
    <row r="18" spans="1:26" ht="13.5">
      <c r="A18" s="74" t="s">
        <v>42</v>
      </c>
      <c r="B18" s="75">
        <f>SUM(B11:B17)</f>
        <v>118391935</v>
      </c>
      <c r="C18" s="75">
        <f>SUM(C11:C17)</f>
        <v>0</v>
      </c>
      <c r="D18" s="76">
        <f aca="true" t="shared" si="1" ref="D18:Z18">SUM(D11:D17)</f>
        <v>128340938</v>
      </c>
      <c r="E18" s="77">
        <f t="shared" si="1"/>
        <v>144782691</v>
      </c>
      <c r="F18" s="77">
        <f t="shared" si="1"/>
        <v>6054789</v>
      </c>
      <c r="G18" s="77">
        <f t="shared" si="1"/>
        <v>7794786</v>
      </c>
      <c r="H18" s="77">
        <f t="shared" si="1"/>
        <v>9830269</v>
      </c>
      <c r="I18" s="77">
        <f t="shared" si="1"/>
        <v>23679844</v>
      </c>
      <c r="J18" s="77">
        <f t="shared" si="1"/>
        <v>10575684</v>
      </c>
      <c r="K18" s="77">
        <f t="shared" si="1"/>
        <v>9687838</v>
      </c>
      <c r="L18" s="77">
        <f t="shared" si="1"/>
        <v>9898638</v>
      </c>
      <c r="M18" s="77">
        <f t="shared" si="1"/>
        <v>30162160</v>
      </c>
      <c r="N18" s="77">
        <f t="shared" si="1"/>
        <v>8741322</v>
      </c>
      <c r="O18" s="77">
        <f t="shared" si="1"/>
        <v>14158668</v>
      </c>
      <c r="P18" s="77">
        <f t="shared" si="1"/>
        <v>9961837</v>
      </c>
      <c r="Q18" s="77">
        <f t="shared" si="1"/>
        <v>32861827</v>
      </c>
      <c r="R18" s="77">
        <f t="shared" si="1"/>
        <v>11943970</v>
      </c>
      <c r="S18" s="77">
        <f t="shared" si="1"/>
        <v>9100347</v>
      </c>
      <c r="T18" s="77">
        <f t="shared" si="1"/>
        <v>12194911</v>
      </c>
      <c r="U18" s="77">
        <f t="shared" si="1"/>
        <v>33239228</v>
      </c>
      <c r="V18" s="77">
        <f t="shared" si="1"/>
        <v>119943059</v>
      </c>
      <c r="W18" s="77">
        <f t="shared" si="1"/>
        <v>144782691</v>
      </c>
      <c r="X18" s="77">
        <f t="shared" si="1"/>
        <v>-24839632</v>
      </c>
      <c r="Y18" s="71">
        <f>+IF(W18&lt;&gt;0,(X18/W18)*100,0)</f>
        <v>-17.15649282965738</v>
      </c>
      <c r="Z18" s="78">
        <f t="shared" si="1"/>
        <v>144782691</v>
      </c>
    </row>
    <row r="19" spans="1:26" ht="13.5">
      <c r="A19" s="74" t="s">
        <v>43</v>
      </c>
      <c r="B19" s="79">
        <f>+B10-B18</f>
        <v>-16729959</v>
      </c>
      <c r="C19" s="79">
        <f>+C10-C18</f>
        <v>0</v>
      </c>
      <c r="D19" s="80">
        <f aca="true" t="shared" si="2" ref="D19:Z19">+D10-D18</f>
        <v>-22031411</v>
      </c>
      <c r="E19" s="81">
        <f t="shared" si="2"/>
        <v>-34942792</v>
      </c>
      <c r="F19" s="81">
        <f t="shared" si="2"/>
        <v>35401937</v>
      </c>
      <c r="G19" s="81">
        <f t="shared" si="2"/>
        <v>-8650076</v>
      </c>
      <c r="H19" s="81">
        <f t="shared" si="2"/>
        <v>-9006214</v>
      </c>
      <c r="I19" s="81">
        <f t="shared" si="2"/>
        <v>17745647</v>
      </c>
      <c r="J19" s="81">
        <f t="shared" si="2"/>
        <v>-8252662</v>
      </c>
      <c r="K19" s="81">
        <f t="shared" si="2"/>
        <v>22714963</v>
      </c>
      <c r="L19" s="81">
        <f t="shared" si="2"/>
        <v>-8698893</v>
      </c>
      <c r="M19" s="81">
        <f t="shared" si="2"/>
        <v>5763408</v>
      </c>
      <c r="N19" s="81">
        <f t="shared" si="2"/>
        <v>-8071301</v>
      </c>
      <c r="O19" s="81">
        <f t="shared" si="2"/>
        <v>-12634804</v>
      </c>
      <c r="P19" s="81">
        <f t="shared" si="2"/>
        <v>14836167</v>
      </c>
      <c r="Q19" s="81">
        <f t="shared" si="2"/>
        <v>-5869938</v>
      </c>
      <c r="R19" s="81">
        <f t="shared" si="2"/>
        <v>-10995573</v>
      </c>
      <c r="S19" s="81">
        <f t="shared" si="2"/>
        <v>-6609609</v>
      </c>
      <c r="T19" s="81">
        <f t="shared" si="2"/>
        <v>-8558046</v>
      </c>
      <c r="U19" s="81">
        <f t="shared" si="2"/>
        <v>-26163228</v>
      </c>
      <c r="V19" s="81">
        <f t="shared" si="2"/>
        <v>-8524111</v>
      </c>
      <c r="W19" s="81">
        <f>IF(E10=E18,0,W10-W18)</f>
        <v>-34942792</v>
      </c>
      <c r="X19" s="81">
        <f t="shared" si="2"/>
        <v>26418681</v>
      </c>
      <c r="Y19" s="82">
        <f>+IF(W19&lt;&gt;0,(X19/W19)*100,0)</f>
        <v>-75.60552402338084</v>
      </c>
      <c r="Z19" s="83">
        <f t="shared" si="2"/>
        <v>-34942792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-16729959</v>
      </c>
      <c r="C22" s="90">
        <f>SUM(C19:C21)</f>
        <v>0</v>
      </c>
      <c r="D22" s="91">
        <f aca="true" t="shared" si="3" ref="D22:Z22">SUM(D19:D21)</f>
        <v>-22031411</v>
      </c>
      <c r="E22" s="92">
        <f t="shared" si="3"/>
        <v>-34942792</v>
      </c>
      <c r="F22" s="92">
        <f t="shared" si="3"/>
        <v>35401937</v>
      </c>
      <c r="G22" s="92">
        <f t="shared" si="3"/>
        <v>-8650076</v>
      </c>
      <c r="H22" s="92">
        <f t="shared" si="3"/>
        <v>-9006214</v>
      </c>
      <c r="I22" s="92">
        <f t="shared" si="3"/>
        <v>17745647</v>
      </c>
      <c r="J22" s="92">
        <f t="shared" si="3"/>
        <v>-8252662</v>
      </c>
      <c r="K22" s="92">
        <f t="shared" si="3"/>
        <v>22714963</v>
      </c>
      <c r="L22" s="92">
        <f t="shared" si="3"/>
        <v>-8698893</v>
      </c>
      <c r="M22" s="92">
        <f t="shared" si="3"/>
        <v>5763408</v>
      </c>
      <c r="N22" s="92">
        <f t="shared" si="3"/>
        <v>-8071301</v>
      </c>
      <c r="O22" s="92">
        <f t="shared" si="3"/>
        <v>-12634804</v>
      </c>
      <c r="P22" s="92">
        <f t="shared" si="3"/>
        <v>14836167</v>
      </c>
      <c r="Q22" s="92">
        <f t="shared" si="3"/>
        <v>-5869938</v>
      </c>
      <c r="R22" s="92">
        <f t="shared" si="3"/>
        <v>-10995573</v>
      </c>
      <c r="S22" s="92">
        <f t="shared" si="3"/>
        <v>-6609609</v>
      </c>
      <c r="T22" s="92">
        <f t="shared" si="3"/>
        <v>-8558046</v>
      </c>
      <c r="U22" s="92">
        <f t="shared" si="3"/>
        <v>-26163228</v>
      </c>
      <c r="V22" s="92">
        <f t="shared" si="3"/>
        <v>-8524111</v>
      </c>
      <c r="W22" s="92">
        <f t="shared" si="3"/>
        <v>-34942792</v>
      </c>
      <c r="X22" s="92">
        <f t="shared" si="3"/>
        <v>26418681</v>
      </c>
      <c r="Y22" s="93">
        <f>+IF(W22&lt;&gt;0,(X22/W22)*100,0)</f>
        <v>-75.60552402338084</v>
      </c>
      <c r="Z22" s="94">
        <f t="shared" si="3"/>
        <v>-34942792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-16729959</v>
      </c>
      <c r="C24" s="79">
        <f>SUM(C22:C23)</f>
        <v>0</v>
      </c>
      <c r="D24" s="80">
        <f aca="true" t="shared" si="4" ref="D24:Z24">SUM(D22:D23)</f>
        <v>-22031411</v>
      </c>
      <c r="E24" s="81">
        <f t="shared" si="4"/>
        <v>-34942792</v>
      </c>
      <c r="F24" s="81">
        <f t="shared" si="4"/>
        <v>35401937</v>
      </c>
      <c r="G24" s="81">
        <f t="shared" si="4"/>
        <v>-8650076</v>
      </c>
      <c r="H24" s="81">
        <f t="shared" si="4"/>
        <v>-9006214</v>
      </c>
      <c r="I24" s="81">
        <f t="shared" si="4"/>
        <v>17745647</v>
      </c>
      <c r="J24" s="81">
        <f t="shared" si="4"/>
        <v>-8252662</v>
      </c>
      <c r="K24" s="81">
        <f t="shared" si="4"/>
        <v>22714963</v>
      </c>
      <c r="L24" s="81">
        <f t="shared" si="4"/>
        <v>-8698893</v>
      </c>
      <c r="M24" s="81">
        <f t="shared" si="4"/>
        <v>5763408</v>
      </c>
      <c r="N24" s="81">
        <f t="shared" si="4"/>
        <v>-8071301</v>
      </c>
      <c r="O24" s="81">
        <f t="shared" si="4"/>
        <v>-12634804</v>
      </c>
      <c r="P24" s="81">
        <f t="shared" si="4"/>
        <v>14836167</v>
      </c>
      <c r="Q24" s="81">
        <f t="shared" si="4"/>
        <v>-5869938</v>
      </c>
      <c r="R24" s="81">
        <f t="shared" si="4"/>
        <v>-10995573</v>
      </c>
      <c r="S24" s="81">
        <f t="shared" si="4"/>
        <v>-6609609</v>
      </c>
      <c r="T24" s="81">
        <f t="shared" si="4"/>
        <v>-8558046</v>
      </c>
      <c r="U24" s="81">
        <f t="shared" si="4"/>
        <v>-26163228</v>
      </c>
      <c r="V24" s="81">
        <f t="shared" si="4"/>
        <v>-8524111</v>
      </c>
      <c r="W24" s="81">
        <f t="shared" si="4"/>
        <v>-34942792</v>
      </c>
      <c r="X24" s="81">
        <f t="shared" si="4"/>
        <v>26418681</v>
      </c>
      <c r="Y24" s="82">
        <f>+IF(W24&lt;&gt;0,(X24/W24)*100,0)</f>
        <v>-75.60552402338084</v>
      </c>
      <c r="Z24" s="83">
        <f t="shared" si="4"/>
        <v>-34942792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8338550</v>
      </c>
      <c r="C27" s="21">
        <v>0</v>
      </c>
      <c r="D27" s="103">
        <v>6729000</v>
      </c>
      <c r="E27" s="104">
        <v>13037566</v>
      </c>
      <c r="F27" s="104">
        <v>12118</v>
      </c>
      <c r="G27" s="104">
        <v>0</v>
      </c>
      <c r="H27" s="104">
        <v>205355</v>
      </c>
      <c r="I27" s="104">
        <v>217473</v>
      </c>
      <c r="J27" s="104">
        <v>1709223</v>
      </c>
      <c r="K27" s="104">
        <v>694344</v>
      </c>
      <c r="L27" s="104">
        <v>0</v>
      </c>
      <c r="M27" s="104">
        <v>2403567</v>
      </c>
      <c r="N27" s="104">
        <v>0</v>
      </c>
      <c r="O27" s="104">
        <v>689261</v>
      </c>
      <c r="P27" s="104">
        <v>0</v>
      </c>
      <c r="Q27" s="104">
        <v>689261</v>
      </c>
      <c r="R27" s="104">
        <v>990501</v>
      </c>
      <c r="S27" s="104">
        <v>40632</v>
      </c>
      <c r="T27" s="104">
        <v>2648245</v>
      </c>
      <c r="U27" s="104">
        <v>3679378</v>
      </c>
      <c r="V27" s="104">
        <v>6989679</v>
      </c>
      <c r="W27" s="104">
        <v>13037566</v>
      </c>
      <c r="X27" s="104">
        <v>-6047887</v>
      </c>
      <c r="Y27" s="105">
        <v>-46.39</v>
      </c>
      <c r="Z27" s="106">
        <v>13037566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8338550</v>
      </c>
      <c r="C31" s="18">
        <v>0</v>
      </c>
      <c r="D31" s="63">
        <v>6729000</v>
      </c>
      <c r="E31" s="64">
        <v>13037566</v>
      </c>
      <c r="F31" s="64">
        <v>12118</v>
      </c>
      <c r="G31" s="64">
        <v>0</v>
      </c>
      <c r="H31" s="64">
        <v>205355</v>
      </c>
      <c r="I31" s="64">
        <v>217473</v>
      </c>
      <c r="J31" s="64">
        <v>1709223</v>
      </c>
      <c r="K31" s="64">
        <v>694344</v>
      </c>
      <c r="L31" s="64">
        <v>0</v>
      </c>
      <c r="M31" s="64">
        <v>2403567</v>
      </c>
      <c r="N31" s="64">
        <v>0</v>
      </c>
      <c r="O31" s="64">
        <v>689261</v>
      </c>
      <c r="P31" s="64">
        <v>0</v>
      </c>
      <c r="Q31" s="64">
        <v>689261</v>
      </c>
      <c r="R31" s="64">
        <v>990501</v>
      </c>
      <c r="S31" s="64">
        <v>40632</v>
      </c>
      <c r="T31" s="64">
        <v>2648245</v>
      </c>
      <c r="U31" s="64">
        <v>3679378</v>
      </c>
      <c r="V31" s="64">
        <v>6989679</v>
      </c>
      <c r="W31" s="64">
        <v>13037566</v>
      </c>
      <c r="X31" s="64">
        <v>-6047887</v>
      </c>
      <c r="Y31" s="65">
        <v>-46.39</v>
      </c>
      <c r="Z31" s="66">
        <v>13037566</v>
      </c>
    </row>
    <row r="32" spans="1:26" ht="13.5">
      <c r="A32" s="74" t="s">
        <v>50</v>
      </c>
      <c r="B32" s="21">
        <f>SUM(B28:B31)</f>
        <v>8338550</v>
      </c>
      <c r="C32" s="21">
        <f>SUM(C28:C31)</f>
        <v>0</v>
      </c>
      <c r="D32" s="103">
        <f aca="true" t="shared" si="5" ref="D32:Z32">SUM(D28:D31)</f>
        <v>6729000</v>
      </c>
      <c r="E32" s="104">
        <f t="shared" si="5"/>
        <v>13037566</v>
      </c>
      <c r="F32" s="104">
        <f t="shared" si="5"/>
        <v>12118</v>
      </c>
      <c r="G32" s="104">
        <f t="shared" si="5"/>
        <v>0</v>
      </c>
      <c r="H32" s="104">
        <f t="shared" si="5"/>
        <v>205355</v>
      </c>
      <c r="I32" s="104">
        <f t="shared" si="5"/>
        <v>217473</v>
      </c>
      <c r="J32" s="104">
        <f t="shared" si="5"/>
        <v>1709223</v>
      </c>
      <c r="K32" s="104">
        <f t="shared" si="5"/>
        <v>694344</v>
      </c>
      <c r="L32" s="104">
        <f t="shared" si="5"/>
        <v>0</v>
      </c>
      <c r="M32" s="104">
        <f t="shared" si="5"/>
        <v>2403567</v>
      </c>
      <c r="N32" s="104">
        <f t="shared" si="5"/>
        <v>0</v>
      </c>
      <c r="O32" s="104">
        <f t="shared" si="5"/>
        <v>689261</v>
      </c>
      <c r="P32" s="104">
        <f t="shared" si="5"/>
        <v>0</v>
      </c>
      <c r="Q32" s="104">
        <f t="shared" si="5"/>
        <v>689261</v>
      </c>
      <c r="R32" s="104">
        <f t="shared" si="5"/>
        <v>990501</v>
      </c>
      <c r="S32" s="104">
        <f t="shared" si="5"/>
        <v>40632</v>
      </c>
      <c r="T32" s="104">
        <f t="shared" si="5"/>
        <v>2648245</v>
      </c>
      <c r="U32" s="104">
        <f t="shared" si="5"/>
        <v>3679378</v>
      </c>
      <c r="V32" s="104">
        <f t="shared" si="5"/>
        <v>6989679</v>
      </c>
      <c r="W32" s="104">
        <f t="shared" si="5"/>
        <v>13037566</v>
      </c>
      <c r="X32" s="104">
        <f t="shared" si="5"/>
        <v>-6047887</v>
      </c>
      <c r="Y32" s="105">
        <f>+IF(W32&lt;&gt;0,(X32/W32)*100,0)</f>
        <v>-46.38816018265986</v>
      </c>
      <c r="Z32" s="106">
        <f t="shared" si="5"/>
        <v>13037566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109800413</v>
      </c>
      <c r="C35" s="18">
        <v>0</v>
      </c>
      <c r="D35" s="63">
        <v>53165228</v>
      </c>
      <c r="E35" s="64">
        <v>64869566</v>
      </c>
      <c r="F35" s="64">
        <v>142237478</v>
      </c>
      <c r="G35" s="64">
        <v>138073004</v>
      </c>
      <c r="H35" s="64">
        <v>128863287</v>
      </c>
      <c r="I35" s="64">
        <v>128863287</v>
      </c>
      <c r="J35" s="64">
        <v>119236425</v>
      </c>
      <c r="K35" s="64">
        <v>141573086</v>
      </c>
      <c r="L35" s="64">
        <v>132671525</v>
      </c>
      <c r="M35" s="64">
        <v>132671525</v>
      </c>
      <c r="N35" s="64">
        <v>122566597</v>
      </c>
      <c r="O35" s="64">
        <v>109471778</v>
      </c>
      <c r="P35" s="64">
        <v>124131781</v>
      </c>
      <c r="Q35" s="64">
        <v>124131781</v>
      </c>
      <c r="R35" s="64">
        <v>114208122</v>
      </c>
      <c r="S35" s="64">
        <v>105506240</v>
      </c>
      <c r="T35" s="64">
        <v>95351031</v>
      </c>
      <c r="U35" s="64">
        <v>95351031</v>
      </c>
      <c r="V35" s="64">
        <v>95351031</v>
      </c>
      <c r="W35" s="64">
        <v>64869566</v>
      </c>
      <c r="X35" s="64">
        <v>30481465</v>
      </c>
      <c r="Y35" s="65">
        <v>46.99</v>
      </c>
      <c r="Z35" s="66">
        <v>64869566</v>
      </c>
    </row>
    <row r="36" spans="1:26" ht="13.5">
      <c r="A36" s="62" t="s">
        <v>53</v>
      </c>
      <c r="B36" s="18">
        <v>61531993</v>
      </c>
      <c r="C36" s="18">
        <v>0</v>
      </c>
      <c r="D36" s="63">
        <v>68696596</v>
      </c>
      <c r="E36" s="64">
        <v>71749898</v>
      </c>
      <c r="F36" s="64">
        <v>61336768</v>
      </c>
      <c r="G36" s="64">
        <v>58659894</v>
      </c>
      <c r="H36" s="64">
        <v>58659894</v>
      </c>
      <c r="I36" s="64">
        <v>58659894</v>
      </c>
      <c r="J36" s="64">
        <v>58677414</v>
      </c>
      <c r="K36" s="64">
        <v>61531993</v>
      </c>
      <c r="L36" s="64">
        <v>61531993</v>
      </c>
      <c r="M36" s="64">
        <v>61531993</v>
      </c>
      <c r="N36" s="64">
        <v>63538867</v>
      </c>
      <c r="O36" s="64">
        <v>63538867</v>
      </c>
      <c r="P36" s="64">
        <v>63225212</v>
      </c>
      <c r="Q36" s="64">
        <v>63225212</v>
      </c>
      <c r="R36" s="64">
        <v>62708794</v>
      </c>
      <c r="S36" s="64">
        <v>64734748</v>
      </c>
      <c r="T36" s="64">
        <v>64263201</v>
      </c>
      <c r="U36" s="64">
        <v>64263201</v>
      </c>
      <c r="V36" s="64">
        <v>64263201</v>
      </c>
      <c r="W36" s="64">
        <v>71749898</v>
      </c>
      <c r="X36" s="64">
        <v>-7486697</v>
      </c>
      <c r="Y36" s="65">
        <v>-10.43</v>
      </c>
      <c r="Z36" s="66">
        <v>71749898</v>
      </c>
    </row>
    <row r="37" spans="1:26" ht="13.5">
      <c r="A37" s="62" t="s">
        <v>54</v>
      </c>
      <c r="B37" s="18">
        <v>11532154</v>
      </c>
      <c r="C37" s="18">
        <v>0</v>
      </c>
      <c r="D37" s="63">
        <v>9841482</v>
      </c>
      <c r="E37" s="64">
        <v>10041482</v>
      </c>
      <c r="F37" s="64">
        <v>7832938</v>
      </c>
      <c r="G37" s="64">
        <v>13096290</v>
      </c>
      <c r="H37" s="64">
        <v>12922683</v>
      </c>
      <c r="I37" s="64">
        <v>12922683</v>
      </c>
      <c r="J37" s="64">
        <v>11548482</v>
      </c>
      <c r="K37" s="64">
        <v>11170180</v>
      </c>
      <c r="L37" s="64">
        <v>10967512</v>
      </c>
      <c r="M37" s="64">
        <v>10967512</v>
      </c>
      <c r="N37" s="64">
        <v>10942759</v>
      </c>
      <c r="O37" s="64">
        <v>10482744</v>
      </c>
      <c r="P37" s="64">
        <v>9992925</v>
      </c>
      <c r="Q37" s="64">
        <v>9992925</v>
      </c>
      <c r="R37" s="64">
        <v>9616866</v>
      </c>
      <c r="S37" s="64">
        <v>9550336</v>
      </c>
      <c r="T37" s="64">
        <v>8430476</v>
      </c>
      <c r="U37" s="64">
        <v>8430476</v>
      </c>
      <c r="V37" s="64">
        <v>8430476</v>
      </c>
      <c r="W37" s="64">
        <v>10041482</v>
      </c>
      <c r="X37" s="64">
        <v>-1611006</v>
      </c>
      <c r="Y37" s="65">
        <v>-16.04</v>
      </c>
      <c r="Z37" s="66">
        <v>10041482</v>
      </c>
    </row>
    <row r="38" spans="1:26" ht="13.5">
      <c r="A38" s="62" t="s">
        <v>55</v>
      </c>
      <c r="B38" s="18">
        <v>13838419</v>
      </c>
      <c r="C38" s="18">
        <v>0</v>
      </c>
      <c r="D38" s="63">
        <v>15521882</v>
      </c>
      <c r="E38" s="64">
        <v>15521882</v>
      </c>
      <c r="F38" s="64">
        <v>12872482</v>
      </c>
      <c r="G38" s="64">
        <v>13795014</v>
      </c>
      <c r="H38" s="64">
        <v>13765118</v>
      </c>
      <c r="I38" s="64">
        <v>13765118</v>
      </c>
      <c r="J38" s="64">
        <v>13765118</v>
      </c>
      <c r="K38" s="64">
        <v>13765118</v>
      </c>
      <c r="L38" s="64">
        <v>13765118</v>
      </c>
      <c r="M38" s="64">
        <v>13765118</v>
      </c>
      <c r="N38" s="64">
        <v>13763118</v>
      </c>
      <c r="O38" s="64">
        <v>13763118</v>
      </c>
      <c r="P38" s="64">
        <v>13763118</v>
      </c>
      <c r="Q38" s="64">
        <v>13763118</v>
      </c>
      <c r="R38" s="64">
        <v>13761118</v>
      </c>
      <c r="S38" s="64">
        <v>13761118</v>
      </c>
      <c r="T38" s="64">
        <v>13746587</v>
      </c>
      <c r="U38" s="64">
        <v>13746587</v>
      </c>
      <c r="V38" s="64">
        <v>13746587</v>
      </c>
      <c r="W38" s="64">
        <v>15521882</v>
      </c>
      <c r="X38" s="64">
        <v>-1775295</v>
      </c>
      <c r="Y38" s="65">
        <v>-11.44</v>
      </c>
      <c r="Z38" s="66">
        <v>15521882</v>
      </c>
    </row>
    <row r="39" spans="1:26" ht="13.5">
      <c r="A39" s="62" t="s">
        <v>56</v>
      </c>
      <c r="B39" s="18">
        <v>145961833</v>
      </c>
      <c r="C39" s="18">
        <v>0</v>
      </c>
      <c r="D39" s="63">
        <v>96498460</v>
      </c>
      <c r="E39" s="64">
        <v>111056100</v>
      </c>
      <c r="F39" s="64">
        <v>182868826</v>
      </c>
      <c r="G39" s="64">
        <v>169841594</v>
      </c>
      <c r="H39" s="64">
        <v>160835380</v>
      </c>
      <c r="I39" s="64">
        <v>160835380</v>
      </c>
      <c r="J39" s="64">
        <v>152600239</v>
      </c>
      <c r="K39" s="64">
        <v>178169781</v>
      </c>
      <c r="L39" s="64">
        <v>169470888</v>
      </c>
      <c r="M39" s="64">
        <v>169470888</v>
      </c>
      <c r="N39" s="64">
        <v>161399587</v>
      </c>
      <c r="O39" s="64">
        <v>148764783</v>
      </c>
      <c r="P39" s="64">
        <v>163600950</v>
      </c>
      <c r="Q39" s="64">
        <v>163600950</v>
      </c>
      <c r="R39" s="64">
        <v>153538932</v>
      </c>
      <c r="S39" s="64">
        <v>146929534</v>
      </c>
      <c r="T39" s="64">
        <v>137437169</v>
      </c>
      <c r="U39" s="64">
        <v>137437169</v>
      </c>
      <c r="V39" s="64">
        <v>137437169</v>
      </c>
      <c r="W39" s="64">
        <v>111056100</v>
      </c>
      <c r="X39" s="64">
        <v>26381069</v>
      </c>
      <c r="Y39" s="65">
        <v>23.75</v>
      </c>
      <c r="Z39" s="66">
        <v>111056100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-5835819</v>
      </c>
      <c r="C42" s="18">
        <v>0</v>
      </c>
      <c r="D42" s="63">
        <v>-12693606</v>
      </c>
      <c r="E42" s="64">
        <v>5449099</v>
      </c>
      <c r="F42" s="64">
        <v>34312041</v>
      </c>
      <c r="G42" s="64">
        <v>-8555007</v>
      </c>
      <c r="H42" s="64">
        <v>-9006214</v>
      </c>
      <c r="I42" s="64">
        <v>16750820</v>
      </c>
      <c r="J42" s="64">
        <v>-8252661</v>
      </c>
      <c r="K42" s="64">
        <v>23409307</v>
      </c>
      <c r="L42" s="64">
        <v>-8698894</v>
      </c>
      <c r="M42" s="64">
        <v>6457752</v>
      </c>
      <c r="N42" s="64">
        <v>-8071301</v>
      </c>
      <c r="O42" s="64">
        <v>-11945543</v>
      </c>
      <c r="P42" s="64">
        <v>14836167</v>
      </c>
      <c r="Q42" s="64">
        <v>-5180677</v>
      </c>
      <c r="R42" s="64">
        <v>-10005072</v>
      </c>
      <c r="S42" s="64">
        <v>-6568977</v>
      </c>
      <c r="T42" s="64">
        <v>-5909801</v>
      </c>
      <c r="U42" s="64">
        <v>-22483850</v>
      </c>
      <c r="V42" s="64">
        <v>-4455955</v>
      </c>
      <c r="W42" s="64">
        <v>5449099</v>
      </c>
      <c r="X42" s="64">
        <v>-9905054</v>
      </c>
      <c r="Y42" s="65">
        <v>-181.77</v>
      </c>
      <c r="Z42" s="66">
        <v>5449099</v>
      </c>
    </row>
    <row r="43" spans="1:26" ht="13.5">
      <c r="A43" s="62" t="s">
        <v>59</v>
      </c>
      <c r="B43" s="18">
        <v>-7918863</v>
      </c>
      <c r="C43" s="18">
        <v>0</v>
      </c>
      <c r="D43" s="63">
        <v>-6579000</v>
      </c>
      <c r="E43" s="64">
        <v>-13037568</v>
      </c>
      <c r="F43" s="64">
        <v>-12118</v>
      </c>
      <c r="G43" s="64">
        <v>0</v>
      </c>
      <c r="H43" s="64">
        <v>-205355</v>
      </c>
      <c r="I43" s="64">
        <v>-217473</v>
      </c>
      <c r="J43" s="64">
        <v>-1709223</v>
      </c>
      <c r="K43" s="64">
        <v>-694344</v>
      </c>
      <c r="L43" s="64">
        <v>0</v>
      </c>
      <c r="M43" s="64">
        <v>-2403567</v>
      </c>
      <c r="N43" s="64">
        <v>0</v>
      </c>
      <c r="O43" s="64">
        <v>-689261</v>
      </c>
      <c r="P43" s="64">
        <v>0</v>
      </c>
      <c r="Q43" s="64">
        <v>-689261</v>
      </c>
      <c r="R43" s="64">
        <v>-990501</v>
      </c>
      <c r="S43" s="64">
        <v>-40632</v>
      </c>
      <c r="T43" s="64">
        <v>-2648245</v>
      </c>
      <c r="U43" s="64">
        <v>-3679378</v>
      </c>
      <c r="V43" s="64">
        <v>-6989679</v>
      </c>
      <c r="W43" s="64">
        <v>-13037568</v>
      </c>
      <c r="X43" s="64">
        <v>6047889</v>
      </c>
      <c r="Y43" s="65">
        <v>-46.39</v>
      </c>
      <c r="Z43" s="66">
        <v>-13037568</v>
      </c>
    </row>
    <row r="44" spans="1:26" ht="13.5">
      <c r="A44" s="62" t="s">
        <v>60</v>
      </c>
      <c r="B44" s="18">
        <v>0</v>
      </c>
      <c r="C44" s="18">
        <v>0</v>
      </c>
      <c r="D44" s="63">
        <v>-5550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83984800</v>
      </c>
      <c r="C45" s="21">
        <v>0</v>
      </c>
      <c r="D45" s="103">
        <v>52479870</v>
      </c>
      <c r="E45" s="104">
        <v>64169557</v>
      </c>
      <c r="F45" s="104">
        <v>138018729</v>
      </c>
      <c r="G45" s="104">
        <v>129463722</v>
      </c>
      <c r="H45" s="104">
        <v>120252153</v>
      </c>
      <c r="I45" s="104">
        <v>120252153</v>
      </c>
      <c r="J45" s="104">
        <v>110290269</v>
      </c>
      <c r="K45" s="104">
        <v>133005232</v>
      </c>
      <c r="L45" s="104">
        <v>124306338</v>
      </c>
      <c r="M45" s="104">
        <v>124306338</v>
      </c>
      <c r="N45" s="104">
        <v>116235037</v>
      </c>
      <c r="O45" s="104">
        <v>103600233</v>
      </c>
      <c r="P45" s="104">
        <v>118436400</v>
      </c>
      <c r="Q45" s="104">
        <v>116235037</v>
      </c>
      <c r="R45" s="104">
        <v>107440827</v>
      </c>
      <c r="S45" s="104">
        <v>100831218</v>
      </c>
      <c r="T45" s="104">
        <v>92273172</v>
      </c>
      <c r="U45" s="104">
        <v>92273172</v>
      </c>
      <c r="V45" s="104">
        <v>92273172</v>
      </c>
      <c r="W45" s="104">
        <v>64169557</v>
      </c>
      <c r="X45" s="104">
        <v>28103615</v>
      </c>
      <c r="Y45" s="105">
        <v>43.8</v>
      </c>
      <c r="Z45" s="106">
        <v>64169557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7371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7371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791890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791890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98.67761474910778</v>
      </c>
      <c r="C58" s="5">
        <f>IF(C67=0,0,+(C76/C67)*100)</f>
        <v>0</v>
      </c>
      <c r="D58" s="6">
        <f aca="true" t="shared" si="6" ref="D58:Z58">IF(D67=0,0,+(D76/D67)*100)</f>
        <v>110.54193989071037</v>
      </c>
      <c r="E58" s="7">
        <f t="shared" si="6"/>
        <v>98.73347921225383</v>
      </c>
      <c r="F58" s="7">
        <f t="shared" si="6"/>
        <v>100</v>
      </c>
      <c r="G58" s="7">
        <f t="shared" si="6"/>
        <v>78.58043869279824</v>
      </c>
      <c r="H58" s="7">
        <f t="shared" si="6"/>
        <v>100</v>
      </c>
      <c r="I58" s="7">
        <f t="shared" si="6"/>
        <v>93.33788638914822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98.90234267450352</v>
      </c>
      <c r="W58" s="7">
        <f t="shared" si="6"/>
        <v>98.73347921225383</v>
      </c>
      <c r="X58" s="7">
        <f t="shared" si="6"/>
        <v>0</v>
      </c>
      <c r="Y58" s="7">
        <f t="shared" si="6"/>
        <v>0</v>
      </c>
      <c r="Z58" s="8">
        <f t="shared" si="6"/>
        <v>98.73347921225383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114.06658580823199</v>
      </c>
      <c r="C60" s="12">
        <f t="shared" si="7"/>
        <v>0</v>
      </c>
      <c r="D60" s="3">
        <f t="shared" si="7"/>
        <v>110.58532235939644</v>
      </c>
      <c r="E60" s="13">
        <f t="shared" si="7"/>
        <v>98.73070175438596</v>
      </c>
      <c r="F60" s="13">
        <f t="shared" si="7"/>
        <v>100</v>
      </c>
      <c r="G60" s="13">
        <f t="shared" si="7"/>
        <v>78.5745987993179</v>
      </c>
      <c r="H60" s="13">
        <f t="shared" si="7"/>
        <v>99.99673141194833</v>
      </c>
      <c r="I60" s="13">
        <f t="shared" si="7"/>
        <v>93.33452005129527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98.90173891338713</v>
      </c>
      <c r="W60" s="13">
        <f t="shared" si="7"/>
        <v>98.73070175438596</v>
      </c>
      <c r="X60" s="13">
        <f t="shared" si="7"/>
        <v>0</v>
      </c>
      <c r="Y60" s="13">
        <f t="shared" si="7"/>
        <v>0</v>
      </c>
      <c r="Z60" s="14">
        <f t="shared" si="7"/>
        <v>98.73070175438596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114.06658580823199</v>
      </c>
      <c r="C65" s="12">
        <f t="shared" si="7"/>
        <v>0</v>
      </c>
      <c r="D65" s="3">
        <f t="shared" si="7"/>
        <v>110.58532235939644</v>
      </c>
      <c r="E65" s="13">
        <f t="shared" si="7"/>
        <v>98.73070175438596</v>
      </c>
      <c r="F65" s="13">
        <f t="shared" si="7"/>
        <v>100</v>
      </c>
      <c r="G65" s="13">
        <f t="shared" si="7"/>
        <v>78.5745987993179</v>
      </c>
      <c r="H65" s="13">
        <f t="shared" si="7"/>
        <v>99.99673141194833</v>
      </c>
      <c r="I65" s="13">
        <f t="shared" si="7"/>
        <v>93.33452005129527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98.90173891338713</v>
      </c>
      <c r="W65" s="13">
        <f t="shared" si="7"/>
        <v>98.73070175438596</v>
      </c>
      <c r="X65" s="13">
        <f t="shared" si="7"/>
        <v>0</v>
      </c>
      <c r="Y65" s="13">
        <f t="shared" si="7"/>
        <v>0</v>
      </c>
      <c r="Z65" s="14">
        <f t="shared" si="7"/>
        <v>98.73070175438596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325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100</v>
      </c>
      <c r="V66" s="16">
        <f t="shared" si="7"/>
        <v>109.09090909090908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831074</v>
      </c>
      <c r="C67" s="23"/>
      <c r="D67" s="24">
        <v>732000</v>
      </c>
      <c r="E67" s="25">
        <v>1371000</v>
      </c>
      <c r="F67" s="25">
        <v>67278</v>
      </c>
      <c r="G67" s="25">
        <v>85618</v>
      </c>
      <c r="H67" s="25">
        <v>122377</v>
      </c>
      <c r="I67" s="25">
        <v>275273</v>
      </c>
      <c r="J67" s="25">
        <v>177210</v>
      </c>
      <c r="K67" s="25">
        <v>130776</v>
      </c>
      <c r="L67" s="25">
        <v>202097</v>
      </c>
      <c r="M67" s="25">
        <v>510083</v>
      </c>
      <c r="N67" s="25">
        <v>138693</v>
      </c>
      <c r="O67" s="25">
        <v>152861</v>
      </c>
      <c r="P67" s="25">
        <v>146701</v>
      </c>
      <c r="Q67" s="25">
        <v>438255</v>
      </c>
      <c r="R67" s="25">
        <v>147353</v>
      </c>
      <c r="S67" s="25">
        <v>163788</v>
      </c>
      <c r="T67" s="25">
        <v>135988</v>
      </c>
      <c r="U67" s="25">
        <v>447129</v>
      </c>
      <c r="V67" s="25">
        <v>1670740</v>
      </c>
      <c r="W67" s="25">
        <v>1371000</v>
      </c>
      <c r="X67" s="25"/>
      <c r="Y67" s="24"/>
      <c r="Z67" s="26">
        <v>1371000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718952</v>
      </c>
      <c r="C69" s="18"/>
      <c r="D69" s="19">
        <v>729000</v>
      </c>
      <c r="E69" s="20">
        <v>1368000</v>
      </c>
      <c r="F69" s="20">
        <v>67274</v>
      </c>
      <c r="G69" s="20">
        <v>85618</v>
      </c>
      <c r="H69" s="20">
        <v>122377</v>
      </c>
      <c r="I69" s="20">
        <v>275269</v>
      </c>
      <c r="J69" s="20">
        <v>177201</v>
      </c>
      <c r="K69" s="20">
        <v>130773</v>
      </c>
      <c r="L69" s="20">
        <v>202097</v>
      </c>
      <c r="M69" s="20">
        <v>510071</v>
      </c>
      <c r="N69" s="20">
        <v>138693</v>
      </c>
      <c r="O69" s="20">
        <v>152861</v>
      </c>
      <c r="P69" s="20">
        <v>146659</v>
      </c>
      <c r="Q69" s="20">
        <v>438213</v>
      </c>
      <c r="R69" s="20">
        <v>147312</v>
      </c>
      <c r="S69" s="20">
        <v>163788</v>
      </c>
      <c r="T69" s="20">
        <v>135988</v>
      </c>
      <c r="U69" s="20">
        <v>447088</v>
      </c>
      <c r="V69" s="20">
        <v>1670641</v>
      </c>
      <c r="W69" s="20">
        <v>1368000</v>
      </c>
      <c r="X69" s="20"/>
      <c r="Y69" s="19"/>
      <c r="Z69" s="22">
        <v>1368000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718952</v>
      </c>
      <c r="C74" s="18"/>
      <c r="D74" s="19">
        <v>729000</v>
      </c>
      <c r="E74" s="20">
        <v>1368000</v>
      </c>
      <c r="F74" s="20">
        <v>67274</v>
      </c>
      <c r="G74" s="20">
        <v>85618</v>
      </c>
      <c r="H74" s="20">
        <v>122377</v>
      </c>
      <c r="I74" s="20">
        <v>275269</v>
      </c>
      <c r="J74" s="20">
        <v>177201</v>
      </c>
      <c r="K74" s="20">
        <v>130773</v>
      </c>
      <c r="L74" s="20">
        <v>202097</v>
      </c>
      <c r="M74" s="20">
        <v>510071</v>
      </c>
      <c r="N74" s="20">
        <v>138693</v>
      </c>
      <c r="O74" s="20">
        <v>152861</v>
      </c>
      <c r="P74" s="20">
        <v>146659</v>
      </c>
      <c r="Q74" s="20">
        <v>438213</v>
      </c>
      <c r="R74" s="20">
        <v>147312</v>
      </c>
      <c r="S74" s="20">
        <v>163788</v>
      </c>
      <c r="T74" s="20">
        <v>135988</v>
      </c>
      <c r="U74" s="20">
        <v>447088</v>
      </c>
      <c r="V74" s="20">
        <v>1670641</v>
      </c>
      <c r="W74" s="20">
        <v>1368000</v>
      </c>
      <c r="X74" s="20"/>
      <c r="Y74" s="19"/>
      <c r="Z74" s="22">
        <v>1368000</v>
      </c>
    </row>
    <row r="75" spans="1:26" ht="13.5" hidden="1">
      <c r="A75" s="39" t="s">
        <v>118</v>
      </c>
      <c r="B75" s="27">
        <v>112122</v>
      </c>
      <c r="C75" s="27"/>
      <c r="D75" s="28">
        <v>3000</v>
      </c>
      <c r="E75" s="29">
        <v>3000</v>
      </c>
      <c r="F75" s="29">
        <v>4</v>
      </c>
      <c r="G75" s="29"/>
      <c r="H75" s="29"/>
      <c r="I75" s="29">
        <v>4</v>
      </c>
      <c r="J75" s="29">
        <v>9</v>
      </c>
      <c r="K75" s="29">
        <v>3</v>
      </c>
      <c r="L75" s="29"/>
      <c r="M75" s="29">
        <v>12</v>
      </c>
      <c r="N75" s="29"/>
      <c r="O75" s="29"/>
      <c r="P75" s="29">
        <v>42</v>
      </c>
      <c r="Q75" s="29">
        <v>42</v>
      </c>
      <c r="R75" s="29">
        <v>41</v>
      </c>
      <c r="S75" s="29"/>
      <c r="T75" s="29"/>
      <c r="U75" s="29">
        <v>41</v>
      </c>
      <c r="V75" s="29">
        <v>99</v>
      </c>
      <c r="W75" s="29">
        <v>3000</v>
      </c>
      <c r="X75" s="29"/>
      <c r="Y75" s="28"/>
      <c r="Z75" s="30">
        <v>3000</v>
      </c>
    </row>
    <row r="76" spans="1:26" ht="13.5" hidden="1">
      <c r="A76" s="41" t="s">
        <v>120</v>
      </c>
      <c r="B76" s="31">
        <v>820084</v>
      </c>
      <c r="C76" s="31"/>
      <c r="D76" s="32">
        <v>809167</v>
      </c>
      <c r="E76" s="33">
        <v>1353636</v>
      </c>
      <c r="F76" s="33">
        <v>67278</v>
      </c>
      <c r="G76" s="33">
        <v>67279</v>
      </c>
      <c r="H76" s="33">
        <v>122377</v>
      </c>
      <c r="I76" s="33">
        <v>256934</v>
      </c>
      <c r="J76" s="33">
        <v>177210</v>
      </c>
      <c r="K76" s="33">
        <v>130776</v>
      </c>
      <c r="L76" s="33">
        <v>202097</v>
      </c>
      <c r="M76" s="33">
        <v>510083</v>
      </c>
      <c r="N76" s="33">
        <v>138693</v>
      </c>
      <c r="O76" s="33">
        <v>152861</v>
      </c>
      <c r="P76" s="33">
        <v>146701</v>
      </c>
      <c r="Q76" s="33">
        <v>438255</v>
      </c>
      <c r="R76" s="33">
        <v>147353</v>
      </c>
      <c r="S76" s="33">
        <v>163788</v>
      </c>
      <c r="T76" s="33">
        <v>135988</v>
      </c>
      <c r="U76" s="33">
        <v>447129</v>
      </c>
      <c r="V76" s="33">
        <v>1652401</v>
      </c>
      <c r="W76" s="33">
        <v>1353636</v>
      </c>
      <c r="X76" s="33"/>
      <c r="Y76" s="32"/>
      <c r="Z76" s="34">
        <v>1353636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820084</v>
      </c>
      <c r="C78" s="18"/>
      <c r="D78" s="19">
        <v>806167</v>
      </c>
      <c r="E78" s="20">
        <v>1350636</v>
      </c>
      <c r="F78" s="20">
        <v>67274</v>
      </c>
      <c r="G78" s="20">
        <v>67274</v>
      </c>
      <c r="H78" s="20">
        <v>122373</v>
      </c>
      <c r="I78" s="20">
        <v>256921</v>
      </c>
      <c r="J78" s="20">
        <v>177201</v>
      </c>
      <c r="K78" s="20">
        <v>130773</v>
      </c>
      <c r="L78" s="20">
        <v>202097</v>
      </c>
      <c r="M78" s="20">
        <v>510071</v>
      </c>
      <c r="N78" s="20">
        <v>138693</v>
      </c>
      <c r="O78" s="20">
        <v>152861</v>
      </c>
      <c r="P78" s="20">
        <v>146659</v>
      </c>
      <c r="Q78" s="20">
        <v>438213</v>
      </c>
      <c r="R78" s="20">
        <v>147312</v>
      </c>
      <c r="S78" s="20">
        <v>163788</v>
      </c>
      <c r="T78" s="20">
        <v>135988</v>
      </c>
      <c r="U78" s="20">
        <v>447088</v>
      </c>
      <c r="V78" s="20">
        <v>1652293</v>
      </c>
      <c r="W78" s="20">
        <v>1350636</v>
      </c>
      <c r="X78" s="20"/>
      <c r="Y78" s="19"/>
      <c r="Z78" s="22">
        <v>1350636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820084</v>
      </c>
      <c r="C83" s="18"/>
      <c r="D83" s="19">
        <v>806167</v>
      </c>
      <c r="E83" s="20">
        <v>1350636</v>
      </c>
      <c r="F83" s="20">
        <v>67274</v>
      </c>
      <c r="G83" s="20">
        <v>67274</v>
      </c>
      <c r="H83" s="20">
        <v>122373</v>
      </c>
      <c r="I83" s="20">
        <v>256921</v>
      </c>
      <c r="J83" s="20">
        <v>177201</v>
      </c>
      <c r="K83" s="20">
        <v>130773</v>
      </c>
      <c r="L83" s="20">
        <v>202097</v>
      </c>
      <c r="M83" s="20">
        <v>510071</v>
      </c>
      <c r="N83" s="20">
        <v>138693</v>
      </c>
      <c r="O83" s="20">
        <v>152861</v>
      </c>
      <c r="P83" s="20">
        <v>146659</v>
      </c>
      <c r="Q83" s="20">
        <v>438213</v>
      </c>
      <c r="R83" s="20">
        <v>147312</v>
      </c>
      <c r="S83" s="20">
        <v>163788</v>
      </c>
      <c r="T83" s="20">
        <v>135988</v>
      </c>
      <c r="U83" s="20">
        <v>447088</v>
      </c>
      <c r="V83" s="20">
        <v>1652293</v>
      </c>
      <c r="W83" s="20">
        <v>1350636</v>
      </c>
      <c r="X83" s="20"/>
      <c r="Y83" s="19"/>
      <c r="Z83" s="22">
        <v>1350636</v>
      </c>
    </row>
    <row r="84" spans="1:26" ht="13.5" hidden="1">
      <c r="A84" s="39" t="s">
        <v>118</v>
      </c>
      <c r="B84" s="27"/>
      <c r="C84" s="27"/>
      <c r="D84" s="28">
        <v>3000</v>
      </c>
      <c r="E84" s="29">
        <v>3000</v>
      </c>
      <c r="F84" s="29">
        <v>4</v>
      </c>
      <c r="G84" s="29">
        <v>5</v>
      </c>
      <c r="H84" s="29">
        <v>4</v>
      </c>
      <c r="I84" s="29">
        <v>13</v>
      </c>
      <c r="J84" s="29">
        <v>9</v>
      </c>
      <c r="K84" s="29">
        <v>3</v>
      </c>
      <c r="L84" s="29"/>
      <c r="M84" s="29">
        <v>12</v>
      </c>
      <c r="N84" s="29"/>
      <c r="O84" s="29"/>
      <c r="P84" s="29">
        <v>42</v>
      </c>
      <c r="Q84" s="29">
        <v>42</v>
      </c>
      <c r="R84" s="29">
        <v>41</v>
      </c>
      <c r="S84" s="29"/>
      <c r="T84" s="29"/>
      <c r="U84" s="29">
        <v>41</v>
      </c>
      <c r="V84" s="29">
        <v>108</v>
      </c>
      <c r="W84" s="29">
        <v>3000</v>
      </c>
      <c r="X84" s="29"/>
      <c r="Y84" s="28"/>
      <c r="Z84" s="30">
        <v>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12251691</v>
      </c>
      <c r="C5" s="18">
        <v>0</v>
      </c>
      <c r="D5" s="63">
        <v>14236822</v>
      </c>
      <c r="E5" s="64">
        <v>14236822</v>
      </c>
      <c r="F5" s="64">
        <v>1838052</v>
      </c>
      <c r="G5" s="64">
        <v>2034769</v>
      </c>
      <c r="H5" s="64">
        <v>1556084</v>
      </c>
      <c r="I5" s="64">
        <v>5428905</v>
      </c>
      <c r="J5" s="64">
        <v>2443198</v>
      </c>
      <c r="K5" s="64">
        <v>2441978</v>
      </c>
      <c r="L5" s="64">
        <v>2422094</v>
      </c>
      <c r="M5" s="64">
        <v>7307270</v>
      </c>
      <c r="N5" s="64">
        <v>2377849</v>
      </c>
      <c r="O5" s="64">
        <v>2275238</v>
      </c>
      <c r="P5" s="64">
        <v>2363403</v>
      </c>
      <c r="Q5" s="64">
        <v>7016490</v>
      </c>
      <c r="R5" s="64">
        <v>2366011</v>
      </c>
      <c r="S5" s="64">
        <v>2383559</v>
      </c>
      <c r="T5" s="64">
        <v>3060445</v>
      </c>
      <c r="U5" s="64">
        <v>7810015</v>
      </c>
      <c r="V5" s="64">
        <v>27562680</v>
      </c>
      <c r="W5" s="64">
        <v>14236822</v>
      </c>
      <c r="X5" s="64">
        <v>13325858</v>
      </c>
      <c r="Y5" s="65">
        <v>93.6</v>
      </c>
      <c r="Z5" s="66">
        <v>14236822</v>
      </c>
    </row>
    <row r="6" spans="1:26" ht="13.5">
      <c r="A6" s="62" t="s">
        <v>32</v>
      </c>
      <c r="B6" s="18">
        <v>38606685</v>
      </c>
      <c r="C6" s="18">
        <v>0</v>
      </c>
      <c r="D6" s="63">
        <v>54402400</v>
      </c>
      <c r="E6" s="64">
        <v>54402400</v>
      </c>
      <c r="F6" s="64">
        <v>3411387</v>
      </c>
      <c r="G6" s="64">
        <v>3275269</v>
      </c>
      <c r="H6" s="64">
        <v>3222471</v>
      </c>
      <c r="I6" s="64">
        <v>9909127</v>
      </c>
      <c r="J6" s="64">
        <v>3255712</v>
      </c>
      <c r="K6" s="64">
        <v>3445353</v>
      </c>
      <c r="L6" s="64">
        <v>2977547</v>
      </c>
      <c r="M6" s="64">
        <v>9678612</v>
      </c>
      <c r="N6" s="64">
        <v>3139679</v>
      </c>
      <c r="O6" s="64">
        <v>5753469</v>
      </c>
      <c r="P6" s="64">
        <v>3358371</v>
      </c>
      <c r="Q6" s="64">
        <v>12251519</v>
      </c>
      <c r="R6" s="64">
        <v>3112894</v>
      </c>
      <c r="S6" s="64">
        <v>3519529</v>
      </c>
      <c r="T6" s="64">
        <v>2968632</v>
      </c>
      <c r="U6" s="64">
        <v>9601055</v>
      </c>
      <c r="V6" s="64">
        <v>41440313</v>
      </c>
      <c r="W6" s="64">
        <v>54402400</v>
      </c>
      <c r="X6" s="64">
        <v>-12962087</v>
      </c>
      <c r="Y6" s="65">
        <v>-23.83</v>
      </c>
      <c r="Z6" s="66">
        <v>54402400</v>
      </c>
    </row>
    <row r="7" spans="1:26" ht="13.5">
      <c r="A7" s="62" t="s">
        <v>33</v>
      </c>
      <c r="B7" s="18">
        <v>5432876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5">
        <v>0</v>
      </c>
      <c r="Z7" s="66">
        <v>0</v>
      </c>
    </row>
    <row r="8" spans="1:26" ht="13.5">
      <c r="A8" s="62" t="s">
        <v>34</v>
      </c>
      <c r="B8" s="18">
        <v>76140048</v>
      </c>
      <c r="C8" s="18">
        <v>0</v>
      </c>
      <c r="D8" s="63">
        <v>80589000</v>
      </c>
      <c r="E8" s="64">
        <v>80589000</v>
      </c>
      <c r="F8" s="64">
        <v>0</v>
      </c>
      <c r="G8" s="64">
        <v>34095000</v>
      </c>
      <c r="H8" s="64">
        <v>0</v>
      </c>
      <c r="I8" s="64">
        <v>34095000</v>
      </c>
      <c r="J8" s="64">
        <v>0</v>
      </c>
      <c r="K8" s="64">
        <v>0</v>
      </c>
      <c r="L8" s="64">
        <v>25716000</v>
      </c>
      <c r="M8" s="64">
        <v>25716000</v>
      </c>
      <c r="N8" s="64">
        <v>0</v>
      </c>
      <c r="O8" s="64">
        <v>0</v>
      </c>
      <c r="P8" s="64">
        <v>19288000</v>
      </c>
      <c r="Q8" s="64">
        <v>19288000</v>
      </c>
      <c r="R8" s="64">
        <v>0</v>
      </c>
      <c r="S8" s="64">
        <v>0</v>
      </c>
      <c r="T8" s="64">
        <v>0</v>
      </c>
      <c r="U8" s="64">
        <v>0</v>
      </c>
      <c r="V8" s="64">
        <v>79099000</v>
      </c>
      <c r="W8" s="64">
        <v>80589000</v>
      </c>
      <c r="X8" s="64">
        <v>-1490000</v>
      </c>
      <c r="Y8" s="65">
        <v>-1.85</v>
      </c>
      <c r="Z8" s="66">
        <v>80589000</v>
      </c>
    </row>
    <row r="9" spans="1:26" ht="13.5">
      <c r="A9" s="62" t="s">
        <v>35</v>
      </c>
      <c r="B9" s="18">
        <v>6699500</v>
      </c>
      <c r="C9" s="18">
        <v>0</v>
      </c>
      <c r="D9" s="63">
        <v>26570962</v>
      </c>
      <c r="E9" s="64">
        <v>26570962</v>
      </c>
      <c r="F9" s="64">
        <v>1087431</v>
      </c>
      <c r="G9" s="64">
        <v>1376733</v>
      </c>
      <c r="H9" s="64">
        <v>818123</v>
      </c>
      <c r="I9" s="64">
        <v>3282287</v>
      </c>
      <c r="J9" s="64">
        <v>1663060</v>
      </c>
      <c r="K9" s="64">
        <v>906765</v>
      </c>
      <c r="L9" s="64">
        <v>5387934</v>
      </c>
      <c r="M9" s="64">
        <v>7957759</v>
      </c>
      <c r="N9" s="64">
        <v>3787639</v>
      </c>
      <c r="O9" s="64">
        <v>1272416</v>
      </c>
      <c r="P9" s="64">
        <v>1203961</v>
      </c>
      <c r="Q9" s="64">
        <v>6264016</v>
      </c>
      <c r="R9" s="64">
        <v>1810066</v>
      </c>
      <c r="S9" s="64">
        <v>1093371</v>
      </c>
      <c r="T9" s="64">
        <v>2381551</v>
      </c>
      <c r="U9" s="64">
        <v>5284988</v>
      </c>
      <c r="V9" s="64">
        <v>22789050</v>
      </c>
      <c r="W9" s="64">
        <v>26570962</v>
      </c>
      <c r="X9" s="64">
        <v>-3781912</v>
      </c>
      <c r="Y9" s="65">
        <v>-14.23</v>
      </c>
      <c r="Z9" s="66">
        <v>26570962</v>
      </c>
    </row>
    <row r="10" spans="1:26" ht="25.5">
      <c r="A10" s="67" t="s">
        <v>105</v>
      </c>
      <c r="B10" s="68">
        <f>SUM(B5:B9)</f>
        <v>139130800</v>
      </c>
      <c r="C10" s="68">
        <f>SUM(C5:C9)</f>
        <v>0</v>
      </c>
      <c r="D10" s="69">
        <f aca="true" t="shared" si="0" ref="D10:Z10">SUM(D5:D9)</f>
        <v>175799184</v>
      </c>
      <c r="E10" s="70">
        <f t="shared" si="0"/>
        <v>175799184</v>
      </c>
      <c r="F10" s="70">
        <f t="shared" si="0"/>
        <v>6336870</v>
      </c>
      <c r="G10" s="70">
        <f t="shared" si="0"/>
        <v>40781771</v>
      </c>
      <c r="H10" s="70">
        <f t="shared" si="0"/>
        <v>5596678</v>
      </c>
      <c r="I10" s="70">
        <f t="shared" si="0"/>
        <v>52715319</v>
      </c>
      <c r="J10" s="70">
        <f t="shared" si="0"/>
        <v>7361970</v>
      </c>
      <c r="K10" s="70">
        <f t="shared" si="0"/>
        <v>6794096</v>
      </c>
      <c r="L10" s="70">
        <f t="shared" si="0"/>
        <v>36503575</v>
      </c>
      <c r="M10" s="70">
        <f t="shared" si="0"/>
        <v>50659641</v>
      </c>
      <c r="N10" s="70">
        <f t="shared" si="0"/>
        <v>9305167</v>
      </c>
      <c r="O10" s="70">
        <f t="shared" si="0"/>
        <v>9301123</v>
      </c>
      <c r="P10" s="70">
        <f t="shared" si="0"/>
        <v>26213735</v>
      </c>
      <c r="Q10" s="70">
        <f t="shared" si="0"/>
        <v>44820025</v>
      </c>
      <c r="R10" s="70">
        <f t="shared" si="0"/>
        <v>7288971</v>
      </c>
      <c r="S10" s="70">
        <f t="shared" si="0"/>
        <v>6996459</v>
      </c>
      <c r="T10" s="70">
        <f t="shared" si="0"/>
        <v>8410628</v>
      </c>
      <c r="U10" s="70">
        <f t="shared" si="0"/>
        <v>22696058</v>
      </c>
      <c r="V10" s="70">
        <f t="shared" si="0"/>
        <v>170891043</v>
      </c>
      <c r="W10" s="70">
        <f t="shared" si="0"/>
        <v>175799184</v>
      </c>
      <c r="X10" s="70">
        <f t="shared" si="0"/>
        <v>-4908141</v>
      </c>
      <c r="Y10" s="71">
        <f>+IF(W10&lt;&gt;0,(X10/W10)*100,0)</f>
        <v>-2.791902037497512</v>
      </c>
      <c r="Z10" s="72">
        <f t="shared" si="0"/>
        <v>175799184</v>
      </c>
    </row>
    <row r="11" spans="1:26" ht="13.5">
      <c r="A11" s="62" t="s">
        <v>36</v>
      </c>
      <c r="B11" s="18">
        <v>41721140</v>
      </c>
      <c r="C11" s="18">
        <v>0</v>
      </c>
      <c r="D11" s="63">
        <v>42404086</v>
      </c>
      <c r="E11" s="64">
        <v>42404086</v>
      </c>
      <c r="F11" s="64">
        <v>3835980</v>
      </c>
      <c r="G11" s="64">
        <v>3751342</v>
      </c>
      <c r="H11" s="64">
        <v>3550226</v>
      </c>
      <c r="I11" s="64">
        <v>11137548</v>
      </c>
      <c r="J11" s="64">
        <v>3700491</v>
      </c>
      <c r="K11" s="64">
        <v>3617670</v>
      </c>
      <c r="L11" s="64">
        <v>3673730</v>
      </c>
      <c r="M11" s="64">
        <v>10991891</v>
      </c>
      <c r="N11" s="64">
        <v>3715053</v>
      </c>
      <c r="O11" s="64">
        <v>3532553</v>
      </c>
      <c r="P11" s="64">
        <v>3662381</v>
      </c>
      <c r="Q11" s="64">
        <v>10909987</v>
      </c>
      <c r="R11" s="64">
        <v>3907372</v>
      </c>
      <c r="S11" s="64">
        <v>3731542</v>
      </c>
      <c r="T11" s="64">
        <v>3576128</v>
      </c>
      <c r="U11" s="64">
        <v>11215042</v>
      </c>
      <c r="V11" s="64">
        <v>44254468</v>
      </c>
      <c r="W11" s="64">
        <v>42404086</v>
      </c>
      <c r="X11" s="64">
        <v>1850382</v>
      </c>
      <c r="Y11" s="65">
        <v>4.36</v>
      </c>
      <c r="Z11" s="66">
        <v>42404086</v>
      </c>
    </row>
    <row r="12" spans="1:26" ht="13.5">
      <c r="A12" s="62" t="s">
        <v>37</v>
      </c>
      <c r="B12" s="18">
        <v>9739948</v>
      </c>
      <c r="C12" s="18">
        <v>0</v>
      </c>
      <c r="D12" s="63">
        <v>9622241</v>
      </c>
      <c r="E12" s="64">
        <v>9622241</v>
      </c>
      <c r="F12" s="64">
        <v>711574</v>
      </c>
      <c r="G12" s="64">
        <v>727925</v>
      </c>
      <c r="H12" s="64">
        <v>721925</v>
      </c>
      <c r="I12" s="64">
        <v>2161424</v>
      </c>
      <c r="J12" s="64">
        <v>743233</v>
      </c>
      <c r="K12" s="64">
        <v>712461</v>
      </c>
      <c r="L12" s="64">
        <v>746061</v>
      </c>
      <c r="M12" s="64">
        <v>2201755</v>
      </c>
      <c r="N12" s="64">
        <v>712413</v>
      </c>
      <c r="O12" s="64">
        <v>1170448</v>
      </c>
      <c r="P12" s="64">
        <v>793379</v>
      </c>
      <c r="Q12" s="64">
        <v>2676240</v>
      </c>
      <c r="R12" s="64">
        <v>788394</v>
      </c>
      <c r="S12" s="64">
        <v>788394</v>
      </c>
      <c r="T12" s="64">
        <v>788394</v>
      </c>
      <c r="U12" s="64">
        <v>2365182</v>
      </c>
      <c r="V12" s="64">
        <v>9404601</v>
      </c>
      <c r="W12" s="64">
        <v>9622241</v>
      </c>
      <c r="X12" s="64">
        <v>-217640</v>
      </c>
      <c r="Y12" s="65">
        <v>-2.26</v>
      </c>
      <c r="Z12" s="66">
        <v>9622241</v>
      </c>
    </row>
    <row r="13" spans="1:26" ht="13.5">
      <c r="A13" s="62" t="s">
        <v>106</v>
      </c>
      <c r="B13" s="18">
        <v>37802336</v>
      </c>
      <c r="C13" s="18">
        <v>0</v>
      </c>
      <c r="D13" s="63">
        <v>28000000</v>
      </c>
      <c r="E13" s="64">
        <v>28000000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28000000</v>
      </c>
      <c r="X13" s="64">
        <v>-28000000</v>
      </c>
      <c r="Y13" s="65">
        <v>-100</v>
      </c>
      <c r="Z13" s="66">
        <v>28000000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26569471</v>
      </c>
      <c r="C15" s="18">
        <v>0</v>
      </c>
      <c r="D15" s="63">
        <v>23827854</v>
      </c>
      <c r="E15" s="64">
        <v>23827854</v>
      </c>
      <c r="F15" s="64">
        <v>0</v>
      </c>
      <c r="G15" s="64">
        <v>2668493</v>
      </c>
      <c r="H15" s="64">
        <v>2543634</v>
      </c>
      <c r="I15" s="64">
        <v>5212127</v>
      </c>
      <c r="J15" s="64">
        <v>1584330</v>
      </c>
      <c r="K15" s="64">
        <v>1577815</v>
      </c>
      <c r="L15" s="64">
        <v>1587123</v>
      </c>
      <c r="M15" s="64">
        <v>4749268</v>
      </c>
      <c r="N15" s="64">
        <v>1459823</v>
      </c>
      <c r="O15" s="64">
        <v>1597118</v>
      </c>
      <c r="P15" s="64">
        <v>1518049</v>
      </c>
      <c r="Q15" s="64">
        <v>4574990</v>
      </c>
      <c r="R15" s="64">
        <v>1486288</v>
      </c>
      <c r="S15" s="64">
        <v>1430903</v>
      </c>
      <c r="T15" s="64">
        <v>1575201</v>
      </c>
      <c r="U15" s="64">
        <v>4492392</v>
      </c>
      <c r="V15" s="64">
        <v>19028777</v>
      </c>
      <c r="W15" s="64">
        <v>23827854</v>
      </c>
      <c r="X15" s="64">
        <v>-4799077</v>
      </c>
      <c r="Y15" s="65">
        <v>-20.14</v>
      </c>
      <c r="Z15" s="66">
        <v>23827854</v>
      </c>
    </row>
    <row r="16" spans="1:26" ht="13.5">
      <c r="A16" s="73" t="s">
        <v>40</v>
      </c>
      <c r="B16" s="18">
        <v>825267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37573250</v>
      </c>
      <c r="C17" s="18">
        <v>0</v>
      </c>
      <c r="D17" s="63">
        <v>59375496</v>
      </c>
      <c r="E17" s="64">
        <v>59375496</v>
      </c>
      <c r="F17" s="64">
        <v>1062676</v>
      </c>
      <c r="G17" s="64">
        <v>2485193</v>
      </c>
      <c r="H17" s="64">
        <v>4236104</v>
      </c>
      <c r="I17" s="64">
        <v>7783973</v>
      </c>
      <c r="J17" s="64">
        <v>4875917</v>
      </c>
      <c r="K17" s="64">
        <v>2953899</v>
      </c>
      <c r="L17" s="64">
        <v>3330833</v>
      </c>
      <c r="M17" s="64">
        <v>11160649</v>
      </c>
      <c r="N17" s="64">
        <v>2769266</v>
      </c>
      <c r="O17" s="64">
        <v>4676723</v>
      </c>
      <c r="P17" s="64">
        <v>4526254</v>
      </c>
      <c r="Q17" s="64">
        <v>11972243</v>
      </c>
      <c r="R17" s="64">
        <v>3222275</v>
      </c>
      <c r="S17" s="64">
        <v>4550233</v>
      </c>
      <c r="T17" s="64">
        <v>10217825</v>
      </c>
      <c r="U17" s="64">
        <v>17990333</v>
      </c>
      <c r="V17" s="64">
        <v>48907198</v>
      </c>
      <c r="W17" s="64">
        <v>59375496</v>
      </c>
      <c r="X17" s="64">
        <v>-10468298</v>
      </c>
      <c r="Y17" s="65">
        <v>-17.63</v>
      </c>
      <c r="Z17" s="66">
        <v>59375496</v>
      </c>
    </row>
    <row r="18" spans="1:26" ht="13.5">
      <c r="A18" s="74" t="s">
        <v>42</v>
      </c>
      <c r="B18" s="75">
        <f>SUM(B11:B17)</f>
        <v>154231412</v>
      </c>
      <c r="C18" s="75">
        <f>SUM(C11:C17)</f>
        <v>0</v>
      </c>
      <c r="D18" s="76">
        <f aca="true" t="shared" si="1" ref="D18:Z18">SUM(D11:D17)</f>
        <v>163229677</v>
      </c>
      <c r="E18" s="77">
        <f t="shared" si="1"/>
        <v>163229677</v>
      </c>
      <c r="F18" s="77">
        <f t="shared" si="1"/>
        <v>5610230</v>
      </c>
      <c r="G18" s="77">
        <f t="shared" si="1"/>
        <v>9632953</v>
      </c>
      <c r="H18" s="77">
        <f t="shared" si="1"/>
        <v>11051889</v>
      </c>
      <c r="I18" s="77">
        <f t="shared" si="1"/>
        <v>26295072</v>
      </c>
      <c r="J18" s="77">
        <f t="shared" si="1"/>
        <v>10903971</v>
      </c>
      <c r="K18" s="77">
        <f t="shared" si="1"/>
        <v>8861845</v>
      </c>
      <c r="L18" s="77">
        <f t="shared" si="1"/>
        <v>9337747</v>
      </c>
      <c r="M18" s="77">
        <f t="shared" si="1"/>
        <v>29103563</v>
      </c>
      <c r="N18" s="77">
        <f t="shared" si="1"/>
        <v>8656555</v>
      </c>
      <c r="O18" s="77">
        <f t="shared" si="1"/>
        <v>10976842</v>
      </c>
      <c r="P18" s="77">
        <f t="shared" si="1"/>
        <v>10500063</v>
      </c>
      <c r="Q18" s="77">
        <f t="shared" si="1"/>
        <v>30133460</v>
      </c>
      <c r="R18" s="77">
        <f t="shared" si="1"/>
        <v>9404329</v>
      </c>
      <c r="S18" s="77">
        <f t="shared" si="1"/>
        <v>10501072</v>
      </c>
      <c r="T18" s="77">
        <f t="shared" si="1"/>
        <v>16157548</v>
      </c>
      <c r="U18" s="77">
        <f t="shared" si="1"/>
        <v>36062949</v>
      </c>
      <c r="V18" s="77">
        <f t="shared" si="1"/>
        <v>121595044</v>
      </c>
      <c r="W18" s="77">
        <f t="shared" si="1"/>
        <v>163229677</v>
      </c>
      <c r="X18" s="77">
        <f t="shared" si="1"/>
        <v>-41634633</v>
      </c>
      <c r="Y18" s="71">
        <f>+IF(W18&lt;&gt;0,(X18/W18)*100,0)</f>
        <v>-25.50677901543602</v>
      </c>
      <c r="Z18" s="78">
        <f t="shared" si="1"/>
        <v>163229677</v>
      </c>
    </row>
    <row r="19" spans="1:26" ht="13.5">
      <c r="A19" s="74" t="s">
        <v>43</v>
      </c>
      <c r="B19" s="79">
        <f>+B10-B18</f>
        <v>-15100612</v>
      </c>
      <c r="C19" s="79">
        <f>+C10-C18</f>
        <v>0</v>
      </c>
      <c r="D19" s="80">
        <f aca="true" t="shared" si="2" ref="D19:Z19">+D10-D18</f>
        <v>12569507</v>
      </c>
      <c r="E19" s="81">
        <f t="shared" si="2"/>
        <v>12569507</v>
      </c>
      <c r="F19" s="81">
        <f t="shared" si="2"/>
        <v>726640</v>
      </c>
      <c r="G19" s="81">
        <f t="shared" si="2"/>
        <v>31148818</v>
      </c>
      <c r="H19" s="81">
        <f t="shared" si="2"/>
        <v>-5455211</v>
      </c>
      <c r="I19" s="81">
        <f t="shared" si="2"/>
        <v>26420247</v>
      </c>
      <c r="J19" s="81">
        <f t="shared" si="2"/>
        <v>-3542001</v>
      </c>
      <c r="K19" s="81">
        <f t="shared" si="2"/>
        <v>-2067749</v>
      </c>
      <c r="L19" s="81">
        <f t="shared" si="2"/>
        <v>27165828</v>
      </c>
      <c r="M19" s="81">
        <f t="shared" si="2"/>
        <v>21556078</v>
      </c>
      <c r="N19" s="81">
        <f t="shared" si="2"/>
        <v>648612</v>
      </c>
      <c r="O19" s="81">
        <f t="shared" si="2"/>
        <v>-1675719</v>
      </c>
      <c r="P19" s="81">
        <f t="shared" si="2"/>
        <v>15713672</v>
      </c>
      <c r="Q19" s="81">
        <f t="shared" si="2"/>
        <v>14686565</v>
      </c>
      <c r="R19" s="81">
        <f t="shared" si="2"/>
        <v>-2115358</v>
      </c>
      <c r="S19" s="81">
        <f t="shared" si="2"/>
        <v>-3504613</v>
      </c>
      <c r="T19" s="81">
        <f t="shared" si="2"/>
        <v>-7746920</v>
      </c>
      <c r="U19" s="81">
        <f t="shared" si="2"/>
        <v>-13366891</v>
      </c>
      <c r="V19" s="81">
        <f t="shared" si="2"/>
        <v>49295999</v>
      </c>
      <c r="W19" s="81">
        <f>IF(E10=E18,0,W10-W18)</f>
        <v>12569507</v>
      </c>
      <c r="X19" s="81">
        <f t="shared" si="2"/>
        <v>36726492</v>
      </c>
      <c r="Y19" s="82">
        <f>+IF(W19&lt;&gt;0,(X19/W19)*100,0)</f>
        <v>292.18721147933644</v>
      </c>
      <c r="Z19" s="83">
        <f t="shared" si="2"/>
        <v>12569507</v>
      </c>
    </row>
    <row r="20" spans="1:26" ht="13.5">
      <c r="A20" s="62" t="s">
        <v>44</v>
      </c>
      <c r="B20" s="18">
        <v>27406238</v>
      </c>
      <c r="C20" s="18">
        <v>0</v>
      </c>
      <c r="D20" s="63">
        <v>26727000</v>
      </c>
      <c r="E20" s="64">
        <v>26727000</v>
      </c>
      <c r="F20" s="64">
        <v>0</v>
      </c>
      <c r="G20" s="64">
        <v>20842000</v>
      </c>
      <c r="H20" s="64">
        <v>0</v>
      </c>
      <c r="I20" s="64">
        <v>20842000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2285000</v>
      </c>
      <c r="Q20" s="64">
        <v>2285000</v>
      </c>
      <c r="R20" s="64">
        <v>0</v>
      </c>
      <c r="S20" s="64">
        <v>0</v>
      </c>
      <c r="T20" s="64">
        <v>0</v>
      </c>
      <c r="U20" s="64">
        <v>0</v>
      </c>
      <c r="V20" s="64">
        <v>23127000</v>
      </c>
      <c r="W20" s="64">
        <v>26727000</v>
      </c>
      <c r="X20" s="64">
        <v>-3600000</v>
      </c>
      <c r="Y20" s="65">
        <v>-13.47</v>
      </c>
      <c r="Z20" s="66">
        <v>26727000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12305626</v>
      </c>
      <c r="C22" s="90">
        <f>SUM(C19:C21)</f>
        <v>0</v>
      </c>
      <c r="D22" s="91">
        <f aca="true" t="shared" si="3" ref="D22:Z22">SUM(D19:D21)</f>
        <v>39296507</v>
      </c>
      <c r="E22" s="92">
        <f t="shared" si="3"/>
        <v>39296507</v>
      </c>
      <c r="F22" s="92">
        <f t="shared" si="3"/>
        <v>726640</v>
      </c>
      <c r="G22" s="92">
        <f t="shared" si="3"/>
        <v>51990818</v>
      </c>
      <c r="H22" s="92">
        <f t="shared" si="3"/>
        <v>-5455211</v>
      </c>
      <c r="I22" s="92">
        <f t="shared" si="3"/>
        <v>47262247</v>
      </c>
      <c r="J22" s="92">
        <f t="shared" si="3"/>
        <v>-3542001</v>
      </c>
      <c r="K22" s="92">
        <f t="shared" si="3"/>
        <v>-2067749</v>
      </c>
      <c r="L22" s="92">
        <f t="shared" si="3"/>
        <v>27165828</v>
      </c>
      <c r="M22" s="92">
        <f t="shared" si="3"/>
        <v>21556078</v>
      </c>
      <c r="N22" s="92">
        <f t="shared" si="3"/>
        <v>648612</v>
      </c>
      <c r="O22" s="92">
        <f t="shared" si="3"/>
        <v>-1675719</v>
      </c>
      <c r="P22" s="92">
        <f t="shared" si="3"/>
        <v>17998672</v>
      </c>
      <c r="Q22" s="92">
        <f t="shared" si="3"/>
        <v>16971565</v>
      </c>
      <c r="R22" s="92">
        <f t="shared" si="3"/>
        <v>-2115358</v>
      </c>
      <c r="S22" s="92">
        <f t="shared" si="3"/>
        <v>-3504613</v>
      </c>
      <c r="T22" s="92">
        <f t="shared" si="3"/>
        <v>-7746920</v>
      </c>
      <c r="U22" s="92">
        <f t="shared" si="3"/>
        <v>-13366891</v>
      </c>
      <c r="V22" s="92">
        <f t="shared" si="3"/>
        <v>72422999</v>
      </c>
      <c r="W22" s="92">
        <f t="shared" si="3"/>
        <v>39296507</v>
      </c>
      <c r="X22" s="92">
        <f t="shared" si="3"/>
        <v>33126492</v>
      </c>
      <c r="Y22" s="93">
        <f>+IF(W22&lt;&gt;0,(X22/W22)*100,0)</f>
        <v>84.29882075778389</v>
      </c>
      <c r="Z22" s="94">
        <f t="shared" si="3"/>
        <v>39296507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12305626</v>
      </c>
      <c r="C24" s="79">
        <f>SUM(C22:C23)</f>
        <v>0</v>
      </c>
      <c r="D24" s="80">
        <f aca="true" t="shared" si="4" ref="D24:Z24">SUM(D22:D23)</f>
        <v>39296507</v>
      </c>
      <c r="E24" s="81">
        <f t="shared" si="4"/>
        <v>39296507</v>
      </c>
      <c r="F24" s="81">
        <f t="shared" si="4"/>
        <v>726640</v>
      </c>
      <c r="G24" s="81">
        <f t="shared" si="4"/>
        <v>51990818</v>
      </c>
      <c r="H24" s="81">
        <f t="shared" si="4"/>
        <v>-5455211</v>
      </c>
      <c r="I24" s="81">
        <f t="shared" si="4"/>
        <v>47262247</v>
      </c>
      <c r="J24" s="81">
        <f t="shared" si="4"/>
        <v>-3542001</v>
      </c>
      <c r="K24" s="81">
        <f t="shared" si="4"/>
        <v>-2067749</v>
      </c>
      <c r="L24" s="81">
        <f t="shared" si="4"/>
        <v>27165828</v>
      </c>
      <c r="M24" s="81">
        <f t="shared" si="4"/>
        <v>21556078</v>
      </c>
      <c r="N24" s="81">
        <f t="shared" si="4"/>
        <v>648612</v>
      </c>
      <c r="O24" s="81">
        <f t="shared" si="4"/>
        <v>-1675719</v>
      </c>
      <c r="P24" s="81">
        <f t="shared" si="4"/>
        <v>17998672</v>
      </c>
      <c r="Q24" s="81">
        <f t="shared" si="4"/>
        <v>16971565</v>
      </c>
      <c r="R24" s="81">
        <f t="shared" si="4"/>
        <v>-2115358</v>
      </c>
      <c r="S24" s="81">
        <f t="shared" si="4"/>
        <v>-3504613</v>
      </c>
      <c r="T24" s="81">
        <f t="shared" si="4"/>
        <v>-7746920</v>
      </c>
      <c r="U24" s="81">
        <f t="shared" si="4"/>
        <v>-13366891</v>
      </c>
      <c r="V24" s="81">
        <f t="shared" si="4"/>
        <v>72422999</v>
      </c>
      <c r="W24" s="81">
        <f t="shared" si="4"/>
        <v>39296507</v>
      </c>
      <c r="X24" s="81">
        <f t="shared" si="4"/>
        <v>33126492</v>
      </c>
      <c r="Y24" s="82">
        <f>+IF(W24&lt;&gt;0,(X24/W24)*100,0)</f>
        <v>84.29882075778389</v>
      </c>
      <c r="Z24" s="83">
        <f t="shared" si="4"/>
        <v>39296507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776725074</v>
      </c>
      <c r="C27" s="21">
        <v>0</v>
      </c>
      <c r="D27" s="103">
        <v>71685000</v>
      </c>
      <c r="E27" s="104">
        <v>71685000</v>
      </c>
      <c r="F27" s="104">
        <v>0</v>
      </c>
      <c r="G27" s="104">
        <v>0</v>
      </c>
      <c r="H27" s="104">
        <v>0</v>
      </c>
      <c r="I27" s="104">
        <v>0</v>
      </c>
      <c r="J27" s="104">
        <v>44355</v>
      </c>
      <c r="K27" s="104">
        <v>22450</v>
      </c>
      <c r="L27" s="104">
        <v>3962716</v>
      </c>
      <c r="M27" s="104">
        <v>4029521</v>
      </c>
      <c r="N27" s="104">
        <v>3651690</v>
      </c>
      <c r="O27" s="104">
        <v>2430252</v>
      </c>
      <c r="P27" s="104">
        <v>1381247</v>
      </c>
      <c r="Q27" s="104">
        <v>7463189</v>
      </c>
      <c r="R27" s="104">
        <v>3686666</v>
      </c>
      <c r="S27" s="104">
        <v>10404781</v>
      </c>
      <c r="T27" s="104">
        <v>14321890</v>
      </c>
      <c r="U27" s="104">
        <v>28413337</v>
      </c>
      <c r="V27" s="104">
        <v>39906047</v>
      </c>
      <c r="W27" s="104">
        <v>71685000</v>
      </c>
      <c r="X27" s="104">
        <v>-31778953</v>
      </c>
      <c r="Y27" s="105">
        <v>-44.33</v>
      </c>
      <c r="Z27" s="106">
        <v>71685000</v>
      </c>
    </row>
    <row r="28" spans="1:26" ht="13.5">
      <c r="A28" s="107" t="s">
        <v>44</v>
      </c>
      <c r="B28" s="18">
        <v>0</v>
      </c>
      <c r="C28" s="18">
        <v>0</v>
      </c>
      <c r="D28" s="63">
        <v>26727000</v>
      </c>
      <c r="E28" s="64">
        <v>26727000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3523466</v>
      </c>
      <c r="M28" s="64">
        <v>3523466</v>
      </c>
      <c r="N28" s="64">
        <v>3275839</v>
      </c>
      <c r="O28" s="64">
        <v>2430252</v>
      </c>
      <c r="P28" s="64">
        <v>1381247</v>
      </c>
      <c r="Q28" s="64">
        <v>7087338</v>
      </c>
      <c r="R28" s="64">
        <v>2662716</v>
      </c>
      <c r="S28" s="64">
        <v>1977647</v>
      </c>
      <c r="T28" s="64">
        <v>6046760</v>
      </c>
      <c r="U28" s="64">
        <v>10687123</v>
      </c>
      <c r="V28" s="64">
        <v>21297927</v>
      </c>
      <c r="W28" s="64">
        <v>26727000</v>
      </c>
      <c r="X28" s="64">
        <v>-5429073</v>
      </c>
      <c r="Y28" s="65">
        <v>-20.31</v>
      </c>
      <c r="Z28" s="66">
        <v>26727000</v>
      </c>
    </row>
    <row r="29" spans="1:26" ht="13.5">
      <c r="A29" s="62" t="s">
        <v>110</v>
      </c>
      <c r="B29" s="18">
        <v>776725074</v>
      </c>
      <c r="C29" s="18">
        <v>0</v>
      </c>
      <c r="D29" s="63">
        <v>44958000</v>
      </c>
      <c r="E29" s="64">
        <v>44958000</v>
      </c>
      <c r="F29" s="64">
        <v>0</v>
      </c>
      <c r="G29" s="64">
        <v>0</v>
      </c>
      <c r="H29" s="64">
        <v>0</v>
      </c>
      <c r="I29" s="64">
        <v>0</v>
      </c>
      <c r="J29" s="64">
        <v>44355</v>
      </c>
      <c r="K29" s="64">
        <v>22450</v>
      </c>
      <c r="L29" s="64">
        <v>439250</v>
      </c>
      <c r="M29" s="64">
        <v>506055</v>
      </c>
      <c r="N29" s="64">
        <v>375851</v>
      </c>
      <c r="O29" s="64">
        <v>0</v>
      </c>
      <c r="P29" s="64">
        <v>0</v>
      </c>
      <c r="Q29" s="64">
        <v>375851</v>
      </c>
      <c r="R29" s="64">
        <v>1023950</v>
      </c>
      <c r="S29" s="64">
        <v>8427134</v>
      </c>
      <c r="T29" s="64">
        <v>8275130</v>
      </c>
      <c r="U29" s="64">
        <v>17726214</v>
      </c>
      <c r="V29" s="64">
        <v>18608120</v>
      </c>
      <c r="W29" s="64">
        <v>44958000</v>
      </c>
      <c r="X29" s="64">
        <v>-26349880</v>
      </c>
      <c r="Y29" s="65">
        <v>-58.61</v>
      </c>
      <c r="Z29" s="66">
        <v>44958000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776725074</v>
      </c>
      <c r="C32" s="21">
        <f>SUM(C28:C31)</f>
        <v>0</v>
      </c>
      <c r="D32" s="103">
        <f aca="true" t="shared" si="5" ref="D32:Z32">SUM(D28:D31)</f>
        <v>71685000</v>
      </c>
      <c r="E32" s="104">
        <f t="shared" si="5"/>
        <v>71685000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44355</v>
      </c>
      <c r="K32" s="104">
        <f t="shared" si="5"/>
        <v>22450</v>
      </c>
      <c r="L32" s="104">
        <f t="shared" si="5"/>
        <v>3962716</v>
      </c>
      <c r="M32" s="104">
        <f t="shared" si="5"/>
        <v>4029521</v>
      </c>
      <c r="N32" s="104">
        <f t="shared" si="5"/>
        <v>3651690</v>
      </c>
      <c r="O32" s="104">
        <f t="shared" si="5"/>
        <v>2430252</v>
      </c>
      <c r="P32" s="104">
        <f t="shared" si="5"/>
        <v>1381247</v>
      </c>
      <c r="Q32" s="104">
        <f t="shared" si="5"/>
        <v>7463189</v>
      </c>
      <c r="R32" s="104">
        <f t="shared" si="5"/>
        <v>3686666</v>
      </c>
      <c r="S32" s="104">
        <f t="shared" si="5"/>
        <v>10404781</v>
      </c>
      <c r="T32" s="104">
        <f t="shared" si="5"/>
        <v>14321890</v>
      </c>
      <c r="U32" s="104">
        <f t="shared" si="5"/>
        <v>28413337</v>
      </c>
      <c r="V32" s="104">
        <f t="shared" si="5"/>
        <v>39906047</v>
      </c>
      <c r="W32" s="104">
        <f t="shared" si="5"/>
        <v>71685000</v>
      </c>
      <c r="X32" s="104">
        <f t="shared" si="5"/>
        <v>-31778953</v>
      </c>
      <c r="Y32" s="105">
        <f>+IF(W32&lt;&gt;0,(X32/W32)*100,0)</f>
        <v>-44.33138452953895</v>
      </c>
      <c r="Z32" s="106">
        <f t="shared" si="5"/>
        <v>71685000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43452586</v>
      </c>
      <c r="C35" s="18">
        <v>0</v>
      </c>
      <c r="D35" s="63">
        <v>0</v>
      </c>
      <c r="E35" s="64">
        <v>0</v>
      </c>
      <c r="F35" s="64">
        <v>32803428</v>
      </c>
      <c r="G35" s="64">
        <v>55028147</v>
      </c>
      <c r="H35" s="64">
        <v>0</v>
      </c>
      <c r="I35" s="64">
        <v>0</v>
      </c>
      <c r="J35" s="64">
        <v>48347125</v>
      </c>
      <c r="K35" s="64">
        <v>89906169</v>
      </c>
      <c r="L35" s="64">
        <v>85555509</v>
      </c>
      <c r="M35" s="64">
        <v>85555509</v>
      </c>
      <c r="N35" s="64">
        <v>73646669</v>
      </c>
      <c r="O35" s="64">
        <v>55148748</v>
      </c>
      <c r="P35" s="64">
        <v>67394047</v>
      </c>
      <c r="Q35" s="64">
        <v>67394047</v>
      </c>
      <c r="R35" s="64">
        <v>67394047</v>
      </c>
      <c r="S35" s="64">
        <v>49145945</v>
      </c>
      <c r="T35" s="64">
        <v>44605924</v>
      </c>
      <c r="U35" s="64">
        <v>44605924</v>
      </c>
      <c r="V35" s="64">
        <v>44605924</v>
      </c>
      <c r="W35" s="64">
        <v>0</v>
      </c>
      <c r="X35" s="64">
        <v>44605924</v>
      </c>
      <c r="Y35" s="65">
        <v>0</v>
      </c>
      <c r="Z35" s="66">
        <v>0</v>
      </c>
    </row>
    <row r="36" spans="1:26" ht="13.5">
      <c r="A36" s="62" t="s">
        <v>53</v>
      </c>
      <c r="B36" s="18">
        <v>884425245</v>
      </c>
      <c r="C36" s="18">
        <v>0</v>
      </c>
      <c r="D36" s="63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22450</v>
      </c>
      <c r="L36" s="64">
        <v>3962716</v>
      </c>
      <c r="M36" s="64">
        <v>3962716</v>
      </c>
      <c r="N36" s="64">
        <v>3651690</v>
      </c>
      <c r="O36" s="64">
        <v>2430252</v>
      </c>
      <c r="P36" s="64">
        <v>1301247</v>
      </c>
      <c r="Q36" s="64">
        <v>1301247</v>
      </c>
      <c r="R36" s="64">
        <v>1301247</v>
      </c>
      <c r="S36" s="64">
        <v>9874032</v>
      </c>
      <c r="T36" s="64">
        <v>14321890</v>
      </c>
      <c r="U36" s="64">
        <v>14321890</v>
      </c>
      <c r="V36" s="64">
        <v>14321890</v>
      </c>
      <c r="W36" s="64">
        <v>0</v>
      </c>
      <c r="X36" s="64">
        <v>14321890</v>
      </c>
      <c r="Y36" s="65">
        <v>0</v>
      </c>
      <c r="Z36" s="66">
        <v>0</v>
      </c>
    </row>
    <row r="37" spans="1:26" ht="13.5">
      <c r="A37" s="62" t="s">
        <v>54</v>
      </c>
      <c r="B37" s="18">
        <v>36919352</v>
      </c>
      <c r="C37" s="18">
        <v>0</v>
      </c>
      <c r="D37" s="63">
        <v>0</v>
      </c>
      <c r="E37" s="64">
        <v>0</v>
      </c>
      <c r="F37" s="64">
        <v>3362234</v>
      </c>
      <c r="G37" s="64">
        <v>3037329</v>
      </c>
      <c r="H37" s="64">
        <v>0</v>
      </c>
      <c r="I37" s="64">
        <v>0</v>
      </c>
      <c r="J37" s="64">
        <v>117025</v>
      </c>
      <c r="K37" s="64">
        <v>2004443</v>
      </c>
      <c r="L37" s="64">
        <v>2004443</v>
      </c>
      <c r="M37" s="64">
        <v>2004443</v>
      </c>
      <c r="N37" s="64">
        <v>1909403</v>
      </c>
      <c r="O37" s="64">
        <v>123118</v>
      </c>
      <c r="P37" s="64">
        <v>130118</v>
      </c>
      <c r="Q37" s="64">
        <v>130118</v>
      </c>
      <c r="R37" s="64">
        <v>130118</v>
      </c>
      <c r="S37" s="64">
        <v>139118</v>
      </c>
      <c r="T37" s="64">
        <v>3012639</v>
      </c>
      <c r="U37" s="64">
        <v>3012639</v>
      </c>
      <c r="V37" s="64">
        <v>3012639</v>
      </c>
      <c r="W37" s="64">
        <v>0</v>
      </c>
      <c r="X37" s="64">
        <v>3012639</v>
      </c>
      <c r="Y37" s="65">
        <v>0</v>
      </c>
      <c r="Z37" s="66">
        <v>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890958479</v>
      </c>
      <c r="C39" s="18">
        <v>0</v>
      </c>
      <c r="D39" s="63">
        <v>0</v>
      </c>
      <c r="E39" s="64">
        <v>0</v>
      </c>
      <c r="F39" s="64">
        <v>29441194</v>
      </c>
      <c r="G39" s="64">
        <v>51990818</v>
      </c>
      <c r="H39" s="64">
        <v>0</v>
      </c>
      <c r="I39" s="64">
        <v>0</v>
      </c>
      <c r="J39" s="64">
        <v>48230100</v>
      </c>
      <c r="K39" s="64">
        <v>87924176</v>
      </c>
      <c r="L39" s="64">
        <v>87513782</v>
      </c>
      <c r="M39" s="64">
        <v>87513782</v>
      </c>
      <c r="N39" s="64">
        <v>75388956</v>
      </c>
      <c r="O39" s="64">
        <v>57455882</v>
      </c>
      <c r="P39" s="64">
        <v>68565176</v>
      </c>
      <c r="Q39" s="64">
        <v>68565176</v>
      </c>
      <c r="R39" s="64">
        <v>68565176</v>
      </c>
      <c r="S39" s="64">
        <v>58880859</v>
      </c>
      <c r="T39" s="64">
        <v>55915175</v>
      </c>
      <c r="U39" s="64">
        <v>55915175</v>
      </c>
      <c r="V39" s="64">
        <v>55915175</v>
      </c>
      <c r="W39" s="64">
        <v>0</v>
      </c>
      <c r="X39" s="64">
        <v>55915175</v>
      </c>
      <c r="Y39" s="65">
        <v>0</v>
      </c>
      <c r="Z39" s="66">
        <v>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51911081</v>
      </c>
      <c r="C42" s="18">
        <v>0</v>
      </c>
      <c r="D42" s="63">
        <v>67860008</v>
      </c>
      <c r="E42" s="64">
        <v>67860008</v>
      </c>
      <c r="F42" s="64">
        <v>1828598</v>
      </c>
      <c r="G42" s="64">
        <v>31148818</v>
      </c>
      <c r="H42" s="64">
        <v>-5478799</v>
      </c>
      <c r="I42" s="64">
        <v>27498617</v>
      </c>
      <c r="J42" s="64">
        <v>-1949671</v>
      </c>
      <c r="K42" s="64">
        <v>-2067749</v>
      </c>
      <c r="L42" s="64">
        <v>27159569</v>
      </c>
      <c r="M42" s="64">
        <v>23142149</v>
      </c>
      <c r="N42" s="64">
        <v>640433</v>
      </c>
      <c r="O42" s="64">
        <v>-4071172</v>
      </c>
      <c r="P42" s="64">
        <v>15714536</v>
      </c>
      <c r="Q42" s="64">
        <v>12283797</v>
      </c>
      <c r="R42" s="64">
        <v>-1784856</v>
      </c>
      <c r="S42" s="64">
        <v>-3504613</v>
      </c>
      <c r="T42" s="64">
        <v>-7727642</v>
      </c>
      <c r="U42" s="64">
        <v>-13017111</v>
      </c>
      <c r="V42" s="64">
        <v>49907452</v>
      </c>
      <c r="W42" s="64">
        <v>67860008</v>
      </c>
      <c r="X42" s="64">
        <v>-17952556</v>
      </c>
      <c r="Y42" s="65">
        <v>-26.46</v>
      </c>
      <c r="Z42" s="66">
        <v>67860008</v>
      </c>
    </row>
    <row r="43" spans="1:26" ht="13.5">
      <c r="A43" s="62" t="s">
        <v>59</v>
      </c>
      <c r="B43" s="18">
        <v>-35052196</v>
      </c>
      <c r="C43" s="18">
        <v>0</v>
      </c>
      <c r="D43" s="63">
        <v>-31737</v>
      </c>
      <c r="E43" s="64">
        <v>-31737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-31737</v>
      </c>
      <c r="X43" s="64">
        <v>31737</v>
      </c>
      <c r="Y43" s="65">
        <v>-100</v>
      </c>
      <c r="Z43" s="66">
        <v>-31737</v>
      </c>
    </row>
    <row r="44" spans="1:26" ht="13.5">
      <c r="A44" s="62" t="s">
        <v>60</v>
      </c>
      <c r="B44" s="18">
        <v>-2716000</v>
      </c>
      <c r="C44" s="18">
        <v>0</v>
      </c>
      <c r="D44" s="63">
        <v>-3155773</v>
      </c>
      <c r="E44" s="64">
        <v>-3155773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-3155773</v>
      </c>
      <c r="X44" s="64">
        <v>3155773</v>
      </c>
      <c r="Y44" s="65">
        <v>-100</v>
      </c>
      <c r="Z44" s="66">
        <v>-3155773</v>
      </c>
    </row>
    <row r="45" spans="1:26" ht="13.5">
      <c r="A45" s="74" t="s">
        <v>61</v>
      </c>
      <c r="B45" s="21">
        <v>32429818</v>
      </c>
      <c r="C45" s="21">
        <v>0</v>
      </c>
      <c r="D45" s="103">
        <v>64672498</v>
      </c>
      <c r="E45" s="104">
        <v>64672498</v>
      </c>
      <c r="F45" s="104">
        <v>1828598</v>
      </c>
      <c r="G45" s="104">
        <v>32977416</v>
      </c>
      <c r="H45" s="104">
        <v>27498617</v>
      </c>
      <c r="I45" s="104">
        <v>27498617</v>
      </c>
      <c r="J45" s="104">
        <v>25548946</v>
      </c>
      <c r="K45" s="104">
        <v>23481197</v>
      </c>
      <c r="L45" s="104">
        <v>50640766</v>
      </c>
      <c r="M45" s="104">
        <v>50640766</v>
      </c>
      <c r="N45" s="104">
        <v>51281199</v>
      </c>
      <c r="O45" s="104">
        <v>47210027</v>
      </c>
      <c r="P45" s="104">
        <v>62924563</v>
      </c>
      <c r="Q45" s="104">
        <v>51281199</v>
      </c>
      <c r="R45" s="104">
        <v>61139707</v>
      </c>
      <c r="S45" s="104">
        <v>57635094</v>
      </c>
      <c r="T45" s="104">
        <v>49907452</v>
      </c>
      <c r="U45" s="104">
        <v>49907452</v>
      </c>
      <c r="V45" s="104">
        <v>49907452</v>
      </c>
      <c r="W45" s="104">
        <v>64672498</v>
      </c>
      <c r="X45" s="104">
        <v>-14765046</v>
      </c>
      <c r="Y45" s="105">
        <v>-22.83</v>
      </c>
      <c r="Z45" s="106">
        <v>64672498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7331450</v>
      </c>
      <c r="C49" s="56">
        <v>0</v>
      </c>
      <c r="D49" s="133">
        <v>1624997</v>
      </c>
      <c r="E49" s="58">
        <v>1525100</v>
      </c>
      <c r="F49" s="58">
        <v>0</v>
      </c>
      <c r="G49" s="58">
        <v>0</v>
      </c>
      <c r="H49" s="58">
        <v>0</v>
      </c>
      <c r="I49" s="58">
        <v>1478322</v>
      </c>
      <c r="J49" s="58">
        <v>0</v>
      </c>
      <c r="K49" s="58">
        <v>0</v>
      </c>
      <c r="L49" s="58">
        <v>0</v>
      </c>
      <c r="M49" s="58">
        <v>25556214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37516083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99.99999803375555</v>
      </c>
      <c r="C58" s="5">
        <f>IF(C67=0,0,+(C76/C67)*100)</f>
        <v>0</v>
      </c>
      <c r="D58" s="6">
        <f aca="true" t="shared" si="6" ref="D58:Z58">IF(D67=0,0,+(D76/D67)*100)</f>
        <v>91.68955906872021</v>
      </c>
      <c r="E58" s="7">
        <f t="shared" si="6"/>
        <v>91.68955906872021</v>
      </c>
      <c r="F58" s="7">
        <f t="shared" si="6"/>
        <v>99.38096242284176</v>
      </c>
      <c r="G58" s="7">
        <f t="shared" si="6"/>
        <v>99.92900239131998</v>
      </c>
      <c r="H58" s="7">
        <f t="shared" si="6"/>
        <v>100.80804762109048</v>
      </c>
      <c r="I58" s="7">
        <f t="shared" si="6"/>
        <v>100.01530183272536</v>
      </c>
      <c r="J58" s="7">
        <f t="shared" si="6"/>
        <v>99.93321529906596</v>
      </c>
      <c r="K58" s="7">
        <f t="shared" si="6"/>
        <v>100.33602663074319</v>
      </c>
      <c r="L58" s="7">
        <f t="shared" si="6"/>
        <v>99.05577055956127</v>
      </c>
      <c r="M58" s="7">
        <f t="shared" si="6"/>
        <v>99.79389942777183</v>
      </c>
      <c r="N58" s="7">
        <f t="shared" si="6"/>
        <v>99.74874617763606</v>
      </c>
      <c r="O58" s="7">
        <f t="shared" si="6"/>
        <v>67.89022192490025</v>
      </c>
      <c r="P58" s="7">
        <f t="shared" si="6"/>
        <v>100</v>
      </c>
      <c r="Q58" s="7">
        <f t="shared" si="6"/>
        <v>86.54836106833872</v>
      </c>
      <c r="R58" s="7">
        <f t="shared" si="6"/>
        <v>100</v>
      </c>
      <c r="S58" s="7">
        <f t="shared" si="6"/>
        <v>99.6937196260669</v>
      </c>
      <c r="T58" s="7">
        <f t="shared" si="6"/>
        <v>100</v>
      </c>
      <c r="U58" s="7">
        <f t="shared" si="6"/>
        <v>99.89615801900746</v>
      </c>
      <c r="V58" s="7">
        <f t="shared" si="6"/>
        <v>96.1703052503824</v>
      </c>
      <c r="W58" s="7">
        <f t="shared" si="6"/>
        <v>91.68955906872021</v>
      </c>
      <c r="X58" s="7">
        <f t="shared" si="6"/>
        <v>0</v>
      </c>
      <c r="Y58" s="7">
        <f t="shared" si="6"/>
        <v>0</v>
      </c>
      <c r="Z58" s="8">
        <f t="shared" si="6"/>
        <v>91.68955906872021</v>
      </c>
    </row>
    <row r="59" spans="1:26" ht="13.5">
      <c r="A59" s="36" t="s">
        <v>31</v>
      </c>
      <c r="B59" s="9">
        <f aca="true" t="shared" si="7" ref="B59:Z66">IF(B68=0,0,+(B77/B68)*100)</f>
        <v>99.9999918378614</v>
      </c>
      <c r="C59" s="9">
        <f t="shared" si="7"/>
        <v>0</v>
      </c>
      <c r="D59" s="2">
        <f t="shared" si="7"/>
        <v>100.00125027902997</v>
      </c>
      <c r="E59" s="10">
        <f t="shared" si="7"/>
        <v>100.00125027902997</v>
      </c>
      <c r="F59" s="10">
        <f t="shared" si="7"/>
        <v>98.66597898209626</v>
      </c>
      <c r="G59" s="10">
        <f t="shared" si="7"/>
        <v>100</v>
      </c>
      <c r="H59" s="10">
        <f t="shared" si="7"/>
        <v>102.86886826161054</v>
      </c>
      <c r="I59" s="10">
        <f t="shared" si="7"/>
        <v>100.37064564585307</v>
      </c>
      <c r="J59" s="10">
        <f t="shared" si="7"/>
        <v>100</v>
      </c>
      <c r="K59" s="10">
        <f t="shared" si="7"/>
        <v>100.965979218486</v>
      </c>
      <c r="L59" s="10">
        <f t="shared" si="7"/>
        <v>98.0521400077784</v>
      </c>
      <c r="M59" s="10">
        <f t="shared" si="7"/>
        <v>99.67717081755568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99.2414704230103</v>
      </c>
      <c r="T59" s="10">
        <f t="shared" si="7"/>
        <v>100</v>
      </c>
      <c r="U59" s="10">
        <f t="shared" si="7"/>
        <v>99.76850236523234</v>
      </c>
      <c r="V59" s="10">
        <f t="shared" si="7"/>
        <v>99.92182182574409</v>
      </c>
      <c r="W59" s="10">
        <f t="shared" si="7"/>
        <v>100.00125027902997</v>
      </c>
      <c r="X59" s="10">
        <f t="shared" si="7"/>
        <v>0</v>
      </c>
      <c r="Y59" s="10">
        <f t="shared" si="7"/>
        <v>0</v>
      </c>
      <c r="Z59" s="11">
        <f t="shared" si="7"/>
        <v>100.00125027902997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89.51443318677117</v>
      </c>
      <c r="E60" s="13">
        <f t="shared" si="7"/>
        <v>89.51443318677117</v>
      </c>
      <c r="F60" s="13">
        <f t="shared" si="7"/>
        <v>99.76619480580773</v>
      </c>
      <c r="G60" s="13">
        <f t="shared" si="7"/>
        <v>99.88489495061322</v>
      </c>
      <c r="H60" s="13">
        <f t="shared" si="7"/>
        <v>99.81290754827585</v>
      </c>
      <c r="I60" s="13">
        <f t="shared" si="7"/>
        <v>99.82061991939351</v>
      </c>
      <c r="J60" s="13">
        <f t="shared" si="7"/>
        <v>99.88309776786153</v>
      </c>
      <c r="K60" s="13">
        <f t="shared" si="7"/>
        <v>99.88953236431797</v>
      </c>
      <c r="L60" s="13">
        <f t="shared" si="7"/>
        <v>99.87217666085539</v>
      </c>
      <c r="M60" s="13">
        <f t="shared" si="7"/>
        <v>99.88202853880289</v>
      </c>
      <c r="N60" s="13">
        <f t="shared" si="7"/>
        <v>99.5584580461888</v>
      </c>
      <c r="O60" s="13">
        <f t="shared" si="7"/>
        <v>55.19225010163433</v>
      </c>
      <c r="P60" s="13">
        <f t="shared" si="7"/>
        <v>100</v>
      </c>
      <c r="Q60" s="13">
        <f t="shared" si="7"/>
        <v>78.84455796868943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93.67510568754632</v>
      </c>
      <c r="W60" s="13">
        <f t="shared" si="7"/>
        <v>89.51443318677117</v>
      </c>
      <c r="X60" s="13">
        <f t="shared" si="7"/>
        <v>0</v>
      </c>
      <c r="Y60" s="13">
        <f t="shared" si="7"/>
        <v>0</v>
      </c>
      <c r="Z60" s="14">
        <f t="shared" si="7"/>
        <v>89.51443318677117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88.66888333076565</v>
      </c>
      <c r="E61" s="13">
        <f t="shared" si="7"/>
        <v>88.66888333076565</v>
      </c>
      <c r="F61" s="13">
        <f t="shared" si="7"/>
        <v>100</v>
      </c>
      <c r="G61" s="13">
        <f t="shared" si="7"/>
        <v>100.00119402391033</v>
      </c>
      <c r="H61" s="13">
        <f t="shared" si="7"/>
        <v>100</v>
      </c>
      <c r="I61" s="13">
        <f t="shared" si="7"/>
        <v>100.0003951342293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53.153285430235655</v>
      </c>
      <c r="P61" s="13">
        <f t="shared" si="7"/>
        <v>100</v>
      </c>
      <c r="Q61" s="13">
        <f t="shared" si="7"/>
        <v>77.53515512942644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93.26080238143251</v>
      </c>
      <c r="W61" s="13">
        <f t="shared" si="7"/>
        <v>88.66888333076565</v>
      </c>
      <c r="X61" s="13">
        <f t="shared" si="7"/>
        <v>0</v>
      </c>
      <c r="Y61" s="13">
        <f t="shared" si="7"/>
        <v>0</v>
      </c>
      <c r="Z61" s="14">
        <f t="shared" si="7"/>
        <v>88.66888333076565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131.53403587319843</v>
      </c>
      <c r="E62" s="13">
        <f t="shared" si="7"/>
        <v>131.53403587319843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131.53403587319843</v>
      </c>
      <c r="X62" s="13">
        <f t="shared" si="7"/>
        <v>0</v>
      </c>
      <c r="Y62" s="13">
        <f t="shared" si="7"/>
        <v>0</v>
      </c>
      <c r="Z62" s="14">
        <f t="shared" si="7"/>
        <v>131.53403587319843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95.6187789011678</v>
      </c>
      <c r="E64" s="13">
        <f t="shared" si="7"/>
        <v>95.6187789011678</v>
      </c>
      <c r="F64" s="13">
        <f t="shared" si="7"/>
        <v>100</v>
      </c>
      <c r="G64" s="13">
        <f t="shared" si="7"/>
        <v>100</v>
      </c>
      <c r="H64" s="13">
        <f t="shared" si="7"/>
        <v>99.99960836838436</v>
      </c>
      <c r="I64" s="13">
        <f t="shared" si="7"/>
        <v>99.99987187519619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99.99996819281768</v>
      </c>
      <c r="W64" s="13">
        <f t="shared" si="7"/>
        <v>95.6187789011678</v>
      </c>
      <c r="X64" s="13">
        <f t="shared" si="7"/>
        <v>0</v>
      </c>
      <c r="Y64" s="13">
        <f t="shared" si="7"/>
        <v>0</v>
      </c>
      <c r="Z64" s="14">
        <f t="shared" si="7"/>
        <v>95.6187789011678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50858376</v>
      </c>
      <c r="C67" s="23"/>
      <c r="D67" s="24">
        <v>68639222</v>
      </c>
      <c r="E67" s="25">
        <v>68639222</v>
      </c>
      <c r="F67" s="25">
        <v>5249439</v>
      </c>
      <c r="G67" s="25">
        <v>5310038</v>
      </c>
      <c r="H67" s="25">
        <v>4778555</v>
      </c>
      <c r="I67" s="25">
        <v>15338032</v>
      </c>
      <c r="J67" s="25">
        <v>5698910</v>
      </c>
      <c r="K67" s="25">
        <v>5887331</v>
      </c>
      <c r="L67" s="25">
        <v>5399641</v>
      </c>
      <c r="M67" s="25">
        <v>16985882</v>
      </c>
      <c r="N67" s="25">
        <v>5517528</v>
      </c>
      <c r="O67" s="25">
        <v>8028707</v>
      </c>
      <c r="P67" s="25">
        <v>5721774</v>
      </c>
      <c r="Q67" s="25">
        <v>19268009</v>
      </c>
      <c r="R67" s="25">
        <v>5478905</v>
      </c>
      <c r="S67" s="25">
        <v>5903088</v>
      </c>
      <c r="T67" s="25">
        <v>6029077</v>
      </c>
      <c r="U67" s="25">
        <v>17411070</v>
      </c>
      <c r="V67" s="25">
        <v>69002993</v>
      </c>
      <c r="W67" s="25">
        <v>68639222</v>
      </c>
      <c r="X67" s="25"/>
      <c r="Y67" s="24"/>
      <c r="Z67" s="26">
        <v>68639222</v>
      </c>
    </row>
    <row r="68" spans="1:26" ht="13.5" hidden="1">
      <c r="A68" s="36" t="s">
        <v>31</v>
      </c>
      <c r="B68" s="18">
        <v>12251691</v>
      </c>
      <c r="C68" s="18"/>
      <c r="D68" s="19">
        <v>14236822</v>
      </c>
      <c r="E68" s="20">
        <v>14236822</v>
      </c>
      <c r="F68" s="20">
        <v>1838052</v>
      </c>
      <c r="G68" s="20">
        <v>2034769</v>
      </c>
      <c r="H68" s="20">
        <v>1556084</v>
      </c>
      <c r="I68" s="20">
        <v>5428905</v>
      </c>
      <c r="J68" s="20">
        <v>2443198</v>
      </c>
      <c r="K68" s="20">
        <v>2441978</v>
      </c>
      <c r="L68" s="20">
        <v>2422094</v>
      </c>
      <c r="M68" s="20">
        <v>7307270</v>
      </c>
      <c r="N68" s="20">
        <v>2377849</v>
      </c>
      <c r="O68" s="20">
        <v>2275238</v>
      </c>
      <c r="P68" s="20">
        <v>2363403</v>
      </c>
      <c r="Q68" s="20">
        <v>7016490</v>
      </c>
      <c r="R68" s="20">
        <v>2366011</v>
      </c>
      <c r="S68" s="20">
        <v>2383559</v>
      </c>
      <c r="T68" s="20">
        <v>3060445</v>
      </c>
      <c r="U68" s="20">
        <v>7810015</v>
      </c>
      <c r="V68" s="20">
        <v>27562680</v>
      </c>
      <c r="W68" s="20">
        <v>14236822</v>
      </c>
      <c r="X68" s="20"/>
      <c r="Y68" s="19"/>
      <c r="Z68" s="22">
        <v>14236822</v>
      </c>
    </row>
    <row r="69" spans="1:26" ht="13.5" hidden="1">
      <c r="A69" s="37" t="s">
        <v>32</v>
      </c>
      <c r="B69" s="18">
        <v>38606685</v>
      </c>
      <c r="C69" s="18"/>
      <c r="D69" s="19">
        <v>54402400</v>
      </c>
      <c r="E69" s="20">
        <v>54402400</v>
      </c>
      <c r="F69" s="20">
        <v>3411387</v>
      </c>
      <c r="G69" s="20">
        <v>3275269</v>
      </c>
      <c r="H69" s="20">
        <v>3222471</v>
      </c>
      <c r="I69" s="20">
        <v>9909127</v>
      </c>
      <c r="J69" s="20">
        <v>3255712</v>
      </c>
      <c r="K69" s="20">
        <v>3445353</v>
      </c>
      <c r="L69" s="20">
        <v>2977547</v>
      </c>
      <c r="M69" s="20">
        <v>9678612</v>
      </c>
      <c r="N69" s="20">
        <v>3139679</v>
      </c>
      <c r="O69" s="20">
        <v>5753469</v>
      </c>
      <c r="P69" s="20">
        <v>3358371</v>
      </c>
      <c r="Q69" s="20">
        <v>12251519</v>
      </c>
      <c r="R69" s="20">
        <v>3112894</v>
      </c>
      <c r="S69" s="20">
        <v>3519529</v>
      </c>
      <c r="T69" s="20">
        <v>2968632</v>
      </c>
      <c r="U69" s="20">
        <v>9601055</v>
      </c>
      <c r="V69" s="20">
        <v>41440313</v>
      </c>
      <c r="W69" s="20">
        <v>54402400</v>
      </c>
      <c r="X69" s="20"/>
      <c r="Y69" s="19"/>
      <c r="Z69" s="22">
        <v>54402400</v>
      </c>
    </row>
    <row r="70" spans="1:26" ht="13.5" hidden="1">
      <c r="A70" s="38" t="s">
        <v>113</v>
      </c>
      <c r="B70" s="18">
        <v>35666165</v>
      </c>
      <c r="C70" s="18"/>
      <c r="D70" s="19">
        <v>48863816</v>
      </c>
      <c r="E70" s="20">
        <v>48863816</v>
      </c>
      <c r="F70" s="20">
        <v>3134712</v>
      </c>
      <c r="G70" s="20">
        <v>3015015</v>
      </c>
      <c r="H70" s="20">
        <v>2961101</v>
      </c>
      <c r="I70" s="20">
        <v>9110828</v>
      </c>
      <c r="J70" s="20">
        <v>2962107</v>
      </c>
      <c r="K70" s="20">
        <v>3184331</v>
      </c>
      <c r="L70" s="20">
        <v>2703765</v>
      </c>
      <c r="M70" s="20">
        <v>8850203</v>
      </c>
      <c r="N70" s="20">
        <v>2870645</v>
      </c>
      <c r="O70" s="20">
        <v>5503054</v>
      </c>
      <c r="P70" s="20">
        <v>3102009</v>
      </c>
      <c r="Q70" s="20">
        <v>11475708</v>
      </c>
      <c r="R70" s="20">
        <v>2849913</v>
      </c>
      <c r="S70" s="20">
        <v>3261043</v>
      </c>
      <c r="T70" s="20">
        <v>2705583</v>
      </c>
      <c r="U70" s="20">
        <v>8816539</v>
      </c>
      <c r="V70" s="20">
        <v>38253278</v>
      </c>
      <c r="W70" s="20">
        <v>48863816</v>
      </c>
      <c r="X70" s="20"/>
      <c r="Y70" s="19"/>
      <c r="Z70" s="22">
        <v>48863816</v>
      </c>
    </row>
    <row r="71" spans="1:26" ht="13.5" hidden="1">
      <c r="A71" s="38" t="s">
        <v>114</v>
      </c>
      <c r="B71" s="18"/>
      <c r="C71" s="18"/>
      <c r="D71" s="19">
        <v>1300804</v>
      </c>
      <c r="E71" s="20">
        <v>1300804</v>
      </c>
      <c r="F71" s="20">
        <v>6126</v>
      </c>
      <c r="G71" s="20">
        <v>1956</v>
      </c>
      <c r="H71" s="20">
        <v>4178</v>
      </c>
      <c r="I71" s="20">
        <v>12260</v>
      </c>
      <c r="J71" s="20">
        <v>1956</v>
      </c>
      <c r="K71" s="20">
        <v>1956</v>
      </c>
      <c r="L71" s="20">
        <v>1956</v>
      </c>
      <c r="M71" s="20">
        <v>5868</v>
      </c>
      <c r="N71" s="20">
        <v>7914</v>
      </c>
      <c r="O71" s="20"/>
      <c r="P71" s="20"/>
      <c r="Q71" s="20">
        <v>7914</v>
      </c>
      <c r="R71" s="20"/>
      <c r="S71" s="20"/>
      <c r="T71" s="20"/>
      <c r="U71" s="20"/>
      <c r="V71" s="20">
        <v>26042</v>
      </c>
      <c r="W71" s="20">
        <v>1300804</v>
      </c>
      <c r="X71" s="20"/>
      <c r="Y71" s="19"/>
      <c r="Z71" s="22">
        <v>1300804</v>
      </c>
    </row>
    <row r="72" spans="1:26" ht="13.5" hidden="1">
      <c r="A72" s="38" t="s">
        <v>115</v>
      </c>
      <c r="B72" s="18"/>
      <c r="C72" s="18"/>
      <c r="D72" s="19">
        <v>410080</v>
      </c>
      <c r="E72" s="20">
        <v>410080</v>
      </c>
      <c r="F72" s="20">
        <v>1850</v>
      </c>
      <c r="G72" s="20">
        <v>1850</v>
      </c>
      <c r="H72" s="20">
        <v>1850</v>
      </c>
      <c r="I72" s="20">
        <v>5550</v>
      </c>
      <c r="J72" s="20">
        <v>1850</v>
      </c>
      <c r="K72" s="20">
        <v>1850</v>
      </c>
      <c r="L72" s="20">
        <v>1850</v>
      </c>
      <c r="M72" s="20">
        <v>5550</v>
      </c>
      <c r="N72" s="20">
        <v>5949</v>
      </c>
      <c r="O72" s="20"/>
      <c r="P72" s="20"/>
      <c r="Q72" s="20">
        <v>5949</v>
      </c>
      <c r="R72" s="20"/>
      <c r="S72" s="20"/>
      <c r="T72" s="20"/>
      <c r="U72" s="20"/>
      <c r="V72" s="20">
        <v>17049</v>
      </c>
      <c r="W72" s="20">
        <v>410080</v>
      </c>
      <c r="X72" s="20"/>
      <c r="Y72" s="19"/>
      <c r="Z72" s="22">
        <v>410080</v>
      </c>
    </row>
    <row r="73" spans="1:26" ht="13.5" hidden="1">
      <c r="A73" s="38" t="s">
        <v>116</v>
      </c>
      <c r="B73" s="18">
        <v>2940520</v>
      </c>
      <c r="C73" s="18"/>
      <c r="D73" s="19">
        <v>3827700</v>
      </c>
      <c r="E73" s="20">
        <v>3827700</v>
      </c>
      <c r="F73" s="20">
        <v>268699</v>
      </c>
      <c r="G73" s="20">
        <v>256448</v>
      </c>
      <c r="H73" s="20">
        <v>255342</v>
      </c>
      <c r="I73" s="20">
        <v>780489</v>
      </c>
      <c r="J73" s="20">
        <v>289799</v>
      </c>
      <c r="K73" s="20">
        <v>257216</v>
      </c>
      <c r="L73" s="20">
        <v>269976</v>
      </c>
      <c r="M73" s="20">
        <v>816991</v>
      </c>
      <c r="N73" s="20">
        <v>255171</v>
      </c>
      <c r="O73" s="20">
        <v>250415</v>
      </c>
      <c r="P73" s="20">
        <v>256362</v>
      </c>
      <c r="Q73" s="20">
        <v>761948</v>
      </c>
      <c r="R73" s="20">
        <v>262981</v>
      </c>
      <c r="S73" s="20">
        <v>258486</v>
      </c>
      <c r="T73" s="20">
        <v>263049</v>
      </c>
      <c r="U73" s="20">
        <v>784516</v>
      </c>
      <c r="V73" s="20">
        <v>3143944</v>
      </c>
      <c r="W73" s="20">
        <v>3827700</v>
      </c>
      <c r="X73" s="20"/>
      <c r="Y73" s="19"/>
      <c r="Z73" s="22">
        <v>3827700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50858375</v>
      </c>
      <c r="C76" s="31"/>
      <c r="D76" s="32">
        <v>62935000</v>
      </c>
      <c r="E76" s="33">
        <v>62935000</v>
      </c>
      <c r="F76" s="33">
        <v>5216943</v>
      </c>
      <c r="G76" s="33">
        <v>5306268</v>
      </c>
      <c r="H76" s="33">
        <v>4817168</v>
      </c>
      <c r="I76" s="33">
        <v>15340379</v>
      </c>
      <c r="J76" s="33">
        <v>5695104</v>
      </c>
      <c r="K76" s="33">
        <v>5907114</v>
      </c>
      <c r="L76" s="33">
        <v>5348656</v>
      </c>
      <c r="M76" s="33">
        <v>16950874</v>
      </c>
      <c r="N76" s="33">
        <v>5503665</v>
      </c>
      <c r="O76" s="33">
        <v>5450707</v>
      </c>
      <c r="P76" s="33">
        <v>5721774</v>
      </c>
      <c r="Q76" s="33">
        <v>16676146</v>
      </c>
      <c r="R76" s="33">
        <v>5478905</v>
      </c>
      <c r="S76" s="33">
        <v>5885008</v>
      </c>
      <c r="T76" s="33">
        <v>6029077</v>
      </c>
      <c r="U76" s="33">
        <v>17392990</v>
      </c>
      <c r="V76" s="33">
        <v>66360389</v>
      </c>
      <c r="W76" s="33">
        <v>62935000</v>
      </c>
      <c r="X76" s="33"/>
      <c r="Y76" s="32"/>
      <c r="Z76" s="34">
        <v>62935000</v>
      </c>
    </row>
    <row r="77" spans="1:26" ht="13.5" hidden="1">
      <c r="A77" s="36" t="s">
        <v>31</v>
      </c>
      <c r="B77" s="18">
        <v>12251690</v>
      </c>
      <c r="C77" s="18"/>
      <c r="D77" s="19">
        <v>14237000</v>
      </c>
      <c r="E77" s="20">
        <v>14237000</v>
      </c>
      <c r="F77" s="20">
        <v>1813532</v>
      </c>
      <c r="G77" s="20">
        <v>2034769</v>
      </c>
      <c r="H77" s="20">
        <v>1600726</v>
      </c>
      <c r="I77" s="20">
        <v>5449027</v>
      </c>
      <c r="J77" s="20">
        <v>2443198</v>
      </c>
      <c r="K77" s="20">
        <v>2465567</v>
      </c>
      <c r="L77" s="20">
        <v>2374915</v>
      </c>
      <c r="M77" s="20">
        <v>7283680</v>
      </c>
      <c r="N77" s="20">
        <v>2377849</v>
      </c>
      <c r="O77" s="20">
        <v>2275238</v>
      </c>
      <c r="P77" s="20">
        <v>2363403</v>
      </c>
      <c r="Q77" s="20">
        <v>7016490</v>
      </c>
      <c r="R77" s="20">
        <v>2366011</v>
      </c>
      <c r="S77" s="20">
        <v>2365479</v>
      </c>
      <c r="T77" s="20">
        <v>3060445</v>
      </c>
      <c r="U77" s="20">
        <v>7791935</v>
      </c>
      <c r="V77" s="20">
        <v>27541132</v>
      </c>
      <c r="W77" s="20">
        <v>14237000</v>
      </c>
      <c r="X77" s="20"/>
      <c r="Y77" s="19"/>
      <c r="Z77" s="22">
        <v>14237000</v>
      </c>
    </row>
    <row r="78" spans="1:26" ht="13.5" hidden="1">
      <c r="A78" s="37" t="s">
        <v>32</v>
      </c>
      <c r="B78" s="18">
        <v>38606685</v>
      </c>
      <c r="C78" s="18"/>
      <c r="D78" s="19">
        <v>48698000</v>
      </c>
      <c r="E78" s="20">
        <v>48698000</v>
      </c>
      <c r="F78" s="20">
        <v>3403411</v>
      </c>
      <c r="G78" s="20">
        <v>3271499</v>
      </c>
      <c r="H78" s="20">
        <v>3216442</v>
      </c>
      <c r="I78" s="20">
        <v>9891352</v>
      </c>
      <c r="J78" s="20">
        <v>3251906</v>
      </c>
      <c r="K78" s="20">
        <v>3441547</v>
      </c>
      <c r="L78" s="20">
        <v>2973741</v>
      </c>
      <c r="M78" s="20">
        <v>9667194</v>
      </c>
      <c r="N78" s="20">
        <v>3125816</v>
      </c>
      <c r="O78" s="20">
        <v>3175469</v>
      </c>
      <c r="P78" s="20">
        <v>3358371</v>
      </c>
      <c r="Q78" s="20">
        <v>9659656</v>
      </c>
      <c r="R78" s="20">
        <v>3112894</v>
      </c>
      <c r="S78" s="20">
        <v>3519529</v>
      </c>
      <c r="T78" s="20">
        <v>2968632</v>
      </c>
      <c r="U78" s="20">
        <v>9601055</v>
      </c>
      <c r="V78" s="20">
        <v>38819257</v>
      </c>
      <c r="W78" s="20">
        <v>48698000</v>
      </c>
      <c r="X78" s="20"/>
      <c r="Y78" s="19"/>
      <c r="Z78" s="22">
        <v>48698000</v>
      </c>
    </row>
    <row r="79" spans="1:26" ht="13.5" hidden="1">
      <c r="A79" s="38" t="s">
        <v>113</v>
      </c>
      <c r="B79" s="18">
        <v>35666165</v>
      </c>
      <c r="C79" s="18"/>
      <c r="D79" s="19">
        <v>43327000</v>
      </c>
      <c r="E79" s="20">
        <v>43327000</v>
      </c>
      <c r="F79" s="20">
        <v>3134712</v>
      </c>
      <c r="G79" s="20">
        <v>3015051</v>
      </c>
      <c r="H79" s="20">
        <v>2961101</v>
      </c>
      <c r="I79" s="20">
        <v>9110864</v>
      </c>
      <c r="J79" s="20">
        <v>2962107</v>
      </c>
      <c r="K79" s="20">
        <v>3184331</v>
      </c>
      <c r="L79" s="20">
        <v>2703765</v>
      </c>
      <c r="M79" s="20">
        <v>8850203</v>
      </c>
      <c r="N79" s="20">
        <v>2870645</v>
      </c>
      <c r="O79" s="20">
        <v>2925054</v>
      </c>
      <c r="P79" s="20">
        <v>3102009</v>
      </c>
      <c r="Q79" s="20">
        <v>8897708</v>
      </c>
      <c r="R79" s="20">
        <v>2849913</v>
      </c>
      <c r="S79" s="20">
        <v>3261043</v>
      </c>
      <c r="T79" s="20">
        <v>2705583</v>
      </c>
      <c r="U79" s="20">
        <v>8816539</v>
      </c>
      <c r="V79" s="20">
        <v>35675314</v>
      </c>
      <c r="W79" s="20">
        <v>43327000</v>
      </c>
      <c r="X79" s="20"/>
      <c r="Y79" s="19"/>
      <c r="Z79" s="22">
        <v>43327000</v>
      </c>
    </row>
    <row r="80" spans="1:26" ht="13.5" hidden="1">
      <c r="A80" s="38" t="s">
        <v>114</v>
      </c>
      <c r="B80" s="18"/>
      <c r="C80" s="18"/>
      <c r="D80" s="19">
        <v>1711000</v>
      </c>
      <c r="E80" s="20">
        <v>1711000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1711000</v>
      </c>
      <c r="X80" s="20"/>
      <c r="Y80" s="19"/>
      <c r="Z80" s="22">
        <v>1711000</v>
      </c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2940520</v>
      </c>
      <c r="C82" s="18"/>
      <c r="D82" s="19">
        <v>3660000</v>
      </c>
      <c r="E82" s="20">
        <v>3660000</v>
      </c>
      <c r="F82" s="20">
        <v>268699</v>
      </c>
      <c r="G82" s="20">
        <v>256448</v>
      </c>
      <c r="H82" s="20">
        <v>255341</v>
      </c>
      <c r="I82" s="20">
        <v>780488</v>
      </c>
      <c r="J82" s="20">
        <v>289799</v>
      </c>
      <c r="K82" s="20">
        <v>257216</v>
      </c>
      <c r="L82" s="20">
        <v>269976</v>
      </c>
      <c r="M82" s="20">
        <v>816991</v>
      </c>
      <c r="N82" s="20">
        <v>255171</v>
      </c>
      <c r="O82" s="20">
        <v>250415</v>
      </c>
      <c r="P82" s="20">
        <v>256362</v>
      </c>
      <c r="Q82" s="20">
        <v>761948</v>
      </c>
      <c r="R82" s="20">
        <v>262981</v>
      </c>
      <c r="S82" s="20">
        <v>258486</v>
      </c>
      <c r="T82" s="20">
        <v>263049</v>
      </c>
      <c r="U82" s="20">
        <v>784516</v>
      </c>
      <c r="V82" s="20">
        <v>3143943</v>
      </c>
      <c r="W82" s="20">
        <v>3660000</v>
      </c>
      <c r="X82" s="20"/>
      <c r="Y82" s="19"/>
      <c r="Z82" s="22">
        <v>3660000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17900069</v>
      </c>
      <c r="C5" s="18">
        <v>0</v>
      </c>
      <c r="D5" s="63">
        <v>34000000</v>
      </c>
      <c r="E5" s="64">
        <v>23725000</v>
      </c>
      <c r="F5" s="64">
        <v>2676115</v>
      </c>
      <c r="G5" s="64">
        <v>2631596</v>
      </c>
      <c r="H5" s="64">
        <v>2491193</v>
      </c>
      <c r="I5" s="64">
        <v>7798904</v>
      </c>
      <c r="J5" s="64">
        <v>2648669</v>
      </c>
      <c r="K5" s="64">
        <v>2625292</v>
      </c>
      <c r="L5" s="64">
        <v>2622035</v>
      </c>
      <c r="M5" s="64">
        <v>7895996</v>
      </c>
      <c r="N5" s="64">
        <v>0</v>
      </c>
      <c r="O5" s="64">
        <v>1432209</v>
      </c>
      <c r="P5" s="64">
        <v>1442193</v>
      </c>
      <c r="Q5" s="64">
        <v>2874402</v>
      </c>
      <c r="R5" s="64">
        <v>1333934</v>
      </c>
      <c r="S5" s="64">
        <v>1478355</v>
      </c>
      <c r="T5" s="64">
        <v>-8155972</v>
      </c>
      <c r="U5" s="64">
        <v>-5343683</v>
      </c>
      <c r="V5" s="64">
        <v>13225619</v>
      </c>
      <c r="W5" s="64">
        <v>23725000</v>
      </c>
      <c r="X5" s="64">
        <v>-10499381</v>
      </c>
      <c r="Y5" s="65">
        <v>-44.25</v>
      </c>
      <c r="Z5" s="66">
        <v>23725000</v>
      </c>
    </row>
    <row r="6" spans="1:26" ht="13.5">
      <c r="A6" s="62" t="s">
        <v>32</v>
      </c>
      <c r="B6" s="18">
        <v>54468633</v>
      </c>
      <c r="C6" s="18">
        <v>0</v>
      </c>
      <c r="D6" s="63">
        <v>49905000</v>
      </c>
      <c r="E6" s="64">
        <v>49910000</v>
      </c>
      <c r="F6" s="64">
        <v>4204538</v>
      </c>
      <c r="G6" s="64">
        <v>4733995</v>
      </c>
      <c r="H6" s="64">
        <v>3970437</v>
      </c>
      <c r="I6" s="64">
        <v>12908970</v>
      </c>
      <c r="J6" s="64">
        <v>4324789</v>
      </c>
      <c r="K6" s="64">
        <v>4855542</v>
      </c>
      <c r="L6" s="64">
        <v>4163072</v>
      </c>
      <c r="M6" s="64">
        <v>13343403</v>
      </c>
      <c r="N6" s="64">
        <v>0</v>
      </c>
      <c r="O6" s="64">
        <v>4492967</v>
      </c>
      <c r="P6" s="64">
        <v>4847666</v>
      </c>
      <c r="Q6" s="64">
        <v>9340633</v>
      </c>
      <c r="R6" s="64">
        <v>4073613</v>
      </c>
      <c r="S6" s="64">
        <v>4053065</v>
      </c>
      <c r="T6" s="64">
        <v>4354048</v>
      </c>
      <c r="U6" s="64">
        <v>12480726</v>
      </c>
      <c r="V6" s="64">
        <v>48073732</v>
      </c>
      <c r="W6" s="64">
        <v>49910000</v>
      </c>
      <c r="X6" s="64">
        <v>-1836268</v>
      </c>
      <c r="Y6" s="65">
        <v>-3.68</v>
      </c>
      <c r="Z6" s="66">
        <v>49910000</v>
      </c>
    </row>
    <row r="7" spans="1:26" ht="13.5">
      <c r="A7" s="62" t="s">
        <v>33</v>
      </c>
      <c r="B7" s="18">
        <v>1328612</v>
      </c>
      <c r="C7" s="18">
        <v>0</v>
      </c>
      <c r="D7" s="63">
        <v>630000</v>
      </c>
      <c r="E7" s="64">
        <v>3130000</v>
      </c>
      <c r="F7" s="64">
        <v>37307</v>
      </c>
      <c r="G7" s="64">
        <v>267669</v>
      </c>
      <c r="H7" s="64">
        <v>256617</v>
      </c>
      <c r="I7" s="64">
        <v>561593</v>
      </c>
      <c r="J7" s="64">
        <v>70250</v>
      </c>
      <c r="K7" s="64">
        <v>187114</v>
      </c>
      <c r="L7" s="64">
        <v>309242</v>
      </c>
      <c r="M7" s="64">
        <v>566606</v>
      </c>
      <c r="N7" s="64">
        <v>0</v>
      </c>
      <c r="O7" s="64">
        <v>210798</v>
      </c>
      <c r="P7" s="64">
        <v>41171</v>
      </c>
      <c r="Q7" s="64">
        <v>251969</v>
      </c>
      <c r="R7" s="64">
        <v>426148</v>
      </c>
      <c r="S7" s="64">
        <v>520597</v>
      </c>
      <c r="T7" s="64">
        <v>-229697</v>
      </c>
      <c r="U7" s="64">
        <v>717048</v>
      </c>
      <c r="V7" s="64">
        <v>2097216</v>
      </c>
      <c r="W7" s="64">
        <v>3130000</v>
      </c>
      <c r="X7" s="64">
        <v>-1032784</v>
      </c>
      <c r="Y7" s="65">
        <v>-33</v>
      </c>
      <c r="Z7" s="66">
        <v>3130000</v>
      </c>
    </row>
    <row r="8" spans="1:26" ht="13.5">
      <c r="A8" s="62" t="s">
        <v>34</v>
      </c>
      <c r="B8" s="18">
        <v>132856000</v>
      </c>
      <c r="C8" s="18">
        <v>0</v>
      </c>
      <c r="D8" s="63">
        <v>146878000</v>
      </c>
      <c r="E8" s="64">
        <v>146878000</v>
      </c>
      <c r="F8" s="64">
        <v>59766000</v>
      </c>
      <c r="G8" s="64">
        <v>464857</v>
      </c>
      <c r="H8" s="64">
        <v>64111</v>
      </c>
      <c r="I8" s="64">
        <v>60294968</v>
      </c>
      <c r="J8" s="64">
        <v>130744</v>
      </c>
      <c r="K8" s="64">
        <v>48941325</v>
      </c>
      <c r="L8" s="64">
        <v>203002</v>
      </c>
      <c r="M8" s="64">
        <v>49275071</v>
      </c>
      <c r="N8" s="64">
        <v>0</v>
      </c>
      <c r="O8" s="64">
        <v>497855</v>
      </c>
      <c r="P8" s="64">
        <v>36109451</v>
      </c>
      <c r="Q8" s="64">
        <v>36607306</v>
      </c>
      <c r="R8" s="64">
        <v>225629</v>
      </c>
      <c r="S8" s="64">
        <v>72670</v>
      </c>
      <c r="T8" s="64">
        <v>-340000</v>
      </c>
      <c r="U8" s="64">
        <v>-41701</v>
      </c>
      <c r="V8" s="64">
        <v>146135644</v>
      </c>
      <c r="W8" s="64">
        <v>146878000</v>
      </c>
      <c r="X8" s="64">
        <v>-742356</v>
      </c>
      <c r="Y8" s="65">
        <v>-0.51</v>
      </c>
      <c r="Z8" s="66">
        <v>146878000</v>
      </c>
    </row>
    <row r="9" spans="1:26" ht="13.5">
      <c r="A9" s="62" t="s">
        <v>35</v>
      </c>
      <c r="B9" s="18">
        <v>17283397</v>
      </c>
      <c r="C9" s="18">
        <v>0</v>
      </c>
      <c r="D9" s="63">
        <v>32189600</v>
      </c>
      <c r="E9" s="64">
        <v>26687180</v>
      </c>
      <c r="F9" s="64">
        <v>2129530</v>
      </c>
      <c r="G9" s="64">
        <v>2406494</v>
      </c>
      <c r="H9" s="64">
        <v>2187560</v>
      </c>
      <c r="I9" s="64">
        <v>6723584</v>
      </c>
      <c r="J9" s="64">
        <v>2444534</v>
      </c>
      <c r="K9" s="64">
        <v>2476690</v>
      </c>
      <c r="L9" s="64">
        <v>2432905</v>
      </c>
      <c r="M9" s="64">
        <v>7354129</v>
      </c>
      <c r="N9" s="64">
        <v>0</v>
      </c>
      <c r="O9" s="64">
        <v>1689448</v>
      </c>
      <c r="P9" s="64">
        <v>2304403</v>
      </c>
      <c r="Q9" s="64">
        <v>3993851</v>
      </c>
      <c r="R9" s="64">
        <v>12998393</v>
      </c>
      <c r="S9" s="64">
        <v>3125062</v>
      </c>
      <c r="T9" s="64">
        <v>14464946</v>
      </c>
      <c r="U9" s="64">
        <v>30588401</v>
      </c>
      <c r="V9" s="64">
        <v>48659965</v>
      </c>
      <c r="W9" s="64">
        <v>26687180</v>
      </c>
      <c r="X9" s="64">
        <v>21972785</v>
      </c>
      <c r="Y9" s="65">
        <v>82.33</v>
      </c>
      <c r="Z9" s="66">
        <v>26687180</v>
      </c>
    </row>
    <row r="10" spans="1:26" ht="25.5">
      <c r="A10" s="67" t="s">
        <v>105</v>
      </c>
      <c r="B10" s="68">
        <f>SUM(B5:B9)</f>
        <v>223836711</v>
      </c>
      <c r="C10" s="68">
        <f>SUM(C5:C9)</f>
        <v>0</v>
      </c>
      <c r="D10" s="69">
        <f aca="true" t="shared" si="0" ref="D10:Z10">SUM(D5:D9)</f>
        <v>263602600</v>
      </c>
      <c r="E10" s="70">
        <f t="shared" si="0"/>
        <v>250330180</v>
      </c>
      <c r="F10" s="70">
        <f t="shared" si="0"/>
        <v>68813490</v>
      </c>
      <c r="G10" s="70">
        <f t="shared" si="0"/>
        <v>10504611</v>
      </c>
      <c r="H10" s="70">
        <f t="shared" si="0"/>
        <v>8969918</v>
      </c>
      <c r="I10" s="70">
        <f t="shared" si="0"/>
        <v>88288019</v>
      </c>
      <c r="J10" s="70">
        <f t="shared" si="0"/>
        <v>9618986</v>
      </c>
      <c r="K10" s="70">
        <f t="shared" si="0"/>
        <v>59085963</v>
      </c>
      <c r="L10" s="70">
        <f t="shared" si="0"/>
        <v>9730256</v>
      </c>
      <c r="M10" s="70">
        <f t="shared" si="0"/>
        <v>78435205</v>
      </c>
      <c r="N10" s="70">
        <f t="shared" si="0"/>
        <v>0</v>
      </c>
      <c r="O10" s="70">
        <f t="shared" si="0"/>
        <v>8323277</v>
      </c>
      <c r="P10" s="70">
        <f t="shared" si="0"/>
        <v>44744884</v>
      </c>
      <c r="Q10" s="70">
        <f t="shared" si="0"/>
        <v>53068161</v>
      </c>
      <c r="R10" s="70">
        <f t="shared" si="0"/>
        <v>19057717</v>
      </c>
      <c r="S10" s="70">
        <f t="shared" si="0"/>
        <v>9249749</v>
      </c>
      <c r="T10" s="70">
        <f t="shared" si="0"/>
        <v>10093325</v>
      </c>
      <c r="U10" s="70">
        <f t="shared" si="0"/>
        <v>38400791</v>
      </c>
      <c r="V10" s="70">
        <f t="shared" si="0"/>
        <v>258192176</v>
      </c>
      <c r="W10" s="70">
        <f t="shared" si="0"/>
        <v>250330180</v>
      </c>
      <c r="X10" s="70">
        <f t="shared" si="0"/>
        <v>7861996</v>
      </c>
      <c r="Y10" s="71">
        <f>+IF(W10&lt;&gt;0,(X10/W10)*100,0)</f>
        <v>3.140650480097925</v>
      </c>
      <c r="Z10" s="72">
        <f t="shared" si="0"/>
        <v>250330180</v>
      </c>
    </row>
    <row r="11" spans="1:26" ht="13.5">
      <c r="A11" s="62" t="s">
        <v>36</v>
      </c>
      <c r="B11" s="18">
        <v>73615226</v>
      </c>
      <c r="C11" s="18">
        <v>0</v>
      </c>
      <c r="D11" s="63">
        <v>99611993</v>
      </c>
      <c r="E11" s="64">
        <v>99451113</v>
      </c>
      <c r="F11" s="64">
        <v>5941290</v>
      </c>
      <c r="G11" s="64">
        <v>5709654</v>
      </c>
      <c r="H11" s="64">
        <v>5760664</v>
      </c>
      <c r="I11" s="64">
        <v>17411608</v>
      </c>
      <c r="J11" s="64">
        <v>6791488</v>
      </c>
      <c r="K11" s="64">
        <v>5942103</v>
      </c>
      <c r="L11" s="64">
        <v>9626062</v>
      </c>
      <c r="M11" s="64">
        <v>22359653</v>
      </c>
      <c r="N11" s="64">
        <v>0</v>
      </c>
      <c r="O11" s="64">
        <v>7206108</v>
      </c>
      <c r="P11" s="64">
        <v>6524898</v>
      </c>
      <c r="Q11" s="64">
        <v>13731006</v>
      </c>
      <c r="R11" s="64">
        <v>6475967</v>
      </c>
      <c r="S11" s="64">
        <v>6674097</v>
      </c>
      <c r="T11" s="64">
        <v>6584781</v>
      </c>
      <c r="U11" s="64">
        <v>19734845</v>
      </c>
      <c r="V11" s="64">
        <v>73237112</v>
      </c>
      <c r="W11" s="64">
        <v>99451113</v>
      </c>
      <c r="X11" s="64">
        <v>-26214001</v>
      </c>
      <c r="Y11" s="65">
        <v>-26.36</v>
      </c>
      <c r="Z11" s="66">
        <v>99451113</v>
      </c>
    </row>
    <row r="12" spans="1:26" ht="13.5">
      <c r="A12" s="62" t="s">
        <v>37</v>
      </c>
      <c r="B12" s="18">
        <v>14701116</v>
      </c>
      <c r="C12" s="18">
        <v>0</v>
      </c>
      <c r="D12" s="63">
        <v>15057870</v>
      </c>
      <c r="E12" s="64">
        <v>15057870</v>
      </c>
      <c r="F12" s="64">
        <v>1195460</v>
      </c>
      <c r="G12" s="64">
        <v>1211349</v>
      </c>
      <c r="H12" s="64">
        <v>1219361</v>
      </c>
      <c r="I12" s="64">
        <v>3626170</v>
      </c>
      <c r="J12" s="64">
        <v>1219361</v>
      </c>
      <c r="K12" s="64">
        <v>1219361</v>
      </c>
      <c r="L12" s="64">
        <v>1219361</v>
      </c>
      <c r="M12" s="64">
        <v>3658083</v>
      </c>
      <c r="N12" s="64">
        <v>0</v>
      </c>
      <c r="O12" s="64">
        <v>0</v>
      </c>
      <c r="P12" s="64">
        <v>1689339</v>
      </c>
      <c r="Q12" s="64">
        <v>1689339</v>
      </c>
      <c r="R12" s="64">
        <v>1279149</v>
      </c>
      <c r="S12" s="64">
        <v>1279149</v>
      </c>
      <c r="T12" s="64">
        <v>1262203</v>
      </c>
      <c r="U12" s="64">
        <v>3820501</v>
      </c>
      <c r="V12" s="64">
        <v>12794093</v>
      </c>
      <c r="W12" s="64">
        <v>15057870</v>
      </c>
      <c r="X12" s="64">
        <v>-2263777</v>
      </c>
      <c r="Y12" s="65">
        <v>-15.03</v>
      </c>
      <c r="Z12" s="66">
        <v>15057870</v>
      </c>
    </row>
    <row r="13" spans="1:26" ht="13.5">
      <c r="A13" s="62" t="s">
        <v>106</v>
      </c>
      <c r="B13" s="18">
        <v>43171284</v>
      </c>
      <c r="C13" s="18">
        <v>0</v>
      </c>
      <c r="D13" s="63">
        <v>32000000</v>
      </c>
      <c r="E13" s="64">
        <v>32000000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32000000</v>
      </c>
      <c r="X13" s="64">
        <v>-32000000</v>
      </c>
      <c r="Y13" s="65">
        <v>-100</v>
      </c>
      <c r="Z13" s="66">
        <v>32000000</v>
      </c>
    </row>
    <row r="14" spans="1:26" ht="13.5">
      <c r="A14" s="62" t="s">
        <v>38</v>
      </c>
      <c r="B14" s="18">
        <v>0</v>
      </c>
      <c r="C14" s="18">
        <v>0</v>
      </c>
      <c r="D14" s="63">
        <v>90000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51757743</v>
      </c>
      <c r="C15" s="18">
        <v>0</v>
      </c>
      <c r="D15" s="63">
        <v>60569347</v>
      </c>
      <c r="E15" s="64">
        <v>60266321</v>
      </c>
      <c r="F15" s="64">
        <v>80627</v>
      </c>
      <c r="G15" s="64">
        <v>5838535</v>
      </c>
      <c r="H15" s="64">
        <v>5655787</v>
      </c>
      <c r="I15" s="64">
        <v>11574949</v>
      </c>
      <c r="J15" s="64">
        <v>4666721</v>
      </c>
      <c r="K15" s="64">
        <v>3553664</v>
      </c>
      <c r="L15" s="64">
        <v>4330644</v>
      </c>
      <c r="M15" s="64">
        <v>12551029</v>
      </c>
      <c r="N15" s="64">
        <v>0</v>
      </c>
      <c r="O15" s="64">
        <v>3445056</v>
      </c>
      <c r="P15" s="64">
        <v>7088171</v>
      </c>
      <c r="Q15" s="64">
        <v>10533227</v>
      </c>
      <c r="R15" s="64">
        <v>182895</v>
      </c>
      <c r="S15" s="64">
        <v>3617241</v>
      </c>
      <c r="T15" s="64">
        <v>8056899</v>
      </c>
      <c r="U15" s="64">
        <v>11857035</v>
      </c>
      <c r="V15" s="64">
        <v>46516240</v>
      </c>
      <c r="W15" s="64">
        <v>60266321</v>
      </c>
      <c r="X15" s="64">
        <v>-13750081</v>
      </c>
      <c r="Y15" s="65">
        <v>-22.82</v>
      </c>
      <c r="Z15" s="66">
        <v>60266321</v>
      </c>
    </row>
    <row r="16" spans="1:26" ht="13.5">
      <c r="A16" s="73" t="s">
        <v>40</v>
      </c>
      <c r="B16" s="18">
        <v>2483342</v>
      </c>
      <c r="C16" s="18">
        <v>0</v>
      </c>
      <c r="D16" s="63">
        <v>3066000</v>
      </c>
      <c r="E16" s="64">
        <v>3066000</v>
      </c>
      <c r="F16" s="64">
        <v>0</v>
      </c>
      <c r="G16" s="64">
        <v>64111</v>
      </c>
      <c r="H16" s="64">
        <v>0</v>
      </c>
      <c r="I16" s="64">
        <v>64111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64111</v>
      </c>
      <c r="W16" s="64">
        <v>3066000</v>
      </c>
      <c r="X16" s="64">
        <v>-3001889</v>
      </c>
      <c r="Y16" s="65">
        <v>-97.91</v>
      </c>
      <c r="Z16" s="66">
        <v>3066000</v>
      </c>
    </row>
    <row r="17" spans="1:26" ht="13.5">
      <c r="A17" s="62" t="s">
        <v>41</v>
      </c>
      <c r="B17" s="18">
        <v>43218266</v>
      </c>
      <c r="C17" s="18">
        <v>0</v>
      </c>
      <c r="D17" s="63">
        <v>80672790</v>
      </c>
      <c r="E17" s="64">
        <v>82756080</v>
      </c>
      <c r="F17" s="64">
        <v>3989643</v>
      </c>
      <c r="G17" s="64">
        <v>6629516</v>
      </c>
      <c r="H17" s="64">
        <v>5807351</v>
      </c>
      <c r="I17" s="64">
        <v>16426510</v>
      </c>
      <c r="J17" s="64">
        <v>6301402</v>
      </c>
      <c r="K17" s="64">
        <v>7803088</v>
      </c>
      <c r="L17" s="64">
        <v>5385883</v>
      </c>
      <c r="M17" s="64">
        <v>19490373</v>
      </c>
      <c r="N17" s="64">
        <v>0</v>
      </c>
      <c r="O17" s="64">
        <v>5284900</v>
      </c>
      <c r="P17" s="64">
        <v>7668366</v>
      </c>
      <c r="Q17" s="64">
        <v>12953266</v>
      </c>
      <c r="R17" s="64">
        <v>11842918</v>
      </c>
      <c r="S17" s="64">
        <v>6008555</v>
      </c>
      <c r="T17" s="64">
        <v>6769736</v>
      </c>
      <c r="U17" s="64">
        <v>24621209</v>
      </c>
      <c r="V17" s="64">
        <v>73491358</v>
      </c>
      <c r="W17" s="64">
        <v>82756080</v>
      </c>
      <c r="X17" s="64">
        <v>-9264722</v>
      </c>
      <c r="Y17" s="65">
        <v>-11.2</v>
      </c>
      <c r="Z17" s="66">
        <v>82756080</v>
      </c>
    </row>
    <row r="18" spans="1:26" ht="13.5">
      <c r="A18" s="74" t="s">
        <v>42</v>
      </c>
      <c r="B18" s="75">
        <f>SUM(B11:B17)</f>
        <v>228946977</v>
      </c>
      <c r="C18" s="75">
        <f>SUM(C11:C17)</f>
        <v>0</v>
      </c>
      <c r="D18" s="76">
        <f aca="true" t="shared" si="1" ref="D18:Z18">SUM(D11:D17)</f>
        <v>291068000</v>
      </c>
      <c r="E18" s="77">
        <f t="shared" si="1"/>
        <v>292597384</v>
      </c>
      <c r="F18" s="77">
        <f t="shared" si="1"/>
        <v>11207020</v>
      </c>
      <c r="G18" s="77">
        <f t="shared" si="1"/>
        <v>19453165</v>
      </c>
      <c r="H18" s="77">
        <f t="shared" si="1"/>
        <v>18443163</v>
      </c>
      <c r="I18" s="77">
        <f t="shared" si="1"/>
        <v>49103348</v>
      </c>
      <c r="J18" s="77">
        <f t="shared" si="1"/>
        <v>18978972</v>
      </c>
      <c r="K18" s="77">
        <f t="shared" si="1"/>
        <v>18518216</v>
      </c>
      <c r="L18" s="77">
        <f t="shared" si="1"/>
        <v>20561950</v>
      </c>
      <c r="M18" s="77">
        <f t="shared" si="1"/>
        <v>58059138</v>
      </c>
      <c r="N18" s="77">
        <f t="shared" si="1"/>
        <v>0</v>
      </c>
      <c r="O18" s="77">
        <f t="shared" si="1"/>
        <v>15936064</v>
      </c>
      <c r="P18" s="77">
        <f t="shared" si="1"/>
        <v>22970774</v>
      </c>
      <c r="Q18" s="77">
        <f t="shared" si="1"/>
        <v>38906838</v>
      </c>
      <c r="R18" s="77">
        <f t="shared" si="1"/>
        <v>19780929</v>
      </c>
      <c r="S18" s="77">
        <f t="shared" si="1"/>
        <v>17579042</v>
      </c>
      <c r="T18" s="77">
        <f t="shared" si="1"/>
        <v>22673619</v>
      </c>
      <c r="U18" s="77">
        <f t="shared" si="1"/>
        <v>60033590</v>
      </c>
      <c r="V18" s="77">
        <f t="shared" si="1"/>
        <v>206102914</v>
      </c>
      <c r="W18" s="77">
        <f t="shared" si="1"/>
        <v>292597384</v>
      </c>
      <c r="X18" s="77">
        <f t="shared" si="1"/>
        <v>-86494470</v>
      </c>
      <c r="Y18" s="71">
        <f>+IF(W18&lt;&gt;0,(X18/W18)*100,0)</f>
        <v>-29.560917058643287</v>
      </c>
      <c r="Z18" s="78">
        <f t="shared" si="1"/>
        <v>292597384</v>
      </c>
    </row>
    <row r="19" spans="1:26" ht="13.5">
      <c r="A19" s="74" t="s">
        <v>43</v>
      </c>
      <c r="B19" s="79">
        <f>+B10-B18</f>
        <v>-5110266</v>
      </c>
      <c r="C19" s="79">
        <f>+C10-C18</f>
        <v>0</v>
      </c>
      <c r="D19" s="80">
        <f aca="true" t="shared" si="2" ref="D19:Z19">+D10-D18</f>
        <v>-27465400</v>
      </c>
      <c r="E19" s="81">
        <f t="shared" si="2"/>
        <v>-42267204</v>
      </c>
      <c r="F19" s="81">
        <f t="shared" si="2"/>
        <v>57606470</v>
      </c>
      <c r="G19" s="81">
        <f t="shared" si="2"/>
        <v>-8948554</v>
      </c>
      <c r="H19" s="81">
        <f t="shared" si="2"/>
        <v>-9473245</v>
      </c>
      <c r="I19" s="81">
        <f t="shared" si="2"/>
        <v>39184671</v>
      </c>
      <c r="J19" s="81">
        <f t="shared" si="2"/>
        <v>-9359986</v>
      </c>
      <c r="K19" s="81">
        <f t="shared" si="2"/>
        <v>40567747</v>
      </c>
      <c r="L19" s="81">
        <f t="shared" si="2"/>
        <v>-10831694</v>
      </c>
      <c r="M19" s="81">
        <f t="shared" si="2"/>
        <v>20376067</v>
      </c>
      <c r="N19" s="81">
        <f t="shared" si="2"/>
        <v>0</v>
      </c>
      <c r="O19" s="81">
        <f t="shared" si="2"/>
        <v>-7612787</v>
      </c>
      <c r="P19" s="81">
        <f t="shared" si="2"/>
        <v>21774110</v>
      </c>
      <c r="Q19" s="81">
        <f t="shared" si="2"/>
        <v>14161323</v>
      </c>
      <c r="R19" s="81">
        <f t="shared" si="2"/>
        <v>-723212</v>
      </c>
      <c r="S19" s="81">
        <f t="shared" si="2"/>
        <v>-8329293</v>
      </c>
      <c r="T19" s="81">
        <f t="shared" si="2"/>
        <v>-12580294</v>
      </c>
      <c r="U19" s="81">
        <f t="shared" si="2"/>
        <v>-21632799</v>
      </c>
      <c r="V19" s="81">
        <f t="shared" si="2"/>
        <v>52089262</v>
      </c>
      <c r="W19" s="81">
        <f>IF(E10=E18,0,W10-W18)</f>
        <v>-42267204</v>
      </c>
      <c r="X19" s="81">
        <f t="shared" si="2"/>
        <v>94356466</v>
      </c>
      <c r="Y19" s="82">
        <f>+IF(W19&lt;&gt;0,(X19/W19)*100,0)</f>
        <v>-223.2380121476689</v>
      </c>
      <c r="Z19" s="83">
        <f t="shared" si="2"/>
        <v>-42267204</v>
      </c>
    </row>
    <row r="20" spans="1:26" ht="13.5">
      <c r="A20" s="62" t="s">
        <v>44</v>
      </c>
      <c r="B20" s="18">
        <v>35223000</v>
      </c>
      <c r="C20" s="18">
        <v>0</v>
      </c>
      <c r="D20" s="63">
        <v>53596000</v>
      </c>
      <c r="E20" s="64">
        <v>53596000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5928398</v>
      </c>
      <c r="L20" s="64">
        <v>6377341</v>
      </c>
      <c r="M20" s="64">
        <v>12305739</v>
      </c>
      <c r="N20" s="64">
        <v>0</v>
      </c>
      <c r="O20" s="64">
        <v>6616882</v>
      </c>
      <c r="P20" s="64">
        <v>2</v>
      </c>
      <c r="Q20" s="64">
        <v>6616884</v>
      </c>
      <c r="R20" s="64">
        <v>7948747</v>
      </c>
      <c r="S20" s="64">
        <v>8386746</v>
      </c>
      <c r="T20" s="64">
        <v>0</v>
      </c>
      <c r="U20" s="64">
        <v>16335493</v>
      </c>
      <c r="V20" s="64">
        <v>35258116</v>
      </c>
      <c r="W20" s="64">
        <v>53596000</v>
      </c>
      <c r="X20" s="64">
        <v>-18337884</v>
      </c>
      <c r="Y20" s="65">
        <v>-34.22</v>
      </c>
      <c r="Z20" s="66">
        <v>53596000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30112734</v>
      </c>
      <c r="C22" s="90">
        <f>SUM(C19:C21)</f>
        <v>0</v>
      </c>
      <c r="D22" s="91">
        <f aca="true" t="shared" si="3" ref="D22:Z22">SUM(D19:D21)</f>
        <v>26130600</v>
      </c>
      <c r="E22" s="92">
        <f t="shared" si="3"/>
        <v>11328796</v>
      </c>
      <c r="F22" s="92">
        <f t="shared" si="3"/>
        <v>57606470</v>
      </c>
      <c r="G22" s="92">
        <f t="shared" si="3"/>
        <v>-8948554</v>
      </c>
      <c r="H22" s="92">
        <f t="shared" si="3"/>
        <v>-9473245</v>
      </c>
      <c r="I22" s="92">
        <f t="shared" si="3"/>
        <v>39184671</v>
      </c>
      <c r="J22" s="92">
        <f t="shared" si="3"/>
        <v>-9359986</v>
      </c>
      <c r="K22" s="92">
        <f t="shared" si="3"/>
        <v>46496145</v>
      </c>
      <c r="L22" s="92">
        <f t="shared" si="3"/>
        <v>-4454353</v>
      </c>
      <c r="M22" s="92">
        <f t="shared" si="3"/>
        <v>32681806</v>
      </c>
      <c r="N22" s="92">
        <f t="shared" si="3"/>
        <v>0</v>
      </c>
      <c r="O22" s="92">
        <f t="shared" si="3"/>
        <v>-995905</v>
      </c>
      <c r="P22" s="92">
        <f t="shared" si="3"/>
        <v>21774112</v>
      </c>
      <c r="Q22" s="92">
        <f t="shared" si="3"/>
        <v>20778207</v>
      </c>
      <c r="R22" s="92">
        <f t="shared" si="3"/>
        <v>7225535</v>
      </c>
      <c r="S22" s="92">
        <f t="shared" si="3"/>
        <v>57453</v>
      </c>
      <c r="T22" s="92">
        <f t="shared" si="3"/>
        <v>-12580294</v>
      </c>
      <c r="U22" s="92">
        <f t="shared" si="3"/>
        <v>-5297306</v>
      </c>
      <c r="V22" s="92">
        <f t="shared" si="3"/>
        <v>87347378</v>
      </c>
      <c r="W22" s="92">
        <f t="shared" si="3"/>
        <v>11328796</v>
      </c>
      <c r="X22" s="92">
        <f t="shared" si="3"/>
        <v>76018582</v>
      </c>
      <c r="Y22" s="93">
        <f>+IF(W22&lt;&gt;0,(X22/W22)*100,0)</f>
        <v>671.0208392842452</v>
      </c>
      <c r="Z22" s="94">
        <f t="shared" si="3"/>
        <v>11328796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30112734</v>
      </c>
      <c r="C24" s="79">
        <f>SUM(C22:C23)</f>
        <v>0</v>
      </c>
      <c r="D24" s="80">
        <f aca="true" t="shared" si="4" ref="D24:Z24">SUM(D22:D23)</f>
        <v>26130600</v>
      </c>
      <c r="E24" s="81">
        <f t="shared" si="4"/>
        <v>11328796</v>
      </c>
      <c r="F24" s="81">
        <f t="shared" si="4"/>
        <v>57606470</v>
      </c>
      <c r="G24" s="81">
        <f t="shared" si="4"/>
        <v>-8948554</v>
      </c>
      <c r="H24" s="81">
        <f t="shared" si="4"/>
        <v>-9473245</v>
      </c>
      <c r="I24" s="81">
        <f t="shared" si="4"/>
        <v>39184671</v>
      </c>
      <c r="J24" s="81">
        <f t="shared" si="4"/>
        <v>-9359986</v>
      </c>
      <c r="K24" s="81">
        <f t="shared" si="4"/>
        <v>46496145</v>
      </c>
      <c r="L24" s="81">
        <f t="shared" si="4"/>
        <v>-4454353</v>
      </c>
      <c r="M24" s="81">
        <f t="shared" si="4"/>
        <v>32681806</v>
      </c>
      <c r="N24" s="81">
        <f t="shared" si="4"/>
        <v>0</v>
      </c>
      <c r="O24" s="81">
        <f t="shared" si="4"/>
        <v>-995905</v>
      </c>
      <c r="P24" s="81">
        <f t="shared" si="4"/>
        <v>21774112</v>
      </c>
      <c r="Q24" s="81">
        <f t="shared" si="4"/>
        <v>20778207</v>
      </c>
      <c r="R24" s="81">
        <f t="shared" si="4"/>
        <v>7225535</v>
      </c>
      <c r="S24" s="81">
        <f t="shared" si="4"/>
        <v>57453</v>
      </c>
      <c r="T24" s="81">
        <f t="shared" si="4"/>
        <v>-12580294</v>
      </c>
      <c r="U24" s="81">
        <f t="shared" si="4"/>
        <v>-5297306</v>
      </c>
      <c r="V24" s="81">
        <f t="shared" si="4"/>
        <v>87347378</v>
      </c>
      <c r="W24" s="81">
        <f t="shared" si="4"/>
        <v>11328796</v>
      </c>
      <c r="X24" s="81">
        <f t="shared" si="4"/>
        <v>76018582</v>
      </c>
      <c r="Y24" s="82">
        <f>+IF(W24&lt;&gt;0,(X24/W24)*100,0)</f>
        <v>671.0208392842452</v>
      </c>
      <c r="Z24" s="83">
        <f t="shared" si="4"/>
        <v>11328796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47211359</v>
      </c>
      <c r="C27" s="21">
        <v>0</v>
      </c>
      <c r="D27" s="103">
        <v>59996000</v>
      </c>
      <c r="E27" s="104">
        <v>71842000</v>
      </c>
      <c r="F27" s="104">
        <v>0</v>
      </c>
      <c r="G27" s="104">
        <v>8588</v>
      </c>
      <c r="H27" s="104">
        <v>204289</v>
      </c>
      <c r="I27" s="104">
        <v>212877</v>
      </c>
      <c r="J27" s="104">
        <v>334825</v>
      </c>
      <c r="K27" s="104">
        <v>4785142</v>
      </c>
      <c r="L27" s="104">
        <v>0</v>
      </c>
      <c r="M27" s="104">
        <v>5119967</v>
      </c>
      <c r="N27" s="104">
        <v>0</v>
      </c>
      <c r="O27" s="104">
        <v>5979407</v>
      </c>
      <c r="P27" s="104">
        <v>0</v>
      </c>
      <c r="Q27" s="104">
        <v>5979407</v>
      </c>
      <c r="R27" s="104">
        <v>6823241</v>
      </c>
      <c r="S27" s="104">
        <v>8268071</v>
      </c>
      <c r="T27" s="104">
        <v>5412585</v>
      </c>
      <c r="U27" s="104">
        <v>20503897</v>
      </c>
      <c r="V27" s="104">
        <v>31816148</v>
      </c>
      <c r="W27" s="104">
        <v>71842000</v>
      </c>
      <c r="X27" s="104">
        <v>-40025852</v>
      </c>
      <c r="Y27" s="105">
        <v>-55.71</v>
      </c>
      <c r="Z27" s="106">
        <v>71842000</v>
      </c>
    </row>
    <row r="28" spans="1:26" ht="13.5">
      <c r="A28" s="107" t="s">
        <v>44</v>
      </c>
      <c r="B28" s="18">
        <v>35873938</v>
      </c>
      <c r="C28" s="18">
        <v>0</v>
      </c>
      <c r="D28" s="63">
        <v>53596000</v>
      </c>
      <c r="E28" s="64">
        <v>53671000</v>
      </c>
      <c r="F28" s="64">
        <v>0</v>
      </c>
      <c r="G28" s="64">
        <v>0</v>
      </c>
      <c r="H28" s="64">
        <v>0</v>
      </c>
      <c r="I28" s="64">
        <v>0</v>
      </c>
      <c r="J28" s="64">
        <v>307000</v>
      </c>
      <c r="K28" s="64">
        <v>4587412</v>
      </c>
      <c r="L28" s="64">
        <v>0</v>
      </c>
      <c r="M28" s="64">
        <v>4894412</v>
      </c>
      <c r="N28" s="64">
        <v>0</v>
      </c>
      <c r="O28" s="64">
        <v>5804283</v>
      </c>
      <c r="P28" s="64">
        <v>0</v>
      </c>
      <c r="Q28" s="64">
        <v>5804283</v>
      </c>
      <c r="R28" s="64">
        <v>3637445</v>
      </c>
      <c r="S28" s="64">
        <v>7399009</v>
      </c>
      <c r="T28" s="64">
        <v>2750384</v>
      </c>
      <c r="U28" s="64">
        <v>13786838</v>
      </c>
      <c r="V28" s="64">
        <v>24485533</v>
      </c>
      <c r="W28" s="64">
        <v>53671000</v>
      </c>
      <c r="X28" s="64">
        <v>-29185467</v>
      </c>
      <c r="Y28" s="65">
        <v>-54.38</v>
      </c>
      <c r="Z28" s="66">
        <v>53671000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11337421</v>
      </c>
      <c r="C31" s="18">
        <v>0</v>
      </c>
      <c r="D31" s="63">
        <v>6400000</v>
      </c>
      <c r="E31" s="64">
        <v>18171000</v>
      </c>
      <c r="F31" s="64">
        <v>0</v>
      </c>
      <c r="G31" s="64">
        <v>8588</v>
      </c>
      <c r="H31" s="64">
        <v>204289</v>
      </c>
      <c r="I31" s="64">
        <v>212877</v>
      </c>
      <c r="J31" s="64">
        <v>27825</v>
      </c>
      <c r="K31" s="64">
        <v>197730</v>
      </c>
      <c r="L31" s="64">
        <v>0</v>
      </c>
      <c r="M31" s="64">
        <v>225555</v>
      </c>
      <c r="N31" s="64">
        <v>0</v>
      </c>
      <c r="O31" s="64">
        <v>175124</v>
      </c>
      <c r="P31" s="64">
        <v>0</v>
      </c>
      <c r="Q31" s="64">
        <v>175124</v>
      </c>
      <c r="R31" s="64">
        <v>3185796</v>
      </c>
      <c r="S31" s="64">
        <v>869062</v>
      </c>
      <c r="T31" s="64">
        <v>2662201</v>
      </c>
      <c r="U31" s="64">
        <v>6717059</v>
      </c>
      <c r="V31" s="64">
        <v>7330615</v>
      </c>
      <c r="W31" s="64">
        <v>18171000</v>
      </c>
      <c r="X31" s="64">
        <v>-10840385</v>
      </c>
      <c r="Y31" s="65">
        <v>-59.66</v>
      </c>
      <c r="Z31" s="66">
        <v>18171000</v>
      </c>
    </row>
    <row r="32" spans="1:26" ht="13.5">
      <c r="A32" s="74" t="s">
        <v>50</v>
      </c>
      <c r="B32" s="21">
        <f>SUM(B28:B31)</f>
        <v>47211359</v>
      </c>
      <c r="C32" s="21">
        <f>SUM(C28:C31)</f>
        <v>0</v>
      </c>
      <c r="D32" s="103">
        <f aca="true" t="shared" si="5" ref="D32:Z32">SUM(D28:D31)</f>
        <v>59996000</v>
      </c>
      <c r="E32" s="104">
        <f t="shared" si="5"/>
        <v>71842000</v>
      </c>
      <c r="F32" s="104">
        <f t="shared" si="5"/>
        <v>0</v>
      </c>
      <c r="G32" s="104">
        <f t="shared" si="5"/>
        <v>8588</v>
      </c>
      <c r="H32" s="104">
        <f t="shared" si="5"/>
        <v>204289</v>
      </c>
      <c r="I32" s="104">
        <f t="shared" si="5"/>
        <v>212877</v>
      </c>
      <c r="J32" s="104">
        <f t="shared" si="5"/>
        <v>334825</v>
      </c>
      <c r="K32" s="104">
        <f t="shared" si="5"/>
        <v>4785142</v>
      </c>
      <c r="L32" s="104">
        <f t="shared" si="5"/>
        <v>0</v>
      </c>
      <c r="M32" s="104">
        <f t="shared" si="5"/>
        <v>5119967</v>
      </c>
      <c r="N32" s="104">
        <f t="shared" si="5"/>
        <v>0</v>
      </c>
      <c r="O32" s="104">
        <f t="shared" si="5"/>
        <v>5979407</v>
      </c>
      <c r="P32" s="104">
        <f t="shared" si="5"/>
        <v>0</v>
      </c>
      <c r="Q32" s="104">
        <f t="shared" si="5"/>
        <v>5979407</v>
      </c>
      <c r="R32" s="104">
        <f t="shared" si="5"/>
        <v>6823241</v>
      </c>
      <c r="S32" s="104">
        <f t="shared" si="5"/>
        <v>8268071</v>
      </c>
      <c r="T32" s="104">
        <f t="shared" si="5"/>
        <v>5412585</v>
      </c>
      <c r="U32" s="104">
        <f t="shared" si="5"/>
        <v>20503897</v>
      </c>
      <c r="V32" s="104">
        <f t="shared" si="5"/>
        <v>31816148</v>
      </c>
      <c r="W32" s="104">
        <f t="shared" si="5"/>
        <v>71842000</v>
      </c>
      <c r="X32" s="104">
        <f t="shared" si="5"/>
        <v>-40025852</v>
      </c>
      <c r="Y32" s="105">
        <f>+IF(W32&lt;&gt;0,(X32/W32)*100,0)</f>
        <v>-55.71372177834692</v>
      </c>
      <c r="Z32" s="106">
        <f t="shared" si="5"/>
        <v>71842000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65801018</v>
      </c>
      <c r="C35" s="18">
        <v>0</v>
      </c>
      <c r="D35" s="63">
        <v>39124000</v>
      </c>
      <c r="E35" s="64">
        <v>150258000</v>
      </c>
      <c r="F35" s="64">
        <v>79950042</v>
      </c>
      <c r="G35" s="64">
        <v>136340796</v>
      </c>
      <c r="H35" s="64">
        <v>125962325</v>
      </c>
      <c r="I35" s="64">
        <v>125962325</v>
      </c>
      <c r="J35" s="64">
        <v>118639323</v>
      </c>
      <c r="K35" s="64">
        <v>151714987</v>
      </c>
      <c r="L35" s="64">
        <v>129570922</v>
      </c>
      <c r="M35" s="64">
        <v>129570922</v>
      </c>
      <c r="N35" s="64">
        <v>0</v>
      </c>
      <c r="O35" s="64">
        <v>129542567</v>
      </c>
      <c r="P35" s="64">
        <v>144295849</v>
      </c>
      <c r="Q35" s="64">
        <v>144295849</v>
      </c>
      <c r="R35" s="64">
        <v>0</v>
      </c>
      <c r="S35" s="64">
        <v>138057378</v>
      </c>
      <c r="T35" s="64">
        <v>96884138</v>
      </c>
      <c r="U35" s="64">
        <v>96884138</v>
      </c>
      <c r="V35" s="64">
        <v>96884138</v>
      </c>
      <c r="W35" s="64">
        <v>150258000</v>
      </c>
      <c r="X35" s="64">
        <v>-53373862</v>
      </c>
      <c r="Y35" s="65">
        <v>-35.52</v>
      </c>
      <c r="Z35" s="66">
        <v>150258000</v>
      </c>
    </row>
    <row r="36" spans="1:26" ht="13.5">
      <c r="A36" s="62" t="s">
        <v>53</v>
      </c>
      <c r="B36" s="18">
        <v>784796779</v>
      </c>
      <c r="C36" s="18">
        <v>0</v>
      </c>
      <c r="D36" s="63">
        <v>893058000</v>
      </c>
      <c r="E36" s="64">
        <v>984356000</v>
      </c>
      <c r="F36" s="64">
        <v>741203133</v>
      </c>
      <c r="G36" s="64">
        <v>779159924</v>
      </c>
      <c r="H36" s="64">
        <v>779364212</v>
      </c>
      <c r="I36" s="64">
        <v>779364212</v>
      </c>
      <c r="J36" s="64">
        <v>776960794</v>
      </c>
      <c r="K36" s="64">
        <v>778688583</v>
      </c>
      <c r="L36" s="64">
        <v>790657531</v>
      </c>
      <c r="M36" s="64">
        <v>790657531</v>
      </c>
      <c r="N36" s="64">
        <v>0</v>
      </c>
      <c r="O36" s="64">
        <v>801184156</v>
      </c>
      <c r="P36" s="64">
        <v>804785585</v>
      </c>
      <c r="Q36" s="64">
        <v>804785585</v>
      </c>
      <c r="R36" s="64">
        <v>0</v>
      </c>
      <c r="S36" s="64">
        <v>819565695</v>
      </c>
      <c r="T36" s="64">
        <v>825876916</v>
      </c>
      <c r="U36" s="64">
        <v>825876916</v>
      </c>
      <c r="V36" s="64">
        <v>825876916</v>
      </c>
      <c r="W36" s="64">
        <v>984356000</v>
      </c>
      <c r="X36" s="64">
        <v>-158479084</v>
      </c>
      <c r="Y36" s="65">
        <v>-16.1</v>
      </c>
      <c r="Z36" s="66">
        <v>984356000</v>
      </c>
    </row>
    <row r="37" spans="1:26" ht="13.5">
      <c r="A37" s="62" t="s">
        <v>54</v>
      </c>
      <c r="B37" s="18">
        <v>40172910</v>
      </c>
      <c r="C37" s="18">
        <v>0</v>
      </c>
      <c r="D37" s="63">
        <v>15006000</v>
      </c>
      <c r="E37" s="64">
        <v>54999615</v>
      </c>
      <c r="F37" s="64">
        <v>29210471</v>
      </c>
      <c r="G37" s="64">
        <v>52391056</v>
      </c>
      <c r="H37" s="64">
        <v>49996737</v>
      </c>
      <c r="I37" s="64">
        <v>49996737</v>
      </c>
      <c r="J37" s="64">
        <v>52633528</v>
      </c>
      <c r="K37" s="64">
        <v>47709391</v>
      </c>
      <c r="L37" s="64">
        <v>42199250</v>
      </c>
      <c r="M37" s="64">
        <v>42199250</v>
      </c>
      <c r="N37" s="64">
        <v>0</v>
      </c>
      <c r="O37" s="64">
        <v>81390889</v>
      </c>
      <c r="P37" s="64">
        <v>93638267</v>
      </c>
      <c r="Q37" s="64">
        <v>93638267</v>
      </c>
      <c r="R37" s="64">
        <v>0</v>
      </c>
      <c r="S37" s="64">
        <v>78685782</v>
      </c>
      <c r="T37" s="64">
        <v>74168267</v>
      </c>
      <c r="U37" s="64">
        <v>74168267</v>
      </c>
      <c r="V37" s="64">
        <v>74168267</v>
      </c>
      <c r="W37" s="64">
        <v>54999615</v>
      </c>
      <c r="X37" s="64">
        <v>19168652</v>
      </c>
      <c r="Y37" s="65">
        <v>34.85</v>
      </c>
      <c r="Z37" s="66">
        <v>54999615</v>
      </c>
    </row>
    <row r="38" spans="1:26" ht="13.5">
      <c r="A38" s="62" t="s">
        <v>55</v>
      </c>
      <c r="B38" s="18">
        <v>25922979</v>
      </c>
      <c r="C38" s="18">
        <v>0</v>
      </c>
      <c r="D38" s="63">
        <v>29532000</v>
      </c>
      <c r="E38" s="64">
        <v>40000000</v>
      </c>
      <c r="F38" s="64">
        <v>25591642</v>
      </c>
      <c r="G38" s="64">
        <v>27066551</v>
      </c>
      <c r="H38" s="64">
        <v>27066551</v>
      </c>
      <c r="I38" s="64">
        <v>27066551</v>
      </c>
      <c r="J38" s="64">
        <v>27072567</v>
      </c>
      <c r="K38" s="64">
        <v>27077179</v>
      </c>
      <c r="L38" s="64">
        <v>27077179</v>
      </c>
      <c r="M38" s="64">
        <v>27077179</v>
      </c>
      <c r="N38" s="64">
        <v>0</v>
      </c>
      <c r="O38" s="64">
        <v>27077179</v>
      </c>
      <c r="P38" s="64">
        <v>27077179</v>
      </c>
      <c r="Q38" s="64">
        <v>27077179</v>
      </c>
      <c r="R38" s="64">
        <v>0</v>
      </c>
      <c r="S38" s="64">
        <v>27077179</v>
      </c>
      <c r="T38" s="64">
        <v>27077179</v>
      </c>
      <c r="U38" s="64">
        <v>27077179</v>
      </c>
      <c r="V38" s="64">
        <v>27077179</v>
      </c>
      <c r="W38" s="64">
        <v>40000000</v>
      </c>
      <c r="X38" s="64">
        <v>-12922821</v>
      </c>
      <c r="Y38" s="65">
        <v>-32.31</v>
      </c>
      <c r="Z38" s="66">
        <v>40000000</v>
      </c>
    </row>
    <row r="39" spans="1:26" ht="13.5">
      <c r="A39" s="62" t="s">
        <v>56</v>
      </c>
      <c r="B39" s="18">
        <v>784501908</v>
      </c>
      <c r="C39" s="18">
        <v>0</v>
      </c>
      <c r="D39" s="63">
        <v>887644000</v>
      </c>
      <c r="E39" s="64">
        <v>1039614385</v>
      </c>
      <c r="F39" s="64">
        <v>766351061</v>
      </c>
      <c r="G39" s="64">
        <v>836043113</v>
      </c>
      <c r="H39" s="64">
        <v>828263249</v>
      </c>
      <c r="I39" s="64">
        <v>828263249</v>
      </c>
      <c r="J39" s="64">
        <v>815894022</v>
      </c>
      <c r="K39" s="64">
        <v>855617000</v>
      </c>
      <c r="L39" s="64">
        <v>850952022</v>
      </c>
      <c r="M39" s="64">
        <v>850952022</v>
      </c>
      <c r="N39" s="64">
        <v>0</v>
      </c>
      <c r="O39" s="64">
        <v>822258655</v>
      </c>
      <c r="P39" s="64">
        <v>828365988</v>
      </c>
      <c r="Q39" s="64">
        <v>828365988</v>
      </c>
      <c r="R39" s="64">
        <v>0</v>
      </c>
      <c r="S39" s="64">
        <v>851860112</v>
      </c>
      <c r="T39" s="64">
        <v>821515608</v>
      </c>
      <c r="U39" s="64">
        <v>821515608</v>
      </c>
      <c r="V39" s="64">
        <v>821515608</v>
      </c>
      <c r="W39" s="64">
        <v>1039614385</v>
      </c>
      <c r="X39" s="64">
        <v>-218098777</v>
      </c>
      <c r="Y39" s="65">
        <v>-20.98</v>
      </c>
      <c r="Z39" s="66">
        <v>1039614385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58195815</v>
      </c>
      <c r="C42" s="18">
        <v>0</v>
      </c>
      <c r="D42" s="63">
        <v>74425712</v>
      </c>
      <c r="E42" s="64">
        <v>143026954</v>
      </c>
      <c r="F42" s="64">
        <v>71824143</v>
      </c>
      <c r="G42" s="64">
        <v>-3729336</v>
      </c>
      <c r="H42" s="64">
        <v>-11682172</v>
      </c>
      <c r="I42" s="64">
        <v>56412635</v>
      </c>
      <c r="J42" s="64">
        <v>-7578549</v>
      </c>
      <c r="K42" s="64">
        <v>37075722</v>
      </c>
      <c r="L42" s="64">
        <v>-13202974</v>
      </c>
      <c r="M42" s="64">
        <v>16294199</v>
      </c>
      <c r="N42" s="64">
        <v>12725589</v>
      </c>
      <c r="O42" s="64">
        <v>1321640</v>
      </c>
      <c r="P42" s="64">
        <v>25190825</v>
      </c>
      <c r="Q42" s="64">
        <v>39238054</v>
      </c>
      <c r="R42" s="64">
        <v>-391209</v>
      </c>
      <c r="S42" s="64">
        <v>-6912515</v>
      </c>
      <c r="T42" s="64">
        <v>-29163452</v>
      </c>
      <c r="U42" s="64">
        <v>-36467176</v>
      </c>
      <c r="V42" s="64">
        <v>75477712</v>
      </c>
      <c r="W42" s="64">
        <v>143026954</v>
      </c>
      <c r="X42" s="64">
        <v>-67549242</v>
      </c>
      <c r="Y42" s="65">
        <v>-47.23</v>
      </c>
      <c r="Z42" s="66">
        <v>143026954</v>
      </c>
    </row>
    <row r="43" spans="1:26" ht="13.5">
      <c r="A43" s="62" t="s">
        <v>59</v>
      </c>
      <c r="B43" s="18">
        <v>0</v>
      </c>
      <c r="C43" s="18">
        <v>0</v>
      </c>
      <c r="D43" s="63">
        <v>-58095928</v>
      </c>
      <c r="E43" s="64">
        <v>-68843000</v>
      </c>
      <c r="F43" s="64">
        <v>0</v>
      </c>
      <c r="G43" s="64">
        <v>-8589</v>
      </c>
      <c r="H43" s="64">
        <v>-204289</v>
      </c>
      <c r="I43" s="64">
        <v>-212878</v>
      </c>
      <c r="J43" s="64">
        <v>-334825</v>
      </c>
      <c r="K43" s="64">
        <v>-4785141</v>
      </c>
      <c r="L43" s="64">
        <v>-6835948</v>
      </c>
      <c r="M43" s="64">
        <v>-11955914</v>
      </c>
      <c r="N43" s="64">
        <v>-5818341</v>
      </c>
      <c r="O43" s="64">
        <v>-9455000</v>
      </c>
      <c r="P43" s="64">
        <v>-4466520</v>
      </c>
      <c r="Q43" s="64">
        <v>-19739861</v>
      </c>
      <c r="R43" s="64">
        <v>-7778494</v>
      </c>
      <c r="S43" s="64">
        <v>-9425520</v>
      </c>
      <c r="T43" s="64">
        <v>-6520168</v>
      </c>
      <c r="U43" s="64">
        <v>-23724182</v>
      </c>
      <c r="V43" s="64">
        <v>-55632835</v>
      </c>
      <c r="W43" s="64">
        <v>-68843000</v>
      </c>
      <c r="X43" s="64">
        <v>13210165</v>
      </c>
      <c r="Y43" s="65">
        <v>-19.19</v>
      </c>
      <c r="Z43" s="66">
        <v>-68843000</v>
      </c>
    </row>
    <row r="44" spans="1:26" ht="13.5">
      <c r="A44" s="62" t="s">
        <v>60</v>
      </c>
      <c r="B44" s="18">
        <v>0</v>
      </c>
      <c r="C44" s="18">
        <v>0</v>
      </c>
      <c r="D44" s="63">
        <v>266000</v>
      </c>
      <c r="E44" s="64">
        <v>510000</v>
      </c>
      <c r="F44" s="64">
        <v>-14335</v>
      </c>
      <c r="G44" s="64">
        <v>33950</v>
      </c>
      <c r="H44" s="64">
        <v>-7243</v>
      </c>
      <c r="I44" s="64">
        <v>12372</v>
      </c>
      <c r="J44" s="64">
        <v>5045</v>
      </c>
      <c r="K44" s="64">
        <v>17905</v>
      </c>
      <c r="L44" s="64">
        <v>5050</v>
      </c>
      <c r="M44" s="64">
        <v>28000</v>
      </c>
      <c r="N44" s="64">
        <v>-66510</v>
      </c>
      <c r="O44" s="64">
        <v>21000</v>
      </c>
      <c r="P44" s="64">
        <v>18682</v>
      </c>
      <c r="Q44" s="64">
        <v>-26828</v>
      </c>
      <c r="R44" s="64">
        <v>17750</v>
      </c>
      <c r="S44" s="64">
        <v>13500</v>
      </c>
      <c r="T44" s="64">
        <v>18850</v>
      </c>
      <c r="U44" s="64">
        <v>50100</v>
      </c>
      <c r="V44" s="64">
        <v>63644</v>
      </c>
      <c r="W44" s="64">
        <v>510000</v>
      </c>
      <c r="X44" s="64">
        <v>-446356</v>
      </c>
      <c r="Y44" s="65">
        <v>-87.52</v>
      </c>
      <c r="Z44" s="66">
        <v>510000</v>
      </c>
    </row>
    <row r="45" spans="1:26" ht="13.5">
      <c r="A45" s="74" t="s">
        <v>61</v>
      </c>
      <c r="B45" s="21">
        <v>58195815</v>
      </c>
      <c r="C45" s="21">
        <v>0</v>
      </c>
      <c r="D45" s="103">
        <v>24087784</v>
      </c>
      <c r="E45" s="104">
        <v>90000432</v>
      </c>
      <c r="F45" s="104">
        <v>87116287</v>
      </c>
      <c r="G45" s="104">
        <v>83412312</v>
      </c>
      <c r="H45" s="104">
        <v>71518608</v>
      </c>
      <c r="I45" s="104">
        <v>71518608</v>
      </c>
      <c r="J45" s="104">
        <v>63610279</v>
      </c>
      <c r="K45" s="104">
        <v>95918765</v>
      </c>
      <c r="L45" s="104">
        <v>75884893</v>
      </c>
      <c r="M45" s="104">
        <v>75884893</v>
      </c>
      <c r="N45" s="104">
        <v>82725631</v>
      </c>
      <c r="O45" s="104">
        <v>74613271</v>
      </c>
      <c r="P45" s="104">
        <v>95356258</v>
      </c>
      <c r="Q45" s="104">
        <v>82725631</v>
      </c>
      <c r="R45" s="104">
        <v>87204305</v>
      </c>
      <c r="S45" s="104">
        <v>70879770</v>
      </c>
      <c r="T45" s="104">
        <v>35215000</v>
      </c>
      <c r="U45" s="104">
        <v>35215000</v>
      </c>
      <c r="V45" s="104">
        <v>35215000</v>
      </c>
      <c r="W45" s="104">
        <v>90000432</v>
      </c>
      <c r="X45" s="104">
        <v>-54785432</v>
      </c>
      <c r="Y45" s="105">
        <v>-60.87</v>
      </c>
      <c r="Z45" s="106">
        <v>90000432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13031532</v>
      </c>
      <c r="C49" s="56">
        <v>0</v>
      </c>
      <c r="D49" s="133">
        <v>3550090</v>
      </c>
      <c r="E49" s="58">
        <v>2373862</v>
      </c>
      <c r="F49" s="58">
        <v>0</v>
      </c>
      <c r="G49" s="58">
        <v>0</v>
      </c>
      <c r="H49" s="58">
        <v>0</v>
      </c>
      <c r="I49" s="58">
        <v>1858246</v>
      </c>
      <c r="J49" s="58">
        <v>0</v>
      </c>
      <c r="K49" s="58">
        <v>0</v>
      </c>
      <c r="L49" s="58">
        <v>0</v>
      </c>
      <c r="M49" s="58">
        <v>1556033</v>
      </c>
      <c r="N49" s="58">
        <v>0</v>
      </c>
      <c r="O49" s="58">
        <v>0</v>
      </c>
      <c r="P49" s="58">
        <v>0</v>
      </c>
      <c r="Q49" s="58">
        <v>1397719</v>
      </c>
      <c r="R49" s="58">
        <v>0</v>
      </c>
      <c r="S49" s="58">
        <v>0</v>
      </c>
      <c r="T49" s="58">
        <v>0</v>
      </c>
      <c r="U49" s="58">
        <v>7991684</v>
      </c>
      <c r="V49" s="58">
        <v>18503495</v>
      </c>
      <c r="W49" s="58">
        <v>50262661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100.00083100598461</v>
      </c>
      <c r="E58" s="7">
        <f t="shared" si="6"/>
        <v>96.0587362532579</v>
      </c>
      <c r="F58" s="7">
        <f t="shared" si="6"/>
        <v>84.43226825208818</v>
      </c>
      <c r="G58" s="7">
        <f t="shared" si="6"/>
        <v>68.31398654179488</v>
      </c>
      <c r="H58" s="7">
        <f t="shared" si="6"/>
        <v>82.125427827313</v>
      </c>
      <c r="I58" s="7">
        <f t="shared" si="6"/>
        <v>77.98525242828681</v>
      </c>
      <c r="J58" s="7">
        <f t="shared" si="6"/>
        <v>88.75154645330947</v>
      </c>
      <c r="K58" s="7">
        <f t="shared" si="6"/>
        <v>72.0496943135191</v>
      </c>
      <c r="L58" s="7">
        <f t="shared" si="6"/>
        <v>78.95337099393099</v>
      </c>
      <c r="M58" s="7">
        <f t="shared" si="6"/>
        <v>79.75051727125671</v>
      </c>
      <c r="N58" s="7">
        <f t="shared" si="6"/>
        <v>0</v>
      </c>
      <c r="O58" s="7">
        <f t="shared" si="6"/>
        <v>84.14744015622799</v>
      </c>
      <c r="P58" s="7">
        <f t="shared" si="6"/>
        <v>87.1943579070643</v>
      </c>
      <c r="Q58" s="7">
        <f t="shared" si="6"/>
        <v>127.39866535786066</v>
      </c>
      <c r="R58" s="7">
        <f t="shared" si="6"/>
        <v>108.52672767333948</v>
      </c>
      <c r="S58" s="7">
        <f t="shared" si="6"/>
        <v>86.35753747879839</v>
      </c>
      <c r="T58" s="7">
        <f t="shared" si="6"/>
        <v>-105.56745743741311</v>
      </c>
      <c r="U58" s="7">
        <f t="shared" si="6"/>
        <v>79.86128064429819</v>
      </c>
      <c r="V58" s="7">
        <f t="shared" si="6"/>
        <v>87.97519088599445</v>
      </c>
      <c r="W58" s="7">
        <f t="shared" si="6"/>
        <v>96.0587362532579</v>
      </c>
      <c r="X58" s="7">
        <f t="shared" si="6"/>
        <v>0</v>
      </c>
      <c r="Y58" s="7">
        <f t="shared" si="6"/>
        <v>0</v>
      </c>
      <c r="Z58" s="8">
        <f t="shared" si="6"/>
        <v>96.0587362532579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100.00097941176472</v>
      </c>
      <c r="E59" s="10">
        <f t="shared" si="7"/>
        <v>87.35510642781875</v>
      </c>
      <c r="F59" s="10">
        <f t="shared" si="7"/>
        <v>43.86239006918611</v>
      </c>
      <c r="G59" s="10">
        <f t="shared" si="7"/>
        <v>40.50431753202239</v>
      </c>
      <c r="H59" s="10">
        <f t="shared" si="7"/>
        <v>35.94378275789953</v>
      </c>
      <c r="I59" s="10">
        <f t="shared" si="7"/>
        <v>40.19984090072143</v>
      </c>
      <c r="J59" s="10">
        <f t="shared" si="7"/>
        <v>47.49121162364946</v>
      </c>
      <c r="K59" s="10">
        <f t="shared" si="7"/>
        <v>44.007599916504525</v>
      </c>
      <c r="L59" s="10">
        <f t="shared" si="7"/>
        <v>33.34093557103547</v>
      </c>
      <c r="M59" s="10">
        <f t="shared" si="7"/>
        <v>41.63406364440914</v>
      </c>
      <c r="N59" s="10">
        <f t="shared" si="7"/>
        <v>0</v>
      </c>
      <c r="O59" s="10">
        <f t="shared" si="7"/>
        <v>97.75109638327926</v>
      </c>
      <c r="P59" s="10">
        <f t="shared" si="7"/>
        <v>59.72342120645434</v>
      </c>
      <c r="Q59" s="10">
        <f t="shared" si="7"/>
        <v>111.64607455742099</v>
      </c>
      <c r="R59" s="10">
        <f t="shared" si="7"/>
        <v>110.52121019480722</v>
      </c>
      <c r="S59" s="10">
        <f t="shared" si="7"/>
        <v>70.35279077082296</v>
      </c>
      <c r="T59" s="10">
        <f t="shared" si="7"/>
        <v>-8.966779189531303</v>
      </c>
      <c r="U59" s="10">
        <f t="shared" si="7"/>
        <v>-60.73848317723937</v>
      </c>
      <c r="V59" s="10">
        <f t="shared" si="7"/>
        <v>97.36708731742537</v>
      </c>
      <c r="W59" s="10">
        <f t="shared" si="7"/>
        <v>87.35510642781875</v>
      </c>
      <c r="X59" s="10">
        <f t="shared" si="7"/>
        <v>0</v>
      </c>
      <c r="Y59" s="10">
        <f t="shared" si="7"/>
        <v>0</v>
      </c>
      <c r="Z59" s="11">
        <f t="shared" si="7"/>
        <v>87.35510642781875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100.00040076144674</v>
      </c>
      <c r="E60" s="13">
        <f t="shared" si="7"/>
        <v>99.7996393508315</v>
      </c>
      <c r="F60" s="13">
        <f t="shared" si="7"/>
        <v>115.65132720883959</v>
      </c>
      <c r="G60" s="13">
        <f t="shared" si="7"/>
        <v>88.3869966064603</v>
      </c>
      <c r="H60" s="13">
        <f t="shared" si="7"/>
        <v>117.83503931683086</v>
      </c>
      <c r="I60" s="13">
        <f t="shared" si="7"/>
        <v>106.3245634624606</v>
      </c>
      <c r="J60" s="13">
        <f t="shared" si="7"/>
        <v>121.03908421890641</v>
      </c>
      <c r="K60" s="13">
        <f t="shared" si="7"/>
        <v>92.05388399482489</v>
      </c>
      <c r="L60" s="13">
        <f t="shared" si="7"/>
        <v>105.40901046150535</v>
      </c>
      <c r="M60" s="13">
        <f t="shared" si="7"/>
        <v>105.61513431019058</v>
      </c>
      <c r="N60" s="13">
        <f t="shared" si="7"/>
        <v>0</v>
      </c>
      <c r="O60" s="13">
        <f t="shared" si="7"/>
        <v>78.78980637961507</v>
      </c>
      <c r="P60" s="13">
        <f t="shared" si="7"/>
        <v>101.68520273467685</v>
      </c>
      <c r="Q60" s="13">
        <f t="shared" si="7"/>
        <v>133.94275313032853</v>
      </c>
      <c r="R60" s="13">
        <f t="shared" si="7"/>
        <v>108.52024971444267</v>
      </c>
      <c r="S60" s="13">
        <f t="shared" si="7"/>
        <v>113.48547333931234</v>
      </c>
      <c r="T60" s="13">
        <f t="shared" si="7"/>
        <v>69.06046970543274</v>
      </c>
      <c r="U60" s="13">
        <f t="shared" si="7"/>
        <v>96.36667770769104</v>
      </c>
      <c r="V60" s="13">
        <f t="shared" si="7"/>
        <v>108.90858442194586</v>
      </c>
      <c r="W60" s="13">
        <f t="shared" si="7"/>
        <v>99.7996393508315</v>
      </c>
      <c r="X60" s="13">
        <f t="shared" si="7"/>
        <v>0</v>
      </c>
      <c r="Y60" s="13">
        <f t="shared" si="7"/>
        <v>0</v>
      </c>
      <c r="Z60" s="14">
        <f t="shared" si="7"/>
        <v>99.7996393508315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100.00000212765958</v>
      </c>
      <c r="F61" s="13">
        <f t="shared" si="7"/>
        <v>116.33026936448947</v>
      </c>
      <c r="G61" s="13">
        <f t="shared" si="7"/>
        <v>88.34584487026986</v>
      </c>
      <c r="H61" s="13">
        <f t="shared" si="7"/>
        <v>119.92670787421011</v>
      </c>
      <c r="I61" s="13">
        <f t="shared" si="7"/>
        <v>107.11709599304298</v>
      </c>
      <c r="J61" s="13">
        <f t="shared" si="7"/>
        <v>121.64572337258912</v>
      </c>
      <c r="K61" s="13">
        <f t="shared" si="7"/>
        <v>91.8927424121797</v>
      </c>
      <c r="L61" s="13">
        <f t="shared" si="7"/>
        <v>106.80259015531473</v>
      </c>
      <c r="M61" s="13">
        <f t="shared" si="7"/>
        <v>106.15510145095732</v>
      </c>
      <c r="N61" s="13">
        <f t="shared" si="7"/>
        <v>0</v>
      </c>
      <c r="O61" s="13">
        <f t="shared" si="7"/>
        <v>77.35184777156358</v>
      </c>
      <c r="P61" s="13">
        <f t="shared" si="7"/>
        <v>101.33493385544541</v>
      </c>
      <c r="Q61" s="13">
        <f t="shared" si="7"/>
        <v>133.06509606832043</v>
      </c>
      <c r="R61" s="13">
        <f t="shared" si="7"/>
        <v>109.02554431717475</v>
      </c>
      <c r="S61" s="13">
        <f t="shared" si="7"/>
        <v>121.23948331552458</v>
      </c>
      <c r="T61" s="13">
        <f t="shared" si="7"/>
        <v>-73.35341345398827</v>
      </c>
      <c r="U61" s="13">
        <f t="shared" si="7"/>
        <v>322.61007885301416</v>
      </c>
      <c r="V61" s="13">
        <f t="shared" si="7"/>
        <v>133.42489585549478</v>
      </c>
      <c r="W61" s="13">
        <f t="shared" si="7"/>
        <v>100.00000212765958</v>
      </c>
      <c r="X61" s="13">
        <f t="shared" si="7"/>
        <v>0</v>
      </c>
      <c r="Y61" s="13">
        <f t="shared" si="7"/>
        <v>0</v>
      </c>
      <c r="Z61" s="14">
        <f t="shared" si="7"/>
        <v>100.00000212765958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96.56353951890034</v>
      </c>
      <c r="F64" s="13">
        <f t="shared" si="7"/>
        <v>103.98642220876934</v>
      </c>
      <c r="G64" s="13">
        <f t="shared" si="7"/>
        <v>89.18500969200947</v>
      </c>
      <c r="H64" s="13">
        <f t="shared" si="7"/>
        <v>83.99897903562128</v>
      </c>
      <c r="I64" s="13">
        <f t="shared" si="7"/>
        <v>92.387310600607</v>
      </c>
      <c r="J64" s="13">
        <f t="shared" si="7"/>
        <v>110.3483615381303</v>
      </c>
      <c r="K64" s="13">
        <f t="shared" si="7"/>
        <v>95.26556054159609</v>
      </c>
      <c r="L64" s="13">
        <f t="shared" si="7"/>
        <v>81.58121255858033</v>
      </c>
      <c r="M64" s="13">
        <f t="shared" si="7"/>
        <v>95.7768024464268</v>
      </c>
      <c r="N64" s="13">
        <f t="shared" si="7"/>
        <v>0</v>
      </c>
      <c r="O64" s="13">
        <f t="shared" si="7"/>
        <v>105.84484028454622</v>
      </c>
      <c r="P64" s="13">
        <f t="shared" si="7"/>
        <v>109.26285612901418</v>
      </c>
      <c r="Q64" s="13">
        <f t="shared" si="7"/>
        <v>151.65753813006748</v>
      </c>
      <c r="R64" s="13">
        <f t="shared" si="7"/>
        <v>100</v>
      </c>
      <c r="S64" s="13">
        <f t="shared" si="7"/>
        <v>52.39771487652185</v>
      </c>
      <c r="T64" s="13">
        <f t="shared" si="7"/>
        <v>7916.03305785124</v>
      </c>
      <c r="U64" s="13">
        <f t="shared" si="7"/>
        <v>89.00747966911132</v>
      </c>
      <c r="V64" s="13">
        <f t="shared" si="7"/>
        <v>102.78702923548957</v>
      </c>
      <c r="W64" s="13">
        <f t="shared" si="7"/>
        <v>96.56353951890034</v>
      </c>
      <c r="X64" s="13">
        <f t="shared" si="7"/>
        <v>0</v>
      </c>
      <c r="Y64" s="13">
        <f t="shared" si="7"/>
        <v>0</v>
      </c>
      <c r="Z64" s="14">
        <f t="shared" si="7"/>
        <v>96.56353951890034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100.00513089005236</v>
      </c>
      <c r="E66" s="16">
        <f t="shared" si="7"/>
        <v>100</v>
      </c>
      <c r="F66" s="16">
        <f t="shared" si="7"/>
        <v>25.781147017697126</v>
      </c>
      <c r="G66" s="16">
        <f t="shared" si="7"/>
        <v>14.910867316875184</v>
      </c>
      <c r="H66" s="16">
        <f t="shared" si="7"/>
        <v>12.237253133618267</v>
      </c>
      <c r="I66" s="16">
        <f t="shared" si="7"/>
        <v>17.611827830158656</v>
      </c>
      <c r="J66" s="16">
        <f t="shared" si="7"/>
        <v>17.995449501589878</v>
      </c>
      <c r="K66" s="16">
        <f t="shared" si="7"/>
        <v>16.40210638423762</v>
      </c>
      <c r="L66" s="16">
        <f t="shared" si="7"/>
        <v>100</v>
      </c>
      <c r="M66" s="16">
        <f t="shared" si="7"/>
        <v>45.81148794118981</v>
      </c>
      <c r="N66" s="16">
        <f t="shared" si="7"/>
        <v>0</v>
      </c>
      <c r="O66" s="16">
        <f t="shared" si="7"/>
        <v>94.75124332119285</v>
      </c>
      <c r="P66" s="16">
        <f t="shared" si="7"/>
        <v>12.760398946253074</v>
      </c>
      <c r="Q66" s="16">
        <f t="shared" si="7"/>
        <v>108.62738037138296</v>
      </c>
      <c r="R66" s="16">
        <f t="shared" si="7"/>
        <v>103.16358276053035</v>
      </c>
      <c r="S66" s="16">
        <f t="shared" si="7"/>
        <v>6.684068092697218</v>
      </c>
      <c r="T66" s="16">
        <f t="shared" si="7"/>
        <v>-100</v>
      </c>
      <c r="U66" s="16">
        <f t="shared" si="7"/>
        <v>-66.97280366591362</v>
      </c>
      <c r="V66" s="16">
        <f t="shared" si="7"/>
        <v>-26.8797236720129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76101866</v>
      </c>
      <c r="C67" s="23"/>
      <c r="D67" s="24">
        <v>87725000</v>
      </c>
      <c r="E67" s="25">
        <v>78655000</v>
      </c>
      <c r="F67" s="25">
        <v>7267552</v>
      </c>
      <c r="G67" s="25">
        <v>7774588</v>
      </c>
      <c r="H67" s="25">
        <v>6844175</v>
      </c>
      <c r="I67" s="25">
        <v>21886315</v>
      </c>
      <c r="J67" s="25">
        <v>7402422</v>
      </c>
      <c r="K67" s="25">
        <v>7903359</v>
      </c>
      <c r="L67" s="25">
        <v>7234617</v>
      </c>
      <c r="M67" s="25">
        <v>22540398</v>
      </c>
      <c r="N67" s="25"/>
      <c r="O67" s="25">
        <v>6357888</v>
      </c>
      <c r="P67" s="25">
        <v>6701343</v>
      </c>
      <c r="Q67" s="25">
        <v>13059231</v>
      </c>
      <c r="R67" s="25">
        <v>5898699</v>
      </c>
      <c r="S67" s="25">
        <v>6614473</v>
      </c>
      <c r="T67" s="25">
        <v>1143610</v>
      </c>
      <c r="U67" s="25">
        <v>13656782</v>
      </c>
      <c r="V67" s="25">
        <v>71142726</v>
      </c>
      <c r="W67" s="25">
        <v>78655000</v>
      </c>
      <c r="X67" s="25"/>
      <c r="Y67" s="24"/>
      <c r="Z67" s="26">
        <v>78655000</v>
      </c>
    </row>
    <row r="68" spans="1:26" ht="13.5" hidden="1">
      <c r="A68" s="36" t="s">
        <v>31</v>
      </c>
      <c r="B68" s="18">
        <v>17900069</v>
      </c>
      <c r="C68" s="18"/>
      <c r="D68" s="19">
        <v>34000000</v>
      </c>
      <c r="E68" s="20">
        <v>23725000</v>
      </c>
      <c r="F68" s="20">
        <v>2676115</v>
      </c>
      <c r="G68" s="20">
        <v>2631596</v>
      </c>
      <c r="H68" s="20">
        <v>2491193</v>
      </c>
      <c r="I68" s="20">
        <v>7798904</v>
      </c>
      <c r="J68" s="20">
        <v>2648669</v>
      </c>
      <c r="K68" s="20">
        <v>2625292</v>
      </c>
      <c r="L68" s="20">
        <v>2622035</v>
      </c>
      <c r="M68" s="20">
        <v>7895996</v>
      </c>
      <c r="N68" s="20"/>
      <c r="O68" s="20">
        <v>1432209</v>
      </c>
      <c r="P68" s="20">
        <v>1442193</v>
      </c>
      <c r="Q68" s="20">
        <v>2874402</v>
      </c>
      <c r="R68" s="20">
        <v>1333934</v>
      </c>
      <c r="S68" s="20">
        <v>1478355</v>
      </c>
      <c r="T68" s="20">
        <v>-8155972</v>
      </c>
      <c r="U68" s="20">
        <v>-5343683</v>
      </c>
      <c r="V68" s="20">
        <v>13225619</v>
      </c>
      <c r="W68" s="20">
        <v>23725000</v>
      </c>
      <c r="X68" s="20"/>
      <c r="Y68" s="19"/>
      <c r="Z68" s="22">
        <v>23725000</v>
      </c>
    </row>
    <row r="69" spans="1:26" ht="13.5" hidden="1">
      <c r="A69" s="37" t="s">
        <v>32</v>
      </c>
      <c r="B69" s="18">
        <v>54468633</v>
      </c>
      <c r="C69" s="18"/>
      <c r="D69" s="19">
        <v>49905000</v>
      </c>
      <c r="E69" s="20">
        <v>49910000</v>
      </c>
      <c r="F69" s="20">
        <v>4204538</v>
      </c>
      <c r="G69" s="20">
        <v>4733995</v>
      </c>
      <c r="H69" s="20">
        <v>3970437</v>
      </c>
      <c r="I69" s="20">
        <v>12908970</v>
      </c>
      <c r="J69" s="20">
        <v>4324789</v>
      </c>
      <c r="K69" s="20">
        <v>4855542</v>
      </c>
      <c r="L69" s="20">
        <v>4163072</v>
      </c>
      <c r="M69" s="20">
        <v>13343403</v>
      </c>
      <c r="N69" s="20"/>
      <c r="O69" s="20">
        <v>4492967</v>
      </c>
      <c r="P69" s="20">
        <v>4847666</v>
      </c>
      <c r="Q69" s="20">
        <v>9340633</v>
      </c>
      <c r="R69" s="20">
        <v>4073613</v>
      </c>
      <c r="S69" s="20">
        <v>4053065</v>
      </c>
      <c r="T69" s="20">
        <v>4354048</v>
      </c>
      <c r="U69" s="20">
        <v>12480726</v>
      </c>
      <c r="V69" s="20">
        <v>48073732</v>
      </c>
      <c r="W69" s="20">
        <v>49910000</v>
      </c>
      <c r="X69" s="20"/>
      <c r="Y69" s="19"/>
      <c r="Z69" s="22">
        <v>49910000</v>
      </c>
    </row>
    <row r="70" spans="1:26" ht="13.5" hidden="1">
      <c r="A70" s="38" t="s">
        <v>113</v>
      </c>
      <c r="B70" s="18">
        <v>51890277</v>
      </c>
      <c r="C70" s="18"/>
      <c r="D70" s="19">
        <v>47000000</v>
      </c>
      <c r="E70" s="20">
        <v>47000000</v>
      </c>
      <c r="F70" s="20">
        <v>3973278</v>
      </c>
      <c r="G70" s="20">
        <v>4501845</v>
      </c>
      <c r="H70" s="20">
        <v>3739283</v>
      </c>
      <c r="I70" s="20">
        <v>12214406</v>
      </c>
      <c r="J70" s="20">
        <v>4092559</v>
      </c>
      <c r="K70" s="20">
        <v>4623561</v>
      </c>
      <c r="L70" s="20">
        <v>3933046</v>
      </c>
      <c r="M70" s="20">
        <v>12649166</v>
      </c>
      <c r="N70" s="20"/>
      <c r="O70" s="20">
        <v>4266220</v>
      </c>
      <c r="P70" s="20">
        <v>4633488</v>
      </c>
      <c r="Q70" s="20">
        <v>8899708</v>
      </c>
      <c r="R70" s="20">
        <v>3845552</v>
      </c>
      <c r="S70" s="20">
        <v>3596547</v>
      </c>
      <c r="T70" s="20">
        <v>-3903363</v>
      </c>
      <c r="U70" s="20">
        <v>3538736</v>
      </c>
      <c r="V70" s="20">
        <v>37302016</v>
      </c>
      <c r="W70" s="20">
        <v>47000000</v>
      </c>
      <c r="X70" s="20"/>
      <c r="Y70" s="19"/>
      <c r="Z70" s="22">
        <v>47000000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>
        <v>8261356</v>
      </c>
      <c r="U71" s="20">
        <v>8261356</v>
      </c>
      <c r="V71" s="20">
        <v>8261356</v>
      </c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2578356</v>
      </c>
      <c r="C73" s="18"/>
      <c r="D73" s="19"/>
      <c r="E73" s="20">
        <v>2910000</v>
      </c>
      <c r="F73" s="20">
        <v>231260</v>
      </c>
      <c r="G73" s="20">
        <v>232150</v>
      </c>
      <c r="H73" s="20">
        <v>231154</v>
      </c>
      <c r="I73" s="20">
        <v>694564</v>
      </c>
      <c r="J73" s="20">
        <v>232230</v>
      </c>
      <c r="K73" s="20">
        <v>231981</v>
      </c>
      <c r="L73" s="20">
        <v>230026</v>
      </c>
      <c r="M73" s="20">
        <v>694237</v>
      </c>
      <c r="N73" s="20"/>
      <c r="O73" s="20">
        <v>226747</v>
      </c>
      <c r="P73" s="20">
        <v>214178</v>
      </c>
      <c r="Q73" s="20">
        <v>440925</v>
      </c>
      <c r="R73" s="20">
        <v>228061</v>
      </c>
      <c r="S73" s="20">
        <v>456518</v>
      </c>
      <c r="T73" s="20">
        <v>1815</v>
      </c>
      <c r="U73" s="20">
        <v>686394</v>
      </c>
      <c r="V73" s="20">
        <v>2516120</v>
      </c>
      <c r="W73" s="20">
        <v>2910000</v>
      </c>
      <c r="X73" s="20"/>
      <c r="Y73" s="19"/>
      <c r="Z73" s="22">
        <v>2910000</v>
      </c>
    </row>
    <row r="74" spans="1:26" ht="13.5" hidden="1">
      <c r="A74" s="38" t="s">
        <v>117</v>
      </c>
      <c r="B74" s="18"/>
      <c r="C74" s="18"/>
      <c r="D74" s="19">
        <v>2905000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-5760</v>
      </c>
      <c r="U74" s="20">
        <v>-5760</v>
      </c>
      <c r="V74" s="20">
        <v>-5760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3733164</v>
      </c>
      <c r="C75" s="27"/>
      <c r="D75" s="28">
        <v>3820000</v>
      </c>
      <c r="E75" s="29">
        <v>5020000</v>
      </c>
      <c r="F75" s="29">
        <v>386899</v>
      </c>
      <c r="G75" s="29">
        <v>408997</v>
      </c>
      <c r="H75" s="29">
        <v>382545</v>
      </c>
      <c r="I75" s="29">
        <v>1178441</v>
      </c>
      <c r="J75" s="29">
        <v>428964</v>
      </c>
      <c r="K75" s="29">
        <v>422525</v>
      </c>
      <c r="L75" s="29">
        <v>449510</v>
      </c>
      <c r="M75" s="29">
        <v>1300999</v>
      </c>
      <c r="N75" s="29"/>
      <c r="O75" s="29">
        <v>432712</v>
      </c>
      <c r="P75" s="29">
        <v>411484</v>
      </c>
      <c r="Q75" s="29">
        <v>844196</v>
      </c>
      <c r="R75" s="29">
        <v>491152</v>
      </c>
      <c r="S75" s="29">
        <v>1083053</v>
      </c>
      <c r="T75" s="29">
        <v>4945534</v>
      </c>
      <c r="U75" s="29">
        <v>6519739</v>
      </c>
      <c r="V75" s="29">
        <v>9843375</v>
      </c>
      <c r="W75" s="29">
        <v>5020000</v>
      </c>
      <c r="X75" s="29"/>
      <c r="Y75" s="28"/>
      <c r="Z75" s="30">
        <v>5020000</v>
      </c>
    </row>
    <row r="76" spans="1:26" ht="13.5" hidden="1">
      <c r="A76" s="41" t="s">
        <v>120</v>
      </c>
      <c r="B76" s="31">
        <v>76101866</v>
      </c>
      <c r="C76" s="31"/>
      <c r="D76" s="32">
        <v>87725729</v>
      </c>
      <c r="E76" s="33">
        <v>75554999</v>
      </c>
      <c r="F76" s="33">
        <v>6136159</v>
      </c>
      <c r="G76" s="33">
        <v>5311131</v>
      </c>
      <c r="H76" s="33">
        <v>5620808</v>
      </c>
      <c r="I76" s="33">
        <v>17068098</v>
      </c>
      <c r="J76" s="33">
        <v>6569764</v>
      </c>
      <c r="K76" s="33">
        <v>5694346</v>
      </c>
      <c r="L76" s="33">
        <v>5711974</v>
      </c>
      <c r="M76" s="33">
        <v>17976084</v>
      </c>
      <c r="N76" s="33">
        <v>5444093</v>
      </c>
      <c r="O76" s="33">
        <v>5350000</v>
      </c>
      <c r="P76" s="33">
        <v>5843193</v>
      </c>
      <c r="Q76" s="33">
        <v>16637286</v>
      </c>
      <c r="R76" s="33">
        <v>6401665</v>
      </c>
      <c r="S76" s="33">
        <v>5712096</v>
      </c>
      <c r="T76" s="33">
        <v>-1207280</v>
      </c>
      <c r="U76" s="33">
        <v>10906481</v>
      </c>
      <c r="V76" s="33">
        <v>62587949</v>
      </c>
      <c r="W76" s="33">
        <v>75554999</v>
      </c>
      <c r="X76" s="33"/>
      <c r="Y76" s="32"/>
      <c r="Z76" s="34">
        <v>75554999</v>
      </c>
    </row>
    <row r="77" spans="1:26" ht="13.5" hidden="1">
      <c r="A77" s="36" t="s">
        <v>31</v>
      </c>
      <c r="B77" s="18">
        <v>17900069</v>
      </c>
      <c r="C77" s="18"/>
      <c r="D77" s="19">
        <v>34000333</v>
      </c>
      <c r="E77" s="20">
        <v>20724999</v>
      </c>
      <c r="F77" s="20">
        <v>1173808</v>
      </c>
      <c r="G77" s="20">
        <v>1065910</v>
      </c>
      <c r="H77" s="20">
        <v>895429</v>
      </c>
      <c r="I77" s="20">
        <v>3135147</v>
      </c>
      <c r="J77" s="20">
        <v>1257885</v>
      </c>
      <c r="K77" s="20">
        <v>1155328</v>
      </c>
      <c r="L77" s="20">
        <v>874211</v>
      </c>
      <c r="M77" s="20">
        <v>3287424</v>
      </c>
      <c r="N77" s="20">
        <v>947830</v>
      </c>
      <c r="O77" s="20">
        <v>1400000</v>
      </c>
      <c r="P77" s="20">
        <v>861327</v>
      </c>
      <c r="Q77" s="20">
        <v>3209157</v>
      </c>
      <c r="R77" s="20">
        <v>1474280</v>
      </c>
      <c r="S77" s="20">
        <v>1040064</v>
      </c>
      <c r="T77" s="20">
        <v>731328</v>
      </c>
      <c r="U77" s="20">
        <v>3245672</v>
      </c>
      <c r="V77" s="20">
        <v>12877400</v>
      </c>
      <c r="W77" s="20">
        <v>20724999</v>
      </c>
      <c r="X77" s="20"/>
      <c r="Y77" s="19"/>
      <c r="Z77" s="22">
        <v>20724999</v>
      </c>
    </row>
    <row r="78" spans="1:26" ht="13.5" hidden="1">
      <c r="A78" s="37" t="s">
        <v>32</v>
      </c>
      <c r="B78" s="18">
        <v>54468633</v>
      </c>
      <c r="C78" s="18"/>
      <c r="D78" s="19">
        <v>49905200</v>
      </c>
      <c r="E78" s="20">
        <v>49810000</v>
      </c>
      <c r="F78" s="20">
        <v>4862604</v>
      </c>
      <c r="G78" s="20">
        <v>4184236</v>
      </c>
      <c r="H78" s="20">
        <v>4678566</v>
      </c>
      <c r="I78" s="20">
        <v>13725406</v>
      </c>
      <c r="J78" s="20">
        <v>5234685</v>
      </c>
      <c r="K78" s="20">
        <v>4469715</v>
      </c>
      <c r="L78" s="20">
        <v>4388253</v>
      </c>
      <c r="M78" s="20">
        <v>14092653</v>
      </c>
      <c r="N78" s="20">
        <v>4041742</v>
      </c>
      <c r="O78" s="20">
        <v>3540000</v>
      </c>
      <c r="P78" s="20">
        <v>4929359</v>
      </c>
      <c r="Q78" s="20">
        <v>12511101</v>
      </c>
      <c r="R78" s="20">
        <v>4420695</v>
      </c>
      <c r="S78" s="20">
        <v>4599640</v>
      </c>
      <c r="T78" s="20">
        <v>3006926</v>
      </c>
      <c r="U78" s="20">
        <v>12027261</v>
      </c>
      <c r="V78" s="20">
        <v>52356421</v>
      </c>
      <c r="W78" s="20">
        <v>49810000</v>
      </c>
      <c r="X78" s="20"/>
      <c r="Y78" s="19"/>
      <c r="Z78" s="22">
        <v>49810000</v>
      </c>
    </row>
    <row r="79" spans="1:26" ht="13.5" hidden="1">
      <c r="A79" s="38" t="s">
        <v>113</v>
      </c>
      <c r="B79" s="18">
        <v>51890277</v>
      </c>
      <c r="C79" s="18"/>
      <c r="D79" s="19">
        <v>47000000</v>
      </c>
      <c r="E79" s="20">
        <v>47000001</v>
      </c>
      <c r="F79" s="20">
        <v>4622125</v>
      </c>
      <c r="G79" s="20">
        <v>3977193</v>
      </c>
      <c r="H79" s="20">
        <v>4484399</v>
      </c>
      <c r="I79" s="20">
        <v>13083717</v>
      </c>
      <c r="J79" s="20">
        <v>4978423</v>
      </c>
      <c r="K79" s="20">
        <v>4248717</v>
      </c>
      <c r="L79" s="20">
        <v>4200595</v>
      </c>
      <c r="M79" s="20">
        <v>13427735</v>
      </c>
      <c r="N79" s="20">
        <v>3847063</v>
      </c>
      <c r="O79" s="20">
        <v>3300000</v>
      </c>
      <c r="P79" s="20">
        <v>4695342</v>
      </c>
      <c r="Q79" s="20">
        <v>11842405</v>
      </c>
      <c r="R79" s="20">
        <v>4192634</v>
      </c>
      <c r="S79" s="20">
        <v>4360435</v>
      </c>
      <c r="T79" s="20">
        <v>2863250</v>
      </c>
      <c r="U79" s="20">
        <v>11416319</v>
      </c>
      <c r="V79" s="20">
        <v>49770176</v>
      </c>
      <c r="W79" s="20">
        <v>47000001</v>
      </c>
      <c r="X79" s="20"/>
      <c r="Y79" s="19"/>
      <c r="Z79" s="22">
        <v>47000001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2578356</v>
      </c>
      <c r="C82" s="18"/>
      <c r="D82" s="19">
        <v>2905200</v>
      </c>
      <c r="E82" s="20">
        <v>2809999</v>
      </c>
      <c r="F82" s="20">
        <v>240479</v>
      </c>
      <c r="G82" s="20">
        <v>207043</v>
      </c>
      <c r="H82" s="20">
        <v>194167</v>
      </c>
      <c r="I82" s="20">
        <v>641689</v>
      </c>
      <c r="J82" s="20">
        <v>256262</v>
      </c>
      <c r="K82" s="20">
        <v>220998</v>
      </c>
      <c r="L82" s="20">
        <v>187658</v>
      </c>
      <c r="M82" s="20">
        <v>664918</v>
      </c>
      <c r="N82" s="20">
        <v>194679</v>
      </c>
      <c r="O82" s="20">
        <v>240000</v>
      </c>
      <c r="P82" s="20">
        <v>234017</v>
      </c>
      <c r="Q82" s="20">
        <v>668696</v>
      </c>
      <c r="R82" s="20">
        <v>228061</v>
      </c>
      <c r="S82" s="20">
        <v>239205</v>
      </c>
      <c r="T82" s="20">
        <v>143676</v>
      </c>
      <c r="U82" s="20">
        <v>610942</v>
      </c>
      <c r="V82" s="20">
        <v>2586245</v>
      </c>
      <c r="W82" s="20">
        <v>2809999</v>
      </c>
      <c r="X82" s="20"/>
      <c r="Y82" s="19"/>
      <c r="Z82" s="22">
        <v>2809999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3733164</v>
      </c>
      <c r="C84" s="27"/>
      <c r="D84" s="28">
        <v>3820196</v>
      </c>
      <c r="E84" s="29">
        <v>5020000</v>
      </c>
      <c r="F84" s="29">
        <v>99747</v>
      </c>
      <c r="G84" s="29">
        <v>60985</v>
      </c>
      <c r="H84" s="29">
        <v>46813</v>
      </c>
      <c r="I84" s="29">
        <v>207545</v>
      </c>
      <c r="J84" s="29">
        <v>77194</v>
      </c>
      <c r="K84" s="29">
        <v>69303</v>
      </c>
      <c r="L84" s="29">
        <v>449510</v>
      </c>
      <c r="M84" s="29">
        <v>596007</v>
      </c>
      <c r="N84" s="29">
        <v>454521</v>
      </c>
      <c r="O84" s="29">
        <v>410000</v>
      </c>
      <c r="P84" s="29">
        <v>52507</v>
      </c>
      <c r="Q84" s="29">
        <v>917028</v>
      </c>
      <c r="R84" s="29">
        <v>506690</v>
      </c>
      <c r="S84" s="29">
        <v>72392</v>
      </c>
      <c r="T84" s="29">
        <v>-4945534</v>
      </c>
      <c r="U84" s="29">
        <v>-4366452</v>
      </c>
      <c r="V84" s="29">
        <v>-2645872</v>
      </c>
      <c r="W84" s="29">
        <v>5020000</v>
      </c>
      <c r="X84" s="29"/>
      <c r="Y84" s="28"/>
      <c r="Z84" s="30">
        <v>5020000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36597935</v>
      </c>
      <c r="C5" s="18">
        <v>0</v>
      </c>
      <c r="D5" s="63">
        <v>28813349</v>
      </c>
      <c r="E5" s="64">
        <v>32378459</v>
      </c>
      <c r="F5" s="64">
        <v>2122574</v>
      </c>
      <c r="G5" s="64">
        <v>2197158</v>
      </c>
      <c r="H5" s="64">
        <v>2197457</v>
      </c>
      <c r="I5" s="64">
        <v>6517189</v>
      </c>
      <c r="J5" s="64">
        <v>2197457</v>
      </c>
      <c r="K5" s="64">
        <v>2193291</v>
      </c>
      <c r="L5" s="64">
        <v>2196624</v>
      </c>
      <c r="M5" s="64">
        <v>6587372</v>
      </c>
      <c r="N5" s="64">
        <v>2196624</v>
      </c>
      <c r="O5" s="64">
        <v>2196624</v>
      </c>
      <c r="P5" s="64">
        <v>7207399</v>
      </c>
      <c r="Q5" s="64">
        <v>11600647</v>
      </c>
      <c r="R5" s="64">
        <v>2472899</v>
      </c>
      <c r="S5" s="64">
        <v>2472899</v>
      </c>
      <c r="T5" s="64">
        <v>2472899</v>
      </c>
      <c r="U5" s="64">
        <v>7418697</v>
      </c>
      <c r="V5" s="64">
        <v>32123905</v>
      </c>
      <c r="W5" s="64">
        <v>32378459</v>
      </c>
      <c r="X5" s="64">
        <v>-254554</v>
      </c>
      <c r="Y5" s="65">
        <v>-0.79</v>
      </c>
      <c r="Z5" s="66">
        <v>32378459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3709239</v>
      </c>
      <c r="C7" s="18">
        <v>0</v>
      </c>
      <c r="D7" s="63">
        <v>4084511</v>
      </c>
      <c r="E7" s="64">
        <v>6729627</v>
      </c>
      <c r="F7" s="64">
        <v>352391</v>
      </c>
      <c r="G7" s="64">
        <v>634549</v>
      </c>
      <c r="H7" s="64">
        <v>714809</v>
      </c>
      <c r="I7" s="64">
        <v>1701749</v>
      </c>
      <c r="J7" s="64">
        <v>721634</v>
      </c>
      <c r="K7" s="64">
        <v>529023</v>
      </c>
      <c r="L7" s="64">
        <v>570651</v>
      </c>
      <c r="M7" s="64">
        <v>1821308</v>
      </c>
      <c r="N7" s="64">
        <v>696274</v>
      </c>
      <c r="O7" s="64">
        <v>661033</v>
      </c>
      <c r="P7" s="64">
        <v>623956</v>
      </c>
      <c r="Q7" s="64">
        <v>1981263</v>
      </c>
      <c r="R7" s="64">
        <v>658102</v>
      </c>
      <c r="S7" s="64">
        <v>712929</v>
      </c>
      <c r="T7" s="64">
        <v>714049</v>
      </c>
      <c r="U7" s="64">
        <v>2085080</v>
      </c>
      <c r="V7" s="64">
        <v>7589400</v>
      </c>
      <c r="W7" s="64">
        <v>6729627</v>
      </c>
      <c r="X7" s="64">
        <v>859773</v>
      </c>
      <c r="Y7" s="65">
        <v>12.78</v>
      </c>
      <c r="Z7" s="66">
        <v>6729627</v>
      </c>
    </row>
    <row r="8" spans="1:26" ht="13.5">
      <c r="A8" s="62" t="s">
        <v>34</v>
      </c>
      <c r="B8" s="18">
        <v>145555935</v>
      </c>
      <c r="C8" s="18">
        <v>0</v>
      </c>
      <c r="D8" s="63">
        <v>160440000</v>
      </c>
      <c r="E8" s="64">
        <v>160440000</v>
      </c>
      <c r="F8" s="64">
        <v>66135288</v>
      </c>
      <c r="G8" s="64">
        <v>188657</v>
      </c>
      <c r="H8" s="64">
        <v>50000</v>
      </c>
      <c r="I8" s="64">
        <v>66373945</v>
      </c>
      <c r="J8" s="64">
        <v>0</v>
      </c>
      <c r="K8" s="64">
        <v>51655000</v>
      </c>
      <c r="L8" s="64">
        <v>655504</v>
      </c>
      <c r="M8" s="64">
        <v>52310504</v>
      </c>
      <c r="N8" s="64">
        <v>50000</v>
      </c>
      <c r="O8" s="64">
        <v>837699</v>
      </c>
      <c r="P8" s="64">
        <v>39982538</v>
      </c>
      <c r="Q8" s="64">
        <v>40870237</v>
      </c>
      <c r="R8" s="64">
        <v>3368928</v>
      </c>
      <c r="S8" s="64">
        <v>50000</v>
      </c>
      <c r="T8" s="64">
        <v>50000</v>
      </c>
      <c r="U8" s="64">
        <v>3468928</v>
      </c>
      <c r="V8" s="64">
        <v>163023614</v>
      </c>
      <c r="W8" s="64">
        <v>160440000</v>
      </c>
      <c r="X8" s="64">
        <v>2583614</v>
      </c>
      <c r="Y8" s="65">
        <v>1.61</v>
      </c>
      <c r="Z8" s="66">
        <v>160440000</v>
      </c>
    </row>
    <row r="9" spans="1:26" ht="13.5">
      <c r="A9" s="62" t="s">
        <v>35</v>
      </c>
      <c r="B9" s="18">
        <v>4751383</v>
      </c>
      <c r="C9" s="18">
        <v>0</v>
      </c>
      <c r="D9" s="63">
        <v>20433600</v>
      </c>
      <c r="E9" s="64">
        <v>16830903</v>
      </c>
      <c r="F9" s="64">
        <v>1290758</v>
      </c>
      <c r="G9" s="64">
        <v>1416960</v>
      </c>
      <c r="H9" s="64">
        <v>1457743</v>
      </c>
      <c r="I9" s="64">
        <v>4165461</v>
      </c>
      <c r="J9" s="64">
        <v>1358066</v>
      </c>
      <c r="K9" s="64">
        <v>1459285</v>
      </c>
      <c r="L9" s="64">
        <v>1372541</v>
      </c>
      <c r="M9" s="64">
        <v>4189892</v>
      </c>
      <c r="N9" s="64">
        <v>1597082</v>
      </c>
      <c r="O9" s="64">
        <v>1384560</v>
      </c>
      <c r="P9" s="64">
        <v>1548663</v>
      </c>
      <c r="Q9" s="64">
        <v>4530305</v>
      </c>
      <c r="R9" s="64">
        <v>1450543</v>
      </c>
      <c r="S9" s="64">
        <v>1685154</v>
      </c>
      <c r="T9" s="64">
        <v>2178920</v>
      </c>
      <c r="U9" s="64">
        <v>5314617</v>
      </c>
      <c r="V9" s="64">
        <v>18200275</v>
      </c>
      <c r="W9" s="64">
        <v>16830903</v>
      </c>
      <c r="X9" s="64">
        <v>1369372</v>
      </c>
      <c r="Y9" s="65">
        <v>8.14</v>
      </c>
      <c r="Z9" s="66">
        <v>16830903</v>
      </c>
    </row>
    <row r="10" spans="1:26" ht="25.5">
      <c r="A10" s="67" t="s">
        <v>105</v>
      </c>
      <c r="B10" s="68">
        <f>SUM(B5:B9)</f>
        <v>190614492</v>
      </c>
      <c r="C10" s="68">
        <f>SUM(C5:C9)</f>
        <v>0</v>
      </c>
      <c r="D10" s="69">
        <f aca="true" t="shared" si="0" ref="D10:Z10">SUM(D5:D9)</f>
        <v>213771460</v>
      </c>
      <c r="E10" s="70">
        <f t="shared" si="0"/>
        <v>216378989</v>
      </c>
      <c r="F10" s="70">
        <f t="shared" si="0"/>
        <v>69901011</v>
      </c>
      <c r="G10" s="70">
        <f t="shared" si="0"/>
        <v>4437324</v>
      </c>
      <c r="H10" s="70">
        <f t="shared" si="0"/>
        <v>4420009</v>
      </c>
      <c r="I10" s="70">
        <f t="shared" si="0"/>
        <v>78758344</v>
      </c>
      <c r="J10" s="70">
        <f t="shared" si="0"/>
        <v>4277157</v>
      </c>
      <c r="K10" s="70">
        <f t="shared" si="0"/>
        <v>55836599</v>
      </c>
      <c r="L10" s="70">
        <f t="shared" si="0"/>
        <v>4795320</v>
      </c>
      <c r="M10" s="70">
        <f t="shared" si="0"/>
        <v>64909076</v>
      </c>
      <c r="N10" s="70">
        <f t="shared" si="0"/>
        <v>4539980</v>
      </c>
      <c r="O10" s="70">
        <f t="shared" si="0"/>
        <v>5079916</v>
      </c>
      <c r="P10" s="70">
        <f t="shared" si="0"/>
        <v>49362556</v>
      </c>
      <c r="Q10" s="70">
        <f t="shared" si="0"/>
        <v>58982452</v>
      </c>
      <c r="R10" s="70">
        <f t="shared" si="0"/>
        <v>7950472</v>
      </c>
      <c r="S10" s="70">
        <f t="shared" si="0"/>
        <v>4920982</v>
      </c>
      <c r="T10" s="70">
        <f t="shared" si="0"/>
        <v>5415868</v>
      </c>
      <c r="U10" s="70">
        <f t="shared" si="0"/>
        <v>18287322</v>
      </c>
      <c r="V10" s="70">
        <f t="shared" si="0"/>
        <v>220937194</v>
      </c>
      <c r="W10" s="70">
        <f t="shared" si="0"/>
        <v>216378989</v>
      </c>
      <c r="X10" s="70">
        <f t="shared" si="0"/>
        <v>4558205</v>
      </c>
      <c r="Y10" s="71">
        <f>+IF(W10&lt;&gt;0,(X10/W10)*100,0)</f>
        <v>2.1065839252996974</v>
      </c>
      <c r="Z10" s="72">
        <f t="shared" si="0"/>
        <v>216378989</v>
      </c>
    </row>
    <row r="11" spans="1:26" ht="13.5">
      <c r="A11" s="62" t="s">
        <v>36</v>
      </c>
      <c r="B11" s="18">
        <v>35490343</v>
      </c>
      <c r="C11" s="18">
        <v>0</v>
      </c>
      <c r="D11" s="63">
        <v>55150992</v>
      </c>
      <c r="E11" s="64">
        <v>47219281</v>
      </c>
      <c r="F11" s="64">
        <v>3244933</v>
      </c>
      <c r="G11" s="64">
        <v>3081075</v>
      </c>
      <c r="H11" s="64">
        <v>3314173</v>
      </c>
      <c r="I11" s="64">
        <v>9640181</v>
      </c>
      <c r="J11" s="64">
        <v>3230405</v>
      </c>
      <c r="K11" s="64">
        <v>4586712</v>
      </c>
      <c r="L11" s="64">
        <v>3659972</v>
      </c>
      <c r="M11" s="64">
        <v>11477089</v>
      </c>
      <c r="N11" s="64">
        <v>3591148</v>
      </c>
      <c r="O11" s="64">
        <v>3427059</v>
      </c>
      <c r="P11" s="64">
        <v>3817908</v>
      </c>
      <c r="Q11" s="64">
        <v>10836115</v>
      </c>
      <c r="R11" s="64">
        <v>3472140</v>
      </c>
      <c r="S11" s="64">
        <v>3673592</v>
      </c>
      <c r="T11" s="64">
        <v>3416852</v>
      </c>
      <c r="U11" s="64">
        <v>10562584</v>
      </c>
      <c r="V11" s="64">
        <v>42515969</v>
      </c>
      <c r="W11" s="64">
        <v>47219281</v>
      </c>
      <c r="X11" s="64">
        <v>-4703312</v>
      </c>
      <c r="Y11" s="65">
        <v>-9.96</v>
      </c>
      <c r="Z11" s="66">
        <v>47219281</v>
      </c>
    </row>
    <row r="12" spans="1:26" ht="13.5">
      <c r="A12" s="62" t="s">
        <v>37</v>
      </c>
      <c r="B12" s="18">
        <v>15390878</v>
      </c>
      <c r="C12" s="18">
        <v>0</v>
      </c>
      <c r="D12" s="63">
        <v>16703073</v>
      </c>
      <c r="E12" s="64">
        <v>16870480</v>
      </c>
      <c r="F12" s="64">
        <v>1317007</v>
      </c>
      <c r="G12" s="64">
        <v>1316965</v>
      </c>
      <c r="H12" s="64">
        <v>1320099</v>
      </c>
      <c r="I12" s="64">
        <v>3954071</v>
      </c>
      <c r="J12" s="64">
        <v>1300274</v>
      </c>
      <c r="K12" s="64">
        <v>0</v>
      </c>
      <c r="L12" s="64">
        <v>1304043</v>
      </c>
      <c r="M12" s="64">
        <v>2604317</v>
      </c>
      <c r="N12" s="64">
        <v>1361021</v>
      </c>
      <c r="O12" s="64">
        <v>1304596</v>
      </c>
      <c r="P12" s="64">
        <v>1776879</v>
      </c>
      <c r="Q12" s="64">
        <v>4442496</v>
      </c>
      <c r="R12" s="64">
        <v>1364033</v>
      </c>
      <c r="S12" s="64">
        <v>1555013</v>
      </c>
      <c r="T12" s="64">
        <v>1440611</v>
      </c>
      <c r="U12" s="64">
        <v>4359657</v>
      </c>
      <c r="V12" s="64">
        <v>15360541</v>
      </c>
      <c r="W12" s="64">
        <v>16870480</v>
      </c>
      <c r="X12" s="64">
        <v>-1509939</v>
      </c>
      <c r="Y12" s="65">
        <v>-8.95</v>
      </c>
      <c r="Z12" s="66">
        <v>16870480</v>
      </c>
    </row>
    <row r="13" spans="1:26" ht="13.5">
      <c r="A13" s="62" t="s">
        <v>106</v>
      </c>
      <c r="B13" s="18">
        <v>13535070</v>
      </c>
      <c r="C13" s="18">
        <v>0</v>
      </c>
      <c r="D13" s="63">
        <v>24066148</v>
      </c>
      <c r="E13" s="64">
        <v>13732000</v>
      </c>
      <c r="F13" s="64">
        <v>1024340</v>
      </c>
      <c r="G13" s="64">
        <v>1025798</v>
      </c>
      <c r="H13" s="64">
        <v>1011496</v>
      </c>
      <c r="I13" s="64">
        <v>3061634</v>
      </c>
      <c r="J13" s="64">
        <v>1107174</v>
      </c>
      <c r="K13" s="64">
        <v>1134326</v>
      </c>
      <c r="L13" s="64">
        <v>1107173</v>
      </c>
      <c r="M13" s="64">
        <v>3348673</v>
      </c>
      <c r="N13" s="64">
        <v>1108578</v>
      </c>
      <c r="O13" s="64">
        <v>924355</v>
      </c>
      <c r="P13" s="64">
        <v>1157874</v>
      </c>
      <c r="Q13" s="64">
        <v>3190807</v>
      </c>
      <c r="R13" s="64">
        <v>1116767</v>
      </c>
      <c r="S13" s="64">
        <v>1185848</v>
      </c>
      <c r="T13" s="64">
        <v>1146959</v>
      </c>
      <c r="U13" s="64">
        <v>3449574</v>
      </c>
      <c r="V13" s="64">
        <v>13050688</v>
      </c>
      <c r="W13" s="64">
        <v>13732000</v>
      </c>
      <c r="X13" s="64">
        <v>-681312</v>
      </c>
      <c r="Y13" s="65">
        <v>-4.96</v>
      </c>
      <c r="Z13" s="66">
        <v>13732000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69276336</v>
      </c>
      <c r="C17" s="18">
        <v>0</v>
      </c>
      <c r="D17" s="63">
        <v>102277972</v>
      </c>
      <c r="E17" s="64">
        <v>113665583</v>
      </c>
      <c r="F17" s="64">
        <v>4179080</v>
      </c>
      <c r="G17" s="64">
        <v>4845692</v>
      </c>
      <c r="H17" s="64">
        <v>3216118</v>
      </c>
      <c r="I17" s="64">
        <v>12240890</v>
      </c>
      <c r="J17" s="64">
        <v>3233211</v>
      </c>
      <c r="K17" s="64">
        <v>5733086</v>
      </c>
      <c r="L17" s="64">
        <v>3125685</v>
      </c>
      <c r="M17" s="64">
        <v>12091982</v>
      </c>
      <c r="N17" s="64">
        <v>3418553</v>
      </c>
      <c r="O17" s="64">
        <v>3844674</v>
      </c>
      <c r="P17" s="64">
        <v>6478885</v>
      </c>
      <c r="Q17" s="64">
        <v>13742112</v>
      </c>
      <c r="R17" s="64">
        <v>7060365</v>
      </c>
      <c r="S17" s="64">
        <v>7217979</v>
      </c>
      <c r="T17" s="64">
        <v>19781438</v>
      </c>
      <c r="U17" s="64">
        <v>34059782</v>
      </c>
      <c r="V17" s="64">
        <v>72134766</v>
      </c>
      <c r="W17" s="64">
        <v>113665583</v>
      </c>
      <c r="X17" s="64">
        <v>-41530817</v>
      </c>
      <c r="Y17" s="65">
        <v>-36.54</v>
      </c>
      <c r="Z17" s="66">
        <v>113665583</v>
      </c>
    </row>
    <row r="18" spans="1:26" ht="13.5">
      <c r="A18" s="74" t="s">
        <v>42</v>
      </c>
      <c r="B18" s="75">
        <f>SUM(B11:B17)</f>
        <v>133692627</v>
      </c>
      <c r="C18" s="75">
        <f>SUM(C11:C17)</f>
        <v>0</v>
      </c>
      <c r="D18" s="76">
        <f aca="true" t="shared" si="1" ref="D18:Z18">SUM(D11:D17)</f>
        <v>198198185</v>
      </c>
      <c r="E18" s="77">
        <f t="shared" si="1"/>
        <v>191487344</v>
      </c>
      <c r="F18" s="77">
        <f t="shared" si="1"/>
        <v>9765360</v>
      </c>
      <c r="G18" s="77">
        <f t="shared" si="1"/>
        <v>10269530</v>
      </c>
      <c r="H18" s="77">
        <f t="shared" si="1"/>
        <v>8861886</v>
      </c>
      <c r="I18" s="77">
        <f t="shared" si="1"/>
        <v>28896776</v>
      </c>
      <c r="J18" s="77">
        <f t="shared" si="1"/>
        <v>8871064</v>
      </c>
      <c r="K18" s="77">
        <f t="shared" si="1"/>
        <v>11454124</v>
      </c>
      <c r="L18" s="77">
        <f t="shared" si="1"/>
        <v>9196873</v>
      </c>
      <c r="M18" s="77">
        <f t="shared" si="1"/>
        <v>29522061</v>
      </c>
      <c r="N18" s="77">
        <f t="shared" si="1"/>
        <v>9479300</v>
      </c>
      <c r="O18" s="77">
        <f t="shared" si="1"/>
        <v>9500684</v>
      </c>
      <c r="P18" s="77">
        <f t="shared" si="1"/>
        <v>13231546</v>
      </c>
      <c r="Q18" s="77">
        <f t="shared" si="1"/>
        <v>32211530</v>
      </c>
      <c r="R18" s="77">
        <f t="shared" si="1"/>
        <v>13013305</v>
      </c>
      <c r="S18" s="77">
        <f t="shared" si="1"/>
        <v>13632432</v>
      </c>
      <c r="T18" s="77">
        <f t="shared" si="1"/>
        <v>25785860</v>
      </c>
      <c r="U18" s="77">
        <f t="shared" si="1"/>
        <v>52431597</v>
      </c>
      <c r="V18" s="77">
        <f t="shared" si="1"/>
        <v>143061964</v>
      </c>
      <c r="W18" s="77">
        <f t="shared" si="1"/>
        <v>191487344</v>
      </c>
      <c r="X18" s="77">
        <f t="shared" si="1"/>
        <v>-48425380</v>
      </c>
      <c r="Y18" s="71">
        <f>+IF(W18&lt;&gt;0,(X18/W18)*100,0)</f>
        <v>-25.28907602373972</v>
      </c>
      <c r="Z18" s="78">
        <f t="shared" si="1"/>
        <v>191487344</v>
      </c>
    </row>
    <row r="19" spans="1:26" ht="13.5">
      <c r="A19" s="74" t="s">
        <v>43</v>
      </c>
      <c r="B19" s="79">
        <f>+B10-B18</f>
        <v>56921865</v>
      </c>
      <c r="C19" s="79">
        <f>+C10-C18</f>
        <v>0</v>
      </c>
      <c r="D19" s="80">
        <f aca="true" t="shared" si="2" ref="D19:Z19">+D10-D18</f>
        <v>15573275</v>
      </c>
      <c r="E19" s="81">
        <f t="shared" si="2"/>
        <v>24891645</v>
      </c>
      <c r="F19" s="81">
        <f t="shared" si="2"/>
        <v>60135651</v>
      </c>
      <c r="G19" s="81">
        <f t="shared" si="2"/>
        <v>-5832206</v>
      </c>
      <c r="H19" s="81">
        <f t="shared" si="2"/>
        <v>-4441877</v>
      </c>
      <c r="I19" s="81">
        <f t="shared" si="2"/>
        <v>49861568</v>
      </c>
      <c r="J19" s="81">
        <f t="shared" si="2"/>
        <v>-4593907</v>
      </c>
      <c r="K19" s="81">
        <f t="shared" si="2"/>
        <v>44382475</v>
      </c>
      <c r="L19" s="81">
        <f t="shared" si="2"/>
        <v>-4401553</v>
      </c>
      <c r="M19" s="81">
        <f t="shared" si="2"/>
        <v>35387015</v>
      </c>
      <c r="N19" s="81">
        <f t="shared" si="2"/>
        <v>-4939320</v>
      </c>
      <c r="O19" s="81">
        <f t="shared" si="2"/>
        <v>-4420768</v>
      </c>
      <c r="P19" s="81">
        <f t="shared" si="2"/>
        <v>36131010</v>
      </c>
      <c r="Q19" s="81">
        <f t="shared" si="2"/>
        <v>26770922</v>
      </c>
      <c r="R19" s="81">
        <f t="shared" si="2"/>
        <v>-5062833</v>
      </c>
      <c r="S19" s="81">
        <f t="shared" si="2"/>
        <v>-8711450</v>
      </c>
      <c r="T19" s="81">
        <f t="shared" si="2"/>
        <v>-20369992</v>
      </c>
      <c r="U19" s="81">
        <f t="shared" si="2"/>
        <v>-34144275</v>
      </c>
      <c r="V19" s="81">
        <f t="shared" si="2"/>
        <v>77875230</v>
      </c>
      <c r="W19" s="81">
        <f>IF(E10=E18,0,W10-W18)</f>
        <v>24891645</v>
      </c>
      <c r="X19" s="81">
        <f t="shared" si="2"/>
        <v>52983585</v>
      </c>
      <c r="Y19" s="82">
        <f>+IF(W19&lt;&gt;0,(X19/W19)*100,0)</f>
        <v>212.85690439502895</v>
      </c>
      <c r="Z19" s="83">
        <f t="shared" si="2"/>
        <v>24891645</v>
      </c>
    </row>
    <row r="20" spans="1:26" ht="13.5">
      <c r="A20" s="62" t="s">
        <v>44</v>
      </c>
      <c r="B20" s="18">
        <v>25174151</v>
      </c>
      <c r="C20" s="18">
        <v>0</v>
      </c>
      <c r="D20" s="63">
        <v>54870000</v>
      </c>
      <c r="E20" s="64">
        <v>74162236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25315000</v>
      </c>
      <c r="M20" s="64">
        <v>25315000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25315000</v>
      </c>
      <c r="W20" s="64">
        <v>74162236</v>
      </c>
      <c r="X20" s="64">
        <v>-48847236</v>
      </c>
      <c r="Y20" s="65">
        <v>-65.87</v>
      </c>
      <c r="Z20" s="66">
        <v>74162236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82096016</v>
      </c>
      <c r="C22" s="90">
        <f>SUM(C19:C21)</f>
        <v>0</v>
      </c>
      <c r="D22" s="91">
        <f aca="true" t="shared" si="3" ref="D22:Z22">SUM(D19:D21)</f>
        <v>70443275</v>
      </c>
      <c r="E22" s="92">
        <f t="shared" si="3"/>
        <v>99053881</v>
      </c>
      <c r="F22" s="92">
        <f t="shared" si="3"/>
        <v>60135651</v>
      </c>
      <c r="G22" s="92">
        <f t="shared" si="3"/>
        <v>-5832206</v>
      </c>
      <c r="H22" s="92">
        <f t="shared" si="3"/>
        <v>-4441877</v>
      </c>
      <c r="I22" s="92">
        <f t="shared" si="3"/>
        <v>49861568</v>
      </c>
      <c r="J22" s="92">
        <f t="shared" si="3"/>
        <v>-4593907</v>
      </c>
      <c r="K22" s="92">
        <f t="shared" si="3"/>
        <v>44382475</v>
      </c>
      <c r="L22" s="92">
        <f t="shared" si="3"/>
        <v>20913447</v>
      </c>
      <c r="M22" s="92">
        <f t="shared" si="3"/>
        <v>60702015</v>
      </c>
      <c r="N22" s="92">
        <f t="shared" si="3"/>
        <v>-4939320</v>
      </c>
      <c r="O22" s="92">
        <f t="shared" si="3"/>
        <v>-4420768</v>
      </c>
      <c r="P22" s="92">
        <f t="shared" si="3"/>
        <v>36131010</v>
      </c>
      <c r="Q22" s="92">
        <f t="shared" si="3"/>
        <v>26770922</v>
      </c>
      <c r="R22" s="92">
        <f t="shared" si="3"/>
        <v>-5062833</v>
      </c>
      <c r="S22" s="92">
        <f t="shared" si="3"/>
        <v>-8711450</v>
      </c>
      <c r="T22" s="92">
        <f t="shared" si="3"/>
        <v>-20369992</v>
      </c>
      <c r="U22" s="92">
        <f t="shared" si="3"/>
        <v>-34144275</v>
      </c>
      <c r="V22" s="92">
        <f t="shared" si="3"/>
        <v>103190230</v>
      </c>
      <c r="W22" s="92">
        <f t="shared" si="3"/>
        <v>99053881</v>
      </c>
      <c r="X22" s="92">
        <f t="shared" si="3"/>
        <v>4136349</v>
      </c>
      <c r="Y22" s="93">
        <f>+IF(W22&lt;&gt;0,(X22/W22)*100,0)</f>
        <v>4.175857581996207</v>
      </c>
      <c r="Z22" s="94">
        <f t="shared" si="3"/>
        <v>99053881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82096016</v>
      </c>
      <c r="C24" s="79">
        <f>SUM(C22:C23)</f>
        <v>0</v>
      </c>
      <c r="D24" s="80">
        <f aca="true" t="shared" si="4" ref="D24:Z24">SUM(D22:D23)</f>
        <v>70443275</v>
      </c>
      <c r="E24" s="81">
        <f t="shared" si="4"/>
        <v>99053881</v>
      </c>
      <c r="F24" s="81">
        <f t="shared" si="4"/>
        <v>60135651</v>
      </c>
      <c r="G24" s="81">
        <f t="shared" si="4"/>
        <v>-5832206</v>
      </c>
      <c r="H24" s="81">
        <f t="shared" si="4"/>
        <v>-4441877</v>
      </c>
      <c r="I24" s="81">
        <f t="shared" si="4"/>
        <v>49861568</v>
      </c>
      <c r="J24" s="81">
        <f t="shared" si="4"/>
        <v>-4593907</v>
      </c>
      <c r="K24" s="81">
        <f t="shared" si="4"/>
        <v>44382475</v>
      </c>
      <c r="L24" s="81">
        <f t="shared" si="4"/>
        <v>20913447</v>
      </c>
      <c r="M24" s="81">
        <f t="shared" si="4"/>
        <v>60702015</v>
      </c>
      <c r="N24" s="81">
        <f t="shared" si="4"/>
        <v>-4939320</v>
      </c>
      <c r="O24" s="81">
        <f t="shared" si="4"/>
        <v>-4420768</v>
      </c>
      <c r="P24" s="81">
        <f t="shared" si="4"/>
        <v>36131010</v>
      </c>
      <c r="Q24" s="81">
        <f t="shared" si="4"/>
        <v>26770922</v>
      </c>
      <c r="R24" s="81">
        <f t="shared" si="4"/>
        <v>-5062833</v>
      </c>
      <c r="S24" s="81">
        <f t="shared" si="4"/>
        <v>-8711450</v>
      </c>
      <c r="T24" s="81">
        <f t="shared" si="4"/>
        <v>-20369992</v>
      </c>
      <c r="U24" s="81">
        <f t="shared" si="4"/>
        <v>-34144275</v>
      </c>
      <c r="V24" s="81">
        <f t="shared" si="4"/>
        <v>103190230</v>
      </c>
      <c r="W24" s="81">
        <f t="shared" si="4"/>
        <v>99053881</v>
      </c>
      <c r="X24" s="81">
        <f t="shared" si="4"/>
        <v>4136349</v>
      </c>
      <c r="Y24" s="82">
        <f>+IF(W24&lt;&gt;0,(X24/W24)*100,0)</f>
        <v>4.175857581996207</v>
      </c>
      <c r="Z24" s="83">
        <f t="shared" si="4"/>
        <v>99053881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50697843</v>
      </c>
      <c r="C27" s="21">
        <v>0</v>
      </c>
      <c r="D27" s="103">
        <v>147719902</v>
      </c>
      <c r="E27" s="104">
        <v>151152727</v>
      </c>
      <c r="F27" s="104">
        <v>1751717</v>
      </c>
      <c r="G27" s="104">
        <v>9398921</v>
      </c>
      <c r="H27" s="104">
        <v>4490509</v>
      </c>
      <c r="I27" s="104">
        <v>15641147</v>
      </c>
      <c r="J27" s="104">
        <v>0</v>
      </c>
      <c r="K27" s="104">
        <v>3407950</v>
      </c>
      <c r="L27" s="104">
        <v>5204673</v>
      </c>
      <c r="M27" s="104">
        <v>8612623</v>
      </c>
      <c r="N27" s="104">
        <v>5315677</v>
      </c>
      <c r="O27" s="104">
        <v>7166519</v>
      </c>
      <c r="P27" s="104">
        <v>9852589</v>
      </c>
      <c r="Q27" s="104">
        <v>22334785</v>
      </c>
      <c r="R27" s="104">
        <v>4223514</v>
      </c>
      <c r="S27" s="104">
        <v>15008669</v>
      </c>
      <c r="T27" s="104">
        <v>12611588</v>
      </c>
      <c r="U27" s="104">
        <v>31843771</v>
      </c>
      <c r="V27" s="104">
        <v>78432326</v>
      </c>
      <c r="W27" s="104">
        <v>151152727</v>
      </c>
      <c r="X27" s="104">
        <v>-72720401</v>
      </c>
      <c r="Y27" s="105">
        <v>-48.11</v>
      </c>
      <c r="Z27" s="106">
        <v>151152727</v>
      </c>
    </row>
    <row r="28" spans="1:26" ht="13.5">
      <c r="A28" s="107" t="s">
        <v>44</v>
      </c>
      <c r="B28" s="18">
        <v>50697843</v>
      </c>
      <c r="C28" s="18">
        <v>0</v>
      </c>
      <c r="D28" s="63">
        <v>85717018</v>
      </c>
      <c r="E28" s="64">
        <v>151152727</v>
      </c>
      <c r="F28" s="64">
        <v>1751717</v>
      </c>
      <c r="G28" s="64">
        <v>9398921</v>
      </c>
      <c r="H28" s="64">
        <v>4490509</v>
      </c>
      <c r="I28" s="64">
        <v>15641147</v>
      </c>
      <c r="J28" s="64">
        <v>0</v>
      </c>
      <c r="K28" s="64">
        <v>3407950</v>
      </c>
      <c r="L28" s="64">
        <v>5204673</v>
      </c>
      <c r="M28" s="64">
        <v>8612623</v>
      </c>
      <c r="N28" s="64">
        <v>5315677</v>
      </c>
      <c r="O28" s="64">
        <v>7166519</v>
      </c>
      <c r="P28" s="64">
        <v>9852589</v>
      </c>
      <c r="Q28" s="64">
        <v>22334785</v>
      </c>
      <c r="R28" s="64">
        <v>4223514</v>
      </c>
      <c r="S28" s="64">
        <v>15008669</v>
      </c>
      <c r="T28" s="64">
        <v>12611588</v>
      </c>
      <c r="U28" s="64">
        <v>31843771</v>
      </c>
      <c r="V28" s="64">
        <v>78432326</v>
      </c>
      <c r="W28" s="64">
        <v>151152727</v>
      </c>
      <c r="X28" s="64">
        <v>-72720401</v>
      </c>
      <c r="Y28" s="65">
        <v>-48.11</v>
      </c>
      <c r="Z28" s="66">
        <v>151152727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62002884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50697843</v>
      </c>
      <c r="C32" s="21">
        <f>SUM(C28:C31)</f>
        <v>0</v>
      </c>
      <c r="D32" s="103">
        <f aca="true" t="shared" si="5" ref="D32:Z32">SUM(D28:D31)</f>
        <v>147719902</v>
      </c>
      <c r="E32" s="104">
        <f t="shared" si="5"/>
        <v>151152727</v>
      </c>
      <c r="F32" s="104">
        <f t="shared" si="5"/>
        <v>1751717</v>
      </c>
      <c r="G32" s="104">
        <f t="shared" si="5"/>
        <v>9398921</v>
      </c>
      <c r="H32" s="104">
        <f t="shared" si="5"/>
        <v>4490509</v>
      </c>
      <c r="I32" s="104">
        <f t="shared" si="5"/>
        <v>15641147</v>
      </c>
      <c r="J32" s="104">
        <f t="shared" si="5"/>
        <v>0</v>
      </c>
      <c r="K32" s="104">
        <f t="shared" si="5"/>
        <v>3407950</v>
      </c>
      <c r="L32" s="104">
        <f t="shared" si="5"/>
        <v>5204673</v>
      </c>
      <c r="M32" s="104">
        <f t="shared" si="5"/>
        <v>8612623</v>
      </c>
      <c r="N32" s="104">
        <f t="shared" si="5"/>
        <v>5315677</v>
      </c>
      <c r="O32" s="104">
        <f t="shared" si="5"/>
        <v>7166519</v>
      </c>
      <c r="P32" s="104">
        <f t="shared" si="5"/>
        <v>9852589</v>
      </c>
      <c r="Q32" s="104">
        <f t="shared" si="5"/>
        <v>22334785</v>
      </c>
      <c r="R32" s="104">
        <f t="shared" si="5"/>
        <v>4223514</v>
      </c>
      <c r="S32" s="104">
        <f t="shared" si="5"/>
        <v>15008669</v>
      </c>
      <c r="T32" s="104">
        <f t="shared" si="5"/>
        <v>12611588</v>
      </c>
      <c r="U32" s="104">
        <f t="shared" si="5"/>
        <v>31843771</v>
      </c>
      <c r="V32" s="104">
        <f t="shared" si="5"/>
        <v>78432326</v>
      </c>
      <c r="W32" s="104">
        <f t="shared" si="5"/>
        <v>151152727</v>
      </c>
      <c r="X32" s="104">
        <f t="shared" si="5"/>
        <v>-72720401</v>
      </c>
      <c r="Y32" s="105">
        <f>+IF(W32&lt;&gt;0,(X32/W32)*100,0)</f>
        <v>-48.11054517064717</v>
      </c>
      <c r="Z32" s="106">
        <f t="shared" si="5"/>
        <v>151152727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231280105</v>
      </c>
      <c r="C35" s="18">
        <v>0</v>
      </c>
      <c r="D35" s="63">
        <v>152562328</v>
      </c>
      <c r="E35" s="64">
        <v>229245752</v>
      </c>
      <c r="F35" s="64">
        <v>238931149</v>
      </c>
      <c r="G35" s="64">
        <v>255876996</v>
      </c>
      <c r="H35" s="64">
        <v>318710967</v>
      </c>
      <c r="I35" s="64">
        <v>318710967</v>
      </c>
      <c r="J35" s="64">
        <v>250509655</v>
      </c>
      <c r="K35" s="64">
        <v>228541404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265460518</v>
      </c>
      <c r="U35" s="64">
        <v>265460518</v>
      </c>
      <c r="V35" s="64">
        <v>265460518</v>
      </c>
      <c r="W35" s="64">
        <v>229245752</v>
      </c>
      <c r="X35" s="64">
        <v>36214766</v>
      </c>
      <c r="Y35" s="65">
        <v>15.8</v>
      </c>
      <c r="Z35" s="66">
        <v>229245752</v>
      </c>
    </row>
    <row r="36" spans="1:26" ht="13.5">
      <c r="A36" s="62" t="s">
        <v>53</v>
      </c>
      <c r="B36" s="18">
        <v>200649809</v>
      </c>
      <c r="C36" s="18">
        <v>0</v>
      </c>
      <c r="D36" s="63">
        <v>364961255</v>
      </c>
      <c r="E36" s="64">
        <v>289417814</v>
      </c>
      <c r="F36" s="64">
        <v>202276437</v>
      </c>
      <c r="G36" s="64">
        <v>202275437</v>
      </c>
      <c r="H36" s="64">
        <v>200781489</v>
      </c>
      <c r="I36" s="64">
        <v>200781489</v>
      </c>
      <c r="J36" s="64">
        <v>203508932</v>
      </c>
      <c r="K36" s="64">
        <v>233547050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270617537</v>
      </c>
      <c r="U36" s="64">
        <v>270617537</v>
      </c>
      <c r="V36" s="64">
        <v>270617537</v>
      </c>
      <c r="W36" s="64">
        <v>289417814</v>
      </c>
      <c r="X36" s="64">
        <v>-18800277</v>
      </c>
      <c r="Y36" s="65">
        <v>-6.5</v>
      </c>
      <c r="Z36" s="66">
        <v>289417814</v>
      </c>
    </row>
    <row r="37" spans="1:26" ht="13.5">
      <c r="A37" s="62" t="s">
        <v>54</v>
      </c>
      <c r="B37" s="18">
        <v>44220230</v>
      </c>
      <c r="C37" s="18">
        <v>0</v>
      </c>
      <c r="D37" s="63">
        <v>31900000</v>
      </c>
      <c r="E37" s="64">
        <v>31900000</v>
      </c>
      <c r="F37" s="64">
        <v>44543837</v>
      </c>
      <c r="G37" s="64">
        <v>4546670</v>
      </c>
      <c r="H37" s="64">
        <v>41174051</v>
      </c>
      <c r="I37" s="64">
        <v>41174051</v>
      </c>
      <c r="J37" s="64">
        <v>42263793</v>
      </c>
      <c r="K37" s="64">
        <v>230352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57017453</v>
      </c>
      <c r="U37" s="64">
        <v>57017453</v>
      </c>
      <c r="V37" s="64">
        <v>57017453</v>
      </c>
      <c r="W37" s="64">
        <v>31900000</v>
      </c>
      <c r="X37" s="64">
        <v>25117453</v>
      </c>
      <c r="Y37" s="65">
        <v>78.74</v>
      </c>
      <c r="Z37" s="66">
        <v>31900000</v>
      </c>
    </row>
    <row r="38" spans="1:26" ht="13.5">
      <c r="A38" s="62" t="s">
        <v>55</v>
      </c>
      <c r="B38" s="18">
        <v>3252000</v>
      </c>
      <c r="C38" s="18">
        <v>0</v>
      </c>
      <c r="D38" s="63">
        <v>12563377</v>
      </c>
      <c r="E38" s="64">
        <v>3252000</v>
      </c>
      <c r="F38" s="64">
        <v>0</v>
      </c>
      <c r="G38" s="64">
        <v>78283</v>
      </c>
      <c r="H38" s="64">
        <v>78283</v>
      </c>
      <c r="I38" s="64">
        <v>78283</v>
      </c>
      <c r="J38" s="64">
        <v>3330283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3252000</v>
      </c>
      <c r="X38" s="64">
        <v>-3252000</v>
      </c>
      <c r="Y38" s="65">
        <v>-100</v>
      </c>
      <c r="Z38" s="66">
        <v>3252000</v>
      </c>
    </row>
    <row r="39" spans="1:26" ht="13.5">
      <c r="A39" s="62" t="s">
        <v>56</v>
      </c>
      <c r="B39" s="18">
        <v>384457684</v>
      </c>
      <c r="C39" s="18">
        <v>0</v>
      </c>
      <c r="D39" s="63">
        <v>473060206</v>
      </c>
      <c r="E39" s="64">
        <v>483511566</v>
      </c>
      <c r="F39" s="64">
        <v>396663749</v>
      </c>
      <c r="G39" s="64">
        <v>453527480</v>
      </c>
      <c r="H39" s="64">
        <v>478240122</v>
      </c>
      <c r="I39" s="64">
        <v>478240122</v>
      </c>
      <c r="J39" s="64">
        <v>408424511</v>
      </c>
      <c r="K39" s="64">
        <v>461858102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479060602</v>
      </c>
      <c r="U39" s="64">
        <v>479060602</v>
      </c>
      <c r="V39" s="64">
        <v>479060602</v>
      </c>
      <c r="W39" s="64">
        <v>483511566</v>
      </c>
      <c r="X39" s="64">
        <v>-4450964</v>
      </c>
      <c r="Y39" s="65">
        <v>-0.92</v>
      </c>
      <c r="Z39" s="66">
        <v>483511566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97422945</v>
      </c>
      <c r="C42" s="18">
        <v>0</v>
      </c>
      <c r="D42" s="63">
        <v>86980376</v>
      </c>
      <c r="E42" s="64">
        <v>86980376</v>
      </c>
      <c r="F42" s="64">
        <v>-1759011</v>
      </c>
      <c r="G42" s="64">
        <v>-6176164</v>
      </c>
      <c r="H42" s="64">
        <v>-7466476</v>
      </c>
      <c r="I42" s="64">
        <v>-15401651</v>
      </c>
      <c r="J42" s="64">
        <v>-5556246</v>
      </c>
      <c r="K42" s="64">
        <v>46664026</v>
      </c>
      <c r="L42" s="64">
        <v>-6220126</v>
      </c>
      <c r="M42" s="64">
        <v>34887654</v>
      </c>
      <c r="N42" s="64">
        <v>-7146577</v>
      </c>
      <c r="O42" s="64">
        <v>-7924521</v>
      </c>
      <c r="P42" s="64">
        <v>25466585</v>
      </c>
      <c r="Q42" s="64">
        <v>10395487</v>
      </c>
      <c r="R42" s="64">
        <v>14724460</v>
      </c>
      <c r="S42" s="64">
        <v>-11622738</v>
      </c>
      <c r="T42" s="64">
        <v>-10063464</v>
      </c>
      <c r="U42" s="64">
        <v>-6961742</v>
      </c>
      <c r="V42" s="64">
        <v>22919748</v>
      </c>
      <c r="W42" s="64">
        <v>86980376</v>
      </c>
      <c r="X42" s="64">
        <v>-64060628</v>
      </c>
      <c r="Y42" s="65">
        <v>-73.65</v>
      </c>
      <c r="Z42" s="66">
        <v>86980376</v>
      </c>
    </row>
    <row r="43" spans="1:26" ht="13.5">
      <c r="A43" s="62" t="s">
        <v>59</v>
      </c>
      <c r="B43" s="18">
        <v>-50697839</v>
      </c>
      <c r="C43" s="18">
        <v>0</v>
      </c>
      <c r="D43" s="63">
        <v>-147719901</v>
      </c>
      <c r="E43" s="64">
        <v>-147719901</v>
      </c>
      <c r="F43" s="64">
        <v>0</v>
      </c>
      <c r="G43" s="64">
        <v>-8606617</v>
      </c>
      <c r="H43" s="64">
        <v>-6079444</v>
      </c>
      <c r="I43" s="64">
        <v>-14686061</v>
      </c>
      <c r="J43" s="64">
        <v>-4367102</v>
      </c>
      <c r="K43" s="64">
        <v>-2651757</v>
      </c>
      <c r="L43" s="64">
        <v>-5188787</v>
      </c>
      <c r="M43" s="64">
        <v>-12207646</v>
      </c>
      <c r="N43" s="64">
        <v>-2268701</v>
      </c>
      <c r="O43" s="64">
        <v>-10603032</v>
      </c>
      <c r="P43" s="64">
        <v>-5773204</v>
      </c>
      <c r="Q43" s="64">
        <v>-18644937</v>
      </c>
      <c r="R43" s="64">
        <v>-7458841</v>
      </c>
      <c r="S43" s="64">
        <v>-21175629</v>
      </c>
      <c r="T43" s="64">
        <v>-24850712</v>
      </c>
      <c r="U43" s="64">
        <v>-53485182</v>
      </c>
      <c r="V43" s="64">
        <v>-99023826</v>
      </c>
      <c r="W43" s="64">
        <v>-147719901</v>
      </c>
      <c r="X43" s="64">
        <v>48696075</v>
      </c>
      <c r="Y43" s="65">
        <v>-32.97</v>
      </c>
      <c r="Z43" s="66">
        <v>-147719901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127395145</v>
      </c>
      <c r="C45" s="21">
        <v>0</v>
      </c>
      <c r="D45" s="103">
        <v>18141860</v>
      </c>
      <c r="E45" s="104">
        <v>18141860</v>
      </c>
      <c r="F45" s="104">
        <v>-1759011</v>
      </c>
      <c r="G45" s="104">
        <v>-16541792</v>
      </c>
      <c r="H45" s="104">
        <v>-30087712</v>
      </c>
      <c r="I45" s="104">
        <v>-30087712</v>
      </c>
      <c r="J45" s="104">
        <v>-40011060</v>
      </c>
      <c r="K45" s="104">
        <v>4001209</v>
      </c>
      <c r="L45" s="104">
        <v>-7407704</v>
      </c>
      <c r="M45" s="104">
        <v>-7407704</v>
      </c>
      <c r="N45" s="104">
        <v>-16822982</v>
      </c>
      <c r="O45" s="104">
        <v>-35350535</v>
      </c>
      <c r="P45" s="104">
        <v>-15657154</v>
      </c>
      <c r="Q45" s="104">
        <v>-16822982</v>
      </c>
      <c r="R45" s="104">
        <v>-8391535</v>
      </c>
      <c r="S45" s="104">
        <v>-41189902</v>
      </c>
      <c r="T45" s="104">
        <v>-76104078</v>
      </c>
      <c r="U45" s="104">
        <v>-76104078</v>
      </c>
      <c r="V45" s="104">
        <v>-76104078</v>
      </c>
      <c r="W45" s="104">
        <v>18141860</v>
      </c>
      <c r="X45" s="104">
        <v>-94245938</v>
      </c>
      <c r="Y45" s="105">
        <v>-519.49</v>
      </c>
      <c r="Z45" s="106">
        <v>18141860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9499829</v>
      </c>
      <c r="C49" s="56">
        <v>0</v>
      </c>
      <c r="D49" s="133">
        <v>8144765</v>
      </c>
      <c r="E49" s="58">
        <v>90075</v>
      </c>
      <c r="F49" s="58">
        <v>0</v>
      </c>
      <c r="G49" s="58">
        <v>0</v>
      </c>
      <c r="H49" s="58">
        <v>0</v>
      </c>
      <c r="I49" s="58">
        <v>3014417</v>
      </c>
      <c r="J49" s="58">
        <v>0</v>
      </c>
      <c r="K49" s="58">
        <v>0</v>
      </c>
      <c r="L49" s="58">
        <v>0</v>
      </c>
      <c r="M49" s="58">
        <v>130142702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150891788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1066765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1066765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23.199172127741466</v>
      </c>
      <c r="C58" s="5">
        <f>IF(C67=0,0,+(C76/C67)*100)</f>
        <v>0</v>
      </c>
      <c r="D58" s="6">
        <f aca="true" t="shared" si="6" ref="D58:Z58">IF(D67=0,0,+(D76/D67)*100)</f>
        <v>53.53217509863305</v>
      </c>
      <c r="E58" s="7">
        <f t="shared" si="6"/>
        <v>42.66563986782203</v>
      </c>
      <c r="F58" s="7">
        <f t="shared" si="6"/>
        <v>71.57719711504723</v>
      </c>
      <c r="G58" s="7">
        <f t="shared" si="6"/>
        <v>6.4712386011781975</v>
      </c>
      <c r="H58" s="7">
        <f t="shared" si="6"/>
        <v>7.431681380836435</v>
      </c>
      <c r="I58" s="7">
        <f t="shared" si="6"/>
        <v>28.051691042640304</v>
      </c>
      <c r="J58" s="7">
        <f t="shared" si="6"/>
        <v>6.099700538272978</v>
      </c>
      <c r="K58" s="7">
        <f t="shared" si="6"/>
        <v>49.54439240837123</v>
      </c>
      <c r="L58" s="7">
        <f t="shared" si="6"/>
        <v>5.675908298390287</v>
      </c>
      <c r="M58" s="7">
        <f t="shared" si="6"/>
        <v>20.324609386075355</v>
      </c>
      <c r="N58" s="7">
        <f t="shared" si="6"/>
        <v>6.930506542735881</v>
      </c>
      <c r="O58" s="7">
        <f t="shared" si="6"/>
        <v>6.309137925437206</v>
      </c>
      <c r="P58" s="7">
        <f t="shared" si="6"/>
        <v>2.2596481408289693</v>
      </c>
      <c r="Q58" s="7">
        <f t="shared" si="6"/>
        <v>4.168479805275654</v>
      </c>
      <c r="R58" s="7">
        <f t="shared" si="6"/>
        <v>419.4851228999563</v>
      </c>
      <c r="S58" s="7">
        <f t="shared" si="6"/>
        <v>5.314721291370675</v>
      </c>
      <c r="T58" s="7">
        <f t="shared" si="6"/>
        <v>2.949019146226423</v>
      </c>
      <c r="U58" s="7">
        <f t="shared" si="6"/>
        <v>140.5014580683184</v>
      </c>
      <c r="V58" s="7">
        <f t="shared" si="6"/>
        <v>46.118934216806686</v>
      </c>
      <c r="W58" s="7">
        <f t="shared" si="6"/>
        <v>42.66563986782203</v>
      </c>
      <c r="X58" s="7">
        <f t="shared" si="6"/>
        <v>0</v>
      </c>
      <c r="Y58" s="7">
        <f t="shared" si="6"/>
        <v>0</v>
      </c>
      <c r="Z58" s="8">
        <f t="shared" si="6"/>
        <v>42.66563986782203</v>
      </c>
    </row>
    <row r="59" spans="1:26" ht="13.5">
      <c r="A59" s="36" t="s">
        <v>31</v>
      </c>
      <c r="B59" s="9">
        <f aca="true" t="shared" si="7" ref="B59:Z66">IF(B68=0,0,+(B77/B68)*100)</f>
        <v>23.199172127741466</v>
      </c>
      <c r="C59" s="9">
        <f t="shared" si="7"/>
        <v>0</v>
      </c>
      <c r="D59" s="2">
        <f t="shared" si="7"/>
        <v>63.28758937393915</v>
      </c>
      <c r="E59" s="10">
        <f t="shared" si="7"/>
        <v>56.319153422341685</v>
      </c>
      <c r="F59" s="10">
        <f t="shared" si="7"/>
        <v>101.87098306113238</v>
      </c>
      <c r="G59" s="10">
        <f t="shared" si="7"/>
        <v>9.187823542958677</v>
      </c>
      <c r="H59" s="10">
        <f t="shared" si="7"/>
        <v>10.524119470824685</v>
      </c>
      <c r="I59" s="10">
        <f t="shared" si="7"/>
        <v>39.82424017471336</v>
      </c>
      <c r="J59" s="10">
        <f t="shared" si="7"/>
        <v>8.787293676281264</v>
      </c>
      <c r="K59" s="10">
        <f t="shared" si="7"/>
        <v>71.13999008795459</v>
      </c>
      <c r="L59" s="10">
        <f t="shared" si="7"/>
        <v>8.288810465514352</v>
      </c>
      <c r="M59" s="10">
        <f t="shared" si="7"/>
        <v>29.38164111575906</v>
      </c>
      <c r="N59" s="10">
        <f t="shared" si="7"/>
        <v>10.366635345876217</v>
      </c>
      <c r="O59" s="10">
        <f t="shared" si="7"/>
        <v>9.201165060565668</v>
      </c>
      <c r="P59" s="10">
        <f t="shared" si="7"/>
        <v>2.6169079858073627</v>
      </c>
      <c r="Q59" s="10">
        <f t="shared" si="7"/>
        <v>5.3310992050702</v>
      </c>
      <c r="R59" s="10">
        <f t="shared" si="7"/>
        <v>610.8375230852535</v>
      </c>
      <c r="S59" s="10">
        <f t="shared" si="7"/>
        <v>7.945613629994594</v>
      </c>
      <c r="T59" s="10">
        <f t="shared" si="7"/>
        <v>4.376563701145901</v>
      </c>
      <c r="U59" s="10">
        <f t="shared" si="7"/>
        <v>207.71990013879798</v>
      </c>
      <c r="V59" s="10">
        <f t="shared" si="7"/>
        <v>64.00047254528987</v>
      </c>
      <c r="W59" s="10">
        <f t="shared" si="7"/>
        <v>56.319153422341685</v>
      </c>
      <c r="X59" s="10">
        <f t="shared" si="7"/>
        <v>0</v>
      </c>
      <c r="Y59" s="10">
        <f t="shared" si="7"/>
        <v>0</v>
      </c>
      <c r="Z59" s="11">
        <f t="shared" si="7"/>
        <v>56.319153422341685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27660306</v>
      </c>
      <c r="C67" s="23"/>
      <c r="D67" s="24">
        <v>34064138</v>
      </c>
      <c r="E67" s="25">
        <v>42739952</v>
      </c>
      <c r="F67" s="25">
        <v>3020916</v>
      </c>
      <c r="G67" s="25">
        <v>3119511</v>
      </c>
      <c r="H67" s="25">
        <v>3111853</v>
      </c>
      <c r="I67" s="25">
        <v>9252280</v>
      </c>
      <c r="J67" s="25">
        <v>3165680</v>
      </c>
      <c r="K67" s="25">
        <v>3149311</v>
      </c>
      <c r="L67" s="25">
        <v>3207839</v>
      </c>
      <c r="M67" s="25">
        <v>9522830</v>
      </c>
      <c r="N67" s="25">
        <v>3285705</v>
      </c>
      <c r="O67" s="25">
        <v>3203528</v>
      </c>
      <c r="P67" s="25">
        <v>8346919</v>
      </c>
      <c r="Q67" s="25">
        <v>14836152</v>
      </c>
      <c r="R67" s="25">
        <v>3600937</v>
      </c>
      <c r="S67" s="25">
        <v>3697033</v>
      </c>
      <c r="T67" s="25">
        <v>3669966</v>
      </c>
      <c r="U67" s="25">
        <v>10967936</v>
      </c>
      <c r="V67" s="25">
        <v>44579198</v>
      </c>
      <c r="W67" s="25">
        <v>42739952</v>
      </c>
      <c r="X67" s="25"/>
      <c r="Y67" s="24"/>
      <c r="Z67" s="26">
        <v>42739952</v>
      </c>
    </row>
    <row r="68" spans="1:26" ht="13.5" hidden="1">
      <c r="A68" s="36" t="s">
        <v>31</v>
      </c>
      <c r="B68" s="18">
        <v>27660306</v>
      </c>
      <c r="C68" s="18"/>
      <c r="D68" s="19">
        <v>28813349</v>
      </c>
      <c r="E68" s="20">
        <v>32378459</v>
      </c>
      <c r="F68" s="20">
        <v>2122574</v>
      </c>
      <c r="G68" s="20">
        <v>2197158</v>
      </c>
      <c r="H68" s="20">
        <v>2197457</v>
      </c>
      <c r="I68" s="20">
        <v>6517189</v>
      </c>
      <c r="J68" s="20">
        <v>2197457</v>
      </c>
      <c r="K68" s="20">
        <v>2193291</v>
      </c>
      <c r="L68" s="20">
        <v>2196624</v>
      </c>
      <c r="M68" s="20">
        <v>6587372</v>
      </c>
      <c r="N68" s="20">
        <v>2196624</v>
      </c>
      <c r="O68" s="20">
        <v>2196624</v>
      </c>
      <c r="P68" s="20">
        <v>7207399</v>
      </c>
      <c r="Q68" s="20">
        <v>11600647</v>
      </c>
      <c r="R68" s="20">
        <v>2472899</v>
      </c>
      <c r="S68" s="20">
        <v>2472899</v>
      </c>
      <c r="T68" s="20">
        <v>2472899</v>
      </c>
      <c r="U68" s="20">
        <v>7418697</v>
      </c>
      <c r="V68" s="20">
        <v>32123905</v>
      </c>
      <c r="W68" s="20">
        <v>32378459</v>
      </c>
      <c r="X68" s="20"/>
      <c r="Y68" s="19"/>
      <c r="Z68" s="22">
        <v>32378459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5250789</v>
      </c>
      <c r="E75" s="29">
        <v>10361493</v>
      </c>
      <c r="F75" s="29">
        <v>898342</v>
      </c>
      <c r="G75" s="29">
        <v>922353</v>
      </c>
      <c r="H75" s="29">
        <v>914396</v>
      </c>
      <c r="I75" s="29">
        <v>2735091</v>
      </c>
      <c r="J75" s="29">
        <v>968223</v>
      </c>
      <c r="K75" s="29">
        <v>956020</v>
      </c>
      <c r="L75" s="29">
        <v>1011215</v>
      </c>
      <c r="M75" s="29">
        <v>2935458</v>
      </c>
      <c r="N75" s="29">
        <v>1089081</v>
      </c>
      <c r="O75" s="29">
        <v>1006904</v>
      </c>
      <c r="P75" s="29">
        <v>1139520</v>
      </c>
      <c r="Q75" s="29">
        <v>3235505</v>
      </c>
      <c r="R75" s="29">
        <v>1128038</v>
      </c>
      <c r="S75" s="29">
        <v>1224134</v>
      </c>
      <c r="T75" s="29">
        <v>1197067</v>
      </c>
      <c r="U75" s="29">
        <v>3549239</v>
      </c>
      <c r="V75" s="29">
        <v>12455293</v>
      </c>
      <c r="W75" s="29">
        <v>10361493</v>
      </c>
      <c r="X75" s="29"/>
      <c r="Y75" s="28"/>
      <c r="Z75" s="30">
        <v>10361493</v>
      </c>
    </row>
    <row r="76" spans="1:26" ht="13.5" hidden="1">
      <c r="A76" s="41" t="s">
        <v>120</v>
      </c>
      <c r="B76" s="31">
        <v>6416962</v>
      </c>
      <c r="C76" s="31"/>
      <c r="D76" s="32">
        <v>18235274</v>
      </c>
      <c r="E76" s="33">
        <v>18235274</v>
      </c>
      <c r="F76" s="33">
        <v>2162287</v>
      </c>
      <c r="G76" s="33">
        <v>201871</v>
      </c>
      <c r="H76" s="33">
        <v>231263</v>
      </c>
      <c r="I76" s="33">
        <v>2595421</v>
      </c>
      <c r="J76" s="33">
        <v>193097</v>
      </c>
      <c r="K76" s="33">
        <v>1560307</v>
      </c>
      <c r="L76" s="33">
        <v>182074</v>
      </c>
      <c r="M76" s="33">
        <v>1935478</v>
      </c>
      <c r="N76" s="33">
        <v>227716</v>
      </c>
      <c r="O76" s="33">
        <v>202115</v>
      </c>
      <c r="P76" s="33">
        <v>188611</v>
      </c>
      <c r="Q76" s="33">
        <v>618442</v>
      </c>
      <c r="R76" s="33">
        <v>15105395</v>
      </c>
      <c r="S76" s="33">
        <v>196487</v>
      </c>
      <c r="T76" s="33">
        <v>108228</v>
      </c>
      <c r="U76" s="33">
        <v>15410110</v>
      </c>
      <c r="V76" s="33">
        <v>20559451</v>
      </c>
      <c r="W76" s="33">
        <v>18235274</v>
      </c>
      <c r="X76" s="33"/>
      <c r="Y76" s="32"/>
      <c r="Z76" s="34">
        <v>18235274</v>
      </c>
    </row>
    <row r="77" spans="1:26" ht="13.5" hidden="1">
      <c r="A77" s="36" t="s">
        <v>31</v>
      </c>
      <c r="B77" s="18">
        <v>6416962</v>
      </c>
      <c r="C77" s="18"/>
      <c r="D77" s="19">
        <v>18235274</v>
      </c>
      <c r="E77" s="20">
        <v>18235274</v>
      </c>
      <c r="F77" s="20">
        <v>2162287</v>
      </c>
      <c r="G77" s="20">
        <v>201871</v>
      </c>
      <c r="H77" s="20">
        <v>231263</v>
      </c>
      <c r="I77" s="20">
        <v>2595421</v>
      </c>
      <c r="J77" s="20">
        <v>193097</v>
      </c>
      <c r="K77" s="20">
        <v>1560307</v>
      </c>
      <c r="L77" s="20">
        <v>182074</v>
      </c>
      <c r="M77" s="20">
        <v>1935478</v>
      </c>
      <c r="N77" s="20">
        <v>227716</v>
      </c>
      <c r="O77" s="20">
        <v>202115</v>
      </c>
      <c r="P77" s="20">
        <v>188611</v>
      </c>
      <c r="Q77" s="20">
        <v>618442</v>
      </c>
      <c r="R77" s="20">
        <v>15105395</v>
      </c>
      <c r="S77" s="20">
        <v>196487</v>
      </c>
      <c r="T77" s="20">
        <v>108228</v>
      </c>
      <c r="U77" s="20">
        <v>15410110</v>
      </c>
      <c r="V77" s="20">
        <v>20559451</v>
      </c>
      <c r="W77" s="20">
        <v>18235274</v>
      </c>
      <c r="X77" s="20"/>
      <c r="Y77" s="19"/>
      <c r="Z77" s="22">
        <v>18235274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2834081</v>
      </c>
      <c r="C5" s="18">
        <v>0</v>
      </c>
      <c r="D5" s="63">
        <v>4021200</v>
      </c>
      <c r="E5" s="64">
        <v>8100000</v>
      </c>
      <c r="F5" s="64">
        <v>759576</v>
      </c>
      <c r="G5" s="64">
        <v>759576</v>
      </c>
      <c r="H5" s="64">
        <v>764549</v>
      </c>
      <c r="I5" s="64">
        <v>2283701</v>
      </c>
      <c r="J5" s="64">
        <v>770470</v>
      </c>
      <c r="K5" s="64">
        <v>776542</v>
      </c>
      <c r="L5" s="64">
        <v>782692</v>
      </c>
      <c r="M5" s="64">
        <v>2329704</v>
      </c>
      <c r="N5" s="64">
        <v>788855</v>
      </c>
      <c r="O5" s="64">
        <v>793910</v>
      </c>
      <c r="P5" s="64">
        <v>799838</v>
      </c>
      <c r="Q5" s="64">
        <v>2382603</v>
      </c>
      <c r="R5" s="64">
        <v>805975</v>
      </c>
      <c r="S5" s="64">
        <v>812144</v>
      </c>
      <c r="T5" s="64">
        <v>817955</v>
      </c>
      <c r="U5" s="64">
        <v>2436074</v>
      </c>
      <c r="V5" s="64">
        <v>9432082</v>
      </c>
      <c r="W5" s="64">
        <v>8100000</v>
      </c>
      <c r="X5" s="64">
        <v>1332082</v>
      </c>
      <c r="Y5" s="65">
        <v>16.45</v>
      </c>
      <c r="Z5" s="66">
        <v>8100000</v>
      </c>
    </row>
    <row r="6" spans="1:26" ht="13.5">
      <c r="A6" s="62" t="s">
        <v>32</v>
      </c>
      <c r="B6" s="18">
        <v>2340534</v>
      </c>
      <c r="C6" s="18">
        <v>0</v>
      </c>
      <c r="D6" s="63">
        <v>5157140</v>
      </c>
      <c r="E6" s="64">
        <v>3523000</v>
      </c>
      <c r="F6" s="64">
        <v>179166</v>
      </c>
      <c r="G6" s="64">
        <v>359280</v>
      </c>
      <c r="H6" s="64">
        <v>326552</v>
      </c>
      <c r="I6" s="64">
        <v>864998</v>
      </c>
      <c r="J6" s="64">
        <v>281292</v>
      </c>
      <c r="K6" s="64">
        <v>312087</v>
      </c>
      <c r="L6" s="64">
        <v>298345</v>
      </c>
      <c r="M6" s="64">
        <v>891724</v>
      </c>
      <c r="N6" s="64">
        <v>338212</v>
      </c>
      <c r="O6" s="64">
        <v>334748</v>
      </c>
      <c r="P6" s="64">
        <v>313051</v>
      </c>
      <c r="Q6" s="64">
        <v>986011</v>
      </c>
      <c r="R6" s="64">
        <v>325838</v>
      </c>
      <c r="S6" s="64">
        <v>315840</v>
      </c>
      <c r="T6" s="64">
        <v>786285</v>
      </c>
      <c r="U6" s="64">
        <v>1427963</v>
      </c>
      <c r="V6" s="64">
        <v>4170696</v>
      </c>
      <c r="W6" s="64">
        <v>3523000</v>
      </c>
      <c r="X6" s="64">
        <v>647696</v>
      </c>
      <c r="Y6" s="65">
        <v>18.38</v>
      </c>
      <c r="Z6" s="66">
        <v>3523000</v>
      </c>
    </row>
    <row r="7" spans="1:26" ht="13.5">
      <c r="A7" s="62" t="s">
        <v>33</v>
      </c>
      <c r="B7" s="18">
        <v>729251</v>
      </c>
      <c r="C7" s="18">
        <v>0</v>
      </c>
      <c r="D7" s="63">
        <v>1450000</v>
      </c>
      <c r="E7" s="64">
        <v>890000</v>
      </c>
      <c r="F7" s="64">
        <v>63964</v>
      </c>
      <c r="G7" s="64">
        <v>98775</v>
      </c>
      <c r="H7" s="64">
        <v>148999</v>
      </c>
      <c r="I7" s="64">
        <v>311738</v>
      </c>
      <c r="J7" s="64">
        <v>375523</v>
      </c>
      <c r="K7" s="64">
        <v>87310</v>
      </c>
      <c r="L7" s="64">
        <v>4549</v>
      </c>
      <c r="M7" s="64">
        <v>467382</v>
      </c>
      <c r="N7" s="64">
        <v>4700</v>
      </c>
      <c r="O7" s="64">
        <v>4741</v>
      </c>
      <c r="P7" s="64">
        <v>38664</v>
      </c>
      <c r="Q7" s="64">
        <v>48105</v>
      </c>
      <c r="R7" s="64">
        <v>40939</v>
      </c>
      <c r="S7" s="64">
        <v>72032</v>
      </c>
      <c r="T7" s="64">
        <v>74433</v>
      </c>
      <c r="U7" s="64">
        <v>187404</v>
      </c>
      <c r="V7" s="64">
        <v>1014629</v>
      </c>
      <c r="W7" s="64">
        <v>890000</v>
      </c>
      <c r="X7" s="64">
        <v>124629</v>
      </c>
      <c r="Y7" s="65">
        <v>14</v>
      </c>
      <c r="Z7" s="66">
        <v>890000</v>
      </c>
    </row>
    <row r="8" spans="1:26" ht="13.5">
      <c r="A8" s="62" t="s">
        <v>34</v>
      </c>
      <c r="B8" s="18">
        <v>50693343</v>
      </c>
      <c r="C8" s="18">
        <v>0</v>
      </c>
      <c r="D8" s="63">
        <v>57379399</v>
      </c>
      <c r="E8" s="64">
        <v>57592108</v>
      </c>
      <c r="F8" s="64">
        <v>22326048</v>
      </c>
      <c r="G8" s="64">
        <v>449945</v>
      </c>
      <c r="H8" s="64">
        <v>351286</v>
      </c>
      <c r="I8" s="64">
        <v>23127279</v>
      </c>
      <c r="J8" s="64">
        <v>747285</v>
      </c>
      <c r="K8" s="64">
        <v>17592703</v>
      </c>
      <c r="L8" s="64">
        <v>2813894</v>
      </c>
      <c r="M8" s="64">
        <v>21153882</v>
      </c>
      <c r="N8" s="64">
        <v>511434</v>
      </c>
      <c r="O8" s="64">
        <v>402390</v>
      </c>
      <c r="P8" s="64">
        <v>13491285</v>
      </c>
      <c r="Q8" s="64">
        <v>14405109</v>
      </c>
      <c r="R8" s="64">
        <v>234638</v>
      </c>
      <c r="S8" s="64">
        <v>177327</v>
      </c>
      <c r="T8" s="64">
        <v>283063</v>
      </c>
      <c r="U8" s="64">
        <v>695028</v>
      </c>
      <c r="V8" s="64">
        <v>59381298</v>
      </c>
      <c r="W8" s="64">
        <v>57592108</v>
      </c>
      <c r="X8" s="64">
        <v>1789190</v>
      </c>
      <c r="Y8" s="65">
        <v>3.11</v>
      </c>
      <c r="Z8" s="66">
        <v>57592108</v>
      </c>
    </row>
    <row r="9" spans="1:26" ht="13.5">
      <c r="A9" s="62" t="s">
        <v>35</v>
      </c>
      <c r="B9" s="18">
        <v>3405089</v>
      </c>
      <c r="C9" s="18">
        <v>0</v>
      </c>
      <c r="D9" s="63">
        <v>4168450</v>
      </c>
      <c r="E9" s="64">
        <v>5708450</v>
      </c>
      <c r="F9" s="64">
        <v>239710</v>
      </c>
      <c r="G9" s="64">
        <v>240229</v>
      </c>
      <c r="H9" s="64">
        <v>201154</v>
      </c>
      <c r="I9" s="64">
        <v>681093</v>
      </c>
      <c r="J9" s="64">
        <v>208283</v>
      </c>
      <c r="K9" s="64">
        <v>191344</v>
      </c>
      <c r="L9" s="64">
        <v>191344</v>
      </c>
      <c r="M9" s="64">
        <v>590971</v>
      </c>
      <c r="N9" s="64">
        <v>1025559</v>
      </c>
      <c r="O9" s="64">
        <v>216562</v>
      </c>
      <c r="P9" s="64">
        <v>188867</v>
      </c>
      <c r="Q9" s="64">
        <v>1430988</v>
      </c>
      <c r="R9" s="64">
        <v>177701</v>
      </c>
      <c r="S9" s="64">
        <v>180797</v>
      </c>
      <c r="T9" s="64">
        <v>890586</v>
      </c>
      <c r="U9" s="64">
        <v>1249084</v>
      </c>
      <c r="V9" s="64">
        <v>3952136</v>
      </c>
      <c r="W9" s="64">
        <v>5708450</v>
      </c>
      <c r="X9" s="64">
        <v>-1756314</v>
      </c>
      <c r="Y9" s="65">
        <v>-30.77</v>
      </c>
      <c r="Z9" s="66">
        <v>5708450</v>
      </c>
    </row>
    <row r="10" spans="1:26" ht="25.5">
      <c r="A10" s="67" t="s">
        <v>105</v>
      </c>
      <c r="B10" s="68">
        <f>SUM(B5:B9)</f>
        <v>60002298</v>
      </c>
      <c r="C10" s="68">
        <f>SUM(C5:C9)</f>
        <v>0</v>
      </c>
      <c r="D10" s="69">
        <f aca="true" t="shared" si="0" ref="D10:Z10">SUM(D5:D9)</f>
        <v>72176189</v>
      </c>
      <c r="E10" s="70">
        <f t="shared" si="0"/>
        <v>75813558</v>
      </c>
      <c r="F10" s="70">
        <f t="shared" si="0"/>
        <v>23568464</v>
      </c>
      <c r="G10" s="70">
        <f t="shared" si="0"/>
        <v>1907805</v>
      </c>
      <c r="H10" s="70">
        <f t="shared" si="0"/>
        <v>1792540</v>
      </c>
      <c r="I10" s="70">
        <f t="shared" si="0"/>
        <v>27268809</v>
      </c>
      <c r="J10" s="70">
        <f t="shared" si="0"/>
        <v>2382853</v>
      </c>
      <c r="K10" s="70">
        <f t="shared" si="0"/>
        <v>18959986</v>
      </c>
      <c r="L10" s="70">
        <f t="shared" si="0"/>
        <v>4090824</v>
      </c>
      <c r="M10" s="70">
        <f t="shared" si="0"/>
        <v>25433663</v>
      </c>
      <c r="N10" s="70">
        <f t="shared" si="0"/>
        <v>2668760</v>
      </c>
      <c r="O10" s="70">
        <f t="shared" si="0"/>
        <v>1752351</v>
      </c>
      <c r="P10" s="70">
        <f t="shared" si="0"/>
        <v>14831705</v>
      </c>
      <c r="Q10" s="70">
        <f t="shared" si="0"/>
        <v>19252816</v>
      </c>
      <c r="R10" s="70">
        <f t="shared" si="0"/>
        <v>1585091</v>
      </c>
      <c r="S10" s="70">
        <f t="shared" si="0"/>
        <v>1558140</v>
      </c>
      <c r="T10" s="70">
        <f t="shared" si="0"/>
        <v>2852322</v>
      </c>
      <c r="U10" s="70">
        <f t="shared" si="0"/>
        <v>5995553</v>
      </c>
      <c r="V10" s="70">
        <f t="shared" si="0"/>
        <v>77950841</v>
      </c>
      <c r="W10" s="70">
        <f t="shared" si="0"/>
        <v>75813558</v>
      </c>
      <c r="X10" s="70">
        <f t="shared" si="0"/>
        <v>2137283</v>
      </c>
      <c r="Y10" s="71">
        <f>+IF(W10&lt;&gt;0,(X10/W10)*100,0)</f>
        <v>2.8191303196718454</v>
      </c>
      <c r="Z10" s="72">
        <f t="shared" si="0"/>
        <v>75813558</v>
      </c>
    </row>
    <row r="11" spans="1:26" ht="13.5">
      <c r="A11" s="62" t="s">
        <v>36</v>
      </c>
      <c r="B11" s="18">
        <v>26898478</v>
      </c>
      <c r="C11" s="18">
        <v>0</v>
      </c>
      <c r="D11" s="63">
        <v>32785948</v>
      </c>
      <c r="E11" s="64">
        <v>33284095</v>
      </c>
      <c r="F11" s="64">
        <v>2490591</v>
      </c>
      <c r="G11" s="64">
        <v>2126005</v>
      </c>
      <c r="H11" s="64">
        <v>2241227</v>
      </c>
      <c r="I11" s="64">
        <v>6857823</v>
      </c>
      <c r="J11" s="64">
        <v>2420169</v>
      </c>
      <c r="K11" s="64">
        <v>2710580</v>
      </c>
      <c r="L11" s="64">
        <v>2411687</v>
      </c>
      <c r="M11" s="64">
        <v>7542436</v>
      </c>
      <c r="N11" s="64">
        <v>2906553</v>
      </c>
      <c r="O11" s="64">
        <v>2434871</v>
      </c>
      <c r="P11" s="64">
        <v>2498051</v>
      </c>
      <c r="Q11" s="64">
        <v>7839475</v>
      </c>
      <c r="R11" s="64">
        <v>2702651</v>
      </c>
      <c r="S11" s="64">
        <v>2590897</v>
      </c>
      <c r="T11" s="64">
        <v>3089484</v>
      </c>
      <c r="U11" s="64">
        <v>8383032</v>
      </c>
      <c r="V11" s="64">
        <v>30622766</v>
      </c>
      <c r="W11" s="64">
        <v>33284095</v>
      </c>
      <c r="X11" s="64">
        <v>-2661329</v>
      </c>
      <c r="Y11" s="65">
        <v>-8</v>
      </c>
      <c r="Z11" s="66">
        <v>33284095</v>
      </c>
    </row>
    <row r="12" spans="1:26" ht="13.5">
      <c r="A12" s="62" t="s">
        <v>37</v>
      </c>
      <c r="B12" s="18">
        <v>7046876</v>
      </c>
      <c r="C12" s="18">
        <v>0</v>
      </c>
      <c r="D12" s="63">
        <v>7356707</v>
      </c>
      <c r="E12" s="64">
        <v>7736706</v>
      </c>
      <c r="F12" s="64">
        <v>627865</v>
      </c>
      <c r="G12" s="64">
        <v>625460</v>
      </c>
      <c r="H12" s="64">
        <v>662037</v>
      </c>
      <c r="I12" s="64">
        <v>1915362</v>
      </c>
      <c r="J12" s="64">
        <v>627806</v>
      </c>
      <c r="K12" s="64">
        <v>645440</v>
      </c>
      <c r="L12" s="64">
        <v>641073</v>
      </c>
      <c r="M12" s="64">
        <v>1914319</v>
      </c>
      <c r="N12" s="64">
        <v>693917</v>
      </c>
      <c r="O12" s="64">
        <v>620209</v>
      </c>
      <c r="P12" s="64">
        <v>1023038</v>
      </c>
      <c r="Q12" s="64">
        <v>2337164</v>
      </c>
      <c r="R12" s="64">
        <v>679025</v>
      </c>
      <c r="S12" s="64">
        <v>650658</v>
      </c>
      <c r="T12" s="64">
        <v>673191</v>
      </c>
      <c r="U12" s="64">
        <v>2002874</v>
      </c>
      <c r="V12" s="64">
        <v>8169719</v>
      </c>
      <c r="W12" s="64">
        <v>7736706</v>
      </c>
      <c r="X12" s="64">
        <v>433013</v>
      </c>
      <c r="Y12" s="65">
        <v>5.6</v>
      </c>
      <c r="Z12" s="66">
        <v>7736706</v>
      </c>
    </row>
    <row r="13" spans="1:26" ht="13.5">
      <c r="A13" s="62" t="s">
        <v>106</v>
      </c>
      <c r="B13" s="18">
        <v>40527</v>
      </c>
      <c r="C13" s="18">
        <v>0</v>
      </c>
      <c r="D13" s="63">
        <v>3269850</v>
      </c>
      <c r="E13" s="64">
        <v>3269850</v>
      </c>
      <c r="F13" s="64">
        <v>272379</v>
      </c>
      <c r="G13" s="64">
        <v>294251</v>
      </c>
      <c r="H13" s="64">
        <v>0</v>
      </c>
      <c r="I13" s="64">
        <v>566630</v>
      </c>
      <c r="J13" s="64">
        <v>0</v>
      </c>
      <c r="K13" s="64">
        <v>817680</v>
      </c>
      <c r="L13" s="64">
        <v>272489</v>
      </c>
      <c r="M13" s="64">
        <v>1090169</v>
      </c>
      <c r="N13" s="64">
        <v>0</v>
      </c>
      <c r="O13" s="64">
        <v>0</v>
      </c>
      <c r="P13" s="64">
        <v>272487</v>
      </c>
      <c r="Q13" s="64">
        <v>272487</v>
      </c>
      <c r="R13" s="64">
        <v>0</v>
      </c>
      <c r="S13" s="64">
        <v>0</v>
      </c>
      <c r="T13" s="64">
        <v>0</v>
      </c>
      <c r="U13" s="64">
        <v>0</v>
      </c>
      <c r="V13" s="64">
        <v>1929286</v>
      </c>
      <c r="W13" s="64">
        <v>3269850</v>
      </c>
      <c r="X13" s="64">
        <v>-1340564</v>
      </c>
      <c r="Y13" s="65">
        <v>-41</v>
      </c>
      <c r="Z13" s="66">
        <v>3269850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1290568</v>
      </c>
      <c r="C15" s="18">
        <v>0</v>
      </c>
      <c r="D15" s="63">
        <v>1500000</v>
      </c>
      <c r="E15" s="64">
        <v>1500000</v>
      </c>
      <c r="F15" s="64">
        <v>108832</v>
      </c>
      <c r="G15" s="64">
        <v>131511</v>
      </c>
      <c r="H15" s="64">
        <v>129690</v>
      </c>
      <c r="I15" s="64">
        <v>370033</v>
      </c>
      <c r="J15" s="64">
        <v>122765</v>
      </c>
      <c r="K15" s="64">
        <v>0</v>
      </c>
      <c r="L15" s="64">
        <v>0</v>
      </c>
      <c r="M15" s="64">
        <v>122765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492798</v>
      </c>
      <c r="W15" s="64">
        <v>1500000</v>
      </c>
      <c r="X15" s="64">
        <v>-1007202</v>
      </c>
      <c r="Y15" s="65">
        <v>-67.15</v>
      </c>
      <c r="Z15" s="66">
        <v>1500000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31019633</v>
      </c>
      <c r="C17" s="18">
        <v>0</v>
      </c>
      <c r="D17" s="63">
        <v>32186670</v>
      </c>
      <c r="E17" s="64">
        <v>33974620</v>
      </c>
      <c r="F17" s="64">
        <v>2236945</v>
      </c>
      <c r="G17" s="64">
        <v>2666687</v>
      </c>
      <c r="H17" s="64">
        <v>1669676</v>
      </c>
      <c r="I17" s="64">
        <v>6573308</v>
      </c>
      <c r="J17" s="64">
        <v>1836305</v>
      </c>
      <c r="K17" s="64">
        <v>2544986</v>
      </c>
      <c r="L17" s="64">
        <v>2869986</v>
      </c>
      <c r="M17" s="64">
        <v>7251277</v>
      </c>
      <c r="N17" s="64">
        <v>2974702</v>
      </c>
      <c r="O17" s="64">
        <v>3062182</v>
      </c>
      <c r="P17" s="64">
        <v>5108383</v>
      </c>
      <c r="Q17" s="64">
        <v>11145267</v>
      </c>
      <c r="R17" s="64">
        <v>1831258</v>
      </c>
      <c r="S17" s="64">
        <v>1492393</v>
      </c>
      <c r="T17" s="64">
        <v>4042026</v>
      </c>
      <c r="U17" s="64">
        <v>7365677</v>
      </c>
      <c r="V17" s="64">
        <v>32335529</v>
      </c>
      <c r="W17" s="64">
        <v>33974620</v>
      </c>
      <c r="X17" s="64">
        <v>-1639091</v>
      </c>
      <c r="Y17" s="65">
        <v>-4.82</v>
      </c>
      <c r="Z17" s="66">
        <v>33974620</v>
      </c>
    </row>
    <row r="18" spans="1:26" ht="13.5">
      <c r="A18" s="74" t="s">
        <v>42</v>
      </c>
      <c r="B18" s="75">
        <f>SUM(B11:B17)</f>
        <v>66296082</v>
      </c>
      <c r="C18" s="75">
        <f>SUM(C11:C17)</f>
        <v>0</v>
      </c>
      <c r="D18" s="76">
        <f aca="true" t="shared" si="1" ref="D18:Z18">SUM(D11:D17)</f>
        <v>77099175</v>
      </c>
      <c r="E18" s="77">
        <f t="shared" si="1"/>
        <v>79765271</v>
      </c>
      <c r="F18" s="77">
        <f t="shared" si="1"/>
        <v>5736612</v>
      </c>
      <c r="G18" s="77">
        <f t="shared" si="1"/>
        <v>5843914</v>
      </c>
      <c r="H18" s="77">
        <f t="shared" si="1"/>
        <v>4702630</v>
      </c>
      <c r="I18" s="77">
        <f t="shared" si="1"/>
        <v>16283156</v>
      </c>
      <c r="J18" s="77">
        <f t="shared" si="1"/>
        <v>5007045</v>
      </c>
      <c r="K18" s="77">
        <f t="shared" si="1"/>
        <v>6718686</v>
      </c>
      <c r="L18" s="77">
        <f t="shared" si="1"/>
        <v>6195235</v>
      </c>
      <c r="M18" s="77">
        <f t="shared" si="1"/>
        <v>17920966</v>
      </c>
      <c r="N18" s="77">
        <f t="shared" si="1"/>
        <v>6575172</v>
      </c>
      <c r="O18" s="77">
        <f t="shared" si="1"/>
        <v>6117262</v>
      </c>
      <c r="P18" s="77">
        <f t="shared" si="1"/>
        <v>8901959</v>
      </c>
      <c r="Q18" s="77">
        <f t="shared" si="1"/>
        <v>21594393</v>
      </c>
      <c r="R18" s="77">
        <f t="shared" si="1"/>
        <v>5212934</v>
      </c>
      <c r="S18" s="77">
        <f t="shared" si="1"/>
        <v>4733948</v>
      </c>
      <c r="T18" s="77">
        <f t="shared" si="1"/>
        <v>7804701</v>
      </c>
      <c r="U18" s="77">
        <f t="shared" si="1"/>
        <v>17751583</v>
      </c>
      <c r="V18" s="77">
        <f t="shared" si="1"/>
        <v>73550098</v>
      </c>
      <c r="W18" s="77">
        <f t="shared" si="1"/>
        <v>79765271</v>
      </c>
      <c r="X18" s="77">
        <f t="shared" si="1"/>
        <v>-6215173</v>
      </c>
      <c r="Y18" s="71">
        <f>+IF(W18&lt;&gt;0,(X18/W18)*100,0)</f>
        <v>-7.791828350962413</v>
      </c>
      <c r="Z18" s="78">
        <f t="shared" si="1"/>
        <v>79765271</v>
      </c>
    </row>
    <row r="19" spans="1:26" ht="13.5">
      <c r="A19" s="74" t="s">
        <v>43</v>
      </c>
      <c r="B19" s="79">
        <f>+B10-B18</f>
        <v>-6293784</v>
      </c>
      <c r="C19" s="79">
        <f>+C10-C18</f>
        <v>0</v>
      </c>
      <c r="D19" s="80">
        <f aca="true" t="shared" si="2" ref="D19:Z19">+D10-D18</f>
        <v>-4922986</v>
      </c>
      <c r="E19" s="81">
        <f t="shared" si="2"/>
        <v>-3951713</v>
      </c>
      <c r="F19" s="81">
        <f t="shared" si="2"/>
        <v>17831852</v>
      </c>
      <c r="G19" s="81">
        <f t="shared" si="2"/>
        <v>-3936109</v>
      </c>
      <c r="H19" s="81">
        <f t="shared" si="2"/>
        <v>-2910090</v>
      </c>
      <c r="I19" s="81">
        <f t="shared" si="2"/>
        <v>10985653</v>
      </c>
      <c r="J19" s="81">
        <f t="shared" si="2"/>
        <v>-2624192</v>
      </c>
      <c r="K19" s="81">
        <f t="shared" si="2"/>
        <v>12241300</v>
      </c>
      <c r="L19" s="81">
        <f t="shared" si="2"/>
        <v>-2104411</v>
      </c>
      <c r="M19" s="81">
        <f t="shared" si="2"/>
        <v>7512697</v>
      </c>
      <c r="N19" s="81">
        <f t="shared" si="2"/>
        <v>-3906412</v>
      </c>
      <c r="O19" s="81">
        <f t="shared" si="2"/>
        <v>-4364911</v>
      </c>
      <c r="P19" s="81">
        <f t="shared" si="2"/>
        <v>5929746</v>
      </c>
      <c r="Q19" s="81">
        <f t="shared" si="2"/>
        <v>-2341577</v>
      </c>
      <c r="R19" s="81">
        <f t="shared" si="2"/>
        <v>-3627843</v>
      </c>
      <c r="S19" s="81">
        <f t="shared" si="2"/>
        <v>-3175808</v>
      </c>
      <c r="T19" s="81">
        <f t="shared" si="2"/>
        <v>-4952379</v>
      </c>
      <c r="U19" s="81">
        <f t="shared" si="2"/>
        <v>-11756030</v>
      </c>
      <c r="V19" s="81">
        <f t="shared" si="2"/>
        <v>4400743</v>
      </c>
      <c r="W19" s="81">
        <f>IF(E10=E18,0,W10-W18)</f>
        <v>-3951713</v>
      </c>
      <c r="X19" s="81">
        <f t="shared" si="2"/>
        <v>8352456</v>
      </c>
      <c r="Y19" s="82">
        <f>+IF(W19&lt;&gt;0,(X19/W19)*100,0)</f>
        <v>-211.36292033353635</v>
      </c>
      <c r="Z19" s="83">
        <f t="shared" si="2"/>
        <v>-3951713</v>
      </c>
    </row>
    <row r="20" spans="1:26" ht="13.5">
      <c r="A20" s="62" t="s">
        <v>44</v>
      </c>
      <c r="B20" s="18">
        <v>15382092</v>
      </c>
      <c r="C20" s="18">
        <v>0</v>
      </c>
      <c r="D20" s="63">
        <v>19041600</v>
      </c>
      <c r="E20" s="64">
        <v>26441600</v>
      </c>
      <c r="F20" s="64">
        <v>0</v>
      </c>
      <c r="G20" s="64">
        <v>683794</v>
      </c>
      <c r="H20" s="64">
        <v>600816</v>
      </c>
      <c r="I20" s="64">
        <v>1284610</v>
      </c>
      <c r="J20" s="64">
        <v>666432</v>
      </c>
      <c r="K20" s="64">
        <v>63564</v>
      </c>
      <c r="L20" s="64">
        <v>309770</v>
      </c>
      <c r="M20" s="64">
        <v>1039766</v>
      </c>
      <c r="N20" s="64">
        <v>3906894</v>
      </c>
      <c r="O20" s="64">
        <v>2074073</v>
      </c>
      <c r="P20" s="64">
        <v>2291542</v>
      </c>
      <c r="Q20" s="64">
        <v>8272509</v>
      </c>
      <c r="R20" s="64">
        <v>2713784</v>
      </c>
      <c r="S20" s="64">
        <v>2218901</v>
      </c>
      <c r="T20" s="64">
        <v>2240317</v>
      </c>
      <c r="U20" s="64">
        <v>7173002</v>
      </c>
      <c r="V20" s="64">
        <v>17769887</v>
      </c>
      <c r="W20" s="64">
        <v>26441600</v>
      </c>
      <c r="X20" s="64">
        <v>-8671713</v>
      </c>
      <c r="Y20" s="65">
        <v>-32.8</v>
      </c>
      <c r="Z20" s="66">
        <v>26441600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9088308</v>
      </c>
      <c r="C22" s="90">
        <f>SUM(C19:C21)</f>
        <v>0</v>
      </c>
      <c r="D22" s="91">
        <f aca="true" t="shared" si="3" ref="D22:Z22">SUM(D19:D21)</f>
        <v>14118614</v>
      </c>
      <c r="E22" s="92">
        <f t="shared" si="3"/>
        <v>22489887</v>
      </c>
      <c r="F22" s="92">
        <f t="shared" si="3"/>
        <v>17831852</v>
      </c>
      <c r="G22" s="92">
        <f t="shared" si="3"/>
        <v>-3252315</v>
      </c>
      <c r="H22" s="92">
        <f t="shared" si="3"/>
        <v>-2309274</v>
      </c>
      <c r="I22" s="92">
        <f t="shared" si="3"/>
        <v>12270263</v>
      </c>
      <c r="J22" s="92">
        <f t="shared" si="3"/>
        <v>-1957760</v>
      </c>
      <c r="K22" s="92">
        <f t="shared" si="3"/>
        <v>12304864</v>
      </c>
      <c r="L22" s="92">
        <f t="shared" si="3"/>
        <v>-1794641</v>
      </c>
      <c r="M22" s="92">
        <f t="shared" si="3"/>
        <v>8552463</v>
      </c>
      <c r="N22" s="92">
        <f t="shared" si="3"/>
        <v>482</v>
      </c>
      <c r="O22" s="92">
        <f t="shared" si="3"/>
        <v>-2290838</v>
      </c>
      <c r="P22" s="92">
        <f t="shared" si="3"/>
        <v>8221288</v>
      </c>
      <c r="Q22" s="92">
        <f t="shared" si="3"/>
        <v>5930932</v>
      </c>
      <c r="R22" s="92">
        <f t="shared" si="3"/>
        <v>-914059</v>
      </c>
      <c r="S22" s="92">
        <f t="shared" si="3"/>
        <v>-956907</v>
      </c>
      <c r="T22" s="92">
        <f t="shared" si="3"/>
        <v>-2712062</v>
      </c>
      <c r="U22" s="92">
        <f t="shared" si="3"/>
        <v>-4583028</v>
      </c>
      <c r="V22" s="92">
        <f t="shared" si="3"/>
        <v>22170630</v>
      </c>
      <c r="W22" s="92">
        <f t="shared" si="3"/>
        <v>22489887</v>
      </c>
      <c r="X22" s="92">
        <f t="shared" si="3"/>
        <v>-319257</v>
      </c>
      <c r="Y22" s="93">
        <f>+IF(W22&lt;&gt;0,(X22/W22)*100,0)</f>
        <v>-1.4195580440221864</v>
      </c>
      <c r="Z22" s="94">
        <f t="shared" si="3"/>
        <v>22489887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9088308</v>
      </c>
      <c r="C24" s="79">
        <f>SUM(C22:C23)</f>
        <v>0</v>
      </c>
      <c r="D24" s="80">
        <f aca="true" t="shared" si="4" ref="D24:Z24">SUM(D22:D23)</f>
        <v>14118614</v>
      </c>
      <c r="E24" s="81">
        <f t="shared" si="4"/>
        <v>22489887</v>
      </c>
      <c r="F24" s="81">
        <f t="shared" si="4"/>
        <v>17831852</v>
      </c>
      <c r="G24" s="81">
        <f t="shared" si="4"/>
        <v>-3252315</v>
      </c>
      <c r="H24" s="81">
        <f t="shared" si="4"/>
        <v>-2309274</v>
      </c>
      <c r="I24" s="81">
        <f t="shared" si="4"/>
        <v>12270263</v>
      </c>
      <c r="J24" s="81">
        <f t="shared" si="4"/>
        <v>-1957760</v>
      </c>
      <c r="K24" s="81">
        <f t="shared" si="4"/>
        <v>12304864</v>
      </c>
      <c r="L24" s="81">
        <f t="shared" si="4"/>
        <v>-1794641</v>
      </c>
      <c r="M24" s="81">
        <f t="shared" si="4"/>
        <v>8552463</v>
      </c>
      <c r="N24" s="81">
        <f t="shared" si="4"/>
        <v>482</v>
      </c>
      <c r="O24" s="81">
        <f t="shared" si="4"/>
        <v>-2290838</v>
      </c>
      <c r="P24" s="81">
        <f t="shared" si="4"/>
        <v>8221288</v>
      </c>
      <c r="Q24" s="81">
        <f t="shared" si="4"/>
        <v>5930932</v>
      </c>
      <c r="R24" s="81">
        <f t="shared" si="4"/>
        <v>-914059</v>
      </c>
      <c r="S24" s="81">
        <f t="shared" si="4"/>
        <v>-956907</v>
      </c>
      <c r="T24" s="81">
        <f t="shared" si="4"/>
        <v>-2712062</v>
      </c>
      <c r="U24" s="81">
        <f t="shared" si="4"/>
        <v>-4583028</v>
      </c>
      <c r="V24" s="81">
        <f t="shared" si="4"/>
        <v>22170630</v>
      </c>
      <c r="W24" s="81">
        <f t="shared" si="4"/>
        <v>22489887</v>
      </c>
      <c r="X24" s="81">
        <f t="shared" si="4"/>
        <v>-319257</v>
      </c>
      <c r="Y24" s="82">
        <f>+IF(W24&lt;&gt;0,(X24/W24)*100,0)</f>
        <v>-1.4195580440221864</v>
      </c>
      <c r="Z24" s="83">
        <f t="shared" si="4"/>
        <v>22489887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23866952</v>
      </c>
      <c r="E27" s="104">
        <v>31536113</v>
      </c>
      <c r="F27" s="104">
        <v>470150</v>
      </c>
      <c r="G27" s="104">
        <v>876180</v>
      </c>
      <c r="H27" s="104">
        <v>627002</v>
      </c>
      <c r="I27" s="104">
        <v>1973332</v>
      </c>
      <c r="J27" s="104">
        <v>648943</v>
      </c>
      <c r="K27" s="104">
        <v>85284</v>
      </c>
      <c r="L27" s="104">
        <v>524799</v>
      </c>
      <c r="M27" s="104">
        <v>1259026</v>
      </c>
      <c r="N27" s="104">
        <v>4498210</v>
      </c>
      <c r="O27" s="104">
        <v>2083728</v>
      </c>
      <c r="P27" s="104">
        <v>2559831</v>
      </c>
      <c r="Q27" s="104">
        <v>9141769</v>
      </c>
      <c r="R27" s="104">
        <v>2796783</v>
      </c>
      <c r="S27" s="104">
        <v>2150379</v>
      </c>
      <c r="T27" s="104">
        <v>3279547</v>
      </c>
      <c r="U27" s="104">
        <v>8226709</v>
      </c>
      <c r="V27" s="104">
        <v>20600836</v>
      </c>
      <c r="W27" s="104">
        <v>31536113</v>
      </c>
      <c r="X27" s="104">
        <v>-10935277</v>
      </c>
      <c r="Y27" s="105">
        <v>-34.68</v>
      </c>
      <c r="Z27" s="106">
        <v>31536113</v>
      </c>
    </row>
    <row r="28" spans="1:26" ht="13.5">
      <c r="A28" s="107" t="s">
        <v>44</v>
      </c>
      <c r="B28" s="18">
        <v>0</v>
      </c>
      <c r="C28" s="18">
        <v>0</v>
      </c>
      <c r="D28" s="63">
        <v>19041600</v>
      </c>
      <c r="E28" s="64">
        <v>26461447</v>
      </c>
      <c r="F28" s="64">
        <v>470150</v>
      </c>
      <c r="G28" s="64">
        <v>689902</v>
      </c>
      <c r="H28" s="64">
        <v>587153</v>
      </c>
      <c r="I28" s="64">
        <v>1747205</v>
      </c>
      <c r="J28" s="64">
        <v>595133</v>
      </c>
      <c r="K28" s="64">
        <v>63564</v>
      </c>
      <c r="L28" s="64">
        <v>315963</v>
      </c>
      <c r="M28" s="64">
        <v>974660</v>
      </c>
      <c r="N28" s="64">
        <v>4212793</v>
      </c>
      <c r="O28" s="64">
        <v>1854284</v>
      </c>
      <c r="P28" s="64">
        <v>2248540</v>
      </c>
      <c r="Q28" s="64">
        <v>8315617</v>
      </c>
      <c r="R28" s="64">
        <v>2471352</v>
      </c>
      <c r="S28" s="64">
        <v>1997732</v>
      </c>
      <c r="T28" s="64">
        <v>1981041</v>
      </c>
      <c r="U28" s="64">
        <v>6450125</v>
      </c>
      <c r="V28" s="64">
        <v>17487607</v>
      </c>
      <c r="W28" s="64">
        <v>26461447</v>
      </c>
      <c r="X28" s="64">
        <v>-8973840</v>
      </c>
      <c r="Y28" s="65">
        <v>-33.91</v>
      </c>
      <c r="Z28" s="66">
        <v>26461447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4825352</v>
      </c>
      <c r="E31" s="64">
        <v>5074666</v>
      </c>
      <c r="F31" s="64">
        <v>0</v>
      </c>
      <c r="G31" s="64">
        <v>186278</v>
      </c>
      <c r="H31" s="64">
        <v>39849</v>
      </c>
      <c r="I31" s="64">
        <v>226127</v>
      </c>
      <c r="J31" s="64">
        <v>53810</v>
      </c>
      <c r="K31" s="64">
        <v>21720</v>
      </c>
      <c r="L31" s="64">
        <v>208836</v>
      </c>
      <c r="M31" s="64">
        <v>284366</v>
      </c>
      <c r="N31" s="64">
        <v>285417</v>
      </c>
      <c r="O31" s="64">
        <v>229444</v>
      </c>
      <c r="P31" s="64">
        <v>311291</v>
      </c>
      <c r="Q31" s="64">
        <v>826152</v>
      </c>
      <c r="R31" s="64">
        <v>325431</v>
      </c>
      <c r="S31" s="64">
        <v>152647</v>
      </c>
      <c r="T31" s="64">
        <v>1298506</v>
      </c>
      <c r="U31" s="64">
        <v>1776584</v>
      </c>
      <c r="V31" s="64">
        <v>3113229</v>
      </c>
      <c r="W31" s="64">
        <v>5074666</v>
      </c>
      <c r="X31" s="64">
        <v>-1961437</v>
      </c>
      <c r="Y31" s="65">
        <v>-38.65</v>
      </c>
      <c r="Z31" s="66">
        <v>5074666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23866952</v>
      </c>
      <c r="E32" s="104">
        <f t="shared" si="5"/>
        <v>31536113</v>
      </c>
      <c r="F32" s="104">
        <f t="shared" si="5"/>
        <v>470150</v>
      </c>
      <c r="G32" s="104">
        <f t="shared" si="5"/>
        <v>876180</v>
      </c>
      <c r="H32" s="104">
        <f t="shared" si="5"/>
        <v>627002</v>
      </c>
      <c r="I32" s="104">
        <f t="shared" si="5"/>
        <v>1973332</v>
      </c>
      <c r="J32" s="104">
        <f t="shared" si="5"/>
        <v>648943</v>
      </c>
      <c r="K32" s="104">
        <f t="shared" si="5"/>
        <v>85284</v>
      </c>
      <c r="L32" s="104">
        <f t="shared" si="5"/>
        <v>524799</v>
      </c>
      <c r="M32" s="104">
        <f t="shared" si="5"/>
        <v>1259026</v>
      </c>
      <c r="N32" s="104">
        <f t="shared" si="5"/>
        <v>4498210</v>
      </c>
      <c r="O32" s="104">
        <f t="shared" si="5"/>
        <v>2083728</v>
      </c>
      <c r="P32" s="104">
        <f t="shared" si="5"/>
        <v>2559831</v>
      </c>
      <c r="Q32" s="104">
        <f t="shared" si="5"/>
        <v>9141769</v>
      </c>
      <c r="R32" s="104">
        <f t="shared" si="5"/>
        <v>2796783</v>
      </c>
      <c r="S32" s="104">
        <f t="shared" si="5"/>
        <v>2150379</v>
      </c>
      <c r="T32" s="104">
        <f t="shared" si="5"/>
        <v>3279547</v>
      </c>
      <c r="U32" s="104">
        <f t="shared" si="5"/>
        <v>8226709</v>
      </c>
      <c r="V32" s="104">
        <f t="shared" si="5"/>
        <v>20600836</v>
      </c>
      <c r="W32" s="104">
        <f t="shared" si="5"/>
        <v>31536113</v>
      </c>
      <c r="X32" s="104">
        <f t="shared" si="5"/>
        <v>-10935277</v>
      </c>
      <c r="Y32" s="105">
        <f>+IF(W32&lt;&gt;0,(X32/W32)*100,0)</f>
        <v>-34.67541164632433</v>
      </c>
      <c r="Z32" s="106">
        <f t="shared" si="5"/>
        <v>31536113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20425047</v>
      </c>
      <c r="C35" s="18">
        <v>0</v>
      </c>
      <c r="D35" s="63">
        <v>13488300</v>
      </c>
      <c r="E35" s="64">
        <v>18156300</v>
      </c>
      <c r="F35" s="64">
        <v>29796612</v>
      </c>
      <c r="G35" s="64">
        <v>33479454</v>
      </c>
      <c r="H35" s="64">
        <v>38467302</v>
      </c>
      <c r="I35" s="64">
        <v>38467302</v>
      </c>
      <c r="J35" s="64">
        <v>23385633</v>
      </c>
      <c r="K35" s="64">
        <v>37765816</v>
      </c>
      <c r="L35" s="64">
        <v>37765816</v>
      </c>
      <c r="M35" s="64">
        <v>37765816</v>
      </c>
      <c r="N35" s="64">
        <v>33521045</v>
      </c>
      <c r="O35" s="64">
        <v>28544581</v>
      </c>
      <c r="P35" s="64">
        <v>53109718</v>
      </c>
      <c r="Q35" s="64">
        <v>53109718</v>
      </c>
      <c r="R35" s="64">
        <v>35393507</v>
      </c>
      <c r="S35" s="64">
        <v>30246218</v>
      </c>
      <c r="T35" s="64">
        <v>37873843</v>
      </c>
      <c r="U35" s="64">
        <v>37873843</v>
      </c>
      <c r="V35" s="64">
        <v>37873843</v>
      </c>
      <c r="W35" s="64">
        <v>18156300</v>
      </c>
      <c r="X35" s="64">
        <v>19717543</v>
      </c>
      <c r="Y35" s="65">
        <v>108.6</v>
      </c>
      <c r="Z35" s="66">
        <v>18156300</v>
      </c>
    </row>
    <row r="36" spans="1:26" ht="13.5">
      <c r="A36" s="62" t="s">
        <v>53</v>
      </c>
      <c r="B36" s="18">
        <v>92848683</v>
      </c>
      <c r="C36" s="18">
        <v>0</v>
      </c>
      <c r="D36" s="63">
        <v>126900000</v>
      </c>
      <c r="E36" s="64">
        <v>117285000</v>
      </c>
      <c r="F36" s="64">
        <v>97949694</v>
      </c>
      <c r="G36" s="64">
        <v>97949694</v>
      </c>
      <c r="H36" s="64">
        <v>103760313</v>
      </c>
      <c r="I36" s="64">
        <v>103760313</v>
      </c>
      <c r="J36" s="64">
        <v>108760313</v>
      </c>
      <c r="K36" s="64">
        <v>108760313</v>
      </c>
      <c r="L36" s="64">
        <v>108760313</v>
      </c>
      <c r="M36" s="64">
        <v>108760313</v>
      </c>
      <c r="N36" s="64">
        <v>91300063</v>
      </c>
      <c r="O36" s="64">
        <v>90755092</v>
      </c>
      <c r="P36" s="64">
        <v>90482604</v>
      </c>
      <c r="Q36" s="64">
        <v>90482604</v>
      </c>
      <c r="R36" s="64">
        <v>90482604</v>
      </c>
      <c r="S36" s="64">
        <v>90482604</v>
      </c>
      <c r="T36" s="64">
        <v>90482604</v>
      </c>
      <c r="U36" s="64">
        <v>90482604</v>
      </c>
      <c r="V36" s="64">
        <v>90482604</v>
      </c>
      <c r="W36" s="64">
        <v>117285000</v>
      </c>
      <c r="X36" s="64">
        <v>-26802396</v>
      </c>
      <c r="Y36" s="65">
        <v>-22.85</v>
      </c>
      <c r="Z36" s="66">
        <v>117285000</v>
      </c>
    </row>
    <row r="37" spans="1:26" ht="13.5">
      <c r="A37" s="62" t="s">
        <v>54</v>
      </c>
      <c r="B37" s="18">
        <v>13117478</v>
      </c>
      <c r="C37" s="18">
        <v>0</v>
      </c>
      <c r="D37" s="63">
        <v>12185300</v>
      </c>
      <c r="E37" s="64">
        <v>5071500</v>
      </c>
      <c r="F37" s="64">
        <v>18538306</v>
      </c>
      <c r="G37" s="64">
        <v>20541669</v>
      </c>
      <c r="H37" s="64">
        <v>20107891</v>
      </c>
      <c r="I37" s="64">
        <v>20107891</v>
      </c>
      <c r="J37" s="64">
        <v>30107891</v>
      </c>
      <c r="K37" s="64">
        <v>10502945</v>
      </c>
      <c r="L37" s="64">
        <v>10502945</v>
      </c>
      <c r="M37" s="64">
        <v>10502945</v>
      </c>
      <c r="N37" s="64">
        <v>595303</v>
      </c>
      <c r="O37" s="64">
        <v>621441</v>
      </c>
      <c r="P37" s="64">
        <v>711640</v>
      </c>
      <c r="Q37" s="64">
        <v>711640</v>
      </c>
      <c r="R37" s="64">
        <v>697427</v>
      </c>
      <c r="S37" s="64">
        <v>2332412</v>
      </c>
      <c r="T37" s="64">
        <v>14546300</v>
      </c>
      <c r="U37" s="64">
        <v>14546300</v>
      </c>
      <c r="V37" s="64">
        <v>14546300</v>
      </c>
      <c r="W37" s="64">
        <v>5071500</v>
      </c>
      <c r="X37" s="64">
        <v>9474800</v>
      </c>
      <c r="Y37" s="65">
        <v>186.82</v>
      </c>
      <c r="Z37" s="66">
        <v>5071500</v>
      </c>
    </row>
    <row r="38" spans="1:26" ht="13.5">
      <c r="A38" s="62" t="s">
        <v>55</v>
      </c>
      <c r="B38" s="18">
        <v>423530</v>
      </c>
      <c r="C38" s="18">
        <v>0</v>
      </c>
      <c r="D38" s="63">
        <v>3918302</v>
      </c>
      <c r="E38" s="64">
        <v>4780602</v>
      </c>
      <c r="F38" s="64">
        <v>3696025</v>
      </c>
      <c r="G38" s="64">
        <v>3696025</v>
      </c>
      <c r="H38" s="64">
        <v>3696025</v>
      </c>
      <c r="I38" s="64">
        <v>3696025</v>
      </c>
      <c r="J38" s="64">
        <v>3696055</v>
      </c>
      <c r="K38" s="64">
        <v>3696055</v>
      </c>
      <c r="L38" s="64">
        <v>3696055</v>
      </c>
      <c r="M38" s="64">
        <v>3696055</v>
      </c>
      <c r="N38" s="64">
        <v>3696055</v>
      </c>
      <c r="O38" s="64">
        <v>3696055</v>
      </c>
      <c r="P38" s="64">
        <v>3696055</v>
      </c>
      <c r="Q38" s="64">
        <v>3696055</v>
      </c>
      <c r="R38" s="64">
        <v>3696055</v>
      </c>
      <c r="S38" s="64">
        <v>0</v>
      </c>
      <c r="T38" s="64">
        <v>2742560</v>
      </c>
      <c r="U38" s="64">
        <v>2742560</v>
      </c>
      <c r="V38" s="64">
        <v>2742560</v>
      </c>
      <c r="W38" s="64">
        <v>4780602</v>
      </c>
      <c r="X38" s="64">
        <v>-2038042</v>
      </c>
      <c r="Y38" s="65">
        <v>-42.63</v>
      </c>
      <c r="Z38" s="66">
        <v>4780602</v>
      </c>
    </row>
    <row r="39" spans="1:26" ht="13.5">
      <c r="A39" s="62" t="s">
        <v>56</v>
      </c>
      <c r="B39" s="18">
        <v>99732722</v>
      </c>
      <c r="C39" s="18">
        <v>0</v>
      </c>
      <c r="D39" s="63">
        <v>124284698</v>
      </c>
      <c r="E39" s="64">
        <v>125589198</v>
      </c>
      <c r="F39" s="64">
        <v>105511975</v>
      </c>
      <c r="G39" s="64">
        <v>107191454</v>
      </c>
      <c r="H39" s="64">
        <v>118423699</v>
      </c>
      <c r="I39" s="64">
        <v>118423699</v>
      </c>
      <c r="J39" s="64">
        <v>98342000</v>
      </c>
      <c r="K39" s="64">
        <v>132327129</v>
      </c>
      <c r="L39" s="64">
        <v>132327129</v>
      </c>
      <c r="M39" s="64">
        <v>132327129</v>
      </c>
      <c r="N39" s="64">
        <v>120529750</v>
      </c>
      <c r="O39" s="64">
        <v>114982177</v>
      </c>
      <c r="P39" s="64">
        <v>139184627</v>
      </c>
      <c r="Q39" s="64">
        <v>139184627</v>
      </c>
      <c r="R39" s="64">
        <v>121482629</v>
      </c>
      <c r="S39" s="64">
        <v>118396410</v>
      </c>
      <c r="T39" s="64">
        <v>111067587</v>
      </c>
      <c r="U39" s="64">
        <v>111067587</v>
      </c>
      <c r="V39" s="64">
        <v>111067587</v>
      </c>
      <c r="W39" s="64">
        <v>125589198</v>
      </c>
      <c r="X39" s="64">
        <v>-14521611</v>
      </c>
      <c r="Y39" s="65">
        <v>-11.56</v>
      </c>
      <c r="Z39" s="66">
        <v>125589198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18186828</v>
      </c>
      <c r="C42" s="18">
        <v>0</v>
      </c>
      <c r="D42" s="63">
        <v>19286979</v>
      </c>
      <c r="E42" s="64">
        <v>22876092</v>
      </c>
      <c r="F42" s="64">
        <v>17352701</v>
      </c>
      <c r="G42" s="64">
        <v>282492</v>
      </c>
      <c r="H42" s="64">
        <v>-4818925</v>
      </c>
      <c r="I42" s="64">
        <v>12816268</v>
      </c>
      <c r="J42" s="64">
        <v>5610080</v>
      </c>
      <c r="K42" s="64">
        <v>14399996</v>
      </c>
      <c r="L42" s="64">
        <v>-4708629</v>
      </c>
      <c r="M42" s="64">
        <v>15301447</v>
      </c>
      <c r="N42" s="64">
        <v>-3844831</v>
      </c>
      <c r="O42" s="64">
        <v>-3874781</v>
      </c>
      <c r="P42" s="64">
        <v>14643103</v>
      </c>
      <c r="Q42" s="64">
        <v>6923491</v>
      </c>
      <c r="R42" s="64">
        <v>-2699360</v>
      </c>
      <c r="S42" s="64">
        <v>-5648152</v>
      </c>
      <c r="T42" s="64">
        <v>-5755852</v>
      </c>
      <c r="U42" s="64">
        <v>-14103364</v>
      </c>
      <c r="V42" s="64">
        <v>20937842</v>
      </c>
      <c r="W42" s="64">
        <v>22876092</v>
      </c>
      <c r="X42" s="64">
        <v>-1938250</v>
      </c>
      <c r="Y42" s="65">
        <v>-8.47</v>
      </c>
      <c r="Z42" s="66">
        <v>22876092</v>
      </c>
    </row>
    <row r="43" spans="1:26" ht="13.5">
      <c r="A43" s="62" t="s">
        <v>59</v>
      </c>
      <c r="B43" s="18">
        <v>-16335950</v>
      </c>
      <c r="C43" s="18">
        <v>0</v>
      </c>
      <c r="D43" s="63">
        <v>-24136802</v>
      </c>
      <c r="E43" s="64">
        <v>-31535961</v>
      </c>
      <c r="F43" s="64">
        <v>-470145</v>
      </c>
      <c r="G43" s="64">
        <v>-1010661</v>
      </c>
      <c r="H43" s="64">
        <v>-642997</v>
      </c>
      <c r="I43" s="64">
        <v>-2123803</v>
      </c>
      <c r="J43" s="64">
        <v>6851000</v>
      </c>
      <c r="K43" s="64">
        <v>-84558</v>
      </c>
      <c r="L43" s="64">
        <v>-524799</v>
      </c>
      <c r="M43" s="64">
        <v>6241643</v>
      </c>
      <c r="N43" s="64">
        <v>-4498209</v>
      </c>
      <c r="O43" s="64">
        <v>-1698337</v>
      </c>
      <c r="P43" s="64">
        <v>-2601777</v>
      </c>
      <c r="Q43" s="64">
        <v>-8798323</v>
      </c>
      <c r="R43" s="64">
        <v>-2615582</v>
      </c>
      <c r="S43" s="64">
        <v>-660796</v>
      </c>
      <c r="T43" s="64">
        <v>-3453478</v>
      </c>
      <c r="U43" s="64">
        <v>-6729856</v>
      </c>
      <c r="V43" s="64">
        <v>-11410339</v>
      </c>
      <c r="W43" s="64">
        <v>-31535961</v>
      </c>
      <c r="X43" s="64">
        <v>20125622</v>
      </c>
      <c r="Y43" s="65">
        <v>-63.82</v>
      </c>
      <c r="Z43" s="66">
        <v>-31535961</v>
      </c>
    </row>
    <row r="44" spans="1:26" ht="13.5">
      <c r="A44" s="62" t="s">
        <v>60</v>
      </c>
      <c r="B44" s="18">
        <v>0</v>
      </c>
      <c r="C44" s="18">
        <v>0</v>
      </c>
      <c r="D44" s="63">
        <v>-218300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15982579</v>
      </c>
      <c r="C45" s="21">
        <v>0</v>
      </c>
      <c r="D45" s="103">
        <v>7367877</v>
      </c>
      <c r="E45" s="104">
        <v>-8659869</v>
      </c>
      <c r="F45" s="104">
        <v>17129494</v>
      </c>
      <c r="G45" s="104">
        <v>16401325</v>
      </c>
      <c r="H45" s="104">
        <v>10939403</v>
      </c>
      <c r="I45" s="104">
        <v>10939403</v>
      </c>
      <c r="J45" s="104">
        <v>23400483</v>
      </c>
      <c r="K45" s="104">
        <v>37715921</v>
      </c>
      <c r="L45" s="104">
        <v>32482493</v>
      </c>
      <c r="M45" s="104">
        <v>32482493</v>
      </c>
      <c r="N45" s="104">
        <v>24139453</v>
      </c>
      <c r="O45" s="104">
        <v>18566335</v>
      </c>
      <c r="P45" s="104">
        <v>30607661</v>
      </c>
      <c r="Q45" s="104">
        <v>24139453</v>
      </c>
      <c r="R45" s="104">
        <v>25292719</v>
      </c>
      <c r="S45" s="104">
        <v>18983771</v>
      </c>
      <c r="T45" s="104">
        <v>9774441</v>
      </c>
      <c r="U45" s="104">
        <v>9774441</v>
      </c>
      <c r="V45" s="104">
        <v>9774441</v>
      </c>
      <c r="W45" s="104">
        <v>-8659869</v>
      </c>
      <c r="X45" s="104">
        <v>18434310</v>
      </c>
      <c r="Y45" s="105">
        <v>-212.87</v>
      </c>
      <c r="Z45" s="106">
        <v>-8659869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1142022</v>
      </c>
      <c r="C49" s="56">
        <v>0</v>
      </c>
      <c r="D49" s="133">
        <v>1107199</v>
      </c>
      <c r="E49" s="58">
        <v>1085865</v>
      </c>
      <c r="F49" s="58">
        <v>0</v>
      </c>
      <c r="G49" s="58">
        <v>0</v>
      </c>
      <c r="H49" s="58">
        <v>0</v>
      </c>
      <c r="I49" s="58">
        <v>1073683</v>
      </c>
      <c r="J49" s="58">
        <v>0</v>
      </c>
      <c r="K49" s="58">
        <v>0</v>
      </c>
      <c r="L49" s="58">
        <v>0</v>
      </c>
      <c r="M49" s="58">
        <v>1061797</v>
      </c>
      <c r="N49" s="58">
        <v>0</v>
      </c>
      <c r="O49" s="58">
        <v>0</v>
      </c>
      <c r="P49" s="58">
        <v>0</v>
      </c>
      <c r="Q49" s="58">
        <v>1049100</v>
      </c>
      <c r="R49" s="58">
        <v>0</v>
      </c>
      <c r="S49" s="58">
        <v>0</v>
      </c>
      <c r="T49" s="58">
        <v>0</v>
      </c>
      <c r="U49" s="58">
        <v>5629923</v>
      </c>
      <c r="V49" s="58">
        <v>7359921</v>
      </c>
      <c r="W49" s="58">
        <v>19509510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1625300</v>
      </c>
      <c r="C51" s="56">
        <v>0</v>
      </c>
      <c r="D51" s="133">
        <v>45230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1670530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9.641303937628933</v>
      </c>
      <c r="C58" s="5">
        <f>IF(C67=0,0,+(C76/C67)*100)</f>
        <v>0</v>
      </c>
      <c r="D58" s="6">
        <f aca="true" t="shared" si="6" ref="D58:Z58">IF(D67=0,0,+(D76/D67)*100)</f>
        <v>29.369964560912965</v>
      </c>
      <c r="E58" s="7">
        <f t="shared" si="6"/>
        <v>100.0000172518494</v>
      </c>
      <c r="F58" s="7">
        <f t="shared" si="6"/>
        <v>3.39986918663488</v>
      </c>
      <c r="G58" s="7">
        <f t="shared" si="6"/>
        <v>22.514872333883893</v>
      </c>
      <c r="H58" s="7">
        <f t="shared" si="6"/>
        <v>16.18032128809864</v>
      </c>
      <c r="I58" s="7">
        <f t="shared" si="6"/>
        <v>14.61844957225916</v>
      </c>
      <c r="J58" s="7">
        <f t="shared" si="6"/>
        <v>1.6608253880415191</v>
      </c>
      <c r="K58" s="7">
        <f t="shared" si="6"/>
        <v>1.3703001783209834</v>
      </c>
      <c r="L58" s="7">
        <f t="shared" si="6"/>
        <v>0.7094102489694409</v>
      </c>
      <c r="M58" s="7">
        <f t="shared" si="6"/>
        <v>1.2451536878653264</v>
      </c>
      <c r="N58" s="7">
        <f t="shared" si="6"/>
        <v>3.6336706176420224</v>
      </c>
      <c r="O58" s="7">
        <f t="shared" si="6"/>
        <v>28.12211008805436</v>
      </c>
      <c r="P58" s="7">
        <f t="shared" si="6"/>
        <v>0.830204721678645</v>
      </c>
      <c r="Q58" s="7">
        <f t="shared" si="6"/>
        <v>10.920995522153532</v>
      </c>
      <c r="R58" s="7">
        <f t="shared" si="6"/>
        <v>2.647100553337252</v>
      </c>
      <c r="S58" s="7">
        <f t="shared" si="6"/>
        <v>5.985869654161738</v>
      </c>
      <c r="T58" s="7">
        <f t="shared" si="6"/>
        <v>4.527110366804244</v>
      </c>
      <c r="U58" s="7">
        <f t="shared" si="6"/>
        <v>4.40218066217927</v>
      </c>
      <c r="V58" s="7">
        <f t="shared" si="6"/>
        <v>7.651026148794271</v>
      </c>
      <c r="W58" s="7">
        <f t="shared" si="6"/>
        <v>100.0000172518494</v>
      </c>
      <c r="X58" s="7">
        <f t="shared" si="6"/>
        <v>0</v>
      </c>
      <c r="Y58" s="7">
        <f t="shared" si="6"/>
        <v>0</v>
      </c>
      <c r="Z58" s="8">
        <f t="shared" si="6"/>
        <v>100.0000172518494</v>
      </c>
    </row>
    <row r="59" spans="1:26" ht="13.5">
      <c r="A59" s="36" t="s">
        <v>31</v>
      </c>
      <c r="B59" s="9">
        <f aca="true" t="shared" si="7" ref="B59:Z66">IF(B68=0,0,+(B77/B68)*100)</f>
        <v>13.451667408521246</v>
      </c>
      <c r="C59" s="9">
        <f t="shared" si="7"/>
        <v>0</v>
      </c>
      <c r="D59" s="2">
        <f t="shared" si="7"/>
        <v>18.75</v>
      </c>
      <c r="E59" s="10">
        <f t="shared" si="7"/>
        <v>100.0000125</v>
      </c>
      <c r="F59" s="10">
        <f t="shared" si="7"/>
        <v>0.40496276870253933</v>
      </c>
      <c r="G59" s="10">
        <f t="shared" si="7"/>
        <v>24.512491179289498</v>
      </c>
      <c r="H59" s="10">
        <f t="shared" si="7"/>
        <v>20.481294827640685</v>
      </c>
      <c r="I59" s="10">
        <f t="shared" si="7"/>
        <v>15.13291625854424</v>
      </c>
      <c r="J59" s="10">
        <f t="shared" si="7"/>
        <v>0.2327614353270772</v>
      </c>
      <c r="K59" s="10">
        <f t="shared" si="7"/>
        <v>0</v>
      </c>
      <c r="L59" s="10">
        <f t="shared" si="7"/>
        <v>0.04607833844144628</v>
      </c>
      <c r="M59" s="10">
        <f t="shared" si="7"/>
        <v>0.09294659125617451</v>
      </c>
      <c r="N59" s="10">
        <f t="shared" si="7"/>
        <v>0.17483438128640189</v>
      </c>
      <c r="O59" s="10">
        <f t="shared" si="7"/>
        <v>24.518283884693563</v>
      </c>
      <c r="P59" s="10">
        <f t="shared" si="7"/>
        <v>0</v>
      </c>
      <c r="Q59" s="10">
        <f t="shared" si="7"/>
        <v>8.231039421993321</v>
      </c>
      <c r="R59" s="10">
        <f t="shared" si="7"/>
        <v>0</v>
      </c>
      <c r="S59" s="10">
        <f t="shared" si="7"/>
        <v>6.266390723245601</v>
      </c>
      <c r="T59" s="10">
        <f t="shared" si="7"/>
        <v>8.446159436317103</v>
      </c>
      <c r="U59" s="10">
        <f t="shared" si="7"/>
        <v>4.904183386520901</v>
      </c>
      <c r="V59" s="10">
        <f t="shared" si="7"/>
        <v>7.09027141457866</v>
      </c>
      <c r="W59" s="10">
        <f t="shared" si="7"/>
        <v>100.0000125</v>
      </c>
      <c r="X59" s="10">
        <f t="shared" si="7"/>
        <v>0</v>
      </c>
      <c r="Y59" s="10">
        <f t="shared" si="7"/>
        <v>0</v>
      </c>
      <c r="Z59" s="11">
        <f t="shared" si="7"/>
        <v>100.0000125</v>
      </c>
    </row>
    <row r="60" spans="1:26" ht="13.5">
      <c r="A60" s="37" t="s">
        <v>32</v>
      </c>
      <c r="B60" s="12">
        <f t="shared" si="7"/>
        <v>5.212101170074863</v>
      </c>
      <c r="C60" s="12">
        <f t="shared" si="7"/>
        <v>0</v>
      </c>
      <c r="D60" s="3">
        <f t="shared" si="7"/>
        <v>36.6489178110348</v>
      </c>
      <c r="E60" s="13">
        <f t="shared" si="7"/>
        <v>100.00002838489922</v>
      </c>
      <c r="F60" s="13">
        <f t="shared" si="7"/>
        <v>16.096804081131463</v>
      </c>
      <c r="G60" s="13">
        <f t="shared" si="7"/>
        <v>18.291583166332664</v>
      </c>
      <c r="H60" s="13">
        <f t="shared" si="7"/>
        <v>6.176045469021779</v>
      </c>
      <c r="I60" s="13">
        <f t="shared" si="7"/>
        <v>13.26315205353076</v>
      </c>
      <c r="J60" s="13">
        <f t="shared" si="7"/>
        <v>5.51704278827695</v>
      </c>
      <c r="K60" s="13">
        <f t="shared" si="7"/>
        <v>4.7054186813292445</v>
      </c>
      <c r="L60" s="13">
        <f t="shared" si="7"/>
        <v>2.398230236806382</v>
      </c>
      <c r="M60" s="13">
        <f t="shared" si="7"/>
        <v>4.189525009980667</v>
      </c>
      <c r="N60" s="13">
        <f t="shared" si="7"/>
        <v>11.401724362234338</v>
      </c>
      <c r="O60" s="13">
        <f t="shared" si="7"/>
        <v>36.299544732156726</v>
      </c>
      <c r="P60" s="13">
        <f t="shared" si="7"/>
        <v>2.8445844287352537</v>
      </c>
      <c r="Q60" s="13">
        <f t="shared" si="7"/>
        <v>17.137638423912108</v>
      </c>
      <c r="R60" s="13">
        <f t="shared" si="7"/>
        <v>8.8178788232189</v>
      </c>
      <c r="S60" s="13">
        <f t="shared" si="7"/>
        <v>5.311233535967578</v>
      </c>
      <c r="T60" s="13">
        <f t="shared" si="7"/>
        <v>1.1439872310930514</v>
      </c>
      <c r="U60" s="13">
        <f t="shared" si="7"/>
        <v>3.816765560452197</v>
      </c>
      <c r="V60" s="13">
        <f t="shared" si="7"/>
        <v>9.004875924785695</v>
      </c>
      <c r="W60" s="13">
        <f t="shared" si="7"/>
        <v>100.00002838489922</v>
      </c>
      <c r="X60" s="13">
        <f t="shared" si="7"/>
        <v>0</v>
      </c>
      <c r="Y60" s="13">
        <f t="shared" si="7"/>
        <v>0</v>
      </c>
      <c r="Z60" s="14">
        <f t="shared" si="7"/>
        <v>100.00002838489922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1.8836021515801393</v>
      </c>
      <c r="E65" s="13">
        <f t="shared" si="7"/>
        <v>4.6267385750780585</v>
      </c>
      <c r="F65" s="13">
        <f t="shared" si="7"/>
        <v>15.497918131788396</v>
      </c>
      <c r="G65" s="13">
        <f t="shared" si="7"/>
        <v>16.201291471832555</v>
      </c>
      <c r="H65" s="13">
        <f t="shared" si="7"/>
        <v>5.117714789681276</v>
      </c>
      <c r="I65" s="13">
        <f t="shared" si="7"/>
        <v>11.871356927992897</v>
      </c>
      <c r="J65" s="13">
        <f t="shared" si="7"/>
        <v>3.871421867667762</v>
      </c>
      <c r="K65" s="13">
        <f t="shared" si="7"/>
        <v>3.654429694283966</v>
      </c>
      <c r="L65" s="13">
        <f t="shared" si="7"/>
        <v>1.907858351908026</v>
      </c>
      <c r="M65" s="13">
        <f t="shared" si="7"/>
        <v>3.138527167598943</v>
      </c>
      <c r="N65" s="13">
        <f t="shared" si="7"/>
        <v>10.22139959551997</v>
      </c>
      <c r="O65" s="13">
        <f t="shared" si="7"/>
        <v>8.752852892324974</v>
      </c>
      <c r="P65" s="13">
        <f t="shared" si="7"/>
        <v>1.1196258756560433</v>
      </c>
      <c r="Q65" s="13">
        <f t="shared" si="7"/>
        <v>6.833088068997202</v>
      </c>
      <c r="R65" s="13">
        <f t="shared" si="7"/>
        <v>6.899747727398278</v>
      </c>
      <c r="S65" s="13">
        <f t="shared" si="7"/>
        <v>3.601507092198582</v>
      </c>
      <c r="T65" s="13">
        <f t="shared" si="7"/>
        <v>0.821330687982093</v>
      </c>
      <c r="U65" s="13">
        <f t="shared" si="7"/>
        <v>2.8232524232070437</v>
      </c>
      <c r="V65" s="13">
        <f t="shared" si="7"/>
        <v>5.71520916412992</v>
      </c>
      <c r="W65" s="13">
        <f t="shared" si="7"/>
        <v>4.6267385750780585</v>
      </c>
      <c r="X65" s="13">
        <f t="shared" si="7"/>
        <v>0</v>
      </c>
      <c r="Y65" s="13">
        <f t="shared" si="7"/>
        <v>0</v>
      </c>
      <c r="Z65" s="14">
        <f t="shared" si="7"/>
        <v>4.6267385750780585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5061193</v>
      </c>
      <c r="C67" s="23"/>
      <c r="D67" s="24">
        <v>9227100</v>
      </c>
      <c r="E67" s="25">
        <v>11592960</v>
      </c>
      <c r="F67" s="25">
        <v>938742</v>
      </c>
      <c r="G67" s="25">
        <v>1118856</v>
      </c>
      <c r="H67" s="25">
        <v>1086128</v>
      </c>
      <c r="I67" s="25">
        <v>3143726</v>
      </c>
      <c r="J67" s="25">
        <v>1040868</v>
      </c>
      <c r="K67" s="25">
        <v>1071663</v>
      </c>
      <c r="L67" s="25">
        <v>1057921</v>
      </c>
      <c r="M67" s="25">
        <v>3170452</v>
      </c>
      <c r="N67" s="25">
        <v>1097788</v>
      </c>
      <c r="O67" s="25">
        <v>1094324</v>
      </c>
      <c r="P67" s="25">
        <v>1072627</v>
      </c>
      <c r="Q67" s="25">
        <v>3264739</v>
      </c>
      <c r="R67" s="25">
        <v>1085414</v>
      </c>
      <c r="S67" s="25">
        <v>1075416</v>
      </c>
      <c r="T67" s="25">
        <v>1615821</v>
      </c>
      <c r="U67" s="25">
        <v>3776651</v>
      </c>
      <c r="V67" s="25">
        <v>13355568</v>
      </c>
      <c r="W67" s="25">
        <v>11592960</v>
      </c>
      <c r="X67" s="25"/>
      <c r="Y67" s="24"/>
      <c r="Z67" s="26">
        <v>11592960</v>
      </c>
    </row>
    <row r="68" spans="1:26" ht="13.5" hidden="1">
      <c r="A68" s="36" t="s">
        <v>31</v>
      </c>
      <c r="B68" s="18">
        <v>2720659</v>
      </c>
      <c r="C68" s="18"/>
      <c r="D68" s="19">
        <v>4000000</v>
      </c>
      <c r="E68" s="20">
        <v>8000000</v>
      </c>
      <c r="F68" s="20">
        <v>759576</v>
      </c>
      <c r="G68" s="20">
        <v>759576</v>
      </c>
      <c r="H68" s="20">
        <v>759576</v>
      </c>
      <c r="I68" s="20">
        <v>2278728</v>
      </c>
      <c r="J68" s="20">
        <v>759576</v>
      </c>
      <c r="K68" s="20">
        <v>759576</v>
      </c>
      <c r="L68" s="20">
        <v>759576</v>
      </c>
      <c r="M68" s="20">
        <v>2278728</v>
      </c>
      <c r="N68" s="20">
        <v>759576</v>
      </c>
      <c r="O68" s="20">
        <v>759576</v>
      </c>
      <c r="P68" s="20">
        <v>759576</v>
      </c>
      <c r="Q68" s="20">
        <v>2278728</v>
      </c>
      <c r="R68" s="20">
        <v>759576</v>
      </c>
      <c r="S68" s="20">
        <v>759576</v>
      </c>
      <c r="T68" s="20">
        <v>759576</v>
      </c>
      <c r="U68" s="20">
        <v>2278728</v>
      </c>
      <c r="V68" s="20">
        <v>9114912</v>
      </c>
      <c r="W68" s="20">
        <v>8000000</v>
      </c>
      <c r="X68" s="20"/>
      <c r="Y68" s="19"/>
      <c r="Z68" s="22">
        <v>8000000</v>
      </c>
    </row>
    <row r="69" spans="1:26" ht="13.5" hidden="1">
      <c r="A69" s="37" t="s">
        <v>32</v>
      </c>
      <c r="B69" s="18">
        <v>2340534</v>
      </c>
      <c r="C69" s="18"/>
      <c r="D69" s="19">
        <v>5157140</v>
      </c>
      <c r="E69" s="20">
        <v>3523000</v>
      </c>
      <c r="F69" s="20">
        <v>179166</v>
      </c>
      <c r="G69" s="20">
        <v>359280</v>
      </c>
      <c r="H69" s="20">
        <v>326552</v>
      </c>
      <c r="I69" s="20">
        <v>864998</v>
      </c>
      <c r="J69" s="20">
        <v>281292</v>
      </c>
      <c r="K69" s="20">
        <v>312087</v>
      </c>
      <c r="L69" s="20">
        <v>298345</v>
      </c>
      <c r="M69" s="20">
        <v>891724</v>
      </c>
      <c r="N69" s="20">
        <v>338212</v>
      </c>
      <c r="O69" s="20">
        <v>334748</v>
      </c>
      <c r="P69" s="20">
        <v>313051</v>
      </c>
      <c r="Q69" s="20">
        <v>986011</v>
      </c>
      <c r="R69" s="20">
        <v>325838</v>
      </c>
      <c r="S69" s="20">
        <v>315840</v>
      </c>
      <c r="T69" s="20">
        <v>786285</v>
      </c>
      <c r="U69" s="20">
        <v>1427963</v>
      </c>
      <c r="V69" s="20">
        <v>4170696</v>
      </c>
      <c r="W69" s="20">
        <v>3523000</v>
      </c>
      <c r="X69" s="20"/>
      <c r="Y69" s="19"/>
      <c r="Z69" s="22">
        <v>3523000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2340534</v>
      </c>
      <c r="C74" s="18"/>
      <c r="D74" s="19">
        <v>5157140</v>
      </c>
      <c r="E74" s="20">
        <v>3523000</v>
      </c>
      <c r="F74" s="20">
        <v>179166</v>
      </c>
      <c r="G74" s="20">
        <v>359280</v>
      </c>
      <c r="H74" s="20">
        <v>326552</v>
      </c>
      <c r="I74" s="20">
        <v>864998</v>
      </c>
      <c r="J74" s="20">
        <v>281292</v>
      </c>
      <c r="K74" s="20">
        <v>312087</v>
      </c>
      <c r="L74" s="20">
        <v>298345</v>
      </c>
      <c r="M74" s="20">
        <v>891724</v>
      </c>
      <c r="N74" s="20">
        <v>338212</v>
      </c>
      <c r="O74" s="20">
        <v>334748</v>
      </c>
      <c r="P74" s="20">
        <v>313051</v>
      </c>
      <c r="Q74" s="20">
        <v>986011</v>
      </c>
      <c r="R74" s="20">
        <v>325838</v>
      </c>
      <c r="S74" s="20">
        <v>315840</v>
      </c>
      <c r="T74" s="20">
        <v>786285</v>
      </c>
      <c r="U74" s="20">
        <v>1427963</v>
      </c>
      <c r="V74" s="20">
        <v>4170696</v>
      </c>
      <c r="W74" s="20">
        <v>3523000</v>
      </c>
      <c r="X74" s="20"/>
      <c r="Y74" s="19"/>
      <c r="Z74" s="22">
        <v>3523000</v>
      </c>
    </row>
    <row r="75" spans="1:26" ht="13.5" hidden="1">
      <c r="A75" s="39" t="s">
        <v>118</v>
      </c>
      <c r="B75" s="27"/>
      <c r="C75" s="27"/>
      <c r="D75" s="28">
        <v>69960</v>
      </c>
      <c r="E75" s="29">
        <v>69960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>
        <v>69960</v>
      </c>
      <c r="U75" s="29">
        <v>69960</v>
      </c>
      <c r="V75" s="29">
        <v>69960</v>
      </c>
      <c r="W75" s="29">
        <v>69960</v>
      </c>
      <c r="X75" s="29"/>
      <c r="Y75" s="28"/>
      <c r="Z75" s="30">
        <v>69960</v>
      </c>
    </row>
    <row r="76" spans="1:26" ht="13.5" hidden="1">
      <c r="A76" s="41" t="s">
        <v>120</v>
      </c>
      <c r="B76" s="31">
        <v>487965</v>
      </c>
      <c r="C76" s="31"/>
      <c r="D76" s="32">
        <v>2709996</v>
      </c>
      <c r="E76" s="33">
        <v>11592962</v>
      </c>
      <c r="F76" s="33">
        <v>31916</v>
      </c>
      <c r="G76" s="33">
        <v>251909</v>
      </c>
      <c r="H76" s="33">
        <v>175739</v>
      </c>
      <c r="I76" s="33">
        <v>459564</v>
      </c>
      <c r="J76" s="33">
        <v>17287</v>
      </c>
      <c r="K76" s="33">
        <v>14685</v>
      </c>
      <c r="L76" s="33">
        <v>7505</v>
      </c>
      <c r="M76" s="33">
        <v>39477</v>
      </c>
      <c r="N76" s="33">
        <v>39890</v>
      </c>
      <c r="O76" s="33">
        <v>307747</v>
      </c>
      <c r="P76" s="33">
        <v>8905</v>
      </c>
      <c r="Q76" s="33">
        <v>356542</v>
      </c>
      <c r="R76" s="33">
        <v>28732</v>
      </c>
      <c r="S76" s="33">
        <v>64373</v>
      </c>
      <c r="T76" s="33">
        <v>73150</v>
      </c>
      <c r="U76" s="33">
        <v>166255</v>
      </c>
      <c r="V76" s="33">
        <v>1021838</v>
      </c>
      <c r="W76" s="33">
        <v>11592962</v>
      </c>
      <c r="X76" s="33"/>
      <c r="Y76" s="32"/>
      <c r="Z76" s="34">
        <v>11592962</v>
      </c>
    </row>
    <row r="77" spans="1:26" ht="13.5" hidden="1">
      <c r="A77" s="36" t="s">
        <v>31</v>
      </c>
      <c r="B77" s="18">
        <v>365974</v>
      </c>
      <c r="C77" s="18"/>
      <c r="D77" s="19">
        <v>750000</v>
      </c>
      <c r="E77" s="20">
        <v>8000001</v>
      </c>
      <c r="F77" s="20">
        <v>3076</v>
      </c>
      <c r="G77" s="20">
        <v>186191</v>
      </c>
      <c r="H77" s="20">
        <v>155571</v>
      </c>
      <c r="I77" s="20">
        <v>344838</v>
      </c>
      <c r="J77" s="20">
        <v>1768</v>
      </c>
      <c r="K77" s="20"/>
      <c r="L77" s="20">
        <v>350</v>
      </c>
      <c r="M77" s="20">
        <v>2118</v>
      </c>
      <c r="N77" s="20">
        <v>1328</v>
      </c>
      <c r="O77" s="20">
        <v>186235</v>
      </c>
      <c r="P77" s="20"/>
      <c r="Q77" s="20">
        <v>187563</v>
      </c>
      <c r="R77" s="20"/>
      <c r="S77" s="20">
        <v>47598</v>
      </c>
      <c r="T77" s="20">
        <v>64155</v>
      </c>
      <c r="U77" s="20">
        <v>111753</v>
      </c>
      <c r="V77" s="20">
        <v>646272</v>
      </c>
      <c r="W77" s="20">
        <v>8000001</v>
      </c>
      <c r="X77" s="20"/>
      <c r="Y77" s="19"/>
      <c r="Z77" s="22">
        <v>8000001</v>
      </c>
    </row>
    <row r="78" spans="1:26" ht="13.5" hidden="1">
      <c r="A78" s="37" t="s">
        <v>32</v>
      </c>
      <c r="B78" s="18">
        <v>121991</v>
      </c>
      <c r="C78" s="18"/>
      <c r="D78" s="19">
        <v>1890036</v>
      </c>
      <c r="E78" s="20">
        <v>3523001</v>
      </c>
      <c r="F78" s="20">
        <v>28840</v>
      </c>
      <c r="G78" s="20">
        <v>65718</v>
      </c>
      <c r="H78" s="20">
        <v>20168</v>
      </c>
      <c r="I78" s="20">
        <v>114726</v>
      </c>
      <c r="J78" s="20">
        <v>15519</v>
      </c>
      <c r="K78" s="20">
        <v>14685</v>
      </c>
      <c r="L78" s="20">
        <v>7155</v>
      </c>
      <c r="M78" s="20">
        <v>37359</v>
      </c>
      <c r="N78" s="20">
        <v>38562</v>
      </c>
      <c r="O78" s="20">
        <v>121512</v>
      </c>
      <c r="P78" s="20">
        <v>8905</v>
      </c>
      <c r="Q78" s="20">
        <v>168979</v>
      </c>
      <c r="R78" s="20">
        <v>28732</v>
      </c>
      <c r="S78" s="20">
        <v>16775</v>
      </c>
      <c r="T78" s="20">
        <v>8995</v>
      </c>
      <c r="U78" s="20">
        <v>54502</v>
      </c>
      <c r="V78" s="20">
        <v>375566</v>
      </c>
      <c r="W78" s="20">
        <v>3523001</v>
      </c>
      <c r="X78" s="20"/>
      <c r="Y78" s="19"/>
      <c r="Z78" s="22">
        <v>3523001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121991</v>
      </c>
      <c r="C82" s="18"/>
      <c r="D82" s="19">
        <v>1792896</v>
      </c>
      <c r="E82" s="20">
        <v>3360001</v>
      </c>
      <c r="F82" s="20">
        <v>1073</v>
      </c>
      <c r="G82" s="20">
        <v>7510</v>
      </c>
      <c r="H82" s="20">
        <v>3456</v>
      </c>
      <c r="I82" s="20">
        <v>12039</v>
      </c>
      <c r="J82" s="20">
        <v>4629</v>
      </c>
      <c r="K82" s="20">
        <v>3280</v>
      </c>
      <c r="L82" s="20">
        <v>1463</v>
      </c>
      <c r="M82" s="20">
        <v>9372</v>
      </c>
      <c r="N82" s="20">
        <v>3992</v>
      </c>
      <c r="O82" s="20">
        <v>92212</v>
      </c>
      <c r="P82" s="20">
        <v>5400</v>
      </c>
      <c r="Q82" s="20">
        <v>101604</v>
      </c>
      <c r="R82" s="20">
        <v>6250</v>
      </c>
      <c r="S82" s="20">
        <v>5400</v>
      </c>
      <c r="T82" s="20">
        <v>2537</v>
      </c>
      <c r="U82" s="20">
        <v>14187</v>
      </c>
      <c r="V82" s="20">
        <v>137202</v>
      </c>
      <c r="W82" s="20">
        <v>3360001</v>
      </c>
      <c r="X82" s="20"/>
      <c r="Y82" s="19"/>
      <c r="Z82" s="22">
        <v>3360001</v>
      </c>
    </row>
    <row r="83" spans="1:26" ht="13.5" hidden="1">
      <c r="A83" s="38" t="s">
        <v>117</v>
      </c>
      <c r="B83" s="18"/>
      <c r="C83" s="18"/>
      <c r="D83" s="19">
        <v>97140</v>
      </c>
      <c r="E83" s="20">
        <v>163000</v>
      </c>
      <c r="F83" s="20">
        <v>27767</v>
      </c>
      <c r="G83" s="20">
        <v>58208</v>
      </c>
      <c r="H83" s="20">
        <v>16712</v>
      </c>
      <c r="I83" s="20">
        <v>102687</v>
      </c>
      <c r="J83" s="20">
        <v>10890</v>
      </c>
      <c r="K83" s="20">
        <v>11405</v>
      </c>
      <c r="L83" s="20">
        <v>5692</v>
      </c>
      <c r="M83" s="20">
        <v>27987</v>
      </c>
      <c r="N83" s="20">
        <v>34570</v>
      </c>
      <c r="O83" s="20">
        <v>29300</v>
      </c>
      <c r="P83" s="20">
        <v>3505</v>
      </c>
      <c r="Q83" s="20">
        <v>67375</v>
      </c>
      <c r="R83" s="20">
        <v>22482</v>
      </c>
      <c r="S83" s="20">
        <v>11375</v>
      </c>
      <c r="T83" s="20">
        <v>6458</v>
      </c>
      <c r="U83" s="20">
        <v>40315</v>
      </c>
      <c r="V83" s="20">
        <v>238364</v>
      </c>
      <c r="W83" s="20">
        <v>163000</v>
      </c>
      <c r="X83" s="20"/>
      <c r="Y83" s="19"/>
      <c r="Z83" s="22">
        <v>163000</v>
      </c>
    </row>
    <row r="84" spans="1:26" ht="13.5" hidden="1">
      <c r="A84" s="39" t="s">
        <v>118</v>
      </c>
      <c r="B84" s="27"/>
      <c r="C84" s="27"/>
      <c r="D84" s="28">
        <v>69960</v>
      </c>
      <c r="E84" s="29">
        <v>69960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69960</v>
      </c>
      <c r="X84" s="29"/>
      <c r="Y84" s="28"/>
      <c r="Z84" s="30">
        <v>69960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21017760</v>
      </c>
      <c r="G5" s="64">
        <v>21017760</v>
      </c>
      <c r="H5" s="64">
        <v>4670446</v>
      </c>
      <c r="I5" s="64">
        <v>46705966</v>
      </c>
      <c r="J5" s="64">
        <v>4825600</v>
      </c>
      <c r="K5" s="64">
        <v>5112516</v>
      </c>
      <c r="L5" s="64">
        <v>4914481</v>
      </c>
      <c r="M5" s="64">
        <v>14852597</v>
      </c>
      <c r="N5" s="64">
        <v>4905927</v>
      </c>
      <c r="O5" s="64">
        <v>4939271</v>
      </c>
      <c r="P5" s="64">
        <v>4950138</v>
      </c>
      <c r="Q5" s="64">
        <v>14795336</v>
      </c>
      <c r="R5" s="64">
        <v>4924816</v>
      </c>
      <c r="S5" s="64">
        <v>4928661</v>
      </c>
      <c r="T5" s="64">
        <v>0</v>
      </c>
      <c r="U5" s="64">
        <v>9853477</v>
      </c>
      <c r="V5" s="64">
        <v>86207376</v>
      </c>
      <c r="W5" s="64">
        <v>0</v>
      </c>
      <c r="X5" s="64">
        <v>86207376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545873</v>
      </c>
      <c r="G6" s="64">
        <v>545873</v>
      </c>
      <c r="H6" s="64">
        <v>679836</v>
      </c>
      <c r="I6" s="64">
        <v>1771582</v>
      </c>
      <c r="J6" s="64">
        <v>668063</v>
      </c>
      <c r="K6" s="64">
        <v>672634</v>
      </c>
      <c r="L6" s="64">
        <v>667743</v>
      </c>
      <c r="M6" s="64">
        <v>2008440</v>
      </c>
      <c r="N6" s="64">
        <v>667879</v>
      </c>
      <c r="O6" s="64">
        <v>662454</v>
      </c>
      <c r="P6" s="64">
        <v>327039</v>
      </c>
      <c r="Q6" s="64">
        <v>1657372</v>
      </c>
      <c r="R6" s="64">
        <v>1003479</v>
      </c>
      <c r="S6" s="64">
        <v>638069</v>
      </c>
      <c r="T6" s="64">
        <v>0</v>
      </c>
      <c r="U6" s="64">
        <v>1641548</v>
      </c>
      <c r="V6" s="64">
        <v>7078942</v>
      </c>
      <c r="W6" s="64">
        <v>0</v>
      </c>
      <c r="X6" s="64">
        <v>7078942</v>
      </c>
      <c r="Y6" s="65">
        <v>0</v>
      </c>
      <c r="Z6" s="66">
        <v>0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100850</v>
      </c>
      <c r="K7" s="64">
        <v>78979</v>
      </c>
      <c r="L7" s="64">
        <v>58216</v>
      </c>
      <c r="M7" s="64">
        <v>238045</v>
      </c>
      <c r="N7" s="64">
        <v>101298</v>
      </c>
      <c r="O7" s="64">
        <v>0</v>
      </c>
      <c r="P7" s="64">
        <v>0</v>
      </c>
      <c r="Q7" s="64">
        <v>101298</v>
      </c>
      <c r="R7" s="64">
        <v>0</v>
      </c>
      <c r="S7" s="64">
        <v>0</v>
      </c>
      <c r="T7" s="64">
        <v>0</v>
      </c>
      <c r="U7" s="64">
        <v>0</v>
      </c>
      <c r="V7" s="64">
        <v>339343</v>
      </c>
      <c r="W7" s="64">
        <v>0</v>
      </c>
      <c r="X7" s="64">
        <v>339343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0</v>
      </c>
      <c r="E8" s="64">
        <v>0</v>
      </c>
      <c r="F8" s="64">
        <v>61856000</v>
      </c>
      <c r="G8" s="64">
        <v>61856000</v>
      </c>
      <c r="H8" s="64">
        <v>890000</v>
      </c>
      <c r="I8" s="64">
        <v>124602000</v>
      </c>
      <c r="J8" s="64">
        <v>0</v>
      </c>
      <c r="K8" s="64">
        <v>0</v>
      </c>
      <c r="L8" s="64">
        <v>49138000</v>
      </c>
      <c r="M8" s="64">
        <v>49138000</v>
      </c>
      <c r="N8" s="64">
        <v>-187450</v>
      </c>
      <c r="O8" s="64">
        <v>20155550</v>
      </c>
      <c r="P8" s="64">
        <v>22899000</v>
      </c>
      <c r="Q8" s="64">
        <v>42867100</v>
      </c>
      <c r="R8" s="64">
        <v>16320000</v>
      </c>
      <c r="S8" s="64">
        <v>0</v>
      </c>
      <c r="T8" s="64">
        <v>0</v>
      </c>
      <c r="U8" s="64">
        <v>16320000</v>
      </c>
      <c r="V8" s="64">
        <v>232927100</v>
      </c>
      <c r="W8" s="64">
        <v>0</v>
      </c>
      <c r="X8" s="64">
        <v>232927100</v>
      </c>
      <c r="Y8" s="65">
        <v>0</v>
      </c>
      <c r="Z8" s="66">
        <v>0</v>
      </c>
    </row>
    <row r="9" spans="1:26" ht="13.5">
      <c r="A9" s="62" t="s">
        <v>35</v>
      </c>
      <c r="B9" s="18">
        <v>0</v>
      </c>
      <c r="C9" s="18">
        <v>0</v>
      </c>
      <c r="D9" s="63">
        <v>0</v>
      </c>
      <c r="E9" s="64">
        <v>0</v>
      </c>
      <c r="F9" s="64">
        <v>922502</v>
      </c>
      <c r="G9" s="64">
        <v>922502</v>
      </c>
      <c r="H9" s="64">
        <v>768382</v>
      </c>
      <c r="I9" s="64">
        <v>2613386</v>
      </c>
      <c r="J9" s="64">
        <v>345688</v>
      </c>
      <c r="K9" s="64">
        <v>1424516</v>
      </c>
      <c r="L9" s="64">
        <v>218058</v>
      </c>
      <c r="M9" s="64">
        <v>1988262</v>
      </c>
      <c r="N9" s="64">
        <v>3095542</v>
      </c>
      <c r="O9" s="64">
        <v>804225</v>
      </c>
      <c r="P9" s="64">
        <v>769173</v>
      </c>
      <c r="Q9" s="64">
        <v>4668940</v>
      </c>
      <c r="R9" s="64">
        <v>1830258</v>
      </c>
      <c r="S9" s="64">
        <v>913649</v>
      </c>
      <c r="T9" s="64">
        <v>0</v>
      </c>
      <c r="U9" s="64">
        <v>2743907</v>
      </c>
      <c r="V9" s="64">
        <v>12014495</v>
      </c>
      <c r="W9" s="64">
        <v>0</v>
      </c>
      <c r="X9" s="64">
        <v>12014495</v>
      </c>
      <c r="Y9" s="65">
        <v>0</v>
      </c>
      <c r="Z9" s="66">
        <v>0</v>
      </c>
    </row>
    <row r="10" spans="1:26" ht="25.5">
      <c r="A10" s="67" t="s">
        <v>105</v>
      </c>
      <c r="B10" s="68">
        <f>SUM(B5:B9)</f>
        <v>0</v>
      </c>
      <c r="C10" s="68">
        <f>SUM(C5:C9)</f>
        <v>0</v>
      </c>
      <c r="D10" s="69">
        <f aca="true" t="shared" si="0" ref="D10:Z10">SUM(D5:D9)</f>
        <v>0</v>
      </c>
      <c r="E10" s="70">
        <f t="shared" si="0"/>
        <v>0</v>
      </c>
      <c r="F10" s="70">
        <f t="shared" si="0"/>
        <v>84342135</v>
      </c>
      <c r="G10" s="70">
        <f t="shared" si="0"/>
        <v>84342135</v>
      </c>
      <c r="H10" s="70">
        <f t="shared" si="0"/>
        <v>7008664</v>
      </c>
      <c r="I10" s="70">
        <f t="shared" si="0"/>
        <v>175692934</v>
      </c>
      <c r="J10" s="70">
        <f t="shared" si="0"/>
        <v>5940201</v>
      </c>
      <c r="K10" s="70">
        <f t="shared" si="0"/>
        <v>7288645</v>
      </c>
      <c r="L10" s="70">
        <f t="shared" si="0"/>
        <v>54996498</v>
      </c>
      <c r="M10" s="70">
        <f t="shared" si="0"/>
        <v>68225344</v>
      </c>
      <c r="N10" s="70">
        <f t="shared" si="0"/>
        <v>8583196</v>
      </c>
      <c r="O10" s="70">
        <f t="shared" si="0"/>
        <v>26561500</v>
      </c>
      <c r="P10" s="70">
        <f t="shared" si="0"/>
        <v>28945350</v>
      </c>
      <c r="Q10" s="70">
        <f t="shared" si="0"/>
        <v>64090046</v>
      </c>
      <c r="R10" s="70">
        <f t="shared" si="0"/>
        <v>24078553</v>
      </c>
      <c r="S10" s="70">
        <f t="shared" si="0"/>
        <v>6480379</v>
      </c>
      <c r="T10" s="70">
        <f t="shared" si="0"/>
        <v>0</v>
      </c>
      <c r="U10" s="70">
        <f t="shared" si="0"/>
        <v>30558932</v>
      </c>
      <c r="V10" s="70">
        <f t="shared" si="0"/>
        <v>338567256</v>
      </c>
      <c r="W10" s="70">
        <f t="shared" si="0"/>
        <v>0</v>
      </c>
      <c r="X10" s="70">
        <f t="shared" si="0"/>
        <v>338567256</v>
      </c>
      <c r="Y10" s="71">
        <f>+IF(W10&lt;&gt;0,(X10/W10)*100,0)</f>
        <v>0</v>
      </c>
      <c r="Z10" s="72">
        <f t="shared" si="0"/>
        <v>0</v>
      </c>
    </row>
    <row r="11" spans="1:26" ht="13.5">
      <c r="A11" s="62" t="s">
        <v>36</v>
      </c>
      <c r="B11" s="18">
        <v>0</v>
      </c>
      <c r="C11" s="18">
        <v>0</v>
      </c>
      <c r="D11" s="63">
        <v>0</v>
      </c>
      <c r="E11" s="64">
        <v>0</v>
      </c>
      <c r="F11" s="64">
        <v>7570951</v>
      </c>
      <c r="G11" s="64">
        <v>7570951</v>
      </c>
      <c r="H11" s="64">
        <v>7265722</v>
      </c>
      <c r="I11" s="64">
        <v>22407624</v>
      </c>
      <c r="J11" s="64">
        <v>7377444</v>
      </c>
      <c r="K11" s="64">
        <v>7244583</v>
      </c>
      <c r="L11" s="64">
        <v>7380024</v>
      </c>
      <c r="M11" s="64">
        <v>22002051</v>
      </c>
      <c r="N11" s="64">
        <v>7336052</v>
      </c>
      <c r="O11" s="64">
        <v>7036556</v>
      </c>
      <c r="P11" s="64">
        <v>6879962</v>
      </c>
      <c r="Q11" s="64">
        <v>21252570</v>
      </c>
      <c r="R11" s="64">
        <v>7080774</v>
      </c>
      <c r="S11" s="64">
        <v>7450905</v>
      </c>
      <c r="T11" s="64">
        <v>0</v>
      </c>
      <c r="U11" s="64">
        <v>14531679</v>
      </c>
      <c r="V11" s="64">
        <v>80193924</v>
      </c>
      <c r="W11" s="64">
        <v>0</v>
      </c>
      <c r="X11" s="64">
        <v>80193924</v>
      </c>
      <c r="Y11" s="65">
        <v>0</v>
      </c>
      <c r="Z11" s="66">
        <v>0</v>
      </c>
    </row>
    <row r="12" spans="1:26" ht="13.5">
      <c r="A12" s="62" t="s">
        <v>37</v>
      </c>
      <c r="B12" s="18">
        <v>0</v>
      </c>
      <c r="C12" s="18">
        <v>0</v>
      </c>
      <c r="D12" s="63">
        <v>0</v>
      </c>
      <c r="E12" s="64">
        <v>0</v>
      </c>
      <c r="F12" s="64">
        <v>1354017</v>
      </c>
      <c r="G12" s="64">
        <v>1354017</v>
      </c>
      <c r="H12" s="64">
        <v>1354017</v>
      </c>
      <c r="I12" s="64">
        <v>4062051</v>
      </c>
      <c r="J12" s="64">
        <v>1354017</v>
      </c>
      <c r="K12" s="64">
        <v>1354017</v>
      </c>
      <c r="L12" s="64">
        <v>1354017</v>
      </c>
      <c r="M12" s="64">
        <v>4062051</v>
      </c>
      <c r="N12" s="64">
        <v>1370667</v>
      </c>
      <c r="O12" s="64">
        <v>1345638</v>
      </c>
      <c r="P12" s="64">
        <v>2258470</v>
      </c>
      <c r="Q12" s="64">
        <v>4974775</v>
      </c>
      <c r="R12" s="64">
        <v>2661137</v>
      </c>
      <c r="S12" s="64">
        <v>1468939</v>
      </c>
      <c r="T12" s="64">
        <v>0</v>
      </c>
      <c r="U12" s="64">
        <v>4130076</v>
      </c>
      <c r="V12" s="64">
        <v>17228953</v>
      </c>
      <c r="W12" s="64">
        <v>0</v>
      </c>
      <c r="X12" s="64">
        <v>17228953</v>
      </c>
      <c r="Y12" s="65">
        <v>0</v>
      </c>
      <c r="Z12" s="66">
        <v>0</v>
      </c>
    </row>
    <row r="13" spans="1:26" ht="13.5">
      <c r="A13" s="62" t="s">
        <v>106</v>
      </c>
      <c r="B13" s="18">
        <v>0</v>
      </c>
      <c r="C13" s="18">
        <v>0</v>
      </c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656111</v>
      </c>
      <c r="I14" s="64">
        <v>656111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638117</v>
      </c>
      <c r="S14" s="64">
        <v>0</v>
      </c>
      <c r="T14" s="64">
        <v>0</v>
      </c>
      <c r="U14" s="64">
        <v>638117</v>
      </c>
      <c r="V14" s="64">
        <v>1294228</v>
      </c>
      <c r="W14" s="64">
        <v>0</v>
      </c>
      <c r="X14" s="64">
        <v>1294228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196398</v>
      </c>
      <c r="G16" s="64">
        <v>196398</v>
      </c>
      <c r="H16" s="64">
        <v>311065</v>
      </c>
      <c r="I16" s="64">
        <v>703861</v>
      </c>
      <c r="J16" s="64">
        <v>14538</v>
      </c>
      <c r="K16" s="64">
        <v>436590</v>
      </c>
      <c r="L16" s="64">
        <v>9038</v>
      </c>
      <c r="M16" s="64">
        <v>460166</v>
      </c>
      <c r="N16" s="64">
        <v>412123</v>
      </c>
      <c r="O16" s="64">
        <v>141327</v>
      </c>
      <c r="P16" s="64">
        <v>426884</v>
      </c>
      <c r="Q16" s="64">
        <v>980334</v>
      </c>
      <c r="R16" s="64">
        <v>769067</v>
      </c>
      <c r="S16" s="64">
        <v>213501</v>
      </c>
      <c r="T16" s="64">
        <v>0</v>
      </c>
      <c r="U16" s="64">
        <v>982568</v>
      </c>
      <c r="V16" s="64">
        <v>3126929</v>
      </c>
      <c r="W16" s="64">
        <v>0</v>
      </c>
      <c r="X16" s="64">
        <v>3126929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0</v>
      </c>
      <c r="E17" s="64">
        <v>0</v>
      </c>
      <c r="F17" s="64">
        <v>6380625</v>
      </c>
      <c r="G17" s="64">
        <v>6267537</v>
      </c>
      <c r="H17" s="64">
        <v>6470220</v>
      </c>
      <c r="I17" s="64">
        <v>19118382</v>
      </c>
      <c r="J17" s="64">
        <v>10148784</v>
      </c>
      <c r="K17" s="64">
        <v>13244724</v>
      </c>
      <c r="L17" s="64">
        <v>9239631</v>
      </c>
      <c r="M17" s="64">
        <v>32633139</v>
      </c>
      <c r="N17" s="64">
        <v>8751357</v>
      </c>
      <c r="O17" s="64">
        <v>12256584</v>
      </c>
      <c r="P17" s="64">
        <v>4808147</v>
      </c>
      <c r="Q17" s="64">
        <v>25816088</v>
      </c>
      <c r="R17" s="64">
        <v>10549733</v>
      </c>
      <c r="S17" s="64">
        <v>11532503</v>
      </c>
      <c r="T17" s="64">
        <v>0</v>
      </c>
      <c r="U17" s="64">
        <v>22082236</v>
      </c>
      <c r="V17" s="64">
        <v>99649845</v>
      </c>
      <c r="W17" s="64">
        <v>0</v>
      </c>
      <c r="X17" s="64">
        <v>99649845</v>
      </c>
      <c r="Y17" s="65">
        <v>0</v>
      </c>
      <c r="Z17" s="66">
        <v>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0</v>
      </c>
      <c r="E18" s="77">
        <f t="shared" si="1"/>
        <v>0</v>
      </c>
      <c r="F18" s="77">
        <f t="shared" si="1"/>
        <v>15501991</v>
      </c>
      <c r="G18" s="77">
        <f t="shared" si="1"/>
        <v>15388903</v>
      </c>
      <c r="H18" s="77">
        <f t="shared" si="1"/>
        <v>16057135</v>
      </c>
      <c r="I18" s="77">
        <f t="shared" si="1"/>
        <v>46948029</v>
      </c>
      <c r="J18" s="77">
        <f t="shared" si="1"/>
        <v>18894783</v>
      </c>
      <c r="K18" s="77">
        <f t="shared" si="1"/>
        <v>22279914</v>
      </c>
      <c r="L18" s="77">
        <f t="shared" si="1"/>
        <v>17982710</v>
      </c>
      <c r="M18" s="77">
        <f t="shared" si="1"/>
        <v>59157407</v>
      </c>
      <c r="N18" s="77">
        <f t="shared" si="1"/>
        <v>17870199</v>
      </c>
      <c r="O18" s="77">
        <f t="shared" si="1"/>
        <v>20780105</v>
      </c>
      <c r="P18" s="77">
        <f t="shared" si="1"/>
        <v>14373463</v>
      </c>
      <c r="Q18" s="77">
        <f t="shared" si="1"/>
        <v>53023767</v>
      </c>
      <c r="R18" s="77">
        <f t="shared" si="1"/>
        <v>21698828</v>
      </c>
      <c r="S18" s="77">
        <f t="shared" si="1"/>
        <v>20665848</v>
      </c>
      <c r="T18" s="77">
        <f t="shared" si="1"/>
        <v>0</v>
      </c>
      <c r="U18" s="77">
        <f t="shared" si="1"/>
        <v>42364676</v>
      </c>
      <c r="V18" s="77">
        <f t="shared" si="1"/>
        <v>201493879</v>
      </c>
      <c r="W18" s="77">
        <f t="shared" si="1"/>
        <v>0</v>
      </c>
      <c r="X18" s="77">
        <f t="shared" si="1"/>
        <v>201493879</v>
      </c>
      <c r="Y18" s="71">
        <f>+IF(W18&lt;&gt;0,(X18/W18)*100,0)</f>
        <v>0</v>
      </c>
      <c r="Z18" s="78">
        <f t="shared" si="1"/>
        <v>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68840144</v>
      </c>
      <c r="G19" s="81">
        <f t="shared" si="2"/>
        <v>68953232</v>
      </c>
      <c r="H19" s="81">
        <f t="shared" si="2"/>
        <v>-9048471</v>
      </c>
      <c r="I19" s="81">
        <f t="shared" si="2"/>
        <v>128744905</v>
      </c>
      <c r="J19" s="81">
        <f t="shared" si="2"/>
        <v>-12954582</v>
      </c>
      <c r="K19" s="81">
        <f t="shared" si="2"/>
        <v>-14991269</v>
      </c>
      <c r="L19" s="81">
        <f t="shared" si="2"/>
        <v>37013788</v>
      </c>
      <c r="M19" s="81">
        <f t="shared" si="2"/>
        <v>9067937</v>
      </c>
      <c r="N19" s="81">
        <f t="shared" si="2"/>
        <v>-9287003</v>
      </c>
      <c r="O19" s="81">
        <f t="shared" si="2"/>
        <v>5781395</v>
      </c>
      <c r="P19" s="81">
        <f t="shared" si="2"/>
        <v>14571887</v>
      </c>
      <c r="Q19" s="81">
        <f t="shared" si="2"/>
        <v>11066279</v>
      </c>
      <c r="R19" s="81">
        <f t="shared" si="2"/>
        <v>2379725</v>
      </c>
      <c r="S19" s="81">
        <f t="shared" si="2"/>
        <v>-14185469</v>
      </c>
      <c r="T19" s="81">
        <f t="shared" si="2"/>
        <v>0</v>
      </c>
      <c r="U19" s="81">
        <f t="shared" si="2"/>
        <v>-11805744</v>
      </c>
      <c r="V19" s="81">
        <f t="shared" si="2"/>
        <v>137073377</v>
      </c>
      <c r="W19" s="81">
        <f>IF(E10=E18,0,W10-W18)</f>
        <v>0</v>
      </c>
      <c r="X19" s="81">
        <f t="shared" si="2"/>
        <v>137073377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0</v>
      </c>
      <c r="E22" s="92">
        <f t="shared" si="3"/>
        <v>0</v>
      </c>
      <c r="F22" s="92">
        <f t="shared" si="3"/>
        <v>68840144</v>
      </c>
      <c r="G22" s="92">
        <f t="shared" si="3"/>
        <v>68953232</v>
      </c>
      <c r="H22" s="92">
        <f t="shared" si="3"/>
        <v>-9048471</v>
      </c>
      <c r="I22" s="92">
        <f t="shared" si="3"/>
        <v>128744905</v>
      </c>
      <c r="J22" s="92">
        <f t="shared" si="3"/>
        <v>-12954582</v>
      </c>
      <c r="K22" s="92">
        <f t="shared" si="3"/>
        <v>-14991269</v>
      </c>
      <c r="L22" s="92">
        <f t="shared" si="3"/>
        <v>37013788</v>
      </c>
      <c r="M22" s="92">
        <f t="shared" si="3"/>
        <v>9067937</v>
      </c>
      <c r="N22" s="92">
        <f t="shared" si="3"/>
        <v>-9287003</v>
      </c>
      <c r="O22" s="92">
        <f t="shared" si="3"/>
        <v>5781395</v>
      </c>
      <c r="P22" s="92">
        <f t="shared" si="3"/>
        <v>14571887</v>
      </c>
      <c r="Q22" s="92">
        <f t="shared" si="3"/>
        <v>11066279</v>
      </c>
      <c r="R22" s="92">
        <f t="shared" si="3"/>
        <v>2379725</v>
      </c>
      <c r="S22" s="92">
        <f t="shared" si="3"/>
        <v>-14185469</v>
      </c>
      <c r="T22" s="92">
        <f t="shared" si="3"/>
        <v>0</v>
      </c>
      <c r="U22" s="92">
        <f t="shared" si="3"/>
        <v>-11805744</v>
      </c>
      <c r="V22" s="92">
        <f t="shared" si="3"/>
        <v>137073377</v>
      </c>
      <c r="W22" s="92">
        <f t="shared" si="3"/>
        <v>0</v>
      </c>
      <c r="X22" s="92">
        <f t="shared" si="3"/>
        <v>137073377</v>
      </c>
      <c r="Y22" s="93">
        <f>+IF(W22&lt;&gt;0,(X22/W22)*100,0)</f>
        <v>0</v>
      </c>
      <c r="Z22" s="94">
        <f t="shared" si="3"/>
        <v>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0</v>
      </c>
      <c r="E24" s="81">
        <f t="shared" si="4"/>
        <v>0</v>
      </c>
      <c r="F24" s="81">
        <f t="shared" si="4"/>
        <v>68840144</v>
      </c>
      <c r="G24" s="81">
        <f t="shared" si="4"/>
        <v>68953232</v>
      </c>
      <c r="H24" s="81">
        <f t="shared" si="4"/>
        <v>-9048471</v>
      </c>
      <c r="I24" s="81">
        <f t="shared" si="4"/>
        <v>128744905</v>
      </c>
      <c r="J24" s="81">
        <f t="shared" si="4"/>
        <v>-12954582</v>
      </c>
      <c r="K24" s="81">
        <f t="shared" si="4"/>
        <v>-14991269</v>
      </c>
      <c r="L24" s="81">
        <f t="shared" si="4"/>
        <v>37013788</v>
      </c>
      <c r="M24" s="81">
        <f t="shared" si="4"/>
        <v>9067937</v>
      </c>
      <c r="N24" s="81">
        <f t="shared" si="4"/>
        <v>-9287003</v>
      </c>
      <c r="O24" s="81">
        <f t="shared" si="4"/>
        <v>5781395</v>
      </c>
      <c r="P24" s="81">
        <f t="shared" si="4"/>
        <v>14571887</v>
      </c>
      <c r="Q24" s="81">
        <f t="shared" si="4"/>
        <v>11066279</v>
      </c>
      <c r="R24" s="81">
        <f t="shared" si="4"/>
        <v>2379725</v>
      </c>
      <c r="S24" s="81">
        <f t="shared" si="4"/>
        <v>-14185469</v>
      </c>
      <c r="T24" s="81">
        <f t="shared" si="4"/>
        <v>0</v>
      </c>
      <c r="U24" s="81">
        <f t="shared" si="4"/>
        <v>-11805744</v>
      </c>
      <c r="V24" s="81">
        <f t="shared" si="4"/>
        <v>137073377</v>
      </c>
      <c r="W24" s="81">
        <f t="shared" si="4"/>
        <v>0</v>
      </c>
      <c r="X24" s="81">
        <f t="shared" si="4"/>
        <v>137073377</v>
      </c>
      <c r="Y24" s="82">
        <f>+IF(W24&lt;&gt;0,(X24/W24)*100,0)</f>
        <v>0</v>
      </c>
      <c r="Z24" s="83">
        <f t="shared" si="4"/>
        <v>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6">
        <v>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0</v>
      </c>
      <c r="X32" s="104">
        <f t="shared" si="5"/>
        <v>0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0</v>
      </c>
      <c r="E35" s="64">
        <v>0</v>
      </c>
      <c r="F35" s="64">
        <v>62846739</v>
      </c>
      <c r="G35" s="64">
        <v>62846739</v>
      </c>
      <c r="H35" s="64">
        <v>73110429</v>
      </c>
      <c r="I35" s="64">
        <v>73110429</v>
      </c>
      <c r="J35" s="64">
        <v>62200231</v>
      </c>
      <c r="K35" s="64">
        <v>38847058</v>
      </c>
      <c r="L35" s="64">
        <v>74641283</v>
      </c>
      <c r="M35" s="64">
        <v>74641283</v>
      </c>
      <c r="N35" s="64">
        <v>68712883</v>
      </c>
      <c r="O35" s="64">
        <v>73072323</v>
      </c>
      <c r="P35" s="64">
        <v>242674293</v>
      </c>
      <c r="Q35" s="64">
        <v>242674293</v>
      </c>
      <c r="R35" s="64">
        <v>210108777</v>
      </c>
      <c r="S35" s="64">
        <v>203197972</v>
      </c>
      <c r="T35" s="64">
        <v>0</v>
      </c>
      <c r="U35" s="64">
        <v>203197972</v>
      </c>
      <c r="V35" s="64">
        <v>203197972</v>
      </c>
      <c r="W35" s="64">
        <v>0</v>
      </c>
      <c r="X35" s="64">
        <v>203197972</v>
      </c>
      <c r="Y35" s="65">
        <v>0</v>
      </c>
      <c r="Z35" s="66">
        <v>0</v>
      </c>
    </row>
    <row r="36" spans="1:26" ht="13.5">
      <c r="A36" s="62" t="s">
        <v>53</v>
      </c>
      <c r="B36" s="18">
        <v>0</v>
      </c>
      <c r="C36" s="18">
        <v>0</v>
      </c>
      <c r="D36" s="63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826857612</v>
      </c>
      <c r="Q36" s="64">
        <v>826857612</v>
      </c>
      <c r="R36" s="64">
        <v>752915292</v>
      </c>
      <c r="S36" s="64">
        <v>753139428</v>
      </c>
      <c r="T36" s="64">
        <v>0</v>
      </c>
      <c r="U36" s="64">
        <v>753139428</v>
      </c>
      <c r="V36" s="64">
        <v>753139428</v>
      </c>
      <c r="W36" s="64">
        <v>0</v>
      </c>
      <c r="X36" s="64">
        <v>753139428</v>
      </c>
      <c r="Y36" s="65">
        <v>0</v>
      </c>
      <c r="Z36" s="66">
        <v>0</v>
      </c>
    </row>
    <row r="37" spans="1:26" ht="13.5">
      <c r="A37" s="62" t="s">
        <v>54</v>
      </c>
      <c r="B37" s="18">
        <v>0</v>
      </c>
      <c r="C37" s="18">
        <v>0</v>
      </c>
      <c r="D37" s="63">
        <v>0</v>
      </c>
      <c r="E37" s="64">
        <v>0</v>
      </c>
      <c r="F37" s="64">
        <v>-5993402</v>
      </c>
      <c r="G37" s="64">
        <v>-6106490</v>
      </c>
      <c r="H37" s="64">
        <v>-4336852</v>
      </c>
      <c r="I37" s="64">
        <v>-4336852</v>
      </c>
      <c r="J37" s="64">
        <v>-2292473</v>
      </c>
      <c r="K37" s="64">
        <v>-10758446</v>
      </c>
      <c r="L37" s="64">
        <v>-11978569</v>
      </c>
      <c r="M37" s="64">
        <v>-11978569</v>
      </c>
      <c r="N37" s="64">
        <v>-8619964</v>
      </c>
      <c r="O37" s="64">
        <v>-10041918</v>
      </c>
      <c r="P37" s="64">
        <v>84336899</v>
      </c>
      <c r="Q37" s="64">
        <v>84336899</v>
      </c>
      <c r="R37" s="64">
        <v>60343232</v>
      </c>
      <c r="S37" s="64">
        <v>69854461</v>
      </c>
      <c r="T37" s="64">
        <v>0</v>
      </c>
      <c r="U37" s="64">
        <v>69854461</v>
      </c>
      <c r="V37" s="64">
        <v>69854461</v>
      </c>
      <c r="W37" s="64">
        <v>0</v>
      </c>
      <c r="X37" s="64">
        <v>69854461</v>
      </c>
      <c r="Y37" s="65">
        <v>0</v>
      </c>
      <c r="Z37" s="66">
        <v>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-64164</v>
      </c>
      <c r="I38" s="64">
        <v>-64164</v>
      </c>
      <c r="J38" s="64">
        <v>-64164</v>
      </c>
      <c r="K38" s="64">
        <v>-64164</v>
      </c>
      <c r="L38" s="64">
        <v>-64164</v>
      </c>
      <c r="M38" s="64">
        <v>-64164</v>
      </c>
      <c r="N38" s="64">
        <v>-64164</v>
      </c>
      <c r="O38" s="64">
        <v>-64164</v>
      </c>
      <c r="P38" s="64">
        <v>41806677</v>
      </c>
      <c r="Q38" s="64">
        <v>41806677</v>
      </c>
      <c r="R38" s="64">
        <v>35788621</v>
      </c>
      <c r="S38" s="64">
        <v>35788621</v>
      </c>
      <c r="T38" s="64">
        <v>0</v>
      </c>
      <c r="U38" s="64">
        <v>35788621</v>
      </c>
      <c r="V38" s="64">
        <v>35788621</v>
      </c>
      <c r="W38" s="64">
        <v>0</v>
      </c>
      <c r="X38" s="64">
        <v>35788621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0</v>
      </c>
      <c r="E39" s="64">
        <v>0</v>
      </c>
      <c r="F39" s="64">
        <v>68840141</v>
      </c>
      <c r="G39" s="64">
        <v>68953229</v>
      </c>
      <c r="H39" s="64">
        <v>77511445</v>
      </c>
      <c r="I39" s="64">
        <v>77511445</v>
      </c>
      <c r="J39" s="64">
        <v>64556868</v>
      </c>
      <c r="K39" s="64">
        <v>49669668</v>
      </c>
      <c r="L39" s="64">
        <v>86684016</v>
      </c>
      <c r="M39" s="64">
        <v>86684016</v>
      </c>
      <c r="N39" s="64">
        <v>77397011</v>
      </c>
      <c r="O39" s="64">
        <v>83178405</v>
      </c>
      <c r="P39" s="64">
        <v>943388329</v>
      </c>
      <c r="Q39" s="64">
        <v>943388329</v>
      </c>
      <c r="R39" s="64">
        <v>866892216</v>
      </c>
      <c r="S39" s="64">
        <v>850694318</v>
      </c>
      <c r="T39" s="64">
        <v>0</v>
      </c>
      <c r="U39" s="64">
        <v>850694318</v>
      </c>
      <c r="V39" s="64">
        <v>850694318</v>
      </c>
      <c r="W39" s="64">
        <v>0</v>
      </c>
      <c r="X39" s="64">
        <v>850694318</v>
      </c>
      <c r="Y39" s="65">
        <v>0</v>
      </c>
      <c r="Z39" s="66">
        <v>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5600304</v>
      </c>
      <c r="E42" s="64">
        <v>5600304</v>
      </c>
      <c r="F42" s="64">
        <v>68893641</v>
      </c>
      <c r="G42" s="64">
        <v>17628995</v>
      </c>
      <c r="H42" s="64">
        <v>-9048471</v>
      </c>
      <c r="I42" s="64">
        <v>77474165</v>
      </c>
      <c r="J42" s="64">
        <v>-12954582</v>
      </c>
      <c r="K42" s="64">
        <v>-14991269</v>
      </c>
      <c r="L42" s="64">
        <v>37013788</v>
      </c>
      <c r="M42" s="64">
        <v>9067937</v>
      </c>
      <c r="N42" s="64">
        <v>-9287003</v>
      </c>
      <c r="O42" s="64">
        <v>5781395</v>
      </c>
      <c r="P42" s="64">
        <v>14444642</v>
      </c>
      <c r="Q42" s="64">
        <v>10939034</v>
      </c>
      <c r="R42" s="64">
        <v>2379725</v>
      </c>
      <c r="S42" s="64">
        <v>-14185469</v>
      </c>
      <c r="T42" s="64">
        <v>0</v>
      </c>
      <c r="U42" s="64">
        <v>-11805744</v>
      </c>
      <c r="V42" s="64">
        <v>85675392</v>
      </c>
      <c r="W42" s="64">
        <v>5600304</v>
      </c>
      <c r="X42" s="64">
        <v>80075088</v>
      </c>
      <c r="Y42" s="65">
        <v>1429.83</v>
      </c>
      <c r="Z42" s="66">
        <v>5600304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-1739380</v>
      </c>
      <c r="Q43" s="64">
        <v>-1739380</v>
      </c>
      <c r="R43" s="64">
        <v>-233046</v>
      </c>
      <c r="S43" s="64">
        <v>-224135</v>
      </c>
      <c r="T43" s="64">
        <v>0</v>
      </c>
      <c r="U43" s="64">
        <v>-457181</v>
      </c>
      <c r="V43" s="64">
        <v>-2196561</v>
      </c>
      <c r="W43" s="64">
        <v>0</v>
      </c>
      <c r="X43" s="64">
        <v>-2196561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-45038768</v>
      </c>
      <c r="G44" s="64">
        <v>15373</v>
      </c>
      <c r="H44" s="64">
        <v>-345387</v>
      </c>
      <c r="I44" s="64">
        <v>-45368782</v>
      </c>
      <c r="J44" s="64">
        <v>5891</v>
      </c>
      <c r="K44" s="64">
        <v>4073</v>
      </c>
      <c r="L44" s="64">
        <v>2223</v>
      </c>
      <c r="M44" s="64">
        <v>12187</v>
      </c>
      <c r="N44" s="64">
        <v>6181</v>
      </c>
      <c r="O44" s="64">
        <v>393836</v>
      </c>
      <c r="P44" s="64">
        <v>-264098</v>
      </c>
      <c r="Q44" s="64">
        <v>135919</v>
      </c>
      <c r="R44" s="64">
        <v>828421</v>
      </c>
      <c r="S44" s="64">
        <v>2437</v>
      </c>
      <c r="T44" s="64">
        <v>0</v>
      </c>
      <c r="U44" s="64">
        <v>830858</v>
      </c>
      <c r="V44" s="64">
        <v>-44389818</v>
      </c>
      <c r="W44" s="64">
        <v>0</v>
      </c>
      <c r="X44" s="64">
        <v>-44389818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5600304</v>
      </c>
      <c r="E45" s="104">
        <v>5600304</v>
      </c>
      <c r="F45" s="104">
        <v>23854873</v>
      </c>
      <c r="G45" s="104">
        <v>41499241</v>
      </c>
      <c r="H45" s="104">
        <v>32105383</v>
      </c>
      <c r="I45" s="104">
        <v>32105383</v>
      </c>
      <c r="J45" s="104">
        <v>19156692</v>
      </c>
      <c r="K45" s="104">
        <v>4169496</v>
      </c>
      <c r="L45" s="104">
        <v>41185507</v>
      </c>
      <c r="M45" s="104">
        <v>41185507</v>
      </c>
      <c r="N45" s="104">
        <v>31904685</v>
      </c>
      <c r="O45" s="104">
        <v>38079916</v>
      </c>
      <c r="P45" s="104">
        <v>50521080</v>
      </c>
      <c r="Q45" s="104">
        <v>31904685</v>
      </c>
      <c r="R45" s="104">
        <v>53496180</v>
      </c>
      <c r="S45" s="104">
        <v>39089013</v>
      </c>
      <c r="T45" s="104">
        <v>0</v>
      </c>
      <c r="U45" s="104">
        <v>39089013</v>
      </c>
      <c r="V45" s="104">
        <v>39089013</v>
      </c>
      <c r="W45" s="104">
        <v>5600304</v>
      </c>
      <c r="X45" s="104">
        <v>33488709</v>
      </c>
      <c r="Y45" s="105">
        <v>597.98</v>
      </c>
      <c r="Z45" s="106">
        <v>5600304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27.36887348746158</v>
      </c>
      <c r="H58" s="7">
        <f t="shared" si="6"/>
        <v>100</v>
      </c>
      <c r="I58" s="7">
        <f t="shared" si="6"/>
        <v>67.47479014628671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100</v>
      </c>
      <c r="V58" s="7">
        <f t="shared" si="6"/>
        <v>82.62759161738526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24.04696655706401</v>
      </c>
      <c r="H59" s="10">
        <f t="shared" si="7"/>
        <v>100</v>
      </c>
      <c r="I59" s="10">
        <f t="shared" si="7"/>
        <v>65.53637356114977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80.63785565902171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144.27751509966603</v>
      </c>
      <c r="H60" s="13">
        <f t="shared" si="7"/>
        <v>100</v>
      </c>
      <c r="I60" s="13">
        <f t="shared" si="7"/>
        <v>113.64311671714886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100</v>
      </c>
      <c r="V60" s="13">
        <f t="shared" si="7"/>
        <v>103.41433790529715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144.27751509966603</v>
      </c>
      <c r="H64" s="13">
        <f t="shared" si="7"/>
        <v>100</v>
      </c>
      <c r="I64" s="13">
        <f t="shared" si="7"/>
        <v>113.64311671714886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103.41433790529715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119.76739926739927</v>
      </c>
      <c r="H66" s="16">
        <f t="shared" si="7"/>
        <v>100</v>
      </c>
      <c r="I66" s="16">
        <f t="shared" si="7"/>
        <v>106.17261356682471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101.38138553237674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>
        <v>21330202</v>
      </c>
      <c r="G67" s="25">
        <v>21330202</v>
      </c>
      <c r="H67" s="25">
        <v>4971467</v>
      </c>
      <c r="I67" s="25">
        <v>47631871</v>
      </c>
      <c r="J67" s="25">
        <v>5109398</v>
      </c>
      <c r="K67" s="25">
        <v>5392151</v>
      </c>
      <c r="L67" s="25">
        <v>5179860</v>
      </c>
      <c r="M67" s="25">
        <v>15681409</v>
      </c>
      <c r="N67" s="25">
        <v>5178884</v>
      </c>
      <c r="O67" s="25">
        <v>5178380</v>
      </c>
      <c r="P67" s="25">
        <v>4846764</v>
      </c>
      <c r="Q67" s="25">
        <v>15204028</v>
      </c>
      <c r="R67" s="25">
        <v>5509657</v>
      </c>
      <c r="S67" s="25">
        <v>5151033</v>
      </c>
      <c r="T67" s="25"/>
      <c r="U67" s="25">
        <v>10660690</v>
      </c>
      <c r="V67" s="25">
        <v>89177998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>
        <v>20729729</v>
      </c>
      <c r="G68" s="20">
        <v>20729729</v>
      </c>
      <c r="H68" s="20">
        <v>4225978</v>
      </c>
      <c r="I68" s="20">
        <v>45685436</v>
      </c>
      <c r="J68" s="20">
        <v>4375116</v>
      </c>
      <c r="K68" s="20">
        <v>4649490</v>
      </c>
      <c r="L68" s="20">
        <v>4439207</v>
      </c>
      <c r="M68" s="20">
        <v>13463813</v>
      </c>
      <c r="N68" s="20">
        <v>4437051</v>
      </c>
      <c r="O68" s="20">
        <v>4435562</v>
      </c>
      <c r="P68" s="20">
        <v>4437199</v>
      </c>
      <c r="Q68" s="20">
        <v>13309812</v>
      </c>
      <c r="R68" s="20">
        <v>4425430</v>
      </c>
      <c r="S68" s="20">
        <v>4433248</v>
      </c>
      <c r="T68" s="20"/>
      <c r="U68" s="20">
        <v>8858678</v>
      </c>
      <c r="V68" s="20">
        <v>81317739</v>
      </c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>
        <v>545873</v>
      </c>
      <c r="G69" s="20">
        <v>545873</v>
      </c>
      <c r="H69" s="20">
        <v>679836</v>
      </c>
      <c r="I69" s="20">
        <v>1771582</v>
      </c>
      <c r="J69" s="20">
        <v>668063</v>
      </c>
      <c r="K69" s="20">
        <v>672634</v>
      </c>
      <c r="L69" s="20">
        <v>667743</v>
      </c>
      <c r="M69" s="20">
        <v>2008440</v>
      </c>
      <c r="N69" s="20">
        <v>667879</v>
      </c>
      <c r="O69" s="20">
        <v>662454</v>
      </c>
      <c r="P69" s="20">
        <v>327039</v>
      </c>
      <c r="Q69" s="20">
        <v>1657372</v>
      </c>
      <c r="R69" s="20">
        <v>1003479</v>
      </c>
      <c r="S69" s="20">
        <v>638069</v>
      </c>
      <c r="T69" s="20"/>
      <c r="U69" s="20">
        <v>1641548</v>
      </c>
      <c r="V69" s="20">
        <v>7078942</v>
      </c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>
        <v>545873</v>
      </c>
      <c r="G73" s="20">
        <v>545873</v>
      </c>
      <c r="H73" s="20">
        <v>679836</v>
      </c>
      <c r="I73" s="20">
        <v>1771582</v>
      </c>
      <c r="J73" s="20">
        <v>668063</v>
      </c>
      <c r="K73" s="20">
        <v>672634</v>
      </c>
      <c r="L73" s="20">
        <v>667743</v>
      </c>
      <c r="M73" s="20">
        <v>2008440</v>
      </c>
      <c r="N73" s="20">
        <v>667879</v>
      </c>
      <c r="O73" s="20">
        <v>662454</v>
      </c>
      <c r="P73" s="20">
        <v>327039</v>
      </c>
      <c r="Q73" s="20">
        <v>1657372</v>
      </c>
      <c r="R73" s="20">
        <v>1003479</v>
      </c>
      <c r="S73" s="20">
        <v>638069</v>
      </c>
      <c r="T73" s="20"/>
      <c r="U73" s="20">
        <v>1641548</v>
      </c>
      <c r="V73" s="20">
        <v>7078942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>
        <v>54600</v>
      </c>
      <c r="G75" s="29">
        <v>54600</v>
      </c>
      <c r="H75" s="29">
        <v>65653</v>
      </c>
      <c r="I75" s="29">
        <v>174853</v>
      </c>
      <c r="J75" s="29">
        <v>66219</v>
      </c>
      <c r="K75" s="29">
        <v>70027</v>
      </c>
      <c r="L75" s="29">
        <v>72910</v>
      </c>
      <c r="M75" s="29">
        <v>209156</v>
      </c>
      <c r="N75" s="29">
        <v>73954</v>
      </c>
      <c r="O75" s="29">
        <v>80364</v>
      </c>
      <c r="P75" s="29">
        <v>82526</v>
      </c>
      <c r="Q75" s="29">
        <v>236844</v>
      </c>
      <c r="R75" s="29">
        <v>80748</v>
      </c>
      <c r="S75" s="29">
        <v>79716</v>
      </c>
      <c r="T75" s="29"/>
      <c r="U75" s="29">
        <v>160464</v>
      </c>
      <c r="V75" s="29">
        <v>781317</v>
      </c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>
        <v>62700000</v>
      </c>
      <c r="E76" s="33">
        <v>62700000</v>
      </c>
      <c r="F76" s="33">
        <v>21330202</v>
      </c>
      <c r="G76" s="33">
        <v>5837836</v>
      </c>
      <c r="H76" s="33">
        <v>4971467</v>
      </c>
      <c r="I76" s="33">
        <v>32139505</v>
      </c>
      <c r="J76" s="33">
        <v>5109398</v>
      </c>
      <c r="K76" s="33">
        <v>5392151</v>
      </c>
      <c r="L76" s="33">
        <v>5179860</v>
      </c>
      <c r="M76" s="33">
        <v>15681409</v>
      </c>
      <c r="N76" s="33">
        <v>5178884</v>
      </c>
      <c r="O76" s="33">
        <v>5178380</v>
      </c>
      <c r="P76" s="33">
        <v>4846764</v>
      </c>
      <c r="Q76" s="33">
        <v>15204028</v>
      </c>
      <c r="R76" s="33">
        <v>5509657</v>
      </c>
      <c r="S76" s="33">
        <v>5151033</v>
      </c>
      <c r="T76" s="33"/>
      <c r="U76" s="33">
        <v>10660690</v>
      </c>
      <c r="V76" s="33">
        <v>73685632</v>
      </c>
      <c r="W76" s="33">
        <v>62700000</v>
      </c>
      <c r="X76" s="33"/>
      <c r="Y76" s="32"/>
      <c r="Z76" s="34">
        <v>62700000</v>
      </c>
    </row>
    <row r="77" spans="1:26" ht="13.5" hidden="1">
      <c r="A77" s="36" t="s">
        <v>31</v>
      </c>
      <c r="B77" s="18"/>
      <c r="C77" s="18"/>
      <c r="D77" s="19">
        <v>51400000</v>
      </c>
      <c r="E77" s="20">
        <v>51400000</v>
      </c>
      <c r="F77" s="20">
        <v>20729729</v>
      </c>
      <c r="G77" s="20">
        <v>4984871</v>
      </c>
      <c r="H77" s="20">
        <v>4225978</v>
      </c>
      <c r="I77" s="20">
        <v>29940578</v>
      </c>
      <c r="J77" s="20">
        <v>4375116</v>
      </c>
      <c r="K77" s="20">
        <v>4649490</v>
      </c>
      <c r="L77" s="20">
        <v>4439207</v>
      </c>
      <c r="M77" s="20">
        <v>13463813</v>
      </c>
      <c r="N77" s="20">
        <v>4437051</v>
      </c>
      <c r="O77" s="20">
        <v>4435562</v>
      </c>
      <c r="P77" s="20">
        <v>4437199</v>
      </c>
      <c r="Q77" s="20">
        <v>13309812</v>
      </c>
      <c r="R77" s="20">
        <v>4425430</v>
      </c>
      <c r="S77" s="20">
        <v>4433248</v>
      </c>
      <c r="T77" s="20"/>
      <c r="U77" s="20">
        <v>8858678</v>
      </c>
      <c r="V77" s="20">
        <v>65572881</v>
      </c>
      <c r="W77" s="20">
        <v>51400000</v>
      </c>
      <c r="X77" s="20"/>
      <c r="Y77" s="19"/>
      <c r="Z77" s="22">
        <v>51400000</v>
      </c>
    </row>
    <row r="78" spans="1:26" ht="13.5" hidden="1">
      <c r="A78" s="37" t="s">
        <v>32</v>
      </c>
      <c r="B78" s="18"/>
      <c r="C78" s="18"/>
      <c r="D78" s="19">
        <v>11000000</v>
      </c>
      <c r="E78" s="20">
        <v>11000000</v>
      </c>
      <c r="F78" s="20">
        <v>545873</v>
      </c>
      <c r="G78" s="20">
        <v>787572</v>
      </c>
      <c r="H78" s="20">
        <v>679836</v>
      </c>
      <c r="I78" s="20">
        <v>2013281</v>
      </c>
      <c r="J78" s="20">
        <v>668063</v>
      </c>
      <c r="K78" s="20">
        <v>672634</v>
      </c>
      <c r="L78" s="20">
        <v>667743</v>
      </c>
      <c r="M78" s="20">
        <v>2008440</v>
      </c>
      <c r="N78" s="20">
        <v>667879</v>
      </c>
      <c r="O78" s="20">
        <v>662454</v>
      </c>
      <c r="P78" s="20">
        <v>327039</v>
      </c>
      <c r="Q78" s="20">
        <v>1657372</v>
      </c>
      <c r="R78" s="20">
        <v>1003479</v>
      </c>
      <c r="S78" s="20">
        <v>638069</v>
      </c>
      <c r="T78" s="20"/>
      <c r="U78" s="20">
        <v>1641548</v>
      </c>
      <c r="V78" s="20">
        <v>7320641</v>
      </c>
      <c r="W78" s="20">
        <v>11000000</v>
      </c>
      <c r="X78" s="20"/>
      <c r="Y78" s="19"/>
      <c r="Z78" s="22">
        <v>11000000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11000000</v>
      </c>
      <c r="E82" s="20">
        <v>11000000</v>
      </c>
      <c r="F82" s="20">
        <v>545873</v>
      </c>
      <c r="G82" s="20">
        <v>787572</v>
      </c>
      <c r="H82" s="20">
        <v>679836</v>
      </c>
      <c r="I82" s="20">
        <v>2013281</v>
      </c>
      <c r="J82" s="20">
        <v>668063</v>
      </c>
      <c r="K82" s="20">
        <v>672634</v>
      </c>
      <c r="L82" s="20">
        <v>667743</v>
      </c>
      <c r="M82" s="20">
        <v>2008440</v>
      </c>
      <c r="N82" s="20">
        <v>667879</v>
      </c>
      <c r="O82" s="20">
        <v>662454</v>
      </c>
      <c r="P82" s="20">
        <v>327039</v>
      </c>
      <c r="Q82" s="20">
        <v>1657372</v>
      </c>
      <c r="R82" s="20">
        <v>1003479</v>
      </c>
      <c r="S82" s="20">
        <v>638069</v>
      </c>
      <c r="T82" s="20"/>
      <c r="U82" s="20">
        <v>1641548</v>
      </c>
      <c r="V82" s="20">
        <v>7320641</v>
      </c>
      <c r="W82" s="20">
        <v>11000000</v>
      </c>
      <c r="X82" s="20"/>
      <c r="Y82" s="19"/>
      <c r="Z82" s="22">
        <v>11000000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300000</v>
      </c>
      <c r="E84" s="29">
        <v>300000</v>
      </c>
      <c r="F84" s="29">
        <v>54600</v>
      </c>
      <c r="G84" s="29">
        <v>65393</v>
      </c>
      <c r="H84" s="29">
        <v>65653</v>
      </c>
      <c r="I84" s="29">
        <v>185646</v>
      </c>
      <c r="J84" s="29">
        <v>66219</v>
      </c>
      <c r="K84" s="29">
        <v>70027</v>
      </c>
      <c r="L84" s="29">
        <v>72910</v>
      </c>
      <c r="M84" s="29">
        <v>209156</v>
      </c>
      <c r="N84" s="29">
        <v>73954</v>
      </c>
      <c r="O84" s="29">
        <v>80364</v>
      </c>
      <c r="P84" s="29">
        <v>82526</v>
      </c>
      <c r="Q84" s="29">
        <v>236844</v>
      </c>
      <c r="R84" s="29">
        <v>80748</v>
      </c>
      <c r="S84" s="29">
        <v>79716</v>
      </c>
      <c r="T84" s="29"/>
      <c r="U84" s="29">
        <v>160464</v>
      </c>
      <c r="V84" s="29">
        <v>792110</v>
      </c>
      <c r="W84" s="29">
        <v>300000</v>
      </c>
      <c r="X84" s="29"/>
      <c r="Y84" s="28"/>
      <c r="Z84" s="30">
        <v>300000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65276305</v>
      </c>
      <c r="C5" s="18">
        <v>0</v>
      </c>
      <c r="D5" s="63">
        <v>55360000</v>
      </c>
      <c r="E5" s="64">
        <v>55360000</v>
      </c>
      <c r="F5" s="64">
        <v>5989259</v>
      </c>
      <c r="G5" s="64">
        <v>5473222</v>
      </c>
      <c r="H5" s="64">
        <v>5822223</v>
      </c>
      <c r="I5" s="64">
        <v>17284704</v>
      </c>
      <c r="J5" s="64">
        <v>6330330</v>
      </c>
      <c r="K5" s="64">
        <v>5925395</v>
      </c>
      <c r="L5" s="64">
        <v>6010106</v>
      </c>
      <c r="M5" s="64">
        <v>18265831</v>
      </c>
      <c r="N5" s="64">
        <v>5872007</v>
      </c>
      <c r="O5" s="64">
        <v>6012323</v>
      </c>
      <c r="P5" s="64">
        <v>5849501</v>
      </c>
      <c r="Q5" s="64">
        <v>17733831</v>
      </c>
      <c r="R5" s="64">
        <v>5940662</v>
      </c>
      <c r="S5" s="64">
        <v>5937475</v>
      </c>
      <c r="T5" s="64">
        <v>5953079</v>
      </c>
      <c r="U5" s="64">
        <v>17831216</v>
      </c>
      <c r="V5" s="64">
        <v>71115582</v>
      </c>
      <c r="W5" s="64">
        <v>55360000</v>
      </c>
      <c r="X5" s="64">
        <v>15755582</v>
      </c>
      <c r="Y5" s="65">
        <v>28.46</v>
      </c>
      <c r="Z5" s="66">
        <v>55360000</v>
      </c>
    </row>
    <row r="6" spans="1:26" ht="13.5">
      <c r="A6" s="62" t="s">
        <v>32</v>
      </c>
      <c r="B6" s="18">
        <v>356168113</v>
      </c>
      <c r="C6" s="18">
        <v>0</v>
      </c>
      <c r="D6" s="63">
        <v>401775773</v>
      </c>
      <c r="E6" s="64">
        <v>401775773</v>
      </c>
      <c r="F6" s="64">
        <v>32333391</v>
      </c>
      <c r="G6" s="64">
        <v>36202949</v>
      </c>
      <c r="H6" s="64">
        <v>35656692</v>
      </c>
      <c r="I6" s="64">
        <v>104193032</v>
      </c>
      <c r="J6" s="64">
        <v>32876993</v>
      </c>
      <c r="K6" s="64">
        <v>27542209</v>
      </c>
      <c r="L6" s="64">
        <v>27208851</v>
      </c>
      <c r="M6" s="64">
        <v>87628053</v>
      </c>
      <c r="N6" s="64">
        <v>26436660</v>
      </c>
      <c r="O6" s="64">
        <v>23839425</v>
      </c>
      <c r="P6" s="64">
        <v>2425048</v>
      </c>
      <c r="Q6" s="64">
        <v>52701133</v>
      </c>
      <c r="R6" s="64">
        <v>25858790</v>
      </c>
      <c r="S6" s="64">
        <v>26295161</v>
      </c>
      <c r="T6" s="64">
        <v>68071241</v>
      </c>
      <c r="U6" s="64">
        <v>120225192</v>
      </c>
      <c r="V6" s="64">
        <v>364747410</v>
      </c>
      <c r="W6" s="64">
        <v>401775773</v>
      </c>
      <c r="X6" s="64">
        <v>-37028363</v>
      </c>
      <c r="Y6" s="65">
        <v>-9.22</v>
      </c>
      <c r="Z6" s="66">
        <v>401775773</v>
      </c>
    </row>
    <row r="7" spans="1:26" ht="13.5">
      <c r="A7" s="62" t="s">
        <v>33</v>
      </c>
      <c r="B7" s="18">
        <v>3901063</v>
      </c>
      <c r="C7" s="18">
        <v>0</v>
      </c>
      <c r="D7" s="63">
        <v>3001000</v>
      </c>
      <c r="E7" s="64">
        <v>3001000</v>
      </c>
      <c r="F7" s="64">
        <v>0</v>
      </c>
      <c r="G7" s="64">
        <v>209342</v>
      </c>
      <c r="H7" s="64">
        <v>88293</v>
      </c>
      <c r="I7" s="64">
        <v>297635</v>
      </c>
      <c r="J7" s="64">
        <v>0</v>
      </c>
      <c r="K7" s="64">
        <v>0</v>
      </c>
      <c r="L7" s="64">
        <v>0</v>
      </c>
      <c r="M7" s="64">
        <v>0</v>
      </c>
      <c r="N7" s="64">
        <v>157305</v>
      </c>
      <c r="O7" s="64">
        <v>103438</v>
      </c>
      <c r="P7" s="64">
        <v>23131</v>
      </c>
      <c r="Q7" s="64">
        <v>283874</v>
      </c>
      <c r="R7" s="64">
        <v>150247</v>
      </c>
      <c r="S7" s="64">
        <v>165285</v>
      </c>
      <c r="T7" s="64">
        <v>355096</v>
      </c>
      <c r="U7" s="64">
        <v>670628</v>
      </c>
      <c r="V7" s="64">
        <v>1252137</v>
      </c>
      <c r="W7" s="64">
        <v>3001000</v>
      </c>
      <c r="X7" s="64">
        <v>-1748863</v>
      </c>
      <c r="Y7" s="65">
        <v>-58.28</v>
      </c>
      <c r="Z7" s="66">
        <v>3001000</v>
      </c>
    </row>
    <row r="8" spans="1:26" ht="13.5">
      <c r="A8" s="62" t="s">
        <v>34</v>
      </c>
      <c r="B8" s="18">
        <v>220476366</v>
      </c>
      <c r="C8" s="18">
        <v>0</v>
      </c>
      <c r="D8" s="63">
        <v>238841880</v>
      </c>
      <c r="E8" s="64">
        <v>238841880</v>
      </c>
      <c r="F8" s="64">
        <v>92635000</v>
      </c>
      <c r="G8" s="64">
        <v>1574000</v>
      </c>
      <c r="H8" s="64">
        <v>2000000</v>
      </c>
      <c r="I8" s="64">
        <v>96209000</v>
      </c>
      <c r="J8" s="64">
        <v>1200000</v>
      </c>
      <c r="K8" s="64">
        <v>-1338000</v>
      </c>
      <c r="L8" s="64">
        <v>54280000</v>
      </c>
      <c r="M8" s="64">
        <v>54142000</v>
      </c>
      <c r="N8" s="64">
        <v>3993517</v>
      </c>
      <c r="O8" s="64">
        <v>580228</v>
      </c>
      <c r="P8" s="64">
        <v>69179433</v>
      </c>
      <c r="Q8" s="64">
        <v>73753178</v>
      </c>
      <c r="R8" s="64">
        <v>0</v>
      </c>
      <c r="S8" s="64">
        <v>-192287</v>
      </c>
      <c r="T8" s="64">
        <v>931542</v>
      </c>
      <c r="U8" s="64">
        <v>739255</v>
      </c>
      <c r="V8" s="64">
        <v>224843433</v>
      </c>
      <c r="W8" s="64">
        <v>238841880</v>
      </c>
      <c r="X8" s="64">
        <v>-13998447</v>
      </c>
      <c r="Y8" s="65">
        <v>-5.86</v>
      </c>
      <c r="Z8" s="66">
        <v>238841880</v>
      </c>
    </row>
    <row r="9" spans="1:26" ht="13.5">
      <c r="A9" s="62" t="s">
        <v>35</v>
      </c>
      <c r="B9" s="18">
        <v>40428005</v>
      </c>
      <c r="C9" s="18">
        <v>0</v>
      </c>
      <c r="D9" s="63">
        <v>71765689</v>
      </c>
      <c r="E9" s="64">
        <v>110513303</v>
      </c>
      <c r="F9" s="64">
        <v>6752989</v>
      </c>
      <c r="G9" s="64">
        <v>5250487</v>
      </c>
      <c r="H9" s="64">
        <v>6748601</v>
      </c>
      <c r="I9" s="64">
        <v>18752077</v>
      </c>
      <c r="J9" s="64">
        <v>6731477</v>
      </c>
      <c r="K9" s="64">
        <v>4992669</v>
      </c>
      <c r="L9" s="64">
        <v>6249810</v>
      </c>
      <c r="M9" s="64">
        <v>17973956</v>
      </c>
      <c r="N9" s="64">
        <v>7758585</v>
      </c>
      <c r="O9" s="64">
        <v>3480253</v>
      </c>
      <c r="P9" s="64">
        <v>32466117</v>
      </c>
      <c r="Q9" s="64">
        <v>43704955</v>
      </c>
      <c r="R9" s="64">
        <v>5892344</v>
      </c>
      <c r="S9" s="64">
        <v>10360012</v>
      </c>
      <c r="T9" s="64">
        <v>16758784</v>
      </c>
      <c r="U9" s="64">
        <v>33011140</v>
      </c>
      <c r="V9" s="64">
        <v>113442128</v>
      </c>
      <c r="W9" s="64">
        <v>110513303</v>
      </c>
      <c r="X9" s="64">
        <v>2928825</v>
      </c>
      <c r="Y9" s="65">
        <v>2.65</v>
      </c>
      <c r="Z9" s="66">
        <v>110513303</v>
      </c>
    </row>
    <row r="10" spans="1:26" ht="25.5">
      <c r="A10" s="67" t="s">
        <v>105</v>
      </c>
      <c r="B10" s="68">
        <f>SUM(B5:B9)</f>
        <v>686249852</v>
      </c>
      <c r="C10" s="68">
        <f>SUM(C5:C9)</f>
        <v>0</v>
      </c>
      <c r="D10" s="69">
        <f aca="true" t="shared" si="0" ref="D10:Z10">SUM(D5:D9)</f>
        <v>770744342</v>
      </c>
      <c r="E10" s="70">
        <f t="shared" si="0"/>
        <v>809491956</v>
      </c>
      <c r="F10" s="70">
        <f t="shared" si="0"/>
        <v>137710639</v>
      </c>
      <c r="G10" s="70">
        <f t="shared" si="0"/>
        <v>48710000</v>
      </c>
      <c r="H10" s="70">
        <f t="shared" si="0"/>
        <v>50315809</v>
      </c>
      <c r="I10" s="70">
        <f t="shared" si="0"/>
        <v>236736448</v>
      </c>
      <c r="J10" s="70">
        <f t="shared" si="0"/>
        <v>47138800</v>
      </c>
      <c r="K10" s="70">
        <f t="shared" si="0"/>
        <v>37122273</v>
      </c>
      <c r="L10" s="70">
        <f t="shared" si="0"/>
        <v>93748767</v>
      </c>
      <c r="M10" s="70">
        <f t="shared" si="0"/>
        <v>178009840</v>
      </c>
      <c r="N10" s="70">
        <f t="shared" si="0"/>
        <v>44218074</v>
      </c>
      <c r="O10" s="70">
        <f t="shared" si="0"/>
        <v>34015667</v>
      </c>
      <c r="P10" s="70">
        <f t="shared" si="0"/>
        <v>109943230</v>
      </c>
      <c r="Q10" s="70">
        <f t="shared" si="0"/>
        <v>188176971</v>
      </c>
      <c r="R10" s="70">
        <f t="shared" si="0"/>
        <v>37842043</v>
      </c>
      <c r="S10" s="70">
        <f t="shared" si="0"/>
        <v>42565646</v>
      </c>
      <c r="T10" s="70">
        <f t="shared" si="0"/>
        <v>92069742</v>
      </c>
      <c r="U10" s="70">
        <f t="shared" si="0"/>
        <v>172477431</v>
      </c>
      <c r="V10" s="70">
        <f t="shared" si="0"/>
        <v>775400690</v>
      </c>
      <c r="W10" s="70">
        <f t="shared" si="0"/>
        <v>809491956</v>
      </c>
      <c r="X10" s="70">
        <f t="shared" si="0"/>
        <v>-34091266</v>
      </c>
      <c r="Y10" s="71">
        <f>+IF(W10&lt;&gt;0,(X10/W10)*100,0)</f>
        <v>-4.211439749007216</v>
      </c>
      <c r="Z10" s="72">
        <f t="shared" si="0"/>
        <v>809491956</v>
      </c>
    </row>
    <row r="11" spans="1:26" ht="13.5">
      <c r="A11" s="62" t="s">
        <v>36</v>
      </c>
      <c r="B11" s="18">
        <v>127800851</v>
      </c>
      <c r="C11" s="18">
        <v>0</v>
      </c>
      <c r="D11" s="63">
        <v>131774472</v>
      </c>
      <c r="E11" s="64">
        <v>134815472</v>
      </c>
      <c r="F11" s="64">
        <v>22378405</v>
      </c>
      <c r="G11" s="64">
        <v>12101859</v>
      </c>
      <c r="H11" s="64">
        <v>10261128</v>
      </c>
      <c r="I11" s="64">
        <v>44741392</v>
      </c>
      <c r="J11" s="64">
        <v>11666101</v>
      </c>
      <c r="K11" s="64">
        <v>10634113</v>
      </c>
      <c r="L11" s="64">
        <v>8973774</v>
      </c>
      <c r="M11" s="64">
        <v>31273988</v>
      </c>
      <c r="N11" s="64">
        <v>9411644</v>
      </c>
      <c r="O11" s="64">
        <v>10393209</v>
      </c>
      <c r="P11" s="64">
        <v>11547705</v>
      </c>
      <c r="Q11" s="64">
        <v>31352558</v>
      </c>
      <c r="R11" s="64">
        <v>10911741</v>
      </c>
      <c r="S11" s="64">
        <v>10836554</v>
      </c>
      <c r="T11" s="64">
        <v>11618922</v>
      </c>
      <c r="U11" s="64">
        <v>33367217</v>
      </c>
      <c r="V11" s="64">
        <v>140735155</v>
      </c>
      <c r="W11" s="64">
        <v>134815472</v>
      </c>
      <c r="X11" s="64">
        <v>5919683</v>
      </c>
      <c r="Y11" s="65">
        <v>4.39</v>
      </c>
      <c r="Z11" s="66">
        <v>134815472</v>
      </c>
    </row>
    <row r="12" spans="1:26" ht="13.5">
      <c r="A12" s="62" t="s">
        <v>37</v>
      </c>
      <c r="B12" s="18">
        <v>17561287</v>
      </c>
      <c r="C12" s="18">
        <v>0</v>
      </c>
      <c r="D12" s="63">
        <v>18618694</v>
      </c>
      <c r="E12" s="64">
        <v>18968694</v>
      </c>
      <c r="F12" s="64">
        <v>1479020</v>
      </c>
      <c r="G12" s="64">
        <v>1478343</v>
      </c>
      <c r="H12" s="64">
        <v>1484580</v>
      </c>
      <c r="I12" s="64">
        <v>4441943</v>
      </c>
      <c r="J12" s="64">
        <v>1477024</v>
      </c>
      <c r="K12" s="64">
        <v>1476398</v>
      </c>
      <c r="L12" s="64">
        <v>1478081</v>
      </c>
      <c r="M12" s="64">
        <v>4431503</v>
      </c>
      <c r="N12" s="64">
        <v>1476202</v>
      </c>
      <c r="O12" s="64">
        <v>8400</v>
      </c>
      <c r="P12" s="64">
        <v>3846373</v>
      </c>
      <c r="Q12" s="64">
        <v>5330975</v>
      </c>
      <c r="R12" s="64">
        <v>1608117</v>
      </c>
      <c r="S12" s="64">
        <v>1718094</v>
      </c>
      <c r="T12" s="64">
        <v>1594682</v>
      </c>
      <c r="U12" s="64">
        <v>4920893</v>
      </c>
      <c r="V12" s="64">
        <v>19125314</v>
      </c>
      <c r="W12" s="64">
        <v>18968694</v>
      </c>
      <c r="X12" s="64">
        <v>156620</v>
      </c>
      <c r="Y12" s="65">
        <v>0.83</v>
      </c>
      <c r="Z12" s="66">
        <v>18968694</v>
      </c>
    </row>
    <row r="13" spans="1:26" ht="13.5">
      <c r="A13" s="62" t="s">
        <v>106</v>
      </c>
      <c r="B13" s="18">
        <v>105229809</v>
      </c>
      <c r="C13" s="18">
        <v>0</v>
      </c>
      <c r="D13" s="63">
        <v>110726401</v>
      </c>
      <c r="E13" s="64">
        <v>110726401</v>
      </c>
      <c r="F13" s="64">
        <v>0</v>
      </c>
      <c r="G13" s="64">
        <v>9227202</v>
      </c>
      <c r="H13" s="64">
        <v>9227202</v>
      </c>
      <c r="I13" s="64">
        <v>18454404</v>
      </c>
      <c r="J13" s="64">
        <v>9227202</v>
      </c>
      <c r="K13" s="64">
        <v>9227202</v>
      </c>
      <c r="L13" s="64">
        <v>18454404</v>
      </c>
      <c r="M13" s="64">
        <v>36908808</v>
      </c>
      <c r="N13" s="64">
        <v>9227202</v>
      </c>
      <c r="O13" s="64">
        <v>9227202</v>
      </c>
      <c r="P13" s="64">
        <v>9227202</v>
      </c>
      <c r="Q13" s="64">
        <v>27681606</v>
      </c>
      <c r="R13" s="64">
        <v>9227202</v>
      </c>
      <c r="S13" s="64">
        <v>9227202</v>
      </c>
      <c r="T13" s="64">
        <v>9227179</v>
      </c>
      <c r="U13" s="64">
        <v>27681583</v>
      </c>
      <c r="V13" s="64">
        <v>110726401</v>
      </c>
      <c r="W13" s="64">
        <v>110726401</v>
      </c>
      <c r="X13" s="64">
        <v>0</v>
      </c>
      <c r="Y13" s="65">
        <v>0</v>
      </c>
      <c r="Z13" s="66">
        <v>110726401</v>
      </c>
    </row>
    <row r="14" spans="1:26" ht="13.5">
      <c r="A14" s="62" t="s">
        <v>38</v>
      </c>
      <c r="B14" s="18">
        <v>16330761</v>
      </c>
      <c r="C14" s="18">
        <v>0</v>
      </c>
      <c r="D14" s="63">
        <v>11489392</v>
      </c>
      <c r="E14" s="64">
        <v>11489392</v>
      </c>
      <c r="F14" s="64">
        <v>122205</v>
      </c>
      <c r="G14" s="64">
        <v>223713</v>
      </c>
      <c r="H14" s="64">
        <v>592213</v>
      </c>
      <c r="I14" s="64">
        <v>938131</v>
      </c>
      <c r="J14" s="64">
        <v>222646</v>
      </c>
      <c r="K14" s="64">
        <v>214851</v>
      </c>
      <c r="L14" s="64">
        <v>4339140</v>
      </c>
      <c r="M14" s="64">
        <v>4776637</v>
      </c>
      <c r="N14" s="64">
        <v>220848</v>
      </c>
      <c r="O14" s="64">
        <v>0</v>
      </c>
      <c r="P14" s="64">
        <v>710691</v>
      </c>
      <c r="Q14" s="64">
        <v>931539</v>
      </c>
      <c r="R14" s="64">
        <v>211950</v>
      </c>
      <c r="S14" s="64">
        <v>31309</v>
      </c>
      <c r="T14" s="64">
        <v>4035513</v>
      </c>
      <c r="U14" s="64">
        <v>4278772</v>
      </c>
      <c r="V14" s="64">
        <v>10925079</v>
      </c>
      <c r="W14" s="64">
        <v>11489392</v>
      </c>
      <c r="X14" s="64">
        <v>-564313</v>
      </c>
      <c r="Y14" s="65">
        <v>-4.91</v>
      </c>
      <c r="Z14" s="66">
        <v>11489392</v>
      </c>
    </row>
    <row r="15" spans="1:26" ht="13.5">
      <c r="A15" s="62" t="s">
        <v>39</v>
      </c>
      <c r="B15" s="18">
        <v>233343443</v>
      </c>
      <c r="C15" s="18">
        <v>0</v>
      </c>
      <c r="D15" s="63">
        <v>248769734</v>
      </c>
      <c r="E15" s="64">
        <v>248769734</v>
      </c>
      <c r="F15" s="64">
        <v>0</v>
      </c>
      <c r="G15" s="64">
        <v>30506714</v>
      </c>
      <c r="H15" s="64">
        <v>31370950</v>
      </c>
      <c r="I15" s="64">
        <v>61877664</v>
      </c>
      <c r="J15" s="64">
        <v>18191637</v>
      </c>
      <c r="K15" s="64">
        <v>18397822</v>
      </c>
      <c r="L15" s="64">
        <v>16215291</v>
      </c>
      <c r="M15" s="64">
        <v>52804750</v>
      </c>
      <c r="N15" s="64">
        <v>14785194</v>
      </c>
      <c r="O15" s="64">
        <v>16734295</v>
      </c>
      <c r="P15" s="64">
        <v>15642347</v>
      </c>
      <c r="Q15" s="64">
        <v>47161836</v>
      </c>
      <c r="R15" s="64">
        <v>15781328</v>
      </c>
      <c r="S15" s="64">
        <v>15846061</v>
      </c>
      <c r="T15" s="64">
        <v>17919244</v>
      </c>
      <c r="U15" s="64">
        <v>49546633</v>
      </c>
      <c r="V15" s="64">
        <v>211390883</v>
      </c>
      <c r="W15" s="64">
        <v>248769734</v>
      </c>
      <c r="X15" s="64">
        <v>-37378851</v>
      </c>
      <c r="Y15" s="65">
        <v>-15.03</v>
      </c>
      <c r="Z15" s="66">
        <v>248769734</v>
      </c>
    </row>
    <row r="16" spans="1:26" ht="13.5">
      <c r="A16" s="73" t="s">
        <v>40</v>
      </c>
      <c r="B16" s="18">
        <v>23481039</v>
      </c>
      <c r="C16" s="18">
        <v>0</v>
      </c>
      <c r="D16" s="63">
        <v>31548695</v>
      </c>
      <c r="E16" s="64">
        <v>36774695</v>
      </c>
      <c r="F16" s="64">
        <v>1172541</v>
      </c>
      <c r="G16" s="64">
        <v>2815816</v>
      </c>
      <c r="H16" s="64">
        <v>1992724</v>
      </c>
      <c r="I16" s="64">
        <v>5981081</v>
      </c>
      <c r="J16" s="64">
        <v>3063899</v>
      </c>
      <c r="K16" s="64">
        <v>3634547</v>
      </c>
      <c r="L16" s="64">
        <v>716681</v>
      </c>
      <c r="M16" s="64">
        <v>7415127</v>
      </c>
      <c r="N16" s="64">
        <v>1650088</v>
      </c>
      <c r="O16" s="64">
        <v>1354301</v>
      </c>
      <c r="P16" s="64">
        <v>6734146</v>
      </c>
      <c r="Q16" s="64">
        <v>9738535</v>
      </c>
      <c r="R16" s="64">
        <v>3344601</v>
      </c>
      <c r="S16" s="64">
        <v>5388312</v>
      </c>
      <c r="T16" s="64">
        <v>13969859</v>
      </c>
      <c r="U16" s="64">
        <v>22702772</v>
      </c>
      <c r="V16" s="64">
        <v>45837515</v>
      </c>
      <c r="W16" s="64">
        <v>36774695</v>
      </c>
      <c r="X16" s="64">
        <v>9062820</v>
      </c>
      <c r="Y16" s="65">
        <v>24.64</v>
      </c>
      <c r="Z16" s="66">
        <v>36774695</v>
      </c>
    </row>
    <row r="17" spans="1:26" ht="13.5">
      <c r="A17" s="62" t="s">
        <v>41</v>
      </c>
      <c r="B17" s="18">
        <v>235928228</v>
      </c>
      <c r="C17" s="18">
        <v>0</v>
      </c>
      <c r="D17" s="63">
        <v>228426330</v>
      </c>
      <c r="E17" s="64">
        <v>237980330</v>
      </c>
      <c r="F17" s="64">
        <v>8881982</v>
      </c>
      <c r="G17" s="64">
        <v>16605786</v>
      </c>
      <c r="H17" s="64">
        <v>19671331</v>
      </c>
      <c r="I17" s="64">
        <v>45159099</v>
      </c>
      <c r="J17" s="64">
        <v>17263917</v>
      </c>
      <c r="K17" s="64">
        <v>18657783</v>
      </c>
      <c r="L17" s="64">
        <v>23913399</v>
      </c>
      <c r="M17" s="64">
        <v>59835099</v>
      </c>
      <c r="N17" s="64">
        <v>17771015</v>
      </c>
      <c r="O17" s="64">
        <v>14771266</v>
      </c>
      <c r="P17" s="64">
        <v>16688315</v>
      </c>
      <c r="Q17" s="64">
        <v>49230596</v>
      </c>
      <c r="R17" s="64">
        <v>20950364</v>
      </c>
      <c r="S17" s="64">
        <v>15527839</v>
      </c>
      <c r="T17" s="64">
        <v>19834317</v>
      </c>
      <c r="U17" s="64">
        <v>56312520</v>
      </c>
      <c r="V17" s="64">
        <v>210537314</v>
      </c>
      <c r="W17" s="64">
        <v>237980330</v>
      </c>
      <c r="X17" s="64">
        <v>-27443016</v>
      </c>
      <c r="Y17" s="65">
        <v>-11.53</v>
      </c>
      <c r="Z17" s="66">
        <v>237980330</v>
      </c>
    </row>
    <row r="18" spans="1:26" ht="13.5">
      <c r="A18" s="74" t="s">
        <v>42</v>
      </c>
      <c r="B18" s="75">
        <f>SUM(B11:B17)</f>
        <v>759675418</v>
      </c>
      <c r="C18" s="75">
        <f>SUM(C11:C17)</f>
        <v>0</v>
      </c>
      <c r="D18" s="76">
        <f aca="true" t="shared" si="1" ref="D18:Z18">SUM(D11:D17)</f>
        <v>781353718</v>
      </c>
      <c r="E18" s="77">
        <f t="shared" si="1"/>
        <v>799524718</v>
      </c>
      <c r="F18" s="77">
        <f t="shared" si="1"/>
        <v>34034153</v>
      </c>
      <c r="G18" s="77">
        <f t="shared" si="1"/>
        <v>72959433</v>
      </c>
      <c r="H18" s="77">
        <f t="shared" si="1"/>
        <v>74600128</v>
      </c>
      <c r="I18" s="77">
        <f t="shared" si="1"/>
        <v>181593714</v>
      </c>
      <c r="J18" s="77">
        <f t="shared" si="1"/>
        <v>61112426</v>
      </c>
      <c r="K18" s="77">
        <f t="shared" si="1"/>
        <v>62242716</v>
      </c>
      <c r="L18" s="77">
        <f t="shared" si="1"/>
        <v>74090770</v>
      </c>
      <c r="M18" s="77">
        <f t="shared" si="1"/>
        <v>197445912</v>
      </c>
      <c r="N18" s="77">
        <f t="shared" si="1"/>
        <v>54542193</v>
      </c>
      <c r="O18" s="77">
        <f t="shared" si="1"/>
        <v>52488673</v>
      </c>
      <c r="P18" s="77">
        <f t="shared" si="1"/>
        <v>64396779</v>
      </c>
      <c r="Q18" s="77">
        <f t="shared" si="1"/>
        <v>171427645</v>
      </c>
      <c r="R18" s="77">
        <f t="shared" si="1"/>
        <v>62035303</v>
      </c>
      <c r="S18" s="77">
        <f t="shared" si="1"/>
        <v>58575371</v>
      </c>
      <c r="T18" s="77">
        <f t="shared" si="1"/>
        <v>78199716</v>
      </c>
      <c r="U18" s="77">
        <f t="shared" si="1"/>
        <v>198810390</v>
      </c>
      <c r="V18" s="77">
        <f t="shared" si="1"/>
        <v>749277661</v>
      </c>
      <c r="W18" s="77">
        <f t="shared" si="1"/>
        <v>799524718</v>
      </c>
      <c r="X18" s="77">
        <f t="shared" si="1"/>
        <v>-50247057</v>
      </c>
      <c r="Y18" s="71">
        <f>+IF(W18&lt;&gt;0,(X18/W18)*100,0)</f>
        <v>-6.284615830976723</v>
      </c>
      <c r="Z18" s="78">
        <f t="shared" si="1"/>
        <v>799524718</v>
      </c>
    </row>
    <row r="19" spans="1:26" ht="13.5">
      <c r="A19" s="74" t="s">
        <v>43</v>
      </c>
      <c r="B19" s="79">
        <f>+B10-B18</f>
        <v>-73425566</v>
      </c>
      <c r="C19" s="79">
        <f>+C10-C18</f>
        <v>0</v>
      </c>
      <c r="D19" s="80">
        <f aca="true" t="shared" si="2" ref="D19:Z19">+D10-D18</f>
        <v>-10609376</v>
      </c>
      <c r="E19" s="81">
        <f t="shared" si="2"/>
        <v>9967238</v>
      </c>
      <c r="F19" s="81">
        <f t="shared" si="2"/>
        <v>103676486</v>
      </c>
      <c r="G19" s="81">
        <f t="shared" si="2"/>
        <v>-24249433</v>
      </c>
      <c r="H19" s="81">
        <f t="shared" si="2"/>
        <v>-24284319</v>
      </c>
      <c r="I19" s="81">
        <f t="shared" si="2"/>
        <v>55142734</v>
      </c>
      <c r="J19" s="81">
        <f t="shared" si="2"/>
        <v>-13973626</v>
      </c>
      <c r="K19" s="81">
        <f t="shared" si="2"/>
        <v>-25120443</v>
      </c>
      <c r="L19" s="81">
        <f t="shared" si="2"/>
        <v>19657997</v>
      </c>
      <c r="M19" s="81">
        <f t="shared" si="2"/>
        <v>-19436072</v>
      </c>
      <c r="N19" s="81">
        <f t="shared" si="2"/>
        <v>-10324119</v>
      </c>
      <c r="O19" s="81">
        <f t="shared" si="2"/>
        <v>-18473006</v>
      </c>
      <c r="P19" s="81">
        <f t="shared" si="2"/>
        <v>45546451</v>
      </c>
      <c r="Q19" s="81">
        <f t="shared" si="2"/>
        <v>16749326</v>
      </c>
      <c r="R19" s="81">
        <f t="shared" si="2"/>
        <v>-24193260</v>
      </c>
      <c r="S19" s="81">
        <f t="shared" si="2"/>
        <v>-16009725</v>
      </c>
      <c r="T19" s="81">
        <f t="shared" si="2"/>
        <v>13870026</v>
      </c>
      <c r="U19" s="81">
        <f t="shared" si="2"/>
        <v>-26332959</v>
      </c>
      <c r="V19" s="81">
        <f t="shared" si="2"/>
        <v>26123029</v>
      </c>
      <c r="W19" s="81">
        <f>IF(E10=E18,0,W10-W18)</f>
        <v>9967238</v>
      </c>
      <c r="X19" s="81">
        <f t="shared" si="2"/>
        <v>16155791</v>
      </c>
      <c r="Y19" s="82">
        <f>+IF(W19&lt;&gt;0,(X19/W19)*100,0)</f>
        <v>162.08894580424388</v>
      </c>
      <c r="Z19" s="83">
        <f t="shared" si="2"/>
        <v>9967238</v>
      </c>
    </row>
    <row r="20" spans="1:26" ht="13.5">
      <c r="A20" s="62" t="s">
        <v>44</v>
      </c>
      <c r="B20" s="18">
        <v>62639513</v>
      </c>
      <c r="C20" s="18">
        <v>0</v>
      </c>
      <c r="D20" s="63">
        <v>80317120</v>
      </c>
      <c r="E20" s="64">
        <v>100667120</v>
      </c>
      <c r="F20" s="64">
        <v>0</v>
      </c>
      <c r="G20" s="64">
        <v>25602000</v>
      </c>
      <c r="H20" s="64">
        <v>3421700</v>
      </c>
      <c r="I20" s="64">
        <v>29023700</v>
      </c>
      <c r="J20" s="64">
        <v>0</v>
      </c>
      <c r="K20" s="64">
        <v>38061000</v>
      </c>
      <c r="L20" s="64">
        <v>0</v>
      </c>
      <c r="M20" s="64">
        <v>38061000</v>
      </c>
      <c r="N20" s="64">
        <v>0</v>
      </c>
      <c r="O20" s="64">
        <v>18077000</v>
      </c>
      <c r="P20" s="64">
        <v>16505120</v>
      </c>
      <c r="Q20" s="64">
        <v>34582120</v>
      </c>
      <c r="R20" s="64">
        <v>38000000</v>
      </c>
      <c r="S20" s="64">
        <v>0</v>
      </c>
      <c r="T20" s="64">
        <v>-39000000</v>
      </c>
      <c r="U20" s="64">
        <v>-1000000</v>
      </c>
      <c r="V20" s="64">
        <v>100666820</v>
      </c>
      <c r="W20" s="64">
        <v>100667120</v>
      </c>
      <c r="X20" s="64">
        <v>-300</v>
      </c>
      <c r="Y20" s="65">
        <v>0</v>
      </c>
      <c r="Z20" s="66">
        <v>100667120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-10786053</v>
      </c>
      <c r="C22" s="90">
        <f>SUM(C19:C21)</f>
        <v>0</v>
      </c>
      <c r="D22" s="91">
        <f aca="true" t="shared" si="3" ref="D22:Z22">SUM(D19:D21)</f>
        <v>69707744</v>
      </c>
      <c r="E22" s="92">
        <f t="shared" si="3"/>
        <v>110634358</v>
      </c>
      <c r="F22" s="92">
        <f t="shared" si="3"/>
        <v>103676486</v>
      </c>
      <c r="G22" s="92">
        <f t="shared" si="3"/>
        <v>1352567</v>
      </c>
      <c r="H22" s="92">
        <f t="shared" si="3"/>
        <v>-20862619</v>
      </c>
      <c r="I22" s="92">
        <f t="shared" si="3"/>
        <v>84166434</v>
      </c>
      <c r="J22" s="92">
        <f t="shared" si="3"/>
        <v>-13973626</v>
      </c>
      <c r="K22" s="92">
        <f t="shared" si="3"/>
        <v>12940557</v>
      </c>
      <c r="L22" s="92">
        <f t="shared" si="3"/>
        <v>19657997</v>
      </c>
      <c r="M22" s="92">
        <f t="shared" si="3"/>
        <v>18624928</v>
      </c>
      <c r="N22" s="92">
        <f t="shared" si="3"/>
        <v>-10324119</v>
      </c>
      <c r="O22" s="92">
        <f t="shared" si="3"/>
        <v>-396006</v>
      </c>
      <c r="P22" s="92">
        <f t="shared" si="3"/>
        <v>62051571</v>
      </c>
      <c r="Q22" s="92">
        <f t="shared" si="3"/>
        <v>51331446</v>
      </c>
      <c r="R22" s="92">
        <f t="shared" si="3"/>
        <v>13806740</v>
      </c>
      <c r="S22" s="92">
        <f t="shared" si="3"/>
        <v>-16009725</v>
      </c>
      <c r="T22" s="92">
        <f t="shared" si="3"/>
        <v>-25129974</v>
      </c>
      <c r="U22" s="92">
        <f t="shared" si="3"/>
        <v>-27332959</v>
      </c>
      <c r="V22" s="92">
        <f t="shared" si="3"/>
        <v>126789849</v>
      </c>
      <c r="W22" s="92">
        <f t="shared" si="3"/>
        <v>110634358</v>
      </c>
      <c r="X22" s="92">
        <f t="shared" si="3"/>
        <v>16155491</v>
      </c>
      <c r="Y22" s="93">
        <f>+IF(W22&lt;&gt;0,(X22/W22)*100,0)</f>
        <v>14.602598407991845</v>
      </c>
      <c r="Z22" s="94">
        <f t="shared" si="3"/>
        <v>110634358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-10786053</v>
      </c>
      <c r="C24" s="79">
        <f>SUM(C22:C23)</f>
        <v>0</v>
      </c>
      <c r="D24" s="80">
        <f aca="true" t="shared" si="4" ref="D24:Z24">SUM(D22:D23)</f>
        <v>69707744</v>
      </c>
      <c r="E24" s="81">
        <f t="shared" si="4"/>
        <v>110634358</v>
      </c>
      <c r="F24" s="81">
        <f t="shared" si="4"/>
        <v>103676486</v>
      </c>
      <c r="G24" s="81">
        <f t="shared" si="4"/>
        <v>1352567</v>
      </c>
      <c r="H24" s="81">
        <f t="shared" si="4"/>
        <v>-20862619</v>
      </c>
      <c r="I24" s="81">
        <f t="shared" si="4"/>
        <v>84166434</v>
      </c>
      <c r="J24" s="81">
        <f t="shared" si="4"/>
        <v>-13973626</v>
      </c>
      <c r="K24" s="81">
        <f t="shared" si="4"/>
        <v>12940557</v>
      </c>
      <c r="L24" s="81">
        <f t="shared" si="4"/>
        <v>19657997</v>
      </c>
      <c r="M24" s="81">
        <f t="shared" si="4"/>
        <v>18624928</v>
      </c>
      <c r="N24" s="81">
        <f t="shared" si="4"/>
        <v>-10324119</v>
      </c>
      <c r="O24" s="81">
        <f t="shared" si="4"/>
        <v>-396006</v>
      </c>
      <c r="P24" s="81">
        <f t="shared" si="4"/>
        <v>62051571</v>
      </c>
      <c r="Q24" s="81">
        <f t="shared" si="4"/>
        <v>51331446</v>
      </c>
      <c r="R24" s="81">
        <f t="shared" si="4"/>
        <v>13806740</v>
      </c>
      <c r="S24" s="81">
        <f t="shared" si="4"/>
        <v>-16009725</v>
      </c>
      <c r="T24" s="81">
        <f t="shared" si="4"/>
        <v>-25129974</v>
      </c>
      <c r="U24" s="81">
        <f t="shared" si="4"/>
        <v>-27332959</v>
      </c>
      <c r="V24" s="81">
        <f t="shared" si="4"/>
        <v>126789849</v>
      </c>
      <c r="W24" s="81">
        <f t="shared" si="4"/>
        <v>110634358</v>
      </c>
      <c r="X24" s="81">
        <f t="shared" si="4"/>
        <v>16155491</v>
      </c>
      <c r="Y24" s="82">
        <f>+IF(W24&lt;&gt;0,(X24/W24)*100,0)</f>
        <v>14.602598407991845</v>
      </c>
      <c r="Z24" s="83">
        <f t="shared" si="4"/>
        <v>110634358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94133316</v>
      </c>
      <c r="C27" s="21">
        <v>0</v>
      </c>
      <c r="D27" s="103">
        <v>165629847</v>
      </c>
      <c r="E27" s="104">
        <v>212458601</v>
      </c>
      <c r="F27" s="104">
        <v>2446182</v>
      </c>
      <c r="G27" s="104">
        <v>3531472</v>
      </c>
      <c r="H27" s="104">
        <v>12233688</v>
      </c>
      <c r="I27" s="104">
        <v>18211342</v>
      </c>
      <c r="J27" s="104">
        <v>4078339</v>
      </c>
      <c r="K27" s="104">
        <v>8863411</v>
      </c>
      <c r="L27" s="104">
        <v>11789039</v>
      </c>
      <c r="M27" s="104">
        <v>24730789</v>
      </c>
      <c r="N27" s="104">
        <v>3745798</v>
      </c>
      <c r="O27" s="104">
        <v>3249695</v>
      </c>
      <c r="P27" s="104">
        <v>12962306</v>
      </c>
      <c r="Q27" s="104">
        <v>19957799</v>
      </c>
      <c r="R27" s="104">
        <v>11249448</v>
      </c>
      <c r="S27" s="104">
        <v>4980795</v>
      </c>
      <c r="T27" s="104">
        <v>15321438</v>
      </c>
      <c r="U27" s="104">
        <v>31551681</v>
      </c>
      <c r="V27" s="104">
        <v>94451611</v>
      </c>
      <c r="W27" s="104">
        <v>212458601</v>
      </c>
      <c r="X27" s="104">
        <v>-118006990</v>
      </c>
      <c r="Y27" s="105">
        <v>-55.54</v>
      </c>
      <c r="Z27" s="106">
        <v>212458601</v>
      </c>
    </row>
    <row r="28" spans="1:26" ht="13.5">
      <c r="A28" s="107" t="s">
        <v>44</v>
      </c>
      <c r="B28" s="18">
        <v>62639414</v>
      </c>
      <c r="C28" s="18">
        <v>0</v>
      </c>
      <c r="D28" s="63">
        <v>80317120</v>
      </c>
      <c r="E28" s="64">
        <v>106367120</v>
      </c>
      <c r="F28" s="64">
        <v>2104067</v>
      </c>
      <c r="G28" s="64">
        <v>2451755</v>
      </c>
      <c r="H28" s="64">
        <v>11567024</v>
      </c>
      <c r="I28" s="64">
        <v>16122846</v>
      </c>
      <c r="J28" s="64">
        <v>2423786</v>
      </c>
      <c r="K28" s="64">
        <v>5759050</v>
      </c>
      <c r="L28" s="64">
        <v>8463949</v>
      </c>
      <c r="M28" s="64">
        <v>16646785</v>
      </c>
      <c r="N28" s="64">
        <v>777288</v>
      </c>
      <c r="O28" s="64">
        <v>3022227</v>
      </c>
      <c r="P28" s="64">
        <v>3932383</v>
      </c>
      <c r="Q28" s="64">
        <v>7731898</v>
      </c>
      <c r="R28" s="64">
        <v>6276883</v>
      </c>
      <c r="S28" s="64">
        <v>3021223</v>
      </c>
      <c r="T28" s="64">
        <v>7164276</v>
      </c>
      <c r="U28" s="64">
        <v>16462382</v>
      </c>
      <c r="V28" s="64">
        <v>56963911</v>
      </c>
      <c r="W28" s="64">
        <v>106367120</v>
      </c>
      <c r="X28" s="64">
        <v>-49403209</v>
      </c>
      <c r="Y28" s="65">
        <v>-46.45</v>
      </c>
      <c r="Z28" s="66">
        <v>106367120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7684454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263338</v>
      </c>
      <c r="I30" s="64">
        <v>263338</v>
      </c>
      <c r="J30" s="64">
        <v>101549</v>
      </c>
      <c r="K30" s="64">
        <v>381679</v>
      </c>
      <c r="L30" s="64">
        <v>940938</v>
      </c>
      <c r="M30" s="64">
        <v>1424166</v>
      </c>
      <c r="N30" s="64">
        <v>0</v>
      </c>
      <c r="O30" s="64">
        <v>0</v>
      </c>
      <c r="P30" s="64">
        <v>436511</v>
      </c>
      <c r="Q30" s="64">
        <v>436511</v>
      </c>
      <c r="R30" s="64">
        <v>-1733867</v>
      </c>
      <c r="S30" s="64">
        <v>0</v>
      </c>
      <c r="T30" s="64">
        <v>0</v>
      </c>
      <c r="U30" s="64">
        <v>-1733867</v>
      </c>
      <c r="V30" s="64">
        <v>390148</v>
      </c>
      <c r="W30" s="64">
        <v>0</v>
      </c>
      <c r="X30" s="64">
        <v>390148</v>
      </c>
      <c r="Y30" s="65">
        <v>0</v>
      </c>
      <c r="Z30" s="66">
        <v>0</v>
      </c>
    </row>
    <row r="31" spans="1:26" ht="13.5">
      <c r="A31" s="62" t="s">
        <v>49</v>
      </c>
      <c r="B31" s="18">
        <v>23809448</v>
      </c>
      <c r="C31" s="18">
        <v>0</v>
      </c>
      <c r="D31" s="63">
        <v>85312727</v>
      </c>
      <c r="E31" s="64">
        <v>106091481</v>
      </c>
      <c r="F31" s="64">
        <v>342115</v>
      </c>
      <c r="G31" s="64">
        <v>1079717</v>
      </c>
      <c r="H31" s="64">
        <v>403326</v>
      </c>
      <c r="I31" s="64">
        <v>1825158</v>
      </c>
      <c r="J31" s="64">
        <v>1553004</v>
      </c>
      <c r="K31" s="64">
        <v>2722682</v>
      </c>
      <c r="L31" s="64">
        <v>2384152</v>
      </c>
      <c r="M31" s="64">
        <v>6659838</v>
      </c>
      <c r="N31" s="64">
        <v>2968510</v>
      </c>
      <c r="O31" s="64">
        <v>227468</v>
      </c>
      <c r="P31" s="64">
        <v>8593412</v>
      </c>
      <c r="Q31" s="64">
        <v>11789390</v>
      </c>
      <c r="R31" s="64">
        <v>6706432</v>
      </c>
      <c r="S31" s="64">
        <v>1959572</v>
      </c>
      <c r="T31" s="64">
        <v>8157162</v>
      </c>
      <c r="U31" s="64">
        <v>16823166</v>
      </c>
      <c r="V31" s="64">
        <v>37097552</v>
      </c>
      <c r="W31" s="64">
        <v>106091481</v>
      </c>
      <c r="X31" s="64">
        <v>-68993929</v>
      </c>
      <c r="Y31" s="65">
        <v>-65.03</v>
      </c>
      <c r="Z31" s="66">
        <v>106091481</v>
      </c>
    </row>
    <row r="32" spans="1:26" ht="13.5">
      <c r="A32" s="74" t="s">
        <v>50</v>
      </c>
      <c r="B32" s="21">
        <f>SUM(B28:B31)</f>
        <v>94133316</v>
      </c>
      <c r="C32" s="21">
        <f>SUM(C28:C31)</f>
        <v>0</v>
      </c>
      <c r="D32" s="103">
        <f aca="true" t="shared" si="5" ref="D32:Z32">SUM(D28:D31)</f>
        <v>165629847</v>
      </c>
      <c r="E32" s="104">
        <f t="shared" si="5"/>
        <v>212458601</v>
      </c>
      <c r="F32" s="104">
        <f t="shared" si="5"/>
        <v>2446182</v>
      </c>
      <c r="G32" s="104">
        <f t="shared" si="5"/>
        <v>3531472</v>
      </c>
      <c r="H32" s="104">
        <f t="shared" si="5"/>
        <v>12233688</v>
      </c>
      <c r="I32" s="104">
        <f t="shared" si="5"/>
        <v>18211342</v>
      </c>
      <c r="J32" s="104">
        <f t="shared" si="5"/>
        <v>4078339</v>
      </c>
      <c r="K32" s="104">
        <f t="shared" si="5"/>
        <v>8863411</v>
      </c>
      <c r="L32" s="104">
        <f t="shared" si="5"/>
        <v>11789039</v>
      </c>
      <c r="M32" s="104">
        <f t="shared" si="5"/>
        <v>24730789</v>
      </c>
      <c r="N32" s="104">
        <f t="shared" si="5"/>
        <v>3745798</v>
      </c>
      <c r="O32" s="104">
        <f t="shared" si="5"/>
        <v>3249695</v>
      </c>
      <c r="P32" s="104">
        <f t="shared" si="5"/>
        <v>12962306</v>
      </c>
      <c r="Q32" s="104">
        <f t="shared" si="5"/>
        <v>19957799</v>
      </c>
      <c r="R32" s="104">
        <f t="shared" si="5"/>
        <v>11249448</v>
      </c>
      <c r="S32" s="104">
        <f t="shared" si="5"/>
        <v>4980795</v>
      </c>
      <c r="T32" s="104">
        <f t="shared" si="5"/>
        <v>15321438</v>
      </c>
      <c r="U32" s="104">
        <f t="shared" si="5"/>
        <v>31551681</v>
      </c>
      <c r="V32" s="104">
        <f t="shared" si="5"/>
        <v>94451611</v>
      </c>
      <c r="W32" s="104">
        <f t="shared" si="5"/>
        <v>212458601</v>
      </c>
      <c r="X32" s="104">
        <f t="shared" si="5"/>
        <v>-118006990</v>
      </c>
      <c r="Y32" s="105">
        <f>+IF(W32&lt;&gt;0,(X32/W32)*100,0)</f>
        <v>-55.54352210010081</v>
      </c>
      <c r="Z32" s="106">
        <f t="shared" si="5"/>
        <v>212458601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301082106</v>
      </c>
      <c r="C35" s="18">
        <v>0</v>
      </c>
      <c r="D35" s="63">
        <v>176990298</v>
      </c>
      <c r="E35" s="64">
        <v>164647315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164647315</v>
      </c>
      <c r="X35" s="64">
        <v>-164647315</v>
      </c>
      <c r="Y35" s="65">
        <v>-100</v>
      </c>
      <c r="Z35" s="66">
        <v>164647315</v>
      </c>
    </row>
    <row r="36" spans="1:26" ht="13.5">
      <c r="A36" s="62" t="s">
        <v>53</v>
      </c>
      <c r="B36" s="18">
        <v>1745926499</v>
      </c>
      <c r="C36" s="18">
        <v>0</v>
      </c>
      <c r="D36" s="63">
        <v>1996608842</v>
      </c>
      <c r="E36" s="64">
        <v>2048461456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2048461456</v>
      </c>
      <c r="X36" s="64">
        <v>-2048461456</v>
      </c>
      <c r="Y36" s="65">
        <v>-100</v>
      </c>
      <c r="Z36" s="66">
        <v>2048461456</v>
      </c>
    </row>
    <row r="37" spans="1:26" ht="13.5">
      <c r="A37" s="62" t="s">
        <v>54</v>
      </c>
      <c r="B37" s="18">
        <v>206730419</v>
      </c>
      <c r="C37" s="18">
        <v>0</v>
      </c>
      <c r="D37" s="63">
        <v>172795467</v>
      </c>
      <c r="E37" s="64">
        <v>193764467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193764467</v>
      </c>
      <c r="X37" s="64">
        <v>-193764467</v>
      </c>
      <c r="Y37" s="65">
        <v>-100</v>
      </c>
      <c r="Z37" s="66">
        <v>193764467</v>
      </c>
    </row>
    <row r="38" spans="1:26" ht="13.5">
      <c r="A38" s="62" t="s">
        <v>55</v>
      </c>
      <c r="B38" s="18">
        <v>180755807</v>
      </c>
      <c r="C38" s="18">
        <v>0</v>
      </c>
      <c r="D38" s="63">
        <v>183726189</v>
      </c>
      <c r="E38" s="64">
        <v>183726189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183726189</v>
      </c>
      <c r="X38" s="64">
        <v>-183726189</v>
      </c>
      <c r="Y38" s="65">
        <v>-100</v>
      </c>
      <c r="Z38" s="66">
        <v>183726189</v>
      </c>
    </row>
    <row r="39" spans="1:26" ht="13.5">
      <c r="A39" s="62" t="s">
        <v>56</v>
      </c>
      <c r="B39" s="18">
        <v>1659522379</v>
      </c>
      <c r="C39" s="18">
        <v>0</v>
      </c>
      <c r="D39" s="63">
        <v>1817077484</v>
      </c>
      <c r="E39" s="64">
        <v>1835618115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1835618115</v>
      </c>
      <c r="X39" s="64">
        <v>-1835618115</v>
      </c>
      <c r="Y39" s="65">
        <v>-100</v>
      </c>
      <c r="Z39" s="66">
        <v>1835618115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59937385</v>
      </c>
      <c r="C42" s="18">
        <v>0</v>
      </c>
      <c r="D42" s="63">
        <v>83597324</v>
      </c>
      <c r="E42" s="64">
        <v>208840938</v>
      </c>
      <c r="F42" s="64">
        <v>21016430</v>
      </c>
      <c r="G42" s="64">
        <v>21446610</v>
      </c>
      <c r="H42" s="64">
        <v>-12792668</v>
      </c>
      <c r="I42" s="64">
        <v>29670372</v>
      </c>
      <c r="J42" s="64">
        <v>-13504498</v>
      </c>
      <c r="K42" s="64">
        <v>21536501</v>
      </c>
      <c r="L42" s="64">
        <v>31682653</v>
      </c>
      <c r="M42" s="64">
        <v>39714656</v>
      </c>
      <c r="N42" s="64">
        <v>-10869557</v>
      </c>
      <c r="O42" s="64">
        <v>6808128</v>
      </c>
      <c r="P42" s="64">
        <v>52123800</v>
      </c>
      <c r="Q42" s="64">
        <v>48062371</v>
      </c>
      <c r="R42" s="64">
        <v>1306754</v>
      </c>
      <c r="S42" s="64">
        <v>-2942352</v>
      </c>
      <c r="T42" s="64">
        <v>26128880</v>
      </c>
      <c r="U42" s="64">
        <v>24493282</v>
      </c>
      <c r="V42" s="64">
        <v>141940681</v>
      </c>
      <c r="W42" s="64">
        <v>208840938</v>
      </c>
      <c r="X42" s="64">
        <v>-66900257</v>
      </c>
      <c r="Y42" s="65">
        <v>-32.03</v>
      </c>
      <c r="Z42" s="66">
        <v>208840938</v>
      </c>
    </row>
    <row r="43" spans="1:26" ht="13.5">
      <c r="A43" s="62" t="s">
        <v>59</v>
      </c>
      <c r="B43" s="18">
        <v>-77904590</v>
      </c>
      <c r="C43" s="18">
        <v>0</v>
      </c>
      <c r="D43" s="63">
        <v>-84112727</v>
      </c>
      <c r="E43" s="64">
        <v>-209575561</v>
      </c>
      <c r="F43" s="64">
        <v>-29342489</v>
      </c>
      <c r="G43" s="64">
        <v>-3531472</v>
      </c>
      <c r="H43" s="64">
        <v>-12233687</v>
      </c>
      <c r="I43" s="64">
        <v>-45107648</v>
      </c>
      <c r="J43" s="64">
        <v>-4078039</v>
      </c>
      <c r="K43" s="64">
        <v>-8863410</v>
      </c>
      <c r="L43" s="64">
        <v>-11789039</v>
      </c>
      <c r="M43" s="64">
        <v>-24730488</v>
      </c>
      <c r="N43" s="64">
        <v>-3745798</v>
      </c>
      <c r="O43" s="64">
        <v>-3249694</v>
      </c>
      <c r="P43" s="64">
        <v>-22067387</v>
      </c>
      <c r="Q43" s="64">
        <v>-29062879</v>
      </c>
      <c r="R43" s="64">
        <v>-11249398</v>
      </c>
      <c r="S43" s="64">
        <v>-1859601</v>
      </c>
      <c r="T43" s="64">
        <v>-6204908</v>
      </c>
      <c r="U43" s="64">
        <v>-19313907</v>
      </c>
      <c r="V43" s="64">
        <v>-118214922</v>
      </c>
      <c r="W43" s="64">
        <v>-209575561</v>
      </c>
      <c r="X43" s="64">
        <v>91360639</v>
      </c>
      <c r="Y43" s="65">
        <v>-43.59</v>
      </c>
      <c r="Z43" s="66">
        <v>-209575561</v>
      </c>
    </row>
    <row r="44" spans="1:26" ht="13.5">
      <c r="A44" s="62" t="s">
        <v>60</v>
      </c>
      <c r="B44" s="18">
        <v>-21434175</v>
      </c>
      <c r="C44" s="18">
        <v>0</v>
      </c>
      <c r="D44" s="63">
        <v>-10141600</v>
      </c>
      <c r="E44" s="64">
        <v>-10141601</v>
      </c>
      <c r="F44" s="64">
        <v>-172392</v>
      </c>
      <c r="G44" s="64">
        <v>-72731</v>
      </c>
      <c r="H44" s="64">
        <v>-65824</v>
      </c>
      <c r="I44" s="64">
        <v>-310947</v>
      </c>
      <c r="J44" s="64">
        <v>-67438</v>
      </c>
      <c r="K44" s="64">
        <v>-91341</v>
      </c>
      <c r="L44" s="64">
        <v>-4819653</v>
      </c>
      <c r="M44" s="64">
        <v>-4978432</v>
      </c>
      <c r="N44" s="64">
        <v>-61499</v>
      </c>
      <c r="O44" s="64">
        <v>18020</v>
      </c>
      <c r="P44" s="64">
        <v>18883</v>
      </c>
      <c r="Q44" s="64">
        <v>-24596</v>
      </c>
      <c r="R44" s="64">
        <v>-88622</v>
      </c>
      <c r="S44" s="64">
        <v>-84116</v>
      </c>
      <c r="T44" s="64">
        <v>-5293229</v>
      </c>
      <c r="U44" s="64">
        <v>-5465967</v>
      </c>
      <c r="V44" s="64">
        <v>-10779942</v>
      </c>
      <c r="W44" s="64">
        <v>-10141601</v>
      </c>
      <c r="X44" s="64">
        <v>-638341</v>
      </c>
      <c r="Y44" s="65">
        <v>6.29</v>
      </c>
      <c r="Z44" s="66">
        <v>-10141601</v>
      </c>
    </row>
    <row r="45" spans="1:26" ht="13.5">
      <c r="A45" s="74" t="s">
        <v>61</v>
      </c>
      <c r="B45" s="21">
        <v>10876224</v>
      </c>
      <c r="C45" s="21">
        <v>0</v>
      </c>
      <c r="D45" s="103">
        <v>12342997</v>
      </c>
      <c r="E45" s="104">
        <v>0</v>
      </c>
      <c r="F45" s="104">
        <v>2377773</v>
      </c>
      <c r="G45" s="104">
        <v>20220180</v>
      </c>
      <c r="H45" s="104">
        <v>-4871999</v>
      </c>
      <c r="I45" s="104">
        <v>-4871999</v>
      </c>
      <c r="J45" s="104">
        <v>-22521974</v>
      </c>
      <c r="K45" s="104">
        <v>-9940224</v>
      </c>
      <c r="L45" s="104">
        <v>5133737</v>
      </c>
      <c r="M45" s="104">
        <v>5133737</v>
      </c>
      <c r="N45" s="104">
        <v>-9543117</v>
      </c>
      <c r="O45" s="104">
        <v>-5966663</v>
      </c>
      <c r="P45" s="104">
        <v>24108633</v>
      </c>
      <c r="Q45" s="104">
        <v>-9543117</v>
      </c>
      <c r="R45" s="104">
        <v>14077367</v>
      </c>
      <c r="S45" s="104">
        <v>9191298</v>
      </c>
      <c r="T45" s="104">
        <v>23822041</v>
      </c>
      <c r="U45" s="104">
        <v>23822041</v>
      </c>
      <c r="V45" s="104">
        <v>23822041</v>
      </c>
      <c r="W45" s="104">
        <v>0</v>
      </c>
      <c r="X45" s="104">
        <v>23822041</v>
      </c>
      <c r="Y45" s="105">
        <v>0</v>
      </c>
      <c r="Z45" s="106">
        <v>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6641092</v>
      </c>
      <c r="C51" s="56">
        <v>0</v>
      </c>
      <c r="D51" s="133">
        <v>360678</v>
      </c>
      <c r="E51" s="58">
        <v>60962</v>
      </c>
      <c r="F51" s="58">
        <v>0</v>
      </c>
      <c r="G51" s="58">
        <v>0</v>
      </c>
      <c r="H51" s="58">
        <v>0</v>
      </c>
      <c r="I51" s="58">
        <v>102386</v>
      </c>
      <c r="J51" s="58">
        <v>0</v>
      </c>
      <c r="K51" s="58">
        <v>0</v>
      </c>
      <c r="L51" s="58">
        <v>0</v>
      </c>
      <c r="M51" s="58">
        <v>410</v>
      </c>
      <c r="N51" s="58">
        <v>0</v>
      </c>
      <c r="O51" s="58">
        <v>0</v>
      </c>
      <c r="P51" s="58">
        <v>0</v>
      </c>
      <c r="Q51" s="58">
        <v>495506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7661034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100.00000023476414</v>
      </c>
      <c r="C58" s="5">
        <f>IF(C67=0,0,+(C76/C67)*100)</f>
        <v>0</v>
      </c>
      <c r="D58" s="6">
        <f aca="true" t="shared" si="6" ref="D58:Z58">IF(D67=0,0,+(D76/D67)*100)</f>
        <v>106.37940939767181</v>
      </c>
      <c r="E58" s="7">
        <f t="shared" si="6"/>
        <v>107.21054807558332</v>
      </c>
      <c r="F58" s="7">
        <f t="shared" si="6"/>
        <v>99.64049890284228</v>
      </c>
      <c r="G58" s="7">
        <f t="shared" si="6"/>
        <v>93.14262909580974</v>
      </c>
      <c r="H58" s="7">
        <f t="shared" si="6"/>
        <v>121.25791636077766</v>
      </c>
      <c r="I58" s="7">
        <f t="shared" si="6"/>
        <v>104.81047782791748</v>
      </c>
      <c r="J58" s="7">
        <f t="shared" si="6"/>
        <v>116.87758710316471</v>
      </c>
      <c r="K58" s="7">
        <f t="shared" si="6"/>
        <v>121.51459867130725</v>
      </c>
      <c r="L58" s="7">
        <f t="shared" si="6"/>
        <v>124.0871683680578</v>
      </c>
      <c r="M58" s="7">
        <f t="shared" si="6"/>
        <v>120.60939596885301</v>
      </c>
      <c r="N58" s="7">
        <f t="shared" si="6"/>
        <v>100.80650884754768</v>
      </c>
      <c r="O58" s="7">
        <f t="shared" si="6"/>
        <v>113.24435264058725</v>
      </c>
      <c r="P58" s="7">
        <f t="shared" si="6"/>
        <v>526.1748987787917</v>
      </c>
      <c r="Q58" s="7">
        <f t="shared" si="6"/>
        <v>157.22606460948396</v>
      </c>
      <c r="R58" s="7">
        <f t="shared" si="6"/>
        <v>95.88000312572028</v>
      </c>
      <c r="S58" s="7">
        <f t="shared" si="6"/>
        <v>107.08860175855024</v>
      </c>
      <c r="T58" s="7">
        <f t="shared" si="6"/>
        <v>37.188601601999274</v>
      </c>
      <c r="U58" s="7">
        <f t="shared" si="6"/>
        <v>67.33914930092607</v>
      </c>
      <c r="V58" s="7">
        <f t="shared" si="6"/>
        <v>105.33073700132327</v>
      </c>
      <c r="W58" s="7">
        <f t="shared" si="6"/>
        <v>107.21054807558332</v>
      </c>
      <c r="X58" s="7">
        <f t="shared" si="6"/>
        <v>0</v>
      </c>
      <c r="Y58" s="7">
        <f t="shared" si="6"/>
        <v>0</v>
      </c>
      <c r="Z58" s="8">
        <f t="shared" si="6"/>
        <v>107.21054807558332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107.57870190439176</v>
      </c>
      <c r="F59" s="10">
        <f t="shared" si="7"/>
        <v>68.09472353716454</v>
      </c>
      <c r="G59" s="10">
        <f t="shared" si="7"/>
        <v>99.60220078830403</v>
      </c>
      <c r="H59" s="10">
        <f t="shared" si="7"/>
        <v>64.57065126041921</v>
      </c>
      <c r="I59" s="10">
        <f t="shared" si="7"/>
        <v>76.80837289970657</v>
      </c>
      <c r="J59" s="10">
        <f t="shared" si="7"/>
        <v>73.83495365700709</v>
      </c>
      <c r="K59" s="10">
        <f t="shared" si="7"/>
        <v>91.83627629189573</v>
      </c>
      <c r="L59" s="10">
        <f t="shared" si="7"/>
        <v>77.4780471575143</v>
      </c>
      <c r="M59" s="10">
        <f t="shared" si="7"/>
        <v>80.86533922908656</v>
      </c>
      <c r="N59" s="10">
        <f t="shared" si="7"/>
        <v>82.67486826560756</v>
      </c>
      <c r="O59" s="10">
        <f t="shared" si="7"/>
        <v>84.58286894826978</v>
      </c>
      <c r="P59" s="10">
        <f t="shared" si="7"/>
        <v>89.97142374202463</v>
      </c>
      <c r="Q59" s="10">
        <f t="shared" si="7"/>
        <v>85.7125865278909</v>
      </c>
      <c r="R59" s="10">
        <f t="shared" si="7"/>
        <v>72.80953397904068</v>
      </c>
      <c r="S59" s="10">
        <f t="shared" si="7"/>
        <v>77.5837308191671</v>
      </c>
      <c r="T59" s="10">
        <f t="shared" si="7"/>
        <v>70.82657164680329</v>
      </c>
      <c r="U59" s="10">
        <f t="shared" si="7"/>
        <v>73.7332361105688</v>
      </c>
      <c r="V59" s="10">
        <f t="shared" si="7"/>
        <v>79.30406514436987</v>
      </c>
      <c r="W59" s="10">
        <f t="shared" si="7"/>
        <v>107.57870190439176</v>
      </c>
      <c r="X59" s="10">
        <f t="shared" si="7"/>
        <v>0</v>
      </c>
      <c r="Y59" s="10">
        <f t="shared" si="7"/>
        <v>0</v>
      </c>
      <c r="Z59" s="11">
        <f t="shared" si="7"/>
        <v>107.57870190439176</v>
      </c>
    </row>
    <row r="60" spans="1:26" ht="13.5">
      <c r="A60" s="37" t="s">
        <v>32</v>
      </c>
      <c r="B60" s="12">
        <f t="shared" si="7"/>
        <v>100.0000002807663</v>
      </c>
      <c r="C60" s="12">
        <f t="shared" si="7"/>
        <v>0</v>
      </c>
      <c r="D60" s="3">
        <f t="shared" si="7"/>
        <v>107.45054157359557</v>
      </c>
      <c r="E60" s="13">
        <f t="shared" si="7"/>
        <v>107.45054157359557</v>
      </c>
      <c r="F60" s="13">
        <f t="shared" si="7"/>
        <v>109.25969070178876</v>
      </c>
      <c r="G60" s="13">
        <f t="shared" si="7"/>
        <v>95.90604897960108</v>
      </c>
      <c r="H60" s="13">
        <f t="shared" si="7"/>
        <v>135.3049099450953</v>
      </c>
      <c r="I60" s="13">
        <f t="shared" si="7"/>
        <v>113.53296254974133</v>
      </c>
      <c r="J60" s="13">
        <f t="shared" si="7"/>
        <v>130.20466622358074</v>
      </c>
      <c r="K60" s="13">
        <f t="shared" si="7"/>
        <v>133.791051400416</v>
      </c>
      <c r="L60" s="13">
        <f t="shared" si="7"/>
        <v>140.69419175399946</v>
      </c>
      <c r="M60" s="13">
        <f t="shared" si="7"/>
        <v>134.58893466456456</v>
      </c>
      <c r="N60" s="13">
        <f t="shared" si="7"/>
        <v>113.5174602237953</v>
      </c>
      <c r="O60" s="13">
        <f t="shared" si="7"/>
        <v>121.39195471367283</v>
      </c>
      <c r="P60" s="13">
        <f t="shared" si="7"/>
        <v>1652.0761238540433</v>
      </c>
      <c r="Q60" s="13">
        <f t="shared" si="7"/>
        <v>187.8764314232106</v>
      </c>
      <c r="R60" s="13">
        <f t="shared" si="7"/>
        <v>106.84049408344319</v>
      </c>
      <c r="S60" s="13">
        <f t="shared" si="7"/>
        <v>119.83512860027746</v>
      </c>
      <c r="T60" s="13">
        <f t="shared" si="7"/>
        <v>35.38530170178622</v>
      </c>
      <c r="U60" s="13">
        <f t="shared" si="7"/>
        <v>69.22485347330533</v>
      </c>
      <c r="V60" s="13">
        <f t="shared" si="7"/>
        <v>114.72866113017773</v>
      </c>
      <c r="W60" s="13">
        <f t="shared" si="7"/>
        <v>107.45054157359557</v>
      </c>
      <c r="X60" s="13">
        <f t="shared" si="7"/>
        <v>0</v>
      </c>
      <c r="Y60" s="13">
        <f t="shared" si="7"/>
        <v>0</v>
      </c>
      <c r="Z60" s="14">
        <f t="shared" si="7"/>
        <v>107.45054157359557</v>
      </c>
    </row>
    <row r="61" spans="1:26" ht="13.5">
      <c r="A61" s="38" t="s">
        <v>113</v>
      </c>
      <c r="B61" s="12">
        <f t="shared" si="7"/>
        <v>100.00000060250215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105.17546848817871</v>
      </c>
      <c r="G61" s="13">
        <f t="shared" si="7"/>
        <v>90.97470291974633</v>
      </c>
      <c r="H61" s="13">
        <f t="shared" si="7"/>
        <v>134.00045186886368</v>
      </c>
      <c r="I61" s="13">
        <f t="shared" si="7"/>
        <v>110.10249956575751</v>
      </c>
      <c r="J61" s="13">
        <f t="shared" si="7"/>
        <v>125.41754930982077</v>
      </c>
      <c r="K61" s="13">
        <f t="shared" si="7"/>
        <v>130.84593157961484</v>
      </c>
      <c r="L61" s="13">
        <f t="shared" si="7"/>
        <v>130.2385257731235</v>
      </c>
      <c r="M61" s="13">
        <f t="shared" si="7"/>
        <v>128.60685460510757</v>
      </c>
      <c r="N61" s="13">
        <f t="shared" si="7"/>
        <v>106.82825180439998</v>
      </c>
      <c r="O61" s="13">
        <f t="shared" si="7"/>
        <v>120.38760363089082</v>
      </c>
      <c r="P61" s="13">
        <f t="shared" si="7"/>
        <v>0</v>
      </c>
      <c r="Q61" s="13">
        <f t="shared" si="7"/>
        <v>190.70691116564075</v>
      </c>
      <c r="R61" s="13">
        <f t="shared" si="7"/>
        <v>102.28335342167951</v>
      </c>
      <c r="S61" s="13">
        <f t="shared" si="7"/>
        <v>115.94095196752829</v>
      </c>
      <c r="T61" s="13">
        <f t="shared" si="7"/>
        <v>33.0719090805074</v>
      </c>
      <c r="U61" s="13">
        <f t="shared" si="7"/>
        <v>65.11778464441535</v>
      </c>
      <c r="V61" s="13">
        <f t="shared" si="7"/>
        <v>110.22068403391685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79.19352319297431</v>
      </c>
      <c r="G64" s="13">
        <f t="shared" si="7"/>
        <v>84.78420732018085</v>
      </c>
      <c r="H64" s="13">
        <f t="shared" si="7"/>
        <v>76.32012540532094</v>
      </c>
      <c r="I64" s="13">
        <f t="shared" si="7"/>
        <v>80.14012123924866</v>
      </c>
      <c r="J64" s="13">
        <f t="shared" si="7"/>
        <v>96.73865235291052</v>
      </c>
      <c r="K64" s="13">
        <f t="shared" si="7"/>
        <v>77.17327653594006</v>
      </c>
      <c r="L64" s="13">
        <f t="shared" si="7"/>
        <v>99.61091135740054</v>
      </c>
      <c r="M64" s="13">
        <f t="shared" si="7"/>
        <v>91.48281993160832</v>
      </c>
      <c r="N64" s="13">
        <f t="shared" si="7"/>
        <v>109.75746596820532</v>
      </c>
      <c r="O64" s="13">
        <f t="shared" si="7"/>
        <v>90.24383244294091</v>
      </c>
      <c r="P64" s="13">
        <f t="shared" si="7"/>
        <v>92.6853551057687</v>
      </c>
      <c r="Q64" s="13">
        <f t="shared" si="7"/>
        <v>97.48808636101897</v>
      </c>
      <c r="R64" s="13">
        <f t="shared" si="7"/>
        <v>94.20010010692074</v>
      </c>
      <c r="S64" s="13">
        <f t="shared" si="7"/>
        <v>86.35212013559624</v>
      </c>
      <c r="T64" s="13">
        <f t="shared" si="7"/>
        <v>80.44111924427348</v>
      </c>
      <c r="U64" s="13">
        <f t="shared" si="7"/>
        <v>86.89861685205422</v>
      </c>
      <c r="V64" s="13">
        <f t="shared" si="7"/>
        <v>88.99182466302032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117</v>
      </c>
      <c r="B65" s="12">
        <f t="shared" si="7"/>
        <v>99.99990696038653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54.29643172361619</v>
      </c>
      <c r="G65" s="13">
        <f t="shared" si="7"/>
        <v>69.7752673957457</v>
      </c>
      <c r="H65" s="13">
        <f t="shared" si="7"/>
        <v>574.983270524425</v>
      </c>
      <c r="I65" s="13">
        <f t="shared" si="7"/>
        <v>218.09616599394013</v>
      </c>
      <c r="J65" s="13">
        <f t="shared" si="7"/>
        <v>50.370583579189756</v>
      </c>
      <c r="K65" s="13">
        <f t="shared" si="7"/>
        <v>44.157751206209355</v>
      </c>
      <c r="L65" s="13">
        <f t="shared" si="7"/>
        <v>484.3547970002586</v>
      </c>
      <c r="M65" s="13">
        <f t="shared" si="7"/>
        <v>77.94255441833646</v>
      </c>
      <c r="N65" s="13">
        <f t="shared" si="7"/>
        <v>117.10007304601899</v>
      </c>
      <c r="O65" s="13">
        <f t="shared" si="7"/>
        <v>1.8931140686748535</v>
      </c>
      <c r="P65" s="13">
        <f t="shared" si="7"/>
        <v>31.960430238854602</v>
      </c>
      <c r="Q65" s="13">
        <f t="shared" si="7"/>
        <v>13.643860907587388</v>
      </c>
      <c r="R65" s="13">
        <f t="shared" si="7"/>
        <v>22.43654260908035</v>
      </c>
      <c r="S65" s="13">
        <f t="shared" si="7"/>
        <v>35.01891021151422</v>
      </c>
      <c r="T65" s="13">
        <f t="shared" si="7"/>
        <v>0</v>
      </c>
      <c r="U65" s="13">
        <f t="shared" si="7"/>
        <v>20.809971416007038</v>
      </c>
      <c r="V65" s="13">
        <f t="shared" si="7"/>
        <v>28.139064656223955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138.11676760831816</v>
      </c>
      <c r="Q66" s="16">
        <f t="shared" si="7"/>
        <v>36.382151066128145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7.501599746639928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425959450</v>
      </c>
      <c r="C67" s="23"/>
      <c r="D67" s="24">
        <v>469235773</v>
      </c>
      <c r="E67" s="25">
        <v>469235773</v>
      </c>
      <c r="F67" s="25">
        <v>39352592</v>
      </c>
      <c r="G67" s="25">
        <v>42730531</v>
      </c>
      <c r="H67" s="25">
        <v>42682965</v>
      </c>
      <c r="I67" s="25">
        <v>124766088</v>
      </c>
      <c r="J67" s="25">
        <v>40374308</v>
      </c>
      <c r="K67" s="25">
        <v>34503688</v>
      </c>
      <c r="L67" s="25">
        <v>34342779</v>
      </c>
      <c r="M67" s="25">
        <v>109220775</v>
      </c>
      <c r="N67" s="25">
        <v>34295718</v>
      </c>
      <c r="O67" s="25">
        <v>29731019</v>
      </c>
      <c r="P67" s="25">
        <v>8788672</v>
      </c>
      <c r="Q67" s="25">
        <v>72815409</v>
      </c>
      <c r="R67" s="25">
        <v>33003593</v>
      </c>
      <c r="S67" s="25">
        <v>33400240</v>
      </c>
      <c r="T67" s="25">
        <v>75275315</v>
      </c>
      <c r="U67" s="25">
        <v>141679148</v>
      </c>
      <c r="V67" s="25">
        <v>448481420</v>
      </c>
      <c r="W67" s="25">
        <v>469235773</v>
      </c>
      <c r="X67" s="25"/>
      <c r="Y67" s="24"/>
      <c r="Z67" s="26">
        <v>469235773</v>
      </c>
    </row>
    <row r="68" spans="1:26" ht="13.5" hidden="1">
      <c r="A68" s="36" t="s">
        <v>31</v>
      </c>
      <c r="B68" s="18">
        <v>61059598</v>
      </c>
      <c r="C68" s="18"/>
      <c r="D68" s="19">
        <v>51460000</v>
      </c>
      <c r="E68" s="20">
        <v>51460000</v>
      </c>
      <c r="F68" s="20">
        <v>5703461</v>
      </c>
      <c r="G68" s="20">
        <v>5099809</v>
      </c>
      <c r="H68" s="20">
        <v>5437794</v>
      </c>
      <c r="I68" s="20">
        <v>16241064</v>
      </c>
      <c r="J68" s="20">
        <v>5933691</v>
      </c>
      <c r="K68" s="20">
        <v>5529413</v>
      </c>
      <c r="L68" s="20">
        <v>5593467</v>
      </c>
      <c r="M68" s="20">
        <v>17056571</v>
      </c>
      <c r="N68" s="20">
        <v>5518111</v>
      </c>
      <c r="O68" s="20">
        <v>5591624</v>
      </c>
      <c r="P68" s="20">
        <v>5419184</v>
      </c>
      <c r="Q68" s="20">
        <v>16528919</v>
      </c>
      <c r="R68" s="20">
        <v>5516018</v>
      </c>
      <c r="S68" s="20">
        <v>5486988</v>
      </c>
      <c r="T68" s="20">
        <v>5515759</v>
      </c>
      <c r="U68" s="20">
        <v>16518765</v>
      </c>
      <c r="V68" s="20">
        <v>66345319</v>
      </c>
      <c r="W68" s="20">
        <v>51460000</v>
      </c>
      <c r="X68" s="20"/>
      <c r="Y68" s="19"/>
      <c r="Z68" s="22">
        <v>51460000</v>
      </c>
    </row>
    <row r="69" spans="1:26" ht="13.5" hidden="1">
      <c r="A69" s="37" t="s">
        <v>32</v>
      </c>
      <c r="B69" s="18">
        <v>356168113</v>
      </c>
      <c r="C69" s="18"/>
      <c r="D69" s="19">
        <v>401775773</v>
      </c>
      <c r="E69" s="20">
        <v>401775773</v>
      </c>
      <c r="F69" s="20">
        <v>32333391</v>
      </c>
      <c r="G69" s="20">
        <v>36202949</v>
      </c>
      <c r="H69" s="20">
        <v>35656692</v>
      </c>
      <c r="I69" s="20">
        <v>104193032</v>
      </c>
      <c r="J69" s="20">
        <v>32876993</v>
      </c>
      <c r="K69" s="20">
        <v>27542209</v>
      </c>
      <c r="L69" s="20">
        <v>27208851</v>
      </c>
      <c r="M69" s="20">
        <v>87628053</v>
      </c>
      <c r="N69" s="20">
        <v>26436660</v>
      </c>
      <c r="O69" s="20">
        <v>23839425</v>
      </c>
      <c r="P69" s="20">
        <v>2425048</v>
      </c>
      <c r="Q69" s="20">
        <v>52701133</v>
      </c>
      <c r="R69" s="20">
        <v>25858790</v>
      </c>
      <c r="S69" s="20">
        <v>26295161</v>
      </c>
      <c r="T69" s="20">
        <v>68071241</v>
      </c>
      <c r="U69" s="20">
        <v>120225192</v>
      </c>
      <c r="V69" s="20">
        <v>364747410</v>
      </c>
      <c r="W69" s="20">
        <v>401775773</v>
      </c>
      <c r="X69" s="20"/>
      <c r="Y69" s="19"/>
      <c r="Z69" s="22">
        <v>401775773</v>
      </c>
    </row>
    <row r="70" spans="1:26" ht="13.5" hidden="1">
      <c r="A70" s="38" t="s">
        <v>113</v>
      </c>
      <c r="B70" s="18">
        <v>331949018</v>
      </c>
      <c r="C70" s="18"/>
      <c r="D70" s="19">
        <v>379524484</v>
      </c>
      <c r="E70" s="20">
        <v>379524484</v>
      </c>
      <c r="F70" s="20">
        <v>30457919</v>
      </c>
      <c r="G70" s="20">
        <v>34109470</v>
      </c>
      <c r="H70" s="20">
        <v>33580539</v>
      </c>
      <c r="I70" s="20">
        <v>98147928</v>
      </c>
      <c r="J70" s="20">
        <v>30930299</v>
      </c>
      <c r="K70" s="20">
        <v>25682609</v>
      </c>
      <c r="L70" s="20">
        <v>25213921</v>
      </c>
      <c r="M70" s="20">
        <v>81826829</v>
      </c>
      <c r="N70" s="20">
        <v>24430836</v>
      </c>
      <c r="O70" s="20">
        <v>20923901</v>
      </c>
      <c r="P70" s="20"/>
      <c r="Q70" s="20">
        <v>45354737</v>
      </c>
      <c r="R70" s="20">
        <v>23816462</v>
      </c>
      <c r="S70" s="20">
        <v>24206666</v>
      </c>
      <c r="T70" s="20">
        <v>66011983</v>
      </c>
      <c r="U70" s="20">
        <v>114035111</v>
      </c>
      <c r="V70" s="20">
        <v>339364605</v>
      </c>
      <c r="W70" s="20">
        <v>379524484</v>
      </c>
      <c r="X70" s="20"/>
      <c r="Y70" s="19"/>
      <c r="Z70" s="22">
        <v>379524484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23144284</v>
      </c>
      <c r="C73" s="18"/>
      <c r="D73" s="19">
        <v>20885449</v>
      </c>
      <c r="E73" s="20">
        <v>20885449</v>
      </c>
      <c r="F73" s="20">
        <v>1843748</v>
      </c>
      <c r="G73" s="20">
        <v>2060195</v>
      </c>
      <c r="H73" s="20">
        <v>2047760</v>
      </c>
      <c r="I73" s="20">
        <v>5951703</v>
      </c>
      <c r="J73" s="20">
        <v>1918900</v>
      </c>
      <c r="K73" s="20">
        <v>1835765</v>
      </c>
      <c r="L73" s="20">
        <v>1991063</v>
      </c>
      <c r="M73" s="20">
        <v>5745728</v>
      </c>
      <c r="N73" s="20">
        <v>1978444</v>
      </c>
      <c r="O73" s="20">
        <v>2021019</v>
      </c>
      <c r="P73" s="20">
        <v>2005839</v>
      </c>
      <c r="Q73" s="20">
        <v>6005302</v>
      </c>
      <c r="R73" s="20">
        <v>1951913</v>
      </c>
      <c r="S73" s="20">
        <v>2059939</v>
      </c>
      <c r="T73" s="20">
        <v>2032693</v>
      </c>
      <c r="U73" s="20">
        <v>6044545</v>
      </c>
      <c r="V73" s="20">
        <v>23747278</v>
      </c>
      <c r="W73" s="20">
        <v>20885449</v>
      </c>
      <c r="X73" s="20"/>
      <c r="Y73" s="19"/>
      <c r="Z73" s="22">
        <v>20885449</v>
      </c>
    </row>
    <row r="74" spans="1:26" ht="13.5" hidden="1">
      <c r="A74" s="38" t="s">
        <v>117</v>
      </c>
      <c r="B74" s="18">
        <v>1074811</v>
      </c>
      <c r="C74" s="18"/>
      <c r="D74" s="19">
        <v>1365840</v>
      </c>
      <c r="E74" s="20">
        <v>1365840</v>
      </c>
      <c r="F74" s="20">
        <v>31724</v>
      </c>
      <c r="G74" s="20">
        <v>33284</v>
      </c>
      <c r="H74" s="20">
        <v>28393</v>
      </c>
      <c r="I74" s="20">
        <v>93401</v>
      </c>
      <c r="J74" s="20">
        <v>27794</v>
      </c>
      <c r="K74" s="20">
        <v>23835</v>
      </c>
      <c r="L74" s="20">
        <v>3867</v>
      </c>
      <c r="M74" s="20">
        <v>55496</v>
      </c>
      <c r="N74" s="20">
        <v>27380</v>
      </c>
      <c r="O74" s="20">
        <v>894505</v>
      </c>
      <c r="P74" s="20">
        <v>419209</v>
      </c>
      <c r="Q74" s="20">
        <v>1341094</v>
      </c>
      <c r="R74" s="20">
        <v>90415</v>
      </c>
      <c r="S74" s="20">
        <v>28556</v>
      </c>
      <c r="T74" s="20">
        <v>26565</v>
      </c>
      <c r="U74" s="20">
        <v>145536</v>
      </c>
      <c r="V74" s="20">
        <v>1635527</v>
      </c>
      <c r="W74" s="20">
        <v>1365840</v>
      </c>
      <c r="X74" s="20"/>
      <c r="Y74" s="19"/>
      <c r="Z74" s="22">
        <v>1365840</v>
      </c>
    </row>
    <row r="75" spans="1:26" ht="13.5" hidden="1">
      <c r="A75" s="39" t="s">
        <v>118</v>
      </c>
      <c r="B75" s="27">
        <v>8731739</v>
      </c>
      <c r="C75" s="27"/>
      <c r="D75" s="28">
        <v>16000000</v>
      </c>
      <c r="E75" s="29">
        <v>16000000</v>
      </c>
      <c r="F75" s="29">
        <v>1315740</v>
      </c>
      <c r="G75" s="29">
        <v>1427773</v>
      </c>
      <c r="H75" s="29">
        <v>1588479</v>
      </c>
      <c r="I75" s="29">
        <v>4331992</v>
      </c>
      <c r="J75" s="29">
        <v>1563624</v>
      </c>
      <c r="K75" s="29">
        <v>1432066</v>
      </c>
      <c r="L75" s="29">
        <v>1540461</v>
      </c>
      <c r="M75" s="29">
        <v>4536151</v>
      </c>
      <c r="N75" s="29">
        <v>2340947</v>
      </c>
      <c r="O75" s="29">
        <v>299970</v>
      </c>
      <c r="P75" s="29">
        <v>944440</v>
      </c>
      <c r="Q75" s="29">
        <v>3585357</v>
      </c>
      <c r="R75" s="29">
        <v>1628785</v>
      </c>
      <c r="S75" s="29">
        <v>1618091</v>
      </c>
      <c r="T75" s="29">
        <v>1688315</v>
      </c>
      <c r="U75" s="29">
        <v>4935191</v>
      </c>
      <c r="V75" s="29">
        <v>17388691</v>
      </c>
      <c r="W75" s="29">
        <v>16000000</v>
      </c>
      <c r="X75" s="29"/>
      <c r="Y75" s="28"/>
      <c r="Z75" s="30">
        <v>16000000</v>
      </c>
    </row>
    <row r="76" spans="1:26" ht="13.5" hidden="1">
      <c r="A76" s="41" t="s">
        <v>120</v>
      </c>
      <c r="B76" s="31">
        <v>425959451</v>
      </c>
      <c r="C76" s="31"/>
      <c r="D76" s="32">
        <v>499170244</v>
      </c>
      <c r="E76" s="33">
        <v>503070244</v>
      </c>
      <c r="F76" s="33">
        <v>39211119</v>
      </c>
      <c r="G76" s="33">
        <v>39800340</v>
      </c>
      <c r="H76" s="33">
        <v>51756474</v>
      </c>
      <c r="I76" s="33">
        <v>130767933</v>
      </c>
      <c r="J76" s="33">
        <v>47188517</v>
      </c>
      <c r="K76" s="33">
        <v>41927018</v>
      </c>
      <c r="L76" s="33">
        <v>42614982</v>
      </c>
      <c r="M76" s="33">
        <v>131730517</v>
      </c>
      <c r="N76" s="33">
        <v>34572316</v>
      </c>
      <c r="O76" s="33">
        <v>33668700</v>
      </c>
      <c r="P76" s="33">
        <v>46243786</v>
      </c>
      <c r="Q76" s="33">
        <v>114484802</v>
      </c>
      <c r="R76" s="33">
        <v>31643846</v>
      </c>
      <c r="S76" s="33">
        <v>35767850</v>
      </c>
      <c r="T76" s="33">
        <v>27993837</v>
      </c>
      <c r="U76" s="33">
        <v>95405533</v>
      </c>
      <c r="V76" s="33">
        <v>472388785</v>
      </c>
      <c r="W76" s="33">
        <v>503070244</v>
      </c>
      <c r="X76" s="33"/>
      <c r="Y76" s="32"/>
      <c r="Z76" s="34">
        <v>503070244</v>
      </c>
    </row>
    <row r="77" spans="1:26" ht="13.5" hidden="1">
      <c r="A77" s="36" t="s">
        <v>31</v>
      </c>
      <c r="B77" s="18">
        <v>61059598</v>
      </c>
      <c r="C77" s="18"/>
      <c r="D77" s="19">
        <v>51460000</v>
      </c>
      <c r="E77" s="20">
        <v>55360000</v>
      </c>
      <c r="F77" s="20">
        <v>3883756</v>
      </c>
      <c r="G77" s="20">
        <v>5079522</v>
      </c>
      <c r="H77" s="20">
        <v>3511219</v>
      </c>
      <c r="I77" s="20">
        <v>12474497</v>
      </c>
      <c r="J77" s="20">
        <v>4381138</v>
      </c>
      <c r="K77" s="20">
        <v>5078007</v>
      </c>
      <c r="L77" s="20">
        <v>4333709</v>
      </c>
      <c r="M77" s="20">
        <v>13792854</v>
      </c>
      <c r="N77" s="20">
        <v>4562091</v>
      </c>
      <c r="O77" s="20">
        <v>4729556</v>
      </c>
      <c r="P77" s="20">
        <v>4875717</v>
      </c>
      <c r="Q77" s="20">
        <v>14167364</v>
      </c>
      <c r="R77" s="20">
        <v>4016187</v>
      </c>
      <c r="S77" s="20">
        <v>4257010</v>
      </c>
      <c r="T77" s="20">
        <v>3906623</v>
      </c>
      <c r="U77" s="20">
        <v>12179820</v>
      </c>
      <c r="V77" s="20">
        <v>52614535</v>
      </c>
      <c r="W77" s="20">
        <v>55360000</v>
      </c>
      <c r="X77" s="20"/>
      <c r="Y77" s="19"/>
      <c r="Z77" s="22">
        <v>55360000</v>
      </c>
    </row>
    <row r="78" spans="1:26" ht="13.5" hidden="1">
      <c r="A78" s="37" t="s">
        <v>32</v>
      </c>
      <c r="B78" s="18">
        <v>356168114</v>
      </c>
      <c r="C78" s="18"/>
      <c r="D78" s="19">
        <v>431710244</v>
      </c>
      <c r="E78" s="20">
        <v>431710244</v>
      </c>
      <c r="F78" s="20">
        <v>35327363</v>
      </c>
      <c r="G78" s="20">
        <v>34720818</v>
      </c>
      <c r="H78" s="20">
        <v>48245255</v>
      </c>
      <c r="I78" s="20">
        <v>118293436</v>
      </c>
      <c r="J78" s="20">
        <v>42807379</v>
      </c>
      <c r="K78" s="20">
        <v>36849011</v>
      </c>
      <c r="L78" s="20">
        <v>38281273</v>
      </c>
      <c r="M78" s="20">
        <v>117937663</v>
      </c>
      <c r="N78" s="20">
        <v>30010225</v>
      </c>
      <c r="O78" s="20">
        <v>28939144</v>
      </c>
      <c r="P78" s="20">
        <v>40063639</v>
      </c>
      <c r="Q78" s="20">
        <v>99013008</v>
      </c>
      <c r="R78" s="20">
        <v>27627659</v>
      </c>
      <c r="S78" s="20">
        <v>31510840</v>
      </c>
      <c r="T78" s="20">
        <v>24087214</v>
      </c>
      <c r="U78" s="20">
        <v>83225713</v>
      </c>
      <c r="V78" s="20">
        <v>418469820</v>
      </c>
      <c r="W78" s="20">
        <v>431710244</v>
      </c>
      <c r="X78" s="20"/>
      <c r="Y78" s="19"/>
      <c r="Z78" s="22">
        <v>431710244</v>
      </c>
    </row>
    <row r="79" spans="1:26" ht="13.5" hidden="1">
      <c r="A79" s="38" t="s">
        <v>113</v>
      </c>
      <c r="B79" s="18">
        <v>331949020</v>
      </c>
      <c r="C79" s="18"/>
      <c r="D79" s="19">
        <v>379524484</v>
      </c>
      <c r="E79" s="20">
        <v>379524484</v>
      </c>
      <c r="F79" s="20">
        <v>32034259</v>
      </c>
      <c r="G79" s="20">
        <v>31030989</v>
      </c>
      <c r="H79" s="20">
        <v>44998074</v>
      </c>
      <c r="I79" s="20">
        <v>108063322</v>
      </c>
      <c r="J79" s="20">
        <v>38792023</v>
      </c>
      <c r="K79" s="20">
        <v>33604649</v>
      </c>
      <c r="L79" s="20">
        <v>32838239</v>
      </c>
      <c r="M79" s="20">
        <v>105234911</v>
      </c>
      <c r="N79" s="20">
        <v>26099035</v>
      </c>
      <c r="O79" s="20">
        <v>25189783</v>
      </c>
      <c r="P79" s="20">
        <v>35205800</v>
      </c>
      <c r="Q79" s="20">
        <v>86494618</v>
      </c>
      <c r="R79" s="20">
        <v>24360276</v>
      </c>
      <c r="S79" s="20">
        <v>28065439</v>
      </c>
      <c r="T79" s="20">
        <v>21831423</v>
      </c>
      <c r="U79" s="20">
        <v>74257138</v>
      </c>
      <c r="V79" s="20">
        <v>374049989</v>
      </c>
      <c r="W79" s="20">
        <v>379524484</v>
      </c>
      <c r="X79" s="20"/>
      <c r="Y79" s="19"/>
      <c r="Z79" s="22">
        <v>379524484</v>
      </c>
    </row>
    <row r="80" spans="1:26" ht="13.5" hidden="1">
      <c r="A80" s="38" t="s">
        <v>114</v>
      </c>
      <c r="B80" s="18"/>
      <c r="C80" s="18"/>
      <c r="D80" s="19">
        <v>23375000</v>
      </c>
      <c r="E80" s="20">
        <v>23375000</v>
      </c>
      <c r="F80" s="20">
        <v>1453690</v>
      </c>
      <c r="G80" s="20">
        <v>1454069</v>
      </c>
      <c r="H80" s="20">
        <v>1300183</v>
      </c>
      <c r="I80" s="20">
        <v>4207942</v>
      </c>
      <c r="J80" s="20">
        <v>1726515</v>
      </c>
      <c r="K80" s="20">
        <v>1410627</v>
      </c>
      <c r="L80" s="20">
        <v>1998672</v>
      </c>
      <c r="M80" s="20">
        <v>5135814</v>
      </c>
      <c r="N80" s="20">
        <v>1234567</v>
      </c>
      <c r="O80" s="20">
        <v>1499047</v>
      </c>
      <c r="P80" s="20">
        <v>2230504</v>
      </c>
      <c r="Q80" s="20">
        <v>4964118</v>
      </c>
      <c r="R80" s="20">
        <v>1077347</v>
      </c>
      <c r="S80" s="20">
        <v>1269665</v>
      </c>
      <c r="T80" s="20">
        <v>512508</v>
      </c>
      <c r="U80" s="20">
        <v>2859520</v>
      </c>
      <c r="V80" s="20">
        <v>17167394</v>
      </c>
      <c r="W80" s="20">
        <v>23375000</v>
      </c>
      <c r="X80" s="20"/>
      <c r="Y80" s="19"/>
      <c r="Z80" s="22">
        <v>23375000</v>
      </c>
    </row>
    <row r="81" spans="1:26" ht="13.5" hidden="1">
      <c r="A81" s="38" t="s">
        <v>115</v>
      </c>
      <c r="B81" s="18"/>
      <c r="C81" s="18"/>
      <c r="D81" s="19">
        <v>6559471</v>
      </c>
      <c r="E81" s="20">
        <v>6559471</v>
      </c>
      <c r="F81" s="20">
        <v>362060</v>
      </c>
      <c r="G81" s="20">
        <v>465816</v>
      </c>
      <c r="H81" s="20">
        <v>220890</v>
      </c>
      <c r="I81" s="20">
        <v>1048766</v>
      </c>
      <c r="J81" s="20">
        <v>418523</v>
      </c>
      <c r="K81" s="20">
        <v>406490</v>
      </c>
      <c r="L81" s="20">
        <v>1442316</v>
      </c>
      <c r="M81" s="20">
        <v>2267329</v>
      </c>
      <c r="N81" s="20">
        <v>473071</v>
      </c>
      <c r="O81" s="20">
        <v>409535</v>
      </c>
      <c r="P81" s="20">
        <v>634235</v>
      </c>
      <c r="Q81" s="20">
        <v>1516841</v>
      </c>
      <c r="R81" s="20">
        <v>331046</v>
      </c>
      <c r="S81" s="20">
        <v>386935</v>
      </c>
      <c r="T81" s="20">
        <v>108162</v>
      </c>
      <c r="U81" s="20">
        <v>826143</v>
      </c>
      <c r="V81" s="20">
        <v>5659079</v>
      </c>
      <c r="W81" s="20">
        <v>6559471</v>
      </c>
      <c r="X81" s="20"/>
      <c r="Y81" s="19"/>
      <c r="Z81" s="22">
        <v>6559471</v>
      </c>
    </row>
    <row r="82" spans="1:26" ht="13.5" hidden="1">
      <c r="A82" s="38" t="s">
        <v>116</v>
      </c>
      <c r="B82" s="18">
        <v>23144284</v>
      </c>
      <c r="C82" s="18"/>
      <c r="D82" s="19">
        <v>20885449</v>
      </c>
      <c r="E82" s="20">
        <v>20885449</v>
      </c>
      <c r="F82" s="20">
        <v>1460129</v>
      </c>
      <c r="G82" s="20">
        <v>1746720</v>
      </c>
      <c r="H82" s="20">
        <v>1562853</v>
      </c>
      <c r="I82" s="20">
        <v>4769702</v>
      </c>
      <c r="J82" s="20">
        <v>1856318</v>
      </c>
      <c r="K82" s="20">
        <v>1416720</v>
      </c>
      <c r="L82" s="20">
        <v>1983316</v>
      </c>
      <c r="M82" s="20">
        <v>5256354</v>
      </c>
      <c r="N82" s="20">
        <v>2171490</v>
      </c>
      <c r="O82" s="20">
        <v>1823845</v>
      </c>
      <c r="P82" s="20">
        <v>1859119</v>
      </c>
      <c r="Q82" s="20">
        <v>5854454</v>
      </c>
      <c r="R82" s="20">
        <v>1838704</v>
      </c>
      <c r="S82" s="20">
        <v>1778801</v>
      </c>
      <c r="T82" s="20">
        <v>1635121</v>
      </c>
      <c r="U82" s="20">
        <v>5252626</v>
      </c>
      <c r="V82" s="20">
        <v>21133136</v>
      </c>
      <c r="W82" s="20">
        <v>20885449</v>
      </c>
      <c r="X82" s="20"/>
      <c r="Y82" s="19"/>
      <c r="Z82" s="22">
        <v>20885449</v>
      </c>
    </row>
    <row r="83" spans="1:26" ht="13.5" hidden="1">
      <c r="A83" s="38" t="s">
        <v>117</v>
      </c>
      <c r="B83" s="18">
        <v>1074810</v>
      </c>
      <c r="C83" s="18"/>
      <c r="D83" s="19">
        <v>1365840</v>
      </c>
      <c r="E83" s="20">
        <v>1365840</v>
      </c>
      <c r="F83" s="20">
        <v>17225</v>
      </c>
      <c r="G83" s="20">
        <v>23224</v>
      </c>
      <c r="H83" s="20">
        <v>163255</v>
      </c>
      <c r="I83" s="20">
        <v>203704</v>
      </c>
      <c r="J83" s="20">
        <v>14000</v>
      </c>
      <c r="K83" s="20">
        <v>10525</v>
      </c>
      <c r="L83" s="20">
        <v>18730</v>
      </c>
      <c r="M83" s="20">
        <v>43255</v>
      </c>
      <c r="N83" s="20">
        <v>32062</v>
      </c>
      <c r="O83" s="20">
        <v>16934</v>
      </c>
      <c r="P83" s="20">
        <v>133981</v>
      </c>
      <c r="Q83" s="20">
        <v>182977</v>
      </c>
      <c r="R83" s="20">
        <v>20286</v>
      </c>
      <c r="S83" s="20">
        <v>10000</v>
      </c>
      <c r="T83" s="20"/>
      <c r="U83" s="20">
        <v>30286</v>
      </c>
      <c r="V83" s="20">
        <v>460222</v>
      </c>
      <c r="W83" s="20">
        <v>1365840</v>
      </c>
      <c r="X83" s="20"/>
      <c r="Y83" s="19"/>
      <c r="Z83" s="22">
        <v>1365840</v>
      </c>
    </row>
    <row r="84" spans="1:26" ht="13.5" hidden="1">
      <c r="A84" s="39" t="s">
        <v>118</v>
      </c>
      <c r="B84" s="27">
        <v>8731739</v>
      </c>
      <c r="C84" s="27"/>
      <c r="D84" s="28">
        <v>16000000</v>
      </c>
      <c r="E84" s="29">
        <v>16000000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1304430</v>
      </c>
      <c r="Q84" s="29">
        <v>1304430</v>
      </c>
      <c r="R84" s="29"/>
      <c r="S84" s="29"/>
      <c r="T84" s="29"/>
      <c r="U84" s="29"/>
      <c r="V84" s="29">
        <v>1304430</v>
      </c>
      <c r="W84" s="29">
        <v>16000000</v>
      </c>
      <c r="X84" s="29"/>
      <c r="Y84" s="28"/>
      <c r="Z84" s="30">
        <v>16000000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40453551</v>
      </c>
      <c r="C6" s="18">
        <v>0</v>
      </c>
      <c r="D6" s="63">
        <v>37692000</v>
      </c>
      <c r="E6" s="64">
        <v>37692000</v>
      </c>
      <c r="F6" s="64">
        <v>367872</v>
      </c>
      <c r="G6" s="64">
        <v>2734085</v>
      </c>
      <c r="H6" s="64">
        <v>349949</v>
      </c>
      <c r="I6" s="64">
        <v>3451906</v>
      </c>
      <c r="J6" s="64">
        <v>930018</v>
      </c>
      <c r="K6" s="64">
        <v>6748373</v>
      </c>
      <c r="L6" s="64">
        <v>43811</v>
      </c>
      <c r="M6" s="64">
        <v>7722202</v>
      </c>
      <c r="N6" s="64">
        <v>20299524</v>
      </c>
      <c r="O6" s="64">
        <v>427452</v>
      </c>
      <c r="P6" s="64">
        <v>3909426</v>
      </c>
      <c r="Q6" s="64">
        <v>24636402</v>
      </c>
      <c r="R6" s="64">
        <v>1021048</v>
      </c>
      <c r="S6" s="64">
        <v>1133611</v>
      </c>
      <c r="T6" s="64">
        <v>-10354472</v>
      </c>
      <c r="U6" s="64">
        <v>-8199813</v>
      </c>
      <c r="V6" s="64">
        <v>27610697</v>
      </c>
      <c r="W6" s="64">
        <v>37692000</v>
      </c>
      <c r="X6" s="64">
        <v>-10081303</v>
      </c>
      <c r="Y6" s="65">
        <v>-26.75</v>
      </c>
      <c r="Z6" s="66">
        <v>37692000</v>
      </c>
    </row>
    <row r="7" spans="1:26" ht="13.5">
      <c r="A7" s="62" t="s">
        <v>33</v>
      </c>
      <c r="B7" s="18">
        <v>11381921</v>
      </c>
      <c r="C7" s="18">
        <v>0</v>
      </c>
      <c r="D7" s="63">
        <v>0</v>
      </c>
      <c r="E7" s="64">
        <v>7000000</v>
      </c>
      <c r="F7" s="64">
        <v>0</v>
      </c>
      <c r="G7" s="64">
        <v>0</v>
      </c>
      <c r="H7" s="64">
        <v>415359</v>
      </c>
      <c r="I7" s="64">
        <v>415359</v>
      </c>
      <c r="J7" s="64">
        <v>0</v>
      </c>
      <c r="K7" s="64">
        <v>0</v>
      </c>
      <c r="L7" s="64">
        <v>1253625</v>
      </c>
      <c r="M7" s="64">
        <v>1253625</v>
      </c>
      <c r="N7" s="64">
        <v>1080083</v>
      </c>
      <c r="O7" s="64">
        <v>0</v>
      </c>
      <c r="P7" s="64">
        <v>0</v>
      </c>
      <c r="Q7" s="64">
        <v>1080083</v>
      </c>
      <c r="R7" s="64">
        <v>523314</v>
      </c>
      <c r="S7" s="64">
        <v>673711</v>
      </c>
      <c r="T7" s="64">
        <v>1200250</v>
      </c>
      <c r="U7" s="64">
        <v>2397275</v>
      </c>
      <c r="V7" s="64">
        <v>5146342</v>
      </c>
      <c r="W7" s="64">
        <v>7000000</v>
      </c>
      <c r="X7" s="64">
        <v>-1853658</v>
      </c>
      <c r="Y7" s="65">
        <v>-26.48</v>
      </c>
      <c r="Z7" s="66">
        <v>7000000</v>
      </c>
    </row>
    <row r="8" spans="1:26" ht="13.5">
      <c r="A8" s="62" t="s">
        <v>34</v>
      </c>
      <c r="B8" s="18">
        <v>376085956</v>
      </c>
      <c r="C8" s="18">
        <v>0</v>
      </c>
      <c r="D8" s="63">
        <v>430288000</v>
      </c>
      <c r="E8" s="64">
        <v>395816000</v>
      </c>
      <c r="F8" s="64">
        <v>28030000</v>
      </c>
      <c r="G8" s="64">
        <v>1290000</v>
      </c>
      <c r="H8" s="64">
        <v>0</v>
      </c>
      <c r="I8" s="64">
        <v>29320000</v>
      </c>
      <c r="J8" s="64">
        <v>0</v>
      </c>
      <c r="K8" s="64">
        <v>135686000</v>
      </c>
      <c r="L8" s="64">
        <v>154675000</v>
      </c>
      <c r="M8" s="64">
        <v>290361000</v>
      </c>
      <c r="N8" s="64">
        <v>0</v>
      </c>
      <c r="O8" s="64">
        <v>0</v>
      </c>
      <c r="P8" s="64">
        <v>93499000</v>
      </c>
      <c r="Q8" s="64">
        <v>93499000</v>
      </c>
      <c r="R8" s="64">
        <v>0</v>
      </c>
      <c r="S8" s="64">
        <v>-4446000</v>
      </c>
      <c r="T8" s="64">
        <v>-8801936</v>
      </c>
      <c r="U8" s="64">
        <v>-13247936</v>
      </c>
      <c r="V8" s="64">
        <v>399932064</v>
      </c>
      <c r="W8" s="64">
        <v>395816000</v>
      </c>
      <c r="X8" s="64">
        <v>4116064</v>
      </c>
      <c r="Y8" s="65">
        <v>1.04</v>
      </c>
      <c r="Z8" s="66">
        <v>395816000</v>
      </c>
    </row>
    <row r="9" spans="1:26" ht="13.5">
      <c r="A9" s="62" t="s">
        <v>35</v>
      </c>
      <c r="B9" s="18">
        <v>6753145</v>
      </c>
      <c r="C9" s="18">
        <v>0</v>
      </c>
      <c r="D9" s="63">
        <v>54284064</v>
      </c>
      <c r="E9" s="64">
        <v>74784000</v>
      </c>
      <c r="F9" s="64">
        <v>362757</v>
      </c>
      <c r="G9" s="64">
        <v>121960</v>
      </c>
      <c r="H9" s="64">
        <v>124467</v>
      </c>
      <c r="I9" s="64">
        <v>609184</v>
      </c>
      <c r="J9" s="64">
        <v>4849577</v>
      </c>
      <c r="K9" s="64">
        <v>360720</v>
      </c>
      <c r="L9" s="64">
        <v>108289</v>
      </c>
      <c r="M9" s="64">
        <v>5318586</v>
      </c>
      <c r="N9" s="64">
        <v>6769337</v>
      </c>
      <c r="O9" s="64">
        <v>110163</v>
      </c>
      <c r="P9" s="64">
        <v>1010734</v>
      </c>
      <c r="Q9" s="64">
        <v>7890234</v>
      </c>
      <c r="R9" s="64">
        <v>511573</v>
      </c>
      <c r="S9" s="64">
        <v>1378939</v>
      </c>
      <c r="T9" s="64">
        <v>10707660</v>
      </c>
      <c r="U9" s="64">
        <v>12598172</v>
      </c>
      <c r="V9" s="64">
        <v>26416176</v>
      </c>
      <c r="W9" s="64">
        <v>74784000</v>
      </c>
      <c r="X9" s="64">
        <v>-48367824</v>
      </c>
      <c r="Y9" s="65">
        <v>-64.68</v>
      </c>
      <c r="Z9" s="66">
        <v>74784000</v>
      </c>
    </row>
    <row r="10" spans="1:26" ht="25.5">
      <c r="A10" s="67" t="s">
        <v>105</v>
      </c>
      <c r="B10" s="68">
        <f>SUM(B5:B9)</f>
        <v>434674573</v>
      </c>
      <c r="C10" s="68">
        <f>SUM(C5:C9)</f>
        <v>0</v>
      </c>
      <c r="D10" s="69">
        <f aca="true" t="shared" si="0" ref="D10:Z10">SUM(D5:D9)</f>
        <v>522264064</v>
      </c>
      <c r="E10" s="70">
        <f t="shared" si="0"/>
        <v>515292000</v>
      </c>
      <c r="F10" s="70">
        <f t="shared" si="0"/>
        <v>28760629</v>
      </c>
      <c r="G10" s="70">
        <f t="shared" si="0"/>
        <v>4146045</v>
      </c>
      <c r="H10" s="70">
        <f t="shared" si="0"/>
        <v>889775</v>
      </c>
      <c r="I10" s="70">
        <f t="shared" si="0"/>
        <v>33796449</v>
      </c>
      <c r="J10" s="70">
        <f t="shared" si="0"/>
        <v>5779595</v>
      </c>
      <c r="K10" s="70">
        <f t="shared" si="0"/>
        <v>142795093</v>
      </c>
      <c r="L10" s="70">
        <f t="shared" si="0"/>
        <v>156080725</v>
      </c>
      <c r="M10" s="70">
        <f t="shared" si="0"/>
        <v>304655413</v>
      </c>
      <c r="N10" s="70">
        <f t="shared" si="0"/>
        <v>28148944</v>
      </c>
      <c r="O10" s="70">
        <f t="shared" si="0"/>
        <v>537615</v>
      </c>
      <c r="P10" s="70">
        <f t="shared" si="0"/>
        <v>98419160</v>
      </c>
      <c r="Q10" s="70">
        <f t="shared" si="0"/>
        <v>127105719</v>
      </c>
      <c r="R10" s="70">
        <f t="shared" si="0"/>
        <v>2055935</v>
      </c>
      <c r="S10" s="70">
        <f t="shared" si="0"/>
        <v>-1259739</v>
      </c>
      <c r="T10" s="70">
        <f t="shared" si="0"/>
        <v>-7248498</v>
      </c>
      <c r="U10" s="70">
        <f t="shared" si="0"/>
        <v>-6452302</v>
      </c>
      <c r="V10" s="70">
        <f t="shared" si="0"/>
        <v>459105279</v>
      </c>
      <c r="W10" s="70">
        <f t="shared" si="0"/>
        <v>515292000</v>
      </c>
      <c r="X10" s="70">
        <f t="shared" si="0"/>
        <v>-56186721</v>
      </c>
      <c r="Y10" s="71">
        <f>+IF(W10&lt;&gt;0,(X10/W10)*100,0)</f>
        <v>-10.90386052956382</v>
      </c>
      <c r="Z10" s="72">
        <f t="shared" si="0"/>
        <v>515292000</v>
      </c>
    </row>
    <row r="11" spans="1:26" ht="13.5">
      <c r="A11" s="62" t="s">
        <v>36</v>
      </c>
      <c r="B11" s="18">
        <v>216102371</v>
      </c>
      <c r="C11" s="18">
        <v>0</v>
      </c>
      <c r="D11" s="63">
        <v>236623362</v>
      </c>
      <c r="E11" s="64">
        <v>237403000</v>
      </c>
      <c r="F11" s="64">
        <v>19862980</v>
      </c>
      <c r="G11" s="64">
        <v>19484987</v>
      </c>
      <c r="H11" s="64">
        <v>19571521</v>
      </c>
      <c r="I11" s="64">
        <v>58919488</v>
      </c>
      <c r="J11" s="64">
        <v>22149059</v>
      </c>
      <c r="K11" s="64">
        <v>18985031</v>
      </c>
      <c r="L11" s="64">
        <v>19017658</v>
      </c>
      <c r="M11" s="64">
        <v>60151748</v>
      </c>
      <c r="N11" s="64">
        <v>19728197</v>
      </c>
      <c r="O11" s="64">
        <v>19133562</v>
      </c>
      <c r="P11" s="64">
        <v>19028798</v>
      </c>
      <c r="Q11" s="64">
        <v>57890557</v>
      </c>
      <c r="R11" s="64">
        <v>19574469</v>
      </c>
      <c r="S11" s="64">
        <v>18667861</v>
      </c>
      <c r="T11" s="64">
        <v>18832640</v>
      </c>
      <c r="U11" s="64">
        <v>57074970</v>
      </c>
      <c r="V11" s="64">
        <v>234036763</v>
      </c>
      <c r="W11" s="64">
        <v>237403000</v>
      </c>
      <c r="X11" s="64">
        <v>-3366237</v>
      </c>
      <c r="Y11" s="65">
        <v>-1.42</v>
      </c>
      <c r="Z11" s="66">
        <v>237403000</v>
      </c>
    </row>
    <row r="12" spans="1:26" ht="13.5">
      <c r="A12" s="62" t="s">
        <v>37</v>
      </c>
      <c r="B12" s="18">
        <v>9560256</v>
      </c>
      <c r="C12" s="18">
        <v>0</v>
      </c>
      <c r="D12" s="63">
        <v>8547776</v>
      </c>
      <c r="E12" s="64">
        <v>12446000</v>
      </c>
      <c r="F12" s="64">
        <v>798052</v>
      </c>
      <c r="G12" s="64">
        <v>853286</v>
      </c>
      <c r="H12" s="64">
        <v>1001720</v>
      </c>
      <c r="I12" s="64">
        <v>2653058</v>
      </c>
      <c r="J12" s="64">
        <v>873297</v>
      </c>
      <c r="K12" s="64">
        <v>952579</v>
      </c>
      <c r="L12" s="64">
        <v>824747</v>
      </c>
      <c r="M12" s="64">
        <v>2650623</v>
      </c>
      <c r="N12" s="64">
        <v>801640</v>
      </c>
      <c r="O12" s="64">
        <v>871777</v>
      </c>
      <c r="P12" s="64">
        <v>22032</v>
      </c>
      <c r="Q12" s="64">
        <v>1695449</v>
      </c>
      <c r="R12" s="64">
        <v>0</v>
      </c>
      <c r="S12" s="64">
        <v>894566</v>
      </c>
      <c r="T12" s="64">
        <v>894566</v>
      </c>
      <c r="U12" s="64">
        <v>1789132</v>
      </c>
      <c r="V12" s="64">
        <v>8788262</v>
      </c>
      <c r="W12" s="64">
        <v>12446000</v>
      </c>
      <c r="X12" s="64">
        <v>-3657738</v>
      </c>
      <c r="Y12" s="65">
        <v>-29.39</v>
      </c>
      <c r="Z12" s="66">
        <v>12446000</v>
      </c>
    </row>
    <row r="13" spans="1:26" ht="13.5">
      <c r="A13" s="62" t="s">
        <v>106</v>
      </c>
      <c r="B13" s="18">
        <v>51796116</v>
      </c>
      <c r="C13" s="18">
        <v>0</v>
      </c>
      <c r="D13" s="63">
        <v>75048375</v>
      </c>
      <c r="E13" s="64">
        <v>75048000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2643069</v>
      </c>
      <c r="U13" s="64">
        <v>2643069</v>
      </c>
      <c r="V13" s="64">
        <v>2643069</v>
      </c>
      <c r="W13" s="64">
        <v>75048000</v>
      </c>
      <c r="X13" s="64">
        <v>-72404931</v>
      </c>
      <c r="Y13" s="65">
        <v>-96.48</v>
      </c>
      <c r="Z13" s="66">
        <v>75048000</v>
      </c>
    </row>
    <row r="14" spans="1:26" ht="13.5">
      <c r="A14" s="62" t="s">
        <v>38</v>
      </c>
      <c r="B14" s="18">
        <v>624047</v>
      </c>
      <c r="C14" s="18">
        <v>0</v>
      </c>
      <c r="D14" s="63">
        <v>609000</v>
      </c>
      <c r="E14" s="64">
        <v>608755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183862</v>
      </c>
      <c r="Q14" s="64">
        <v>183862</v>
      </c>
      <c r="R14" s="64">
        <v>0</v>
      </c>
      <c r="S14" s="64">
        <v>0</v>
      </c>
      <c r="T14" s="64">
        <v>0</v>
      </c>
      <c r="U14" s="64">
        <v>0</v>
      </c>
      <c r="V14" s="64">
        <v>183862</v>
      </c>
      <c r="W14" s="64">
        <v>608755</v>
      </c>
      <c r="X14" s="64">
        <v>-424893</v>
      </c>
      <c r="Y14" s="65">
        <v>-69.8</v>
      </c>
      <c r="Z14" s="66">
        <v>608755</v>
      </c>
    </row>
    <row r="15" spans="1:26" ht="13.5">
      <c r="A15" s="62" t="s">
        <v>39</v>
      </c>
      <c r="B15" s="18">
        <v>75431279</v>
      </c>
      <c r="C15" s="18">
        <v>0</v>
      </c>
      <c r="D15" s="63">
        <v>119854000</v>
      </c>
      <c r="E15" s="64">
        <v>137027000</v>
      </c>
      <c r="F15" s="64">
        <v>1259964</v>
      </c>
      <c r="G15" s="64">
        <v>9224280</v>
      </c>
      <c r="H15" s="64">
        <v>5970375</v>
      </c>
      <c r="I15" s="64">
        <v>16454619</v>
      </c>
      <c r="J15" s="64">
        <v>14333305</v>
      </c>
      <c r="K15" s="64">
        <v>6959875</v>
      </c>
      <c r="L15" s="64">
        <v>8439478</v>
      </c>
      <c r="M15" s="64">
        <v>29732658</v>
      </c>
      <c r="N15" s="64">
        <v>7043422</v>
      </c>
      <c r="O15" s="64">
        <v>5300349</v>
      </c>
      <c r="P15" s="64">
        <v>10241850</v>
      </c>
      <c r="Q15" s="64">
        <v>22585621</v>
      </c>
      <c r="R15" s="64">
        <v>4248322</v>
      </c>
      <c r="S15" s="64">
        <v>15415383</v>
      </c>
      <c r="T15" s="64">
        <v>7567699</v>
      </c>
      <c r="U15" s="64">
        <v>27231404</v>
      </c>
      <c r="V15" s="64">
        <v>96004302</v>
      </c>
      <c r="W15" s="64">
        <v>137027000</v>
      </c>
      <c r="X15" s="64">
        <v>-41022698</v>
      </c>
      <c r="Y15" s="65">
        <v>-29.94</v>
      </c>
      <c r="Z15" s="66">
        <v>137027000</v>
      </c>
    </row>
    <row r="16" spans="1:26" ht="13.5">
      <c r="A16" s="73" t="s">
        <v>40</v>
      </c>
      <c r="B16" s="18">
        <v>0</v>
      </c>
      <c r="C16" s="18">
        <v>0</v>
      </c>
      <c r="D16" s="63">
        <v>2400000</v>
      </c>
      <c r="E16" s="64">
        <v>2025000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2025000</v>
      </c>
      <c r="X16" s="64">
        <v>-2025000</v>
      </c>
      <c r="Y16" s="65">
        <v>-100</v>
      </c>
      <c r="Z16" s="66">
        <v>2025000</v>
      </c>
    </row>
    <row r="17" spans="1:26" ht="13.5">
      <c r="A17" s="62" t="s">
        <v>41</v>
      </c>
      <c r="B17" s="18">
        <v>214384967</v>
      </c>
      <c r="C17" s="18">
        <v>0</v>
      </c>
      <c r="D17" s="63">
        <v>152791991</v>
      </c>
      <c r="E17" s="64">
        <v>120360000</v>
      </c>
      <c r="F17" s="64">
        <v>1787664</v>
      </c>
      <c r="G17" s="64">
        <v>12599378</v>
      </c>
      <c r="H17" s="64">
        <v>6053803</v>
      </c>
      <c r="I17" s="64">
        <v>20440845</v>
      </c>
      <c r="J17" s="64">
        <v>15834762</v>
      </c>
      <c r="K17" s="64">
        <v>11752867</v>
      </c>
      <c r="L17" s="64">
        <v>11706294</v>
      </c>
      <c r="M17" s="64">
        <v>39293923</v>
      </c>
      <c r="N17" s="64">
        <v>17086605</v>
      </c>
      <c r="O17" s="64">
        <v>9851398</v>
      </c>
      <c r="P17" s="64">
        <v>9868538</v>
      </c>
      <c r="Q17" s="64">
        <v>36806541</v>
      </c>
      <c r="R17" s="64">
        <v>13398904</v>
      </c>
      <c r="S17" s="64">
        <v>12256177</v>
      </c>
      <c r="T17" s="64">
        <v>20469462</v>
      </c>
      <c r="U17" s="64">
        <v>46124543</v>
      </c>
      <c r="V17" s="64">
        <v>142665852</v>
      </c>
      <c r="W17" s="64">
        <v>120360000</v>
      </c>
      <c r="X17" s="64">
        <v>22305852</v>
      </c>
      <c r="Y17" s="65">
        <v>18.53</v>
      </c>
      <c r="Z17" s="66">
        <v>120360000</v>
      </c>
    </row>
    <row r="18" spans="1:26" ht="13.5">
      <c r="A18" s="74" t="s">
        <v>42</v>
      </c>
      <c r="B18" s="75">
        <f>SUM(B11:B17)</f>
        <v>567899036</v>
      </c>
      <c r="C18" s="75">
        <f>SUM(C11:C17)</f>
        <v>0</v>
      </c>
      <c r="D18" s="76">
        <f aca="true" t="shared" si="1" ref="D18:Z18">SUM(D11:D17)</f>
        <v>595874504</v>
      </c>
      <c r="E18" s="77">
        <f t="shared" si="1"/>
        <v>584917755</v>
      </c>
      <c r="F18" s="77">
        <f t="shared" si="1"/>
        <v>23708660</v>
      </c>
      <c r="G18" s="77">
        <f t="shared" si="1"/>
        <v>42161931</v>
      </c>
      <c r="H18" s="77">
        <f t="shared" si="1"/>
        <v>32597419</v>
      </c>
      <c r="I18" s="77">
        <f t="shared" si="1"/>
        <v>98468010</v>
      </c>
      <c r="J18" s="77">
        <f t="shared" si="1"/>
        <v>53190423</v>
      </c>
      <c r="K18" s="77">
        <f t="shared" si="1"/>
        <v>38650352</v>
      </c>
      <c r="L18" s="77">
        <f t="shared" si="1"/>
        <v>39988177</v>
      </c>
      <c r="M18" s="77">
        <f t="shared" si="1"/>
        <v>131828952</v>
      </c>
      <c r="N18" s="77">
        <f t="shared" si="1"/>
        <v>44659864</v>
      </c>
      <c r="O18" s="77">
        <f t="shared" si="1"/>
        <v>35157086</v>
      </c>
      <c r="P18" s="77">
        <f t="shared" si="1"/>
        <v>39345080</v>
      </c>
      <c r="Q18" s="77">
        <f t="shared" si="1"/>
        <v>119162030</v>
      </c>
      <c r="R18" s="77">
        <f t="shared" si="1"/>
        <v>37221695</v>
      </c>
      <c r="S18" s="77">
        <f t="shared" si="1"/>
        <v>47233987</v>
      </c>
      <c r="T18" s="77">
        <f t="shared" si="1"/>
        <v>50407436</v>
      </c>
      <c r="U18" s="77">
        <f t="shared" si="1"/>
        <v>134863118</v>
      </c>
      <c r="V18" s="77">
        <f t="shared" si="1"/>
        <v>484322110</v>
      </c>
      <c r="W18" s="77">
        <f t="shared" si="1"/>
        <v>584917755</v>
      </c>
      <c r="X18" s="77">
        <f t="shared" si="1"/>
        <v>-100595645</v>
      </c>
      <c r="Y18" s="71">
        <f>+IF(W18&lt;&gt;0,(X18/W18)*100,0)</f>
        <v>-17.198254650348236</v>
      </c>
      <c r="Z18" s="78">
        <f t="shared" si="1"/>
        <v>584917755</v>
      </c>
    </row>
    <row r="19" spans="1:26" ht="13.5">
      <c r="A19" s="74" t="s">
        <v>43</v>
      </c>
      <c r="B19" s="79">
        <f>+B10-B18</f>
        <v>-133224463</v>
      </c>
      <c r="C19" s="79">
        <f>+C10-C18</f>
        <v>0</v>
      </c>
      <c r="D19" s="80">
        <f aca="true" t="shared" si="2" ref="D19:Z19">+D10-D18</f>
        <v>-73610440</v>
      </c>
      <c r="E19" s="81">
        <f t="shared" si="2"/>
        <v>-69625755</v>
      </c>
      <c r="F19" s="81">
        <f t="shared" si="2"/>
        <v>5051969</v>
      </c>
      <c r="G19" s="81">
        <f t="shared" si="2"/>
        <v>-38015886</v>
      </c>
      <c r="H19" s="81">
        <f t="shared" si="2"/>
        <v>-31707644</v>
      </c>
      <c r="I19" s="81">
        <f t="shared" si="2"/>
        <v>-64671561</v>
      </c>
      <c r="J19" s="81">
        <f t="shared" si="2"/>
        <v>-47410828</v>
      </c>
      <c r="K19" s="81">
        <f t="shared" si="2"/>
        <v>104144741</v>
      </c>
      <c r="L19" s="81">
        <f t="shared" si="2"/>
        <v>116092548</v>
      </c>
      <c r="M19" s="81">
        <f t="shared" si="2"/>
        <v>172826461</v>
      </c>
      <c r="N19" s="81">
        <f t="shared" si="2"/>
        <v>-16510920</v>
      </c>
      <c r="O19" s="81">
        <f t="shared" si="2"/>
        <v>-34619471</v>
      </c>
      <c r="P19" s="81">
        <f t="shared" si="2"/>
        <v>59074080</v>
      </c>
      <c r="Q19" s="81">
        <f t="shared" si="2"/>
        <v>7943689</v>
      </c>
      <c r="R19" s="81">
        <f t="shared" si="2"/>
        <v>-35165760</v>
      </c>
      <c r="S19" s="81">
        <f t="shared" si="2"/>
        <v>-48493726</v>
      </c>
      <c r="T19" s="81">
        <f t="shared" si="2"/>
        <v>-57655934</v>
      </c>
      <c r="U19" s="81">
        <f t="shared" si="2"/>
        <v>-141315420</v>
      </c>
      <c r="V19" s="81">
        <f t="shared" si="2"/>
        <v>-25216831</v>
      </c>
      <c r="W19" s="81">
        <f>IF(E10=E18,0,W10-W18)</f>
        <v>-69625755</v>
      </c>
      <c r="X19" s="81">
        <f t="shared" si="2"/>
        <v>44408924</v>
      </c>
      <c r="Y19" s="82">
        <f>+IF(W19&lt;&gt;0,(X19/W19)*100,0)</f>
        <v>-63.78232307857918</v>
      </c>
      <c r="Z19" s="83">
        <f t="shared" si="2"/>
        <v>-69625755</v>
      </c>
    </row>
    <row r="20" spans="1:26" ht="13.5">
      <c r="A20" s="62" t="s">
        <v>44</v>
      </c>
      <c r="B20" s="18">
        <v>532768178</v>
      </c>
      <c r="C20" s="18">
        <v>0</v>
      </c>
      <c r="D20" s="63">
        <v>849317000</v>
      </c>
      <c r="E20" s="64">
        <v>1004484000</v>
      </c>
      <c r="F20" s="64">
        <v>247163206</v>
      </c>
      <c r="G20" s="64">
        <v>4183000</v>
      </c>
      <c r="H20" s="64">
        <v>5632362</v>
      </c>
      <c r="I20" s="64">
        <v>256978568</v>
      </c>
      <c r="J20" s="64">
        <v>71415540</v>
      </c>
      <c r="K20" s="64">
        <v>0</v>
      </c>
      <c r="L20" s="64">
        <v>-20505469</v>
      </c>
      <c r="M20" s="64">
        <v>50910071</v>
      </c>
      <c r="N20" s="64">
        <v>0</v>
      </c>
      <c r="O20" s="64">
        <v>29705227</v>
      </c>
      <c r="P20" s="64">
        <v>133612945</v>
      </c>
      <c r="Q20" s="64">
        <v>163318172</v>
      </c>
      <c r="R20" s="64">
        <v>0</v>
      </c>
      <c r="S20" s="64">
        <v>60629000</v>
      </c>
      <c r="T20" s="64">
        <v>78764374</v>
      </c>
      <c r="U20" s="64">
        <v>139393374</v>
      </c>
      <c r="V20" s="64">
        <v>610600185</v>
      </c>
      <c r="W20" s="64">
        <v>1004484000</v>
      </c>
      <c r="X20" s="64">
        <v>-393883815</v>
      </c>
      <c r="Y20" s="65">
        <v>-39.21</v>
      </c>
      <c r="Z20" s="66">
        <v>1004484000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399543715</v>
      </c>
      <c r="C22" s="90">
        <f>SUM(C19:C21)</f>
        <v>0</v>
      </c>
      <c r="D22" s="91">
        <f aca="true" t="shared" si="3" ref="D22:Z22">SUM(D19:D21)</f>
        <v>775706560</v>
      </c>
      <c r="E22" s="92">
        <f t="shared" si="3"/>
        <v>934858245</v>
      </c>
      <c r="F22" s="92">
        <f t="shared" si="3"/>
        <v>252215175</v>
      </c>
      <c r="G22" s="92">
        <f t="shared" si="3"/>
        <v>-33832886</v>
      </c>
      <c r="H22" s="92">
        <f t="shared" si="3"/>
        <v>-26075282</v>
      </c>
      <c r="I22" s="92">
        <f t="shared" si="3"/>
        <v>192307007</v>
      </c>
      <c r="J22" s="92">
        <f t="shared" si="3"/>
        <v>24004712</v>
      </c>
      <c r="K22" s="92">
        <f t="shared" si="3"/>
        <v>104144741</v>
      </c>
      <c r="L22" s="92">
        <f t="shared" si="3"/>
        <v>95587079</v>
      </c>
      <c r="M22" s="92">
        <f t="shared" si="3"/>
        <v>223736532</v>
      </c>
      <c r="N22" s="92">
        <f t="shared" si="3"/>
        <v>-16510920</v>
      </c>
      <c r="O22" s="92">
        <f t="shared" si="3"/>
        <v>-4914244</v>
      </c>
      <c r="P22" s="92">
        <f t="shared" si="3"/>
        <v>192687025</v>
      </c>
      <c r="Q22" s="92">
        <f t="shared" si="3"/>
        <v>171261861</v>
      </c>
      <c r="R22" s="92">
        <f t="shared" si="3"/>
        <v>-35165760</v>
      </c>
      <c r="S22" s="92">
        <f t="shared" si="3"/>
        <v>12135274</v>
      </c>
      <c r="T22" s="92">
        <f t="shared" si="3"/>
        <v>21108440</v>
      </c>
      <c r="U22" s="92">
        <f t="shared" si="3"/>
        <v>-1922046</v>
      </c>
      <c r="V22" s="92">
        <f t="shared" si="3"/>
        <v>585383354</v>
      </c>
      <c r="W22" s="92">
        <f t="shared" si="3"/>
        <v>934858245</v>
      </c>
      <c r="X22" s="92">
        <f t="shared" si="3"/>
        <v>-349474891</v>
      </c>
      <c r="Y22" s="93">
        <f>+IF(W22&lt;&gt;0,(X22/W22)*100,0)</f>
        <v>-37.38266126111986</v>
      </c>
      <c r="Z22" s="94">
        <f t="shared" si="3"/>
        <v>934858245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399543715</v>
      </c>
      <c r="C24" s="79">
        <f>SUM(C22:C23)</f>
        <v>0</v>
      </c>
      <c r="D24" s="80">
        <f aca="true" t="shared" si="4" ref="D24:Z24">SUM(D22:D23)</f>
        <v>775706560</v>
      </c>
      <c r="E24" s="81">
        <f t="shared" si="4"/>
        <v>934858245</v>
      </c>
      <c r="F24" s="81">
        <f t="shared" si="4"/>
        <v>252215175</v>
      </c>
      <c r="G24" s="81">
        <f t="shared" si="4"/>
        <v>-33832886</v>
      </c>
      <c r="H24" s="81">
        <f t="shared" si="4"/>
        <v>-26075282</v>
      </c>
      <c r="I24" s="81">
        <f t="shared" si="4"/>
        <v>192307007</v>
      </c>
      <c r="J24" s="81">
        <f t="shared" si="4"/>
        <v>24004712</v>
      </c>
      <c r="K24" s="81">
        <f t="shared" si="4"/>
        <v>104144741</v>
      </c>
      <c r="L24" s="81">
        <f t="shared" si="4"/>
        <v>95587079</v>
      </c>
      <c r="M24" s="81">
        <f t="shared" si="4"/>
        <v>223736532</v>
      </c>
      <c r="N24" s="81">
        <f t="shared" si="4"/>
        <v>-16510920</v>
      </c>
      <c r="O24" s="81">
        <f t="shared" si="4"/>
        <v>-4914244</v>
      </c>
      <c r="P24" s="81">
        <f t="shared" si="4"/>
        <v>192687025</v>
      </c>
      <c r="Q24" s="81">
        <f t="shared" si="4"/>
        <v>171261861</v>
      </c>
      <c r="R24" s="81">
        <f t="shared" si="4"/>
        <v>-35165760</v>
      </c>
      <c r="S24" s="81">
        <f t="shared" si="4"/>
        <v>12135274</v>
      </c>
      <c r="T24" s="81">
        <f t="shared" si="4"/>
        <v>21108440</v>
      </c>
      <c r="U24" s="81">
        <f t="shared" si="4"/>
        <v>-1922046</v>
      </c>
      <c r="V24" s="81">
        <f t="shared" si="4"/>
        <v>585383354</v>
      </c>
      <c r="W24" s="81">
        <f t="shared" si="4"/>
        <v>934858245</v>
      </c>
      <c r="X24" s="81">
        <f t="shared" si="4"/>
        <v>-349474891</v>
      </c>
      <c r="Y24" s="82">
        <f>+IF(W24&lt;&gt;0,(X24/W24)*100,0)</f>
        <v>-37.38266126111986</v>
      </c>
      <c r="Z24" s="83">
        <f t="shared" si="4"/>
        <v>934858245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311965382</v>
      </c>
      <c r="C27" s="21">
        <v>0</v>
      </c>
      <c r="D27" s="103">
        <v>849317000</v>
      </c>
      <c r="E27" s="104">
        <v>849317000</v>
      </c>
      <c r="F27" s="104">
        <v>13387960</v>
      </c>
      <c r="G27" s="104">
        <v>41662539</v>
      </c>
      <c r="H27" s="104">
        <v>16039435</v>
      </c>
      <c r="I27" s="104">
        <v>71089934</v>
      </c>
      <c r="J27" s="104">
        <v>93159074</v>
      </c>
      <c r="K27" s="104">
        <v>43427130</v>
      </c>
      <c r="L27" s="104">
        <v>62823579</v>
      </c>
      <c r="M27" s="104">
        <v>199409783</v>
      </c>
      <c r="N27" s="104">
        <v>62823579</v>
      </c>
      <c r="O27" s="104">
        <v>32748076</v>
      </c>
      <c r="P27" s="104">
        <v>48521345</v>
      </c>
      <c r="Q27" s="104">
        <v>144093000</v>
      </c>
      <c r="R27" s="104">
        <v>54057236</v>
      </c>
      <c r="S27" s="104">
        <v>3486000</v>
      </c>
      <c r="T27" s="104">
        <v>120130883</v>
      </c>
      <c r="U27" s="104">
        <v>177674119</v>
      </c>
      <c r="V27" s="104">
        <v>592266836</v>
      </c>
      <c r="W27" s="104">
        <v>849317000</v>
      </c>
      <c r="X27" s="104">
        <v>-257050164</v>
      </c>
      <c r="Y27" s="105">
        <v>-30.27</v>
      </c>
      <c r="Z27" s="106">
        <v>849317000</v>
      </c>
    </row>
    <row r="28" spans="1:26" ht="13.5">
      <c r="A28" s="107" t="s">
        <v>44</v>
      </c>
      <c r="B28" s="18">
        <v>310892649</v>
      </c>
      <c r="C28" s="18">
        <v>0</v>
      </c>
      <c r="D28" s="63">
        <v>849317000</v>
      </c>
      <c r="E28" s="64">
        <v>849317000</v>
      </c>
      <c r="F28" s="64">
        <v>13289752</v>
      </c>
      <c r="G28" s="64">
        <v>39128075</v>
      </c>
      <c r="H28" s="64">
        <v>16039435</v>
      </c>
      <c r="I28" s="64">
        <v>68457262</v>
      </c>
      <c r="J28" s="64">
        <v>93159074</v>
      </c>
      <c r="K28" s="64">
        <v>43427130</v>
      </c>
      <c r="L28" s="64">
        <v>62823579</v>
      </c>
      <c r="M28" s="64">
        <v>199409783</v>
      </c>
      <c r="N28" s="64">
        <v>62823579</v>
      </c>
      <c r="O28" s="64">
        <v>32748076</v>
      </c>
      <c r="P28" s="64">
        <v>48521345</v>
      </c>
      <c r="Q28" s="64">
        <v>144093000</v>
      </c>
      <c r="R28" s="64">
        <v>54057236</v>
      </c>
      <c r="S28" s="64">
        <v>3486000</v>
      </c>
      <c r="T28" s="64">
        <v>120130883</v>
      </c>
      <c r="U28" s="64">
        <v>177674119</v>
      </c>
      <c r="V28" s="64">
        <v>589634164</v>
      </c>
      <c r="W28" s="64">
        <v>849317000</v>
      </c>
      <c r="X28" s="64">
        <v>-259682836</v>
      </c>
      <c r="Y28" s="65">
        <v>-30.58</v>
      </c>
      <c r="Z28" s="66">
        <v>849317000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98208</v>
      </c>
      <c r="G29" s="64">
        <v>0</v>
      </c>
      <c r="H29" s="64">
        <v>0</v>
      </c>
      <c r="I29" s="64">
        <v>98208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98208</v>
      </c>
      <c r="W29" s="64">
        <v>0</v>
      </c>
      <c r="X29" s="64">
        <v>98208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1072733</v>
      </c>
      <c r="C31" s="18">
        <v>0</v>
      </c>
      <c r="D31" s="63">
        <v>0</v>
      </c>
      <c r="E31" s="64">
        <v>0</v>
      </c>
      <c r="F31" s="64">
        <v>0</v>
      </c>
      <c r="G31" s="64">
        <v>2534464</v>
      </c>
      <c r="H31" s="64">
        <v>0</v>
      </c>
      <c r="I31" s="64">
        <v>2534464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2534464</v>
      </c>
      <c r="W31" s="64">
        <v>0</v>
      </c>
      <c r="X31" s="64">
        <v>2534464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311965382</v>
      </c>
      <c r="C32" s="21">
        <f>SUM(C28:C31)</f>
        <v>0</v>
      </c>
      <c r="D32" s="103">
        <f aca="true" t="shared" si="5" ref="D32:Z32">SUM(D28:D31)</f>
        <v>849317000</v>
      </c>
      <c r="E32" s="104">
        <f t="shared" si="5"/>
        <v>849317000</v>
      </c>
      <c r="F32" s="104">
        <f t="shared" si="5"/>
        <v>13387960</v>
      </c>
      <c r="G32" s="104">
        <f t="shared" si="5"/>
        <v>41662539</v>
      </c>
      <c r="H32" s="104">
        <f t="shared" si="5"/>
        <v>16039435</v>
      </c>
      <c r="I32" s="104">
        <f t="shared" si="5"/>
        <v>71089934</v>
      </c>
      <c r="J32" s="104">
        <f t="shared" si="5"/>
        <v>93159074</v>
      </c>
      <c r="K32" s="104">
        <f t="shared" si="5"/>
        <v>43427130</v>
      </c>
      <c r="L32" s="104">
        <f t="shared" si="5"/>
        <v>62823579</v>
      </c>
      <c r="M32" s="104">
        <f t="shared" si="5"/>
        <v>199409783</v>
      </c>
      <c r="N32" s="104">
        <f t="shared" si="5"/>
        <v>62823579</v>
      </c>
      <c r="O32" s="104">
        <f t="shared" si="5"/>
        <v>32748076</v>
      </c>
      <c r="P32" s="104">
        <f t="shared" si="5"/>
        <v>48521345</v>
      </c>
      <c r="Q32" s="104">
        <f t="shared" si="5"/>
        <v>144093000</v>
      </c>
      <c r="R32" s="104">
        <f t="shared" si="5"/>
        <v>54057236</v>
      </c>
      <c r="S32" s="104">
        <f t="shared" si="5"/>
        <v>3486000</v>
      </c>
      <c r="T32" s="104">
        <f t="shared" si="5"/>
        <v>120130883</v>
      </c>
      <c r="U32" s="104">
        <f t="shared" si="5"/>
        <v>177674119</v>
      </c>
      <c r="V32" s="104">
        <f t="shared" si="5"/>
        <v>592266836</v>
      </c>
      <c r="W32" s="104">
        <f t="shared" si="5"/>
        <v>849317000</v>
      </c>
      <c r="X32" s="104">
        <f t="shared" si="5"/>
        <v>-257050164</v>
      </c>
      <c r="Y32" s="105">
        <f>+IF(W32&lt;&gt;0,(X32/W32)*100,0)</f>
        <v>-30.265514996167507</v>
      </c>
      <c r="Z32" s="106">
        <f t="shared" si="5"/>
        <v>849317000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549063062</v>
      </c>
      <c r="C35" s="18">
        <v>0</v>
      </c>
      <c r="D35" s="63">
        <v>255916000</v>
      </c>
      <c r="E35" s="64">
        <v>255916000</v>
      </c>
      <c r="F35" s="64">
        <v>549063062</v>
      </c>
      <c r="G35" s="64">
        <v>549063062</v>
      </c>
      <c r="H35" s="64">
        <v>549063062</v>
      </c>
      <c r="I35" s="64">
        <v>549063062</v>
      </c>
      <c r="J35" s="64">
        <v>303424994</v>
      </c>
      <c r="K35" s="64">
        <v>391226398</v>
      </c>
      <c r="L35" s="64">
        <v>113458051</v>
      </c>
      <c r="M35" s="64">
        <v>113458051</v>
      </c>
      <c r="N35" s="64">
        <v>272691853</v>
      </c>
      <c r="O35" s="64">
        <v>337161831</v>
      </c>
      <c r="P35" s="64">
        <v>418527750</v>
      </c>
      <c r="Q35" s="64">
        <v>418527750</v>
      </c>
      <c r="R35" s="64">
        <v>280051939</v>
      </c>
      <c r="S35" s="64">
        <v>102353092</v>
      </c>
      <c r="T35" s="64">
        <v>102353092</v>
      </c>
      <c r="U35" s="64">
        <v>102353092</v>
      </c>
      <c r="V35" s="64">
        <v>102353092</v>
      </c>
      <c r="W35" s="64">
        <v>255916000</v>
      </c>
      <c r="X35" s="64">
        <v>-153562908</v>
      </c>
      <c r="Y35" s="65">
        <v>-60.01</v>
      </c>
      <c r="Z35" s="66">
        <v>255916000</v>
      </c>
    </row>
    <row r="36" spans="1:26" ht="13.5">
      <c r="A36" s="62" t="s">
        <v>53</v>
      </c>
      <c r="B36" s="18">
        <v>1971262106</v>
      </c>
      <c r="C36" s="18">
        <v>0</v>
      </c>
      <c r="D36" s="63">
        <v>4298021000</v>
      </c>
      <c r="E36" s="64">
        <v>4298021000</v>
      </c>
      <c r="F36" s="64">
        <v>1971262106</v>
      </c>
      <c r="G36" s="64">
        <v>1971262106</v>
      </c>
      <c r="H36" s="64">
        <v>1971262106</v>
      </c>
      <c r="I36" s="64">
        <v>1971262106</v>
      </c>
      <c r="J36" s="64">
        <v>270237944</v>
      </c>
      <c r="K36" s="64">
        <v>2234630238</v>
      </c>
      <c r="L36" s="64">
        <v>2317451094</v>
      </c>
      <c r="M36" s="64">
        <v>2317451094</v>
      </c>
      <c r="N36" s="64">
        <v>2365337147</v>
      </c>
      <c r="O36" s="64">
        <v>2353467094</v>
      </c>
      <c r="P36" s="64">
        <v>2395009711</v>
      </c>
      <c r="Q36" s="64">
        <v>2395009711</v>
      </c>
      <c r="R36" s="64">
        <v>2546508000</v>
      </c>
      <c r="S36" s="64">
        <v>2486105256</v>
      </c>
      <c r="T36" s="64">
        <v>2486105256</v>
      </c>
      <c r="U36" s="64">
        <v>2486105256</v>
      </c>
      <c r="V36" s="64">
        <v>2486105256</v>
      </c>
      <c r="W36" s="64">
        <v>4298021000</v>
      </c>
      <c r="X36" s="64">
        <v>-1811915744</v>
      </c>
      <c r="Y36" s="65">
        <v>-42.16</v>
      </c>
      <c r="Z36" s="66">
        <v>4298021000</v>
      </c>
    </row>
    <row r="37" spans="1:26" ht="13.5">
      <c r="A37" s="62" t="s">
        <v>54</v>
      </c>
      <c r="B37" s="18">
        <v>490730399</v>
      </c>
      <c r="C37" s="18">
        <v>0</v>
      </c>
      <c r="D37" s="63">
        <v>280381500</v>
      </c>
      <c r="E37" s="64">
        <v>280381500</v>
      </c>
      <c r="F37" s="64">
        <v>490730399</v>
      </c>
      <c r="G37" s="64">
        <v>490730399</v>
      </c>
      <c r="H37" s="64">
        <v>490730399</v>
      </c>
      <c r="I37" s="64">
        <v>490730399</v>
      </c>
      <c r="J37" s="64">
        <v>568491335</v>
      </c>
      <c r="K37" s="64">
        <v>202863522</v>
      </c>
      <c r="L37" s="64">
        <v>202863522</v>
      </c>
      <c r="M37" s="64">
        <v>202863522</v>
      </c>
      <c r="N37" s="64">
        <v>142252000</v>
      </c>
      <c r="O37" s="64">
        <v>94411000</v>
      </c>
      <c r="P37" s="64">
        <v>310508328</v>
      </c>
      <c r="Q37" s="64">
        <v>310508328</v>
      </c>
      <c r="R37" s="64">
        <v>302292000</v>
      </c>
      <c r="S37" s="64">
        <v>207002348</v>
      </c>
      <c r="T37" s="64">
        <v>207002348</v>
      </c>
      <c r="U37" s="64">
        <v>207002348</v>
      </c>
      <c r="V37" s="64">
        <v>207002348</v>
      </c>
      <c r="W37" s="64">
        <v>280381500</v>
      </c>
      <c r="X37" s="64">
        <v>-73379152</v>
      </c>
      <c r="Y37" s="65">
        <v>-26.17</v>
      </c>
      <c r="Z37" s="66">
        <v>280381500</v>
      </c>
    </row>
    <row r="38" spans="1:26" ht="13.5">
      <c r="A38" s="62" t="s">
        <v>55</v>
      </c>
      <c r="B38" s="18">
        <v>22456637</v>
      </c>
      <c r="C38" s="18">
        <v>0</v>
      </c>
      <c r="D38" s="63">
        <v>25561500</v>
      </c>
      <c r="E38" s="64">
        <v>25561500</v>
      </c>
      <c r="F38" s="64">
        <v>22456637</v>
      </c>
      <c r="G38" s="64">
        <v>22456637</v>
      </c>
      <c r="H38" s="64">
        <v>22456637</v>
      </c>
      <c r="I38" s="64">
        <v>22456637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25561500</v>
      </c>
      <c r="X38" s="64">
        <v>-25561500</v>
      </c>
      <c r="Y38" s="65">
        <v>-100</v>
      </c>
      <c r="Z38" s="66">
        <v>25561500</v>
      </c>
    </row>
    <row r="39" spans="1:26" ht="13.5">
      <c r="A39" s="62" t="s">
        <v>56</v>
      </c>
      <c r="B39" s="18">
        <v>2007138132</v>
      </c>
      <c r="C39" s="18">
        <v>0</v>
      </c>
      <c r="D39" s="63">
        <v>4247994000</v>
      </c>
      <c r="E39" s="64">
        <v>4247994000</v>
      </c>
      <c r="F39" s="64">
        <v>2007138132</v>
      </c>
      <c r="G39" s="64">
        <v>2007138132</v>
      </c>
      <c r="H39" s="64">
        <v>2007138132</v>
      </c>
      <c r="I39" s="64">
        <v>2007138132</v>
      </c>
      <c r="J39" s="64">
        <v>5171603</v>
      </c>
      <c r="K39" s="64">
        <v>2422993114</v>
      </c>
      <c r="L39" s="64">
        <v>2228045623</v>
      </c>
      <c r="M39" s="64">
        <v>2228045623</v>
      </c>
      <c r="N39" s="64">
        <v>2495777000</v>
      </c>
      <c r="O39" s="64">
        <v>2596217925</v>
      </c>
      <c r="P39" s="64">
        <v>2503029133</v>
      </c>
      <c r="Q39" s="64">
        <v>2503029133</v>
      </c>
      <c r="R39" s="64">
        <v>2524267939</v>
      </c>
      <c r="S39" s="64">
        <v>2381456000</v>
      </c>
      <c r="T39" s="64">
        <v>2381456000</v>
      </c>
      <c r="U39" s="64">
        <v>2381456000</v>
      </c>
      <c r="V39" s="64">
        <v>2381456000</v>
      </c>
      <c r="W39" s="64">
        <v>4247994000</v>
      </c>
      <c r="X39" s="64">
        <v>-1866538000</v>
      </c>
      <c r="Y39" s="65">
        <v>-43.94</v>
      </c>
      <c r="Z39" s="66">
        <v>4247994000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-282701096</v>
      </c>
      <c r="C42" s="18">
        <v>0</v>
      </c>
      <c r="D42" s="63">
        <v>913034000</v>
      </c>
      <c r="E42" s="64">
        <v>910223686</v>
      </c>
      <c r="F42" s="64">
        <v>252215175</v>
      </c>
      <c r="G42" s="64">
        <v>-33832886</v>
      </c>
      <c r="H42" s="64">
        <v>-26075283</v>
      </c>
      <c r="I42" s="64">
        <v>192307006</v>
      </c>
      <c r="J42" s="64">
        <v>24004718</v>
      </c>
      <c r="K42" s="64">
        <v>104062750</v>
      </c>
      <c r="L42" s="64">
        <v>114299842</v>
      </c>
      <c r="M42" s="64">
        <v>242367310</v>
      </c>
      <c r="N42" s="64">
        <v>24474389</v>
      </c>
      <c r="O42" s="64">
        <v>-4914244</v>
      </c>
      <c r="P42" s="64">
        <v>172765139</v>
      </c>
      <c r="Q42" s="64">
        <v>192325284</v>
      </c>
      <c r="R42" s="64">
        <v>-35165759</v>
      </c>
      <c r="S42" s="64">
        <v>-44047123</v>
      </c>
      <c r="T42" s="64">
        <v>-154801202</v>
      </c>
      <c r="U42" s="64">
        <v>-234014084</v>
      </c>
      <c r="V42" s="64">
        <v>392985516</v>
      </c>
      <c r="W42" s="64">
        <v>910223686</v>
      </c>
      <c r="X42" s="64">
        <v>-517238170</v>
      </c>
      <c r="Y42" s="65">
        <v>-56.83</v>
      </c>
      <c r="Z42" s="66">
        <v>910223686</v>
      </c>
    </row>
    <row r="43" spans="1:26" ht="13.5">
      <c r="A43" s="62" t="s">
        <v>59</v>
      </c>
      <c r="B43" s="18">
        <v>340586092</v>
      </c>
      <c r="C43" s="18">
        <v>0</v>
      </c>
      <c r="D43" s="63">
        <v>-864210000</v>
      </c>
      <c r="E43" s="64">
        <v>-1031322686</v>
      </c>
      <c r="F43" s="64">
        <v>-13387960</v>
      </c>
      <c r="G43" s="64">
        <v>-41662539</v>
      </c>
      <c r="H43" s="64">
        <v>92314410</v>
      </c>
      <c r="I43" s="64">
        <v>37263911</v>
      </c>
      <c r="J43" s="64">
        <v>-93159074</v>
      </c>
      <c r="K43" s="64">
        <v>-43427000</v>
      </c>
      <c r="L43" s="64">
        <v>-62823579</v>
      </c>
      <c r="M43" s="64">
        <v>-199409653</v>
      </c>
      <c r="N43" s="64">
        <v>-46576467</v>
      </c>
      <c r="O43" s="64">
        <v>-32748000</v>
      </c>
      <c r="P43" s="64">
        <v>-63655000</v>
      </c>
      <c r="Q43" s="64">
        <v>-142979467</v>
      </c>
      <c r="R43" s="64">
        <v>-54057236</v>
      </c>
      <c r="S43" s="64">
        <v>0</v>
      </c>
      <c r="T43" s="64">
        <v>56118098</v>
      </c>
      <c r="U43" s="64">
        <v>2060862</v>
      </c>
      <c r="V43" s="64">
        <v>-303064347</v>
      </c>
      <c r="W43" s="64">
        <v>-1031322686</v>
      </c>
      <c r="X43" s="64">
        <v>728258339</v>
      </c>
      <c r="Y43" s="65">
        <v>-70.61</v>
      </c>
      <c r="Z43" s="66">
        <v>-1031322686</v>
      </c>
    </row>
    <row r="44" spans="1:26" ht="13.5">
      <c r="A44" s="62" t="s">
        <v>60</v>
      </c>
      <c r="B44" s="18">
        <v>-642839</v>
      </c>
      <c r="C44" s="18">
        <v>0</v>
      </c>
      <c r="D44" s="63">
        <v>-1266000</v>
      </c>
      <c r="E44" s="64">
        <v>-1266000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-1266000</v>
      </c>
      <c r="X44" s="64">
        <v>1266000</v>
      </c>
      <c r="Y44" s="65">
        <v>-100</v>
      </c>
      <c r="Z44" s="66">
        <v>-1266000</v>
      </c>
    </row>
    <row r="45" spans="1:26" ht="13.5">
      <c r="A45" s="74" t="s">
        <v>61</v>
      </c>
      <c r="B45" s="21">
        <v>273351509</v>
      </c>
      <c r="C45" s="21">
        <v>0</v>
      </c>
      <c r="D45" s="103">
        <v>47558000</v>
      </c>
      <c r="E45" s="104">
        <v>-122365000</v>
      </c>
      <c r="F45" s="104">
        <v>238827215</v>
      </c>
      <c r="G45" s="104">
        <v>163331790</v>
      </c>
      <c r="H45" s="104">
        <v>229570917</v>
      </c>
      <c r="I45" s="104">
        <v>229570917</v>
      </c>
      <c r="J45" s="104">
        <v>160416561</v>
      </c>
      <c r="K45" s="104">
        <v>221052311</v>
      </c>
      <c r="L45" s="104">
        <v>272528574</v>
      </c>
      <c r="M45" s="104">
        <v>272528574</v>
      </c>
      <c r="N45" s="104">
        <v>250426496</v>
      </c>
      <c r="O45" s="104">
        <v>212764252</v>
      </c>
      <c r="P45" s="104">
        <v>321874391</v>
      </c>
      <c r="Q45" s="104">
        <v>250426496</v>
      </c>
      <c r="R45" s="104">
        <v>232651396</v>
      </c>
      <c r="S45" s="104">
        <v>188604273</v>
      </c>
      <c r="T45" s="104">
        <v>89921169</v>
      </c>
      <c r="U45" s="104">
        <v>89921169</v>
      </c>
      <c r="V45" s="104">
        <v>89921169</v>
      </c>
      <c r="W45" s="104">
        <v>-122365000</v>
      </c>
      <c r="X45" s="104">
        <v>212286169</v>
      </c>
      <c r="Y45" s="105">
        <v>-173.49</v>
      </c>
      <c r="Z45" s="106">
        <v>-122365000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-6900475</v>
      </c>
      <c r="C49" s="56">
        <v>0</v>
      </c>
      <c r="D49" s="133">
        <v>2651727</v>
      </c>
      <c r="E49" s="58">
        <v>-95939158</v>
      </c>
      <c r="F49" s="58">
        <v>0</v>
      </c>
      <c r="G49" s="58">
        <v>0</v>
      </c>
      <c r="H49" s="58">
        <v>0</v>
      </c>
      <c r="I49" s="58">
        <v>19152980</v>
      </c>
      <c r="J49" s="58">
        <v>0</v>
      </c>
      <c r="K49" s="58">
        <v>0</v>
      </c>
      <c r="L49" s="58">
        <v>0</v>
      </c>
      <c r="M49" s="58">
        <v>40987451</v>
      </c>
      <c r="N49" s="58">
        <v>0</v>
      </c>
      <c r="O49" s="58">
        <v>0</v>
      </c>
      <c r="P49" s="58">
        <v>0</v>
      </c>
      <c r="Q49" s="58">
        <v>1002410</v>
      </c>
      <c r="R49" s="58">
        <v>0</v>
      </c>
      <c r="S49" s="58">
        <v>0</v>
      </c>
      <c r="T49" s="58">
        <v>0</v>
      </c>
      <c r="U49" s="58">
        <v>39769682</v>
      </c>
      <c r="V49" s="58">
        <v>0</v>
      </c>
      <c r="W49" s="58">
        <v>724617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93271823</v>
      </c>
      <c r="C51" s="56">
        <v>0</v>
      </c>
      <c r="D51" s="133">
        <v>35074531</v>
      </c>
      <c r="E51" s="58">
        <v>38711323</v>
      </c>
      <c r="F51" s="58">
        <v>0</v>
      </c>
      <c r="G51" s="58">
        <v>0</v>
      </c>
      <c r="H51" s="58">
        <v>0</v>
      </c>
      <c r="I51" s="58">
        <v>39944622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207002299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59.47560810491771</v>
      </c>
      <c r="C58" s="5">
        <f>IF(C67=0,0,+(C76/C67)*100)</f>
        <v>0</v>
      </c>
      <c r="D58" s="6">
        <f aca="true" t="shared" si="6" ref="D58:Z58">IF(D67=0,0,+(D76/D67)*100)</f>
        <v>100.56045845272206</v>
      </c>
      <c r="E58" s="7">
        <f t="shared" si="6"/>
        <v>96.17268830373546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98.7996100939862</v>
      </c>
      <c r="L58" s="7">
        <f t="shared" si="6"/>
        <v>100</v>
      </c>
      <c r="M58" s="7">
        <f t="shared" si="6"/>
        <v>99.01858747984743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99.99992556954187</v>
      </c>
      <c r="T58" s="7">
        <f t="shared" si="6"/>
        <v>99.24186813202074</v>
      </c>
      <c r="U58" s="7">
        <f t="shared" si="6"/>
        <v>99.08429501157369</v>
      </c>
      <c r="V58" s="7">
        <f t="shared" si="6"/>
        <v>100.08564375529821</v>
      </c>
      <c r="W58" s="7">
        <f t="shared" si="6"/>
        <v>96.17268830373546</v>
      </c>
      <c r="X58" s="7">
        <f t="shared" si="6"/>
        <v>0</v>
      </c>
      <c r="Y58" s="7">
        <f t="shared" si="6"/>
        <v>0</v>
      </c>
      <c r="Z58" s="8">
        <f t="shared" si="6"/>
        <v>96.17268830373546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65.79228359952876</v>
      </c>
      <c r="C60" s="12">
        <f t="shared" si="7"/>
        <v>0</v>
      </c>
      <c r="D60" s="3">
        <f t="shared" si="7"/>
        <v>100.00065796455482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99.99991178631824</v>
      </c>
      <c r="T60" s="13">
        <f t="shared" si="7"/>
        <v>100.00752331939282</v>
      </c>
      <c r="U60" s="13">
        <f t="shared" si="7"/>
        <v>100.00951241205134</v>
      </c>
      <c r="V60" s="13">
        <f t="shared" si="7"/>
        <v>99.99717500793261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79.33793153034217</v>
      </c>
      <c r="C62" s="12">
        <f t="shared" si="7"/>
        <v>0</v>
      </c>
      <c r="D62" s="3">
        <f t="shared" si="7"/>
        <v>100.00078528229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100.00469468279039</v>
      </c>
      <c r="U62" s="13">
        <f t="shared" si="7"/>
        <v>100.00589794318564</v>
      </c>
      <c r="V62" s="13">
        <f t="shared" si="7"/>
        <v>99.99807685004592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99.99953316838617</v>
      </c>
      <c r="T63" s="13">
        <f t="shared" si="7"/>
        <v>100.0197866953024</v>
      </c>
      <c r="U63" s="13">
        <f t="shared" si="7"/>
        <v>100.02562288569597</v>
      </c>
      <c r="V63" s="13">
        <f t="shared" si="7"/>
        <v>99.9945555928415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87.03053694725436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97.28314310929095</v>
      </c>
      <c r="U66" s="16">
        <f t="shared" si="7"/>
        <v>97.04695784157364</v>
      </c>
      <c r="V66" s="16">
        <f t="shared" si="7"/>
        <v>100.67541269855067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44749967</v>
      </c>
      <c r="C67" s="23"/>
      <c r="D67" s="24">
        <v>37692000</v>
      </c>
      <c r="E67" s="25">
        <v>39192000</v>
      </c>
      <c r="F67" s="25">
        <v>431151</v>
      </c>
      <c r="G67" s="25">
        <v>2824634</v>
      </c>
      <c r="H67" s="25">
        <v>429171</v>
      </c>
      <c r="I67" s="25">
        <v>3684956</v>
      </c>
      <c r="J67" s="25">
        <v>1376720</v>
      </c>
      <c r="K67" s="25">
        <v>6830364</v>
      </c>
      <c r="L67" s="25">
        <v>147303</v>
      </c>
      <c r="M67" s="25">
        <v>8354387</v>
      </c>
      <c r="N67" s="25">
        <v>26771272</v>
      </c>
      <c r="O67" s="25">
        <v>537615</v>
      </c>
      <c r="P67" s="25">
        <v>4327831</v>
      </c>
      <c r="Q67" s="25">
        <v>31636718</v>
      </c>
      <c r="R67" s="25">
        <v>1134844</v>
      </c>
      <c r="S67" s="25">
        <v>1343536</v>
      </c>
      <c r="T67" s="25">
        <v>-14401980</v>
      </c>
      <c r="U67" s="25">
        <v>-11923600</v>
      </c>
      <c r="V67" s="25">
        <v>31752461</v>
      </c>
      <c r="W67" s="25">
        <v>39192000</v>
      </c>
      <c r="X67" s="25"/>
      <c r="Y67" s="24"/>
      <c r="Z67" s="26">
        <v>39192000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40453551</v>
      </c>
      <c r="C69" s="18"/>
      <c r="D69" s="19">
        <v>37692000</v>
      </c>
      <c r="E69" s="20">
        <v>37692000</v>
      </c>
      <c r="F69" s="20">
        <v>367872</v>
      </c>
      <c r="G69" s="20">
        <v>2734085</v>
      </c>
      <c r="H69" s="20">
        <v>349949</v>
      </c>
      <c r="I69" s="20">
        <v>3451906</v>
      </c>
      <c r="J69" s="20">
        <v>930018</v>
      </c>
      <c r="K69" s="20">
        <v>6748373</v>
      </c>
      <c r="L69" s="20">
        <v>43811</v>
      </c>
      <c r="M69" s="20">
        <v>7722202</v>
      </c>
      <c r="N69" s="20">
        <v>20299524</v>
      </c>
      <c r="O69" s="20">
        <v>427452</v>
      </c>
      <c r="P69" s="20">
        <v>3909426</v>
      </c>
      <c r="Q69" s="20">
        <v>24636402</v>
      </c>
      <c r="R69" s="20">
        <v>1021048</v>
      </c>
      <c r="S69" s="20">
        <v>1133611</v>
      </c>
      <c r="T69" s="20">
        <v>-10354472</v>
      </c>
      <c r="U69" s="20">
        <v>-8199813</v>
      </c>
      <c r="V69" s="20">
        <v>27610697</v>
      </c>
      <c r="W69" s="20">
        <v>37692000</v>
      </c>
      <c r="X69" s="20"/>
      <c r="Y69" s="19"/>
      <c r="Z69" s="22">
        <v>37692000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33546772</v>
      </c>
      <c r="C71" s="18"/>
      <c r="D71" s="19">
        <v>31581000</v>
      </c>
      <c r="E71" s="20">
        <v>31581000</v>
      </c>
      <c r="F71" s="20">
        <v>349817</v>
      </c>
      <c r="G71" s="20">
        <v>2710307</v>
      </c>
      <c r="H71" s="20">
        <v>318507</v>
      </c>
      <c r="I71" s="20">
        <v>3378631</v>
      </c>
      <c r="J71" s="20">
        <v>922217</v>
      </c>
      <c r="K71" s="20">
        <v>4821136</v>
      </c>
      <c r="L71" s="20">
        <v>41610</v>
      </c>
      <c r="M71" s="20">
        <v>5784963</v>
      </c>
      <c r="N71" s="20">
        <v>15039210</v>
      </c>
      <c r="O71" s="20">
        <v>366332</v>
      </c>
      <c r="P71" s="20">
        <v>2667334</v>
      </c>
      <c r="Q71" s="20">
        <v>18072876</v>
      </c>
      <c r="R71" s="20">
        <v>797123</v>
      </c>
      <c r="S71" s="20">
        <v>919401</v>
      </c>
      <c r="T71" s="20">
        <v>-8413774</v>
      </c>
      <c r="U71" s="20">
        <v>-6697250</v>
      </c>
      <c r="V71" s="20">
        <v>20539220</v>
      </c>
      <c r="W71" s="20">
        <v>31581000</v>
      </c>
      <c r="X71" s="20"/>
      <c r="Y71" s="19"/>
      <c r="Z71" s="22">
        <v>31581000</v>
      </c>
    </row>
    <row r="72" spans="1:26" ht="13.5" hidden="1">
      <c r="A72" s="38" t="s">
        <v>115</v>
      </c>
      <c r="B72" s="18">
        <v>6906779</v>
      </c>
      <c r="C72" s="18"/>
      <c r="D72" s="19">
        <v>6111000</v>
      </c>
      <c r="E72" s="20">
        <v>6111000</v>
      </c>
      <c r="F72" s="20">
        <v>18055</v>
      </c>
      <c r="G72" s="20">
        <v>23778</v>
      </c>
      <c r="H72" s="20">
        <v>31442</v>
      </c>
      <c r="I72" s="20">
        <v>73275</v>
      </c>
      <c r="J72" s="20">
        <v>7801</v>
      </c>
      <c r="K72" s="20">
        <v>1927237</v>
      </c>
      <c r="L72" s="20">
        <v>2201</v>
      </c>
      <c r="M72" s="20">
        <v>1937239</v>
      </c>
      <c r="N72" s="20">
        <v>5260314</v>
      </c>
      <c r="O72" s="20">
        <v>61120</v>
      </c>
      <c r="P72" s="20">
        <v>1242092</v>
      </c>
      <c r="Q72" s="20">
        <v>6563526</v>
      </c>
      <c r="R72" s="20">
        <v>223925</v>
      </c>
      <c r="S72" s="20">
        <v>214210</v>
      </c>
      <c r="T72" s="20">
        <v>-1940698</v>
      </c>
      <c r="U72" s="20">
        <v>-1502563</v>
      </c>
      <c r="V72" s="20">
        <v>7071477</v>
      </c>
      <c r="W72" s="20">
        <v>6111000</v>
      </c>
      <c r="X72" s="20"/>
      <c r="Y72" s="19"/>
      <c r="Z72" s="22">
        <v>6111000</v>
      </c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4296416</v>
      </c>
      <c r="C75" s="27"/>
      <c r="D75" s="28"/>
      <c r="E75" s="29">
        <v>1500000</v>
      </c>
      <c r="F75" s="29">
        <v>63279</v>
      </c>
      <c r="G75" s="29">
        <v>90549</v>
      </c>
      <c r="H75" s="29">
        <v>79222</v>
      </c>
      <c r="I75" s="29">
        <v>233050</v>
      </c>
      <c r="J75" s="29">
        <v>446702</v>
      </c>
      <c r="K75" s="29">
        <v>81991</v>
      </c>
      <c r="L75" s="29">
        <v>103492</v>
      </c>
      <c r="M75" s="29">
        <v>632185</v>
      </c>
      <c r="N75" s="29">
        <v>6471748</v>
      </c>
      <c r="O75" s="29">
        <v>110163</v>
      </c>
      <c r="P75" s="29">
        <v>418405</v>
      </c>
      <c r="Q75" s="29">
        <v>7000316</v>
      </c>
      <c r="R75" s="29">
        <v>113796</v>
      </c>
      <c r="S75" s="29">
        <v>209925</v>
      </c>
      <c r="T75" s="29">
        <v>-4047508</v>
      </c>
      <c r="U75" s="29">
        <v>-3723787</v>
      </c>
      <c r="V75" s="29">
        <v>4141764</v>
      </c>
      <c r="W75" s="29">
        <v>1500000</v>
      </c>
      <c r="X75" s="29"/>
      <c r="Y75" s="28"/>
      <c r="Z75" s="30">
        <v>1500000</v>
      </c>
    </row>
    <row r="76" spans="1:26" ht="13.5" hidden="1">
      <c r="A76" s="41" t="s">
        <v>120</v>
      </c>
      <c r="B76" s="31">
        <v>26615315</v>
      </c>
      <c r="C76" s="31"/>
      <c r="D76" s="32">
        <v>37903248</v>
      </c>
      <c r="E76" s="33">
        <v>37692000</v>
      </c>
      <c r="F76" s="33">
        <v>431151</v>
      </c>
      <c r="G76" s="33">
        <v>2824634</v>
      </c>
      <c r="H76" s="33">
        <v>429171</v>
      </c>
      <c r="I76" s="33">
        <v>3684956</v>
      </c>
      <c r="J76" s="33">
        <v>1376720</v>
      </c>
      <c r="K76" s="33">
        <v>6748373</v>
      </c>
      <c r="L76" s="33">
        <v>147303</v>
      </c>
      <c r="M76" s="33">
        <v>8272396</v>
      </c>
      <c r="N76" s="33">
        <v>26771272</v>
      </c>
      <c r="O76" s="33">
        <v>537615</v>
      </c>
      <c r="P76" s="33">
        <v>4327831</v>
      </c>
      <c r="Q76" s="33">
        <v>31636718</v>
      </c>
      <c r="R76" s="33">
        <v>1134844</v>
      </c>
      <c r="S76" s="33">
        <v>1343535</v>
      </c>
      <c r="T76" s="33">
        <v>-14292794</v>
      </c>
      <c r="U76" s="33">
        <v>-11814415</v>
      </c>
      <c r="V76" s="33">
        <v>31779655</v>
      </c>
      <c r="W76" s="33">
        <v>37692000</v>
      </c>
      <c r="X76" s="33"/>
      <c r="Y76" s="32"/>
      <c r="Z76" s="34">
        <v>37692000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26615315</v>
      </c>
      <c r="C78" s="18"/>
      <c r="D78" s="19">
        <v>37692248</v>
      </c>
      <c r="E78" s="20">
        <v>37692000</v>
      </c>
      <c r="F78" s="20">
        <v>367872</v>
      </c>
      <c r="G78" s="20">
        <v>2734085</v>
      </c>
      <c r="H78" s="20">
        <v>349949</v>
      </c>
      <c r="I78" s="20">
        <v>3451906</v>
      </c>
      <c r="J78" s="20">
        <v>930018</v>
      </c>
      <c r="K78" s="20">
        <v>6748373</v>
      </c>
      <c r="L78" s="20">
        <v>43811</v>
      </c>
      <c r="M78" s="20">
        <v>7722202</v>
      </c>
      <c r="N78" s="20">
        <v>20299524</v>
      </c>
      <c r="O78" s="20">
        <v>427452</v>
      </c>
      <c r="P78" s="20">
        <v>3909426</v>
      </c>
      <c r="Q78" s="20">
        <v>24636402</v>
      </c>
      <c r="R78" s="20">
        <v>1021048</v>
      </c>
      <c r="S78" s="20">
        <v>1133610</v>
      </c>
      <c r="T78" s="20">
        <v>-10355251</v>
      </c>
      <c r="U78" s="20">
        <v>-8200593</v>
      </c>
      <c r="V78" s="20">
        <v>27609917</v>
      </c>
      <c r="W78" s="20">
        <v>37692000</v>
      </c>
      <c r="X78" s="20"/>
      <c r="Y78" s="19"/>
      <c r="Z78" s="22">
        <v>37692000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26615315</v>
      </c>
      <c r="C80" s="18"/>
      <c r="D80" s="19">
        <v>31581248</v>
      </c>
      <c r="E80" s="20">
        <v>31581000</v>
      </c>
      <c r="F80" s="20">
        <v>349817</v>
      </c>
      <c r="G80" s="20">
        <v>2710307</v>
      </c>
      <c r="H80" s="20">
        <v>318507</v>
      </c>
      <c r="I80" s="20">
        <v>3378631</v>
      </c>
      <c r="J80" s="20">
        <v>922217</v>
      </c>
      <c r="K80" s="20">
        <v>4821136</v>
      </c>
      <c r="L80" s="20">
        <v>41610</v>
      </c>
      <c r="M80" s="20">
        <v>5784963</v>
      </c>
      <c r="N80" s="20">
        <v>15039210</v>
      </c>
      <c r="O80" s="20">
        <v>366332</v>
      </c>
      <c r="P80" s="20">
        <v>2667334</v>
      </c>
      <c r="Q80" s="20">
        <v>18072876</v>
      </c>
      <c r="R80" s="20">
        <v>797123</v>
      </c>
      <c r="S80" s="20">
        <v>919401</v>
      </c>
      <c r="T80" s="20">
        <v>-8414169</v>
      </c>
      <c r="U80" s="20">
        <v>-6697645</v>
      </c>
      <c r="V80" s="20">
        <v>20538825</v>
      </c>
      <c r="W80" s="20">
        <v>31581000</v>
      </c>
      <c r="X80" s="20"/>
      <c r="Y80" s="19"/>
      <c r="Z80" s="22">
        <v>31581000</v>
      </c>
    </row>
    <row r="81" spans="1:26" ht="13.5" hidden="1">
      <c r="A81" s="38" t="s">
        <v>115</v>
      </c>
      <c r="B81" s="18"/>
      <c r="C81" s="18"/>
      <c r="D81" s="19">
        <v>6111000</v>
      </c>
      <c r="E81" s="20">
        <v>6111000</v>
      </c>
      <c r="F81" s="20">
        <v>18055</v>
      </c>
      <c r="G81" s="20">
        <v>23778</v>
      </c>
      <c r="H81" s="20">
        <v>31442</v>
      </c>
      <c r="I81" s="20">
        <v>73275</v>
      </c>
      <c r="J81" s="20">
        <v>7801</v>
      </c>
      <c r="K81" s="20">
        <v>1927237</v>
      </c>
      <c r="L81" s="20">
        <v>2201</v>
      </c>
      <c r="M81" s="20">
        <v>1937239</v>
      </c>
      <c r="N81" s="20">
        <v>5260314</v>
      </c>
      <c r="O81" s="20">
        <v>61120</v>
      </c>
      <c r="P81" s="20">
        <v>1242092</v>
      </c>
      <c r="Q81" s="20">
        <v>6563526</v>
      </c>
      <c r="R81" s="20">
        <v>223925</v>
      </c>
      <c r="S81" s="20">
        <v>214209</v>
      </c>
      <c r="T81" s="20">
        <v>-1941082</v>
      </c>
      <c r="U81" s="20">
        <v>-1502948</v>
      </c>
      <c r="V81" s="20">
        <v>7071092</v>
      </c>
      <c r="W81" s="20">
        <v>6111000</v>
      </c>
      <c r="X81" s="20"/>
      <c r="Y81" s="19"/>
      <c r="Z81" s="22">
        <v>6111000</v>
      </c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211000</v>
      </c>
      <c r="E84" s="29"/>
      <c r="F84" s="29">
        <v>63279</v>
      </c>
      <c r="G84" s="29">
        <v>90549</v>
      </c>
      <c r="H84" s="29">
        <v>79222</v>
      </c>
      <c r="I84" s="29">
        <v>233050</v>
      </c>
      <c r="J84" s="29">
        <v>446702</v>
      </c>
      <c r="K84" s="29"/>
      <c r="L84" s="29">
        <v>103492</v>
      </c>
      <c r="M84" s="29">
        <v>550194</v>
      </c>
      <c r="N84" s="29">
        <v>6471748</v>
      </c>
      <c r="O84" s="29">
        <v>110163</v>
      </c>
      <c r="P84" s="29">
        <v>418405</v>
      </c>
      <c r="Q84" s="29">
        <v>7000316</v>
      </c>
      <c r="R84" s="29">
        <v>113796</v>
      </c>
      <c r="S84" s="29">
        <v>209925</v>
      </c>
      <c r="T84" s="29">
        <v>-3937543</v>
      </c>
      <c r="U84" s="29">
        <v>-3613822</v>
      </c>
      <c r="V84" s="29">
        <v>4169738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754639917</v>
      </c>
      <c r="C5" s="18">
        <v>0</v>
      </c>
      <c r="D5" s="63">
        <v>845088818</v>
      </c>
      <c r="E5" s="64">
        <v>871834556</v>
      </c>
      <c r="F5" s="64">
        <v>86187440</v>
      </c>
      <c r="G5" s="64">
        <v>95586486</v>
      </c>
      <c r="H5" s="64">
        <v>71232376</v>
      </c>
      <c r="I5" s="64">
        <v>253006302</v>
      </c>
      <c r="J5" s="64">
        <v>72118609</v>
      </c>
      <c r="K5" s="64">
        <v>71286682</v>
      </c>
      <c r="L5" s="64">
        <v>67643222</v>
      </c>
      <c r="M5" s="64">
        <v>211048513</v>
      </c>
      <c r="N5" s="64">
        <v>66885129</v>
      </c>
      <c r="O5" s="64">
        <v>86294944</v>
      </c>
      <c r="P5" s="64">
        <v>72020343</v>
      </c>
      <c r="Q5" s="64">
        <v>225200416</v>
      </c>
      <c r="R5" s="64">
        <v>78161571</v>
      </c>
      <c r="S5" s="64">
        <v>66773444</v>
      </c>
      <c r="T5" s="64">
        <v>54204551</v>
      </c>
      <c r="U5" s="64">
        <v>199139566</v>
      </c>
      <c r="V5" s="64">
        <v>888394797</v>
      </c>
      <c r="W5" s="64">
        <v>871834556</v>
      </c>
      <c r="X5" s="64">
        <v>16560241</v>
      </c>
      <c r="Y5" s="65">
        <v>1.9</v>
      </c>
      <c r="Z5" s="66">
        <v>871834556</v>
      </c>
    </row>
    <row r="6" spans="1:26" ht="13.5">
      <c r="A6" s="62" t="s">
        <v>32</v>
      </c>
      <c r="B6" s="18">
        <v>2623657649</v>
      </c>
      <c r="C6" s="18">
        <v>0</v>
      </c>
      <c r="D6" s="63">
        <v>3293566447</v>
      </c>
      <c r="E6" s="64">
        <v>3251349076</v>
      </c>
      <c r="F6" s="64">
        <v>210181959</v>
      </c>
      <c r="G6" s="64">
        <v>209294185</v>
      </c>
      <c r="H6" s="64">
        <v>272961194</v>
      </c>
      <c r="I6" s="64">
        <v>692437338</v>
      </c>
      <c r="J6" s="64">
        <v>223103916</v>
      </c>
      <c r="K6" s="64">
        <v>250867904</v>
      </c>
      <c r="L6" s="64">
        <v>228604320</v>
      </c>
      <c r="M6" s="64">
        <v>702576140</v>
      </c>
      <c r="N6" s="64">
        <v>257804530</v>
      </c>
      <c r="O6" s="64">
        <v>176779432</v>
      </c>
      <c r="P6" s="64">
        <v>175724009</v>
      </c>
      <c r="Q6" s="64">
        <v>610307971</v>
      </c>
      <c r="R6" s="64">
        <v>252868360</v>
      </c>
      <c r="S6" s="64">
        <v>205744959</v>
      </c>
      <c r="T6" s="64">
        <v>248425768</v>
      </c>
      <c r="U6" s="64">
        <v>707039087</v>
      </c>
      <c r="V6" s="64">
        <v>2712360536</v>
      </c>
      <c r="W6" s="64">
        <v>3251349076</v>
      </c>
      <c r="X6" s="64">
        <v>-538988540</v>
      </c>
      <c r="Y6" s="65">
        <v>-16.58</v>
      </c>
      <c r="Z6" s="66">
        <v>3251349076</v>
      </c>
    </row>
    <row r="7" spans="1:26" ht="13.5">
      <c r="A7" s="62" t="s">
        <v>33</v>
      </c>
      <c r="B7" s="18">
        <v>136721519</v>
      </c>
      <c r="C7" s="18">
        <v>0</v>
      </c>
      <c r="D7" s="63">
        <v>112998676</v>
      </c>
      <c r="E7" s="64">
        <v>128547968</v>
      </c>
      <c r="F7" s="64">
        <v>4921412</v>
      </c>
      <c r="G7" s="64">
        <v>9413003</v>
      </c>
      <c r="H7" s="64">
        <v>7325498</v>
      </c>
      <c r="I7" s="64">
        <v>21659913</v>
      </c>
      <c r="J7" s="64">
        <v>16327381</v>
      </c>
      <c r="K7" s="64">
        <v>9316323</v>
      </c>
      <c r="L7" s="64">
        <v>9421413</v>
      </c>
      <c r="M7" s="64">
        <v>35065117</v>
      </c>
      <c r="N7" s="64">
        <v>14078305</v>
      </c>
      <c r="O7" s="64">
        <v>9703326</v>
      </c>
      <c r="P7" s="64">
        <v>8695061</v>
      </c>
      <c r="Q7" s="64">
        <v>32476692</v>
      </c>
      <c r="R7" s="64">
        <v>15557317</v>
      </c>
      <c r="S7" s="64">
        <v>16429624</v>
      </c>
      <c r="T7" s="64">
        <v>14701573</v>
      </c>
      <c r="U7" s="64">
        <v>46688514</v>
      </c>
      <c r="V7" s="64">
        <v>135890236</v>
      </c>
      <c r="W7" s="64">
        <v>128547968</v>
      </c>
      <c r="X7" s="64">
        <v>7342268</v>
      </c>
      <c r="Y7" s="65">
        <v>5.71</v>
      </c>
      <c r="Z7" s="66">
        <v>128547968</v>
      </c>
    </row>
    <row r="8" spans="1:26" ht="13.5">
      <c r="A8" s="62" t="s">
        <v>34</v>
      </c>
      <c r="B8" s="18">
        <v>4228764989</v>
      </c>
      <c r="C8" s="18">
        <v>0</v>
      </c>
      <c r="D8" s="63">
        <v>5396964255</v>
      </c>
      <c r="E8" s="64">
        <v>4661085380</v>
      </c>
      <c r="F8" s="64">
        <v>1674598578</v>
      </c>
      <c r="G8" s="64">
        <v>227469655</v>
      </c>
      <c r="H8" s="64">
        <v>20898267</v>
      </c>
      <c r="I8" s="64">
        <v>1922966500</v>
      </c>
      <c r="J8" s="64">
        <v>52170778</v>
      </c>
      <c r="K8" s="64">
        <v>848092954</v>
      </c>
      <c r="L8" s="64">
        <v>544099417</v>
      </c>
      <c r="M8" s="64">
        <v>1444363149</v>
      </c>
      <c r="N8" s="64">
        <v>10750796</v>
      </c>
      <c r="O8" s="64">
        <v>98111922</v>
      </c>
      <c r="P8" s="64">
        <v>1670731583</v>
      </c>
      <c r="Q8" s="64">
        <v>1779594301</v>
      </c>
      <c r="R8" s="64">
        <v>149190501</v>
      </c>
      <c r="S8" s="64">
        <v>28025262</v>
      </c>
      <c r="T8" s="64">
        <v>65206754</v>
      </c>
      <c r="U8" s="64">
        <v>242422517</v>
      </c>
      <c r="V8" s="64">
        <v>5389346467</v>
      </c>
      <c r="W8" s="64">
        <v>4661085380</v>
      </c>
      <c r="X8" s="64">
        <v>728261087</v>
      </c>
      <c r="Y8" s="65">
        <v>15.62</v>
      </c>
      <c r="Z8" s="66">
        <v>4661085380</v>
      </c>
    </row>
    <row r="9" spans="1:26" ht="13.5">
      <c r="A9" s="62" t="s">
        <v>35</v>
      </c>
      <c r="B9" s="18">
        <v>718256269</v>
      </c>
      <c r="C9" s="18">
        <v>0</v>
      </c>
      <c r="D9" s="63">
        <v>1061239165</v>
      </c>
      <c r="E9" s="64">
        <v>1198025489</v>
      </c>
      <c r="F9" s="64">
        <v>94120613</v>
      </c>
      <c r="G9" s="64">
        <v>46461388</v>
      </c>
      <c r="H9" s="64">
        <v>52833389</v>
      </c>
      <c r="I9" s="64">
        <v>193415390</v>
      </c>
      <c r="J9" s="64">
        <v>76103063</v>
      </c>
      <c r="K9" s="64">
        <v>52550428</v>
      </c>
      <c r="L9" s="64">
        <v>100929051</v>
      </c>
      <c r="M9" s="64">
        <v>229582542</v>
      </c>
      <c r="N9" s="64">
        <v>70544659</v>
      </c>
      <c r="O9" s="64">
        <v>93220478</v>
      </c>
      <c r="P9" s="64">
        <v>91470399</v>
      </c>
      <c r="Q9" s="64">
        <v>255235536</v>
      </c>
      <c r="R9" s="64">
        <v>82645624</v>
      </c>
      <c r="S9" s="64">
        <v>62652522</v>
      </c>
      <c r="T9" s="64">
        <v>121158193</v>
      </c>
      <c r="U9" s="64">
        <v>266456339</v>
      </c>
      <c r="V9" s="64">
        <v>944689807</v>
      </c>
      <c r="W9" s="64">
        <v>1198025489</v>
      </c>
      <c r="X9" s="64">
        <v>-253335682</v>
      </c>
      <c r="Y9" s="65">
        <v>-21.15</v>
      </c>
      <c r="Z9" s="66">
        <v>1198025489</v>
      </c>
    </row>
    <row r="10" spans="1:26" ht="25.5">
      <c r="A10" s="67" t="s">
        <v>105</v>
      </c>
      <c r="B10" s="68">
        <f>SUM(B5:B9)</f>
        <v>8462040343</v>
      </c>
      <c r="C10" s="68">
        <f>SUM(C5:C9)</f>
        <v>0</v>
      </c>
      <c r="D10" s="69">
        <f aca="true" t="shared" si="0" ref="D10:Z10">SUM(D5:D9)</f>
        <v>10709857361</v>
      </c>
      <c r="E10" s="70">
        <f t="shared" si="0"/>
        <v>10110842469</v>
      </c>
      <c r="F10" s="70">
        <f t="shared" si="0"/>
        <v>2070010002</v>
      </c>
      <c r="G10" s="70">
        <f t="shared" si="0"/>
        <v>588224717</v>
      </c>
      <c r="H10" s="70">
        <f t="shared" si="0"/>
        <v>425250724</v>
      </c>
      <c r="I10" s="70">
        <f t="shared" si="0"/>
        <v>3083485443</v>
      </c>
      <c r="J10" s="70">
        <f t="shared" si="0"/>
        <v>439823747</v>
      </c>
      <c r="K10" s="70">
        <f t="shared" si="0"/>
        <v>1232114291</v>
      </c>
      <c r="L10" s="70">
        <f t="shared" si="0"/>
        <v>950697423</v>
      </c>
      <c r="M10" s="70">
        <f t="shared" si="0"/>
        <v>2622635461</v>
      </c>
      <c r="N10" s="70">
        <f t="shared" si="0"/>
        <v>420063419</v>
      </c>
      <c r="O10" s="70">
        <f t="shared" si="0"/>
        <v>464110102</v>
      </c>
      <c r="P10" s="70">
        <f t="shared" si="0"/>
        <v>2018641395</v>
      </c>
      <c r="Q10" s="70">
        <f t="shared" si="0"/>
        <v>2902814916</v>
      </c>
      <c r="R10" s="70">
        <f t="shared" si="0"/>
        <v>578423373</v>
      </c>
      <c r="S10" s="70">
        <f t="shared" si="0"/>
        <v>379625811</v>
      </c>
      <c r="T10" s="70">
        <f t="shared" si="0"/>
        <v>503696839</v>
      </c>
      <c r="U10" s="70">
        <f t="shared" si="0"/>
        <v>1461746023</v>
      </c>
      <c r="V10" s="70">
        <f t="shared" si="0"/>
        <v>10070681843</v>
      </c>
      <c r="W10" s="70">
        <f t="shared" si="0"/>
        <v>10110842469</v>
      </c>
      <c r="X10" s="70">
        <f t="shared" si="0"/>
        <v>-40160626</v>
      </c>
      <c r="Y10" s="71">
        <f>+IF(W10&lt;&gt;0,(X10/W10)*100,0)</f>
        <v>-0.3972035576969289</v>
      </c>
      <c r="Z10" s="72">
        <f t="shared" si="0"/>
        <v>10110842469</v>
      </c>
    </row>
    <row r="11" spans="1:26" ht="13.5">
      <c r="A11" s="62" t="s">
        <v>36</v>
      </c>
      <c r="B11" s="18">
        <v>2747595482</v>
      </c>
      <c r="C11" s="18">
        <v>0</v>
      </c>
      <c r="D11" s="63">
        <v>3672732025</v>
      </c>
      <c r="E11" s="64">
        <v>3557785871</v>
      </c>
      <c r="F11" s="64">
        <v>272905577</v>
      </c>
      <c r="G11" s="64">
        <v>243539394</v>
      </c>
      <c r="H11" s="64">
        <v>267736862</v>
      </c>
      <c r="I11" s="64">
        <v>784181833</v>
      </c>
      <c r="J11" s="64">
        <v>284218311</v>
      </c>
      <c r="K11" s="64">
        <v>284189920</v>
      </c>
      <c r="L11" s="64">
        <v>278207433</v>
      </c>
      <c r="M11" s="64">
        <v>846615664</v>
      </c>
      <c r="N11" s="64">
        <v>268857280</v>
      </c>
      <c r="O11" s="64">
        <v>273447654</v>
      </c>
      <c r="P11" s="64">
        <v>276014352</v>
      </c>
      <c r="Q11" s="64">
        <v>818319286</v>
      </c>
      <c r="R11" s="64">
        <v>283267450</v>
      </c>
      <c r="S11" s="64">
        <v>270437064</v>
      </c>
      <c r="T11" s="64">
        <v>273929211</v>
      </c>
      <c r="U11" s="64">
        <v>827633725</v>
      </c>
      <c r="V11" s="64">
        <v>3276750508</v>
      </c>
      <c r="W11" s="64">
        <v>3557785871</v>
      </c>
      <c r="X11" s="64">
        <v>-281035363</v>
      </c>
      <c r="Y11" s="65">
        <v>-7.9</v>
      </c>
      <c r="Z11" s="66">
        <v>3557785871</v>
      </c>
    </row>
    <row r="12" spans="1:26" ht="13.5">
      <c r="A12" s="62" t="s">
        <v>37</v>
      </c>
      <c r="B12" s="18">
        <v>278247829</v>
      </c>
      <c r="C12" s="18">
        <v>0</v>
      </c>
      <c r="D12" s="63">
        <v>328081786</v>
      </c>
      <c r="E12" s="64">
        <v>338694973</v>
      </c>
      <c r="F12" s="64">
        <v>25052654</v>
      </c>
      <c r="G12" s="64">
        <v>23443488</v>
      </c>
      <c r="H12" s="64">
        <v>24495151</v>
      </c>
      <c r="I12" s="64">
        <v>72991293</v>
      </c>
      <c r="J12" s="64">
        <v>25546933</v>
      </c>
      <c r="K12" s="64">
        <v>25772919</v>
      </c>
      <c r="L12" s="64">
        <v>25376598</v>
      </c>
      <c r="M12" s="64">
        <v>76696450</v>
      </c>
      <c r="N12" s="64">
        <v>23916346</v>
      </c>
      <c r="O12" s="64">
        <v>26358079</v>
      </c>
      <c r="P12" s="64">
        <v>34325526</v>
      </c>
      <c r="Q12" s="64">
        <v>84599951</v>
      </c>
      <c r="R12" s="64">
        <v>31115121</v>
      </c>
      <c r="S12" s="64">
        <v>26572040</v>
      </c>
      <c r="T12" s="64">
        <v>25440838</v>
      </c>
      <c r="U12" s="64">
        <v>83127999</v>
      </c>
      <c r="V12" s="64">
        <v>317415693</v>
      </c>
      <c r="W12" s="64">
        <v>338694973</v>
      </c>
      <c r="X12" s="64">
        <v>-21279280</v>
      </c>
      <c r="Y12" s="65">
        <v>-6.28</v>
      </c>
      <c r="Z12" s="66">
        <v>338694973</v>
      </c>
    </row>
    <row r="13" spans="1:26" ht="13.5">
      <c r="A13" s="62" t="s">
        <v>106</v>
      </c>
      <c r="B13" s="18">
        <v>1318961667</v>
      </c>
      <c r="C13" s="18">
        <v>0</v>
      </c>
      <c r="D13" s="63">
        <v>1303765822</v>
      </c>
      <c r="E13" s="64">
        <v>1130909263</v>
      </c>
      <c r="F13" s="64">
        <v>2733720</v>
      </c>
      <c r="G13" s="64">
        <v>11984252</v>
      </c>
      <c r="H13" s="64">
        <v>47922658</v>
      </c>
      <c r="I13" s="64">
        <v>62640630</v>
      </c>
      <c r="J13" s="64">
        <v>96909834</v>
      </c>
      <c r="K13" s="64">
        <v>39571393</v>
      </c>
      <c r="L13" s="64">
        <v>59271548</v>
      </c>
      <c r="M13" s="64">
        <v>195752775</v>
      </c>
      <c r="N13" s="64">
        <v>41275402</v>
      </c>
      <c r="O13" s="64">
        <v>38292052</v>
      </c>
      <c r="P13" s="64">
        <v>51714070</v>
      </c>
      <c r="Q13" s="64">
        <v>131281524</v>
      </c>
      <c r="R13" s="64">
        <v>55327975</v>
      </c>
      <c r="S13" s="64">
        <v>38201179</v>
      </c>
      <c r="T13" s="64">
        <v>95849036</v>
      </c>
      <c r="U13" s="64">
        <v>189378190</v>
      </c>
      <c r="V13" s="64">
        <v>579053119</v>
      </c>
      <c r="W13" s="64">
        <v>1130909263</v>
      </c>
      <c r="X13" s="64">
        <v>-551856144</v>
      </c>
      <c r="Y13" s="65">
        <v>-48.8</v>
      </c>
      <c r="Z13" s="66">
        <v>1130909263</v>
      </c>
    </row>
    <row r="14" spans="1:26" ht="13.5">
      <c r="A14" s="62" t="s">
        <v>38</v>
      </c>
      <c r="B14" s="18">
        <v>73748628</v>
      </c>
      <c r="C14" s="18">
        <v>0</v>
      </c>
      <c r="D14" s="63">
        <v>66841399</v>
      </c>
      <c r="E14" s="64">
        <v>207938742</v>
      </c>
      <c r="F14" s="64">
        <v>532508</v>
      </c>
      <c r="G14" s="64">
        <v>604208</v>
      </c>
      <c r="H14" s="64">
        <v>3101698</v>
      </c>
      <c r="I14" s="64">
        <v>4238414</v>
      </c>
      <c r="J14" s="64">
        <v>418233</v>
      </c>
      <c r="K14" s="64">
        <v>1095605</v>
      </c>
      <c r="L14" s="64">
        <v>20909180</v>
      </c>
      <c r="M14" s="64">
        <v>22423018</v>
      </c>
      <c r="N14" s="64">
        <v>537113</v>
      </c>
      <c r="O14" s="64">
        <v>476028</v>
      </c>
      <c r="P14" s="64">
        <v>1683992</v>
      </c>
      <c r="Q14" s="64">
        <v>2697133</v>
      </c>
      <c r="R14" s="64">
        <v>1446281</v>
      </c>
      <c r="S14" s="64">
        <v>145072</v>
      </c>
      <c r="T14" s="64">
        <v>20743655</v>
      </c>
      <c r="U14" s="64">
        <v>22335008</v>
      </c>
      <c r="V14" s="64">
        <v>51693573</v>
      </c>
      <c r="W14" s="64">
        <v>207938742</v>
      </c>
      <c r="X14" s="64">
        <v>-156245169</v>
      </c>
      <c r="Y14" s="65">
        <v>-75.14</v>
      </c>
      <c r="Z14" s="66">
        <v>207938742</v>
      </c>
    </row>
    <row r="15" spans="1:26" ht="13.5">
      <c r="A15" s="62" t="s">
        <v>39</v>
      </c>
      <c r="B15" s="18">
        <v>1938449329</v>
      </c>
      <c r="C15" s="18">
        <v>0</v>
      </c>
      <c r="D15" s="63">
        <v>2408083892</v>
      </c>
      <c r="E15" s="64">
        <v>2459284507</v>
      </c>
      <c r="F15" s="64">
        <v>125720729</v>
      </c>
      <c r="G15" s="64">
        <v>198022100</v>
      </c>
      <c r="H15" s="64">
        <v>191636969</v>
      </c>
      <c r="I15" s="64">
        <v>515379798</v>
      </c>
      <c r="J15" s="64">
        <v>166801409</v>
      </c>
      <c r="K15" s="64">
        <v>145471156</v>
      </c>
      <c r="L15" s="64">
        <v>215937485</v>
      </c>
      <c r="M15" s="64">
        <v>528210050</v>
      </c>
      <c r="N15" s="64">
        <v>125932802</v>
      </c>
      <c r="O15" s="64">
        <v>161018357</v>
      </c>
      <c r="P15" s="64">
        <v>203344296</v>
      </c>
      <c r="Q15" s="64">
        <v>490295455</v>
      </c>
      <c r="R15" s="64">
        <v>142374274</v>
      </c>
      <c r="S15" s="64">
        <v>139663103</v>
      </c>
      <c r="T15" s="64">
        <v>178548761</v>
      </c>
      <c r="U15" s="64">
        <v>460586138</v>
      </c>
      <c r="V15" s="64">
        <v>1994471441</v>
      </c>
      <c r="W15" s="64">
        <v>2459284507</v>
      </c>
      <c r="X15" s="64">
        <v>-464813066</v>
      </c>
      <c r="Y15" s="65">
        <v>-18.9</v>
      </c>
      <c r="Z15" s="66">
        <v>2459284507</v>
      </c>
    </row>
    <row r="16" spans="1:26" ht="13.5">
      <c r="A16" s="73" t="s">
        <v>40</v>
      </c>
      <c r="B16" s="18">
        <v>88826882</v>
      </c>
      <c r="C16" s="18">
        <v>0</v>
      </c>
      <c r="D16" s="63">
        <v>90997674</v>
      </c>
      <c r="E16" s="64">
        <v>115678717</v>
      </c>
      <c r="F16" s="64">
        <v>3968518</v>
      </c>
      <c r="G16" s="64">
        <v>5243148</v>
      </c>
      <c r="H16" s="64">
        <v>6470101</v>
      </c>
      <c r="I16" s="64">
        <v>15681767</v>
      </c>
      <c r="J16" s="64">
        <v>23828682</v>
      </c>
      <c r="K16" s="64">
        <v>21495890</v>
      </c>
      <c r="L16" s="64">
        <v>7919119</v>
      </c>
      <c r="M16" s="64">
        <v>53243691</v>
      </c>
      <c r="N16" s="64">
        <v>903194</v>
      </c>
      <c r="O16" s="64">
        <v>15527424</v>
      </c>
      <c r="P16" s="64">
        <v>9996384</v>
      </c>
      <c r="Q16" s="64">
        <v>26427002</v>
      </c>
      <c r="R16" s="64">
        <v>8233807</v>
      </c>
      <c r="S16" s="64">
        <v>11205627</v>
      </c>
      <c r="T16" s="64">
        <v>18945544</v>
      </c>
      <c r="U16" s="64">
        <v>38384978</v>
      </c>
      <c r="V16" s="64">
        <v>133737438</v>
      </c>
      <c r="W16" s="64">
        <v>115678717</v>
      </c>
      <c r="X16" s="64">
        <v>18058721</v>
      </c>
      <c r="Y16" s="65">
        <v>15.61</v>
      </c>
      <c r="Z16" s="66">
        <v>115678717</v>
      </c>
    </row>
    <row r="17" spans="1:26" ht="13.5">
      <c r="A17" s="62" t="s">
        <v>41</v>
      </c>
      <c r="B17" s="18">
        <v>2733850999</v>
      </c>
      <c r="C17" s="18">
        <v>0</v>
      </c>
      <c r="D17" s="63">
        <v>3157972998</v>
      </c>
      <c r="E17" s="64">
        <v>3570736698</v>
      </c>
      <c r="F17" s="64">
        <v>153832430</v>
      </c>
      <c r="G17" s="64">
        <v>169971318</v>
      </c>
      <c r="H17" s="64">
        <v>225595195</v>
      </c>
      <c r="I17" s="64">
        <v>549398943</v>
      </c>
      <c r="J17" s="64">
        <v>189979870</v>
      </c>
      <c r="K17" s="64">
        <v>260881028</v>
      </c>
      <c r="L17" s="64">
        <v>231364800</v>
      </c>
      <c r="M17" s="64">
        <v>682225698</v>
      </c>
      <c r="N17" s="64">
        <v>191646788</v>
      </c>
      <c r="O17" s="64">
        <v>260435185</v>
      </c>
      <c r="P17" s="64">
        <v>230723998</v>
      </c>
      <c r="Q17" s="64">
        <v>682805971</v>
      </c>
      <c r="R17" s="64">
        <v>244174324</v>
      </c>
      <c r="S17" s="64">
        <v>232463624</v>
      </c>
      <c r="T17" s="64">
        <v>349029117</v>
      </c>
      <c r="U17" s="64">
        <v>825667065</v>
      </c>
      <c r="V17" s="64">
        <v>2740097677</v>
      </c>
      <c r="W17" s="64">
        <v>3570736698</v>
      </c>
      <c r="X17" s="64">
        <v>-830639021</v>
      </c>
      <c r="Y17" s="65">
        <v>-23.26</v>
      </c>
      <c r="Z17" s="66">
        <v>3570736698</v>
      </c>
    </row>
    <row r="18" spans="1:26" ht="13.5">
      <c r="A18" s="74" t="s">
        <v>42</v>
      </c>
      <c r="B18" s="75">
        <f>SUM(B11:B17)</f>
        <v>9179680816</v>
      </c>
      <c r="C18" s="75">
        <f>SUM(C11:C17)</f>
        <v>0</v>
      </c>
      <c r="D18" s="76">
        <f aca="true" t="shared" si="1" ref="D18:Z18">SUM(D11:D17)</f>
        <v>11028475596</v>
      </c>
      <c r="E18" s="77">
        <f t="shared" si="1"/>
        <v>11381028771</v>
      </c>
      <c r="F18" s="77">
        <f t="shared" si="1"/>
        <v>584746136</v>
      </c>
      <c r="G18" s="77">
        <f t="shared" si="1"/>
        <v>652807908</v>
      </c>
      <c r="H18" s="77">
        <f t="shared" si="1"/>
        <v>766958634</v>
      </c>
      <c r="I18" s="77">
        <f t="shared" si="1"/>
        <v>2004512678</v>
      </c>
      <c r="J18" s="77">
        <f t="shared" si="1"/>
        <v>787703272</v>
      </c>
      <c r="K18" s="77">
        <f t="shared" si="1"/>
        <v>778477911</v>
      </c>
      <c r="L18" s="77">
        <f t="shared" si="1"/>
        <v>838986163</v>
      </c>
      <c r="M18" s="77">
        <f t="shared" si="1"/>
        <v>2405167346</v>
      </c>
      <c r="N18" s="77">
        <f t="shared" si="1"/>
        <v>653068925</v>
      </c>
      <c r="O18" s="77">
        <f t="shared" si="1"/>
        <v>775554779</v>
      </c>
      <c r="P18" s="77">
        <f t="shared" si="1"/>
        <v>807802618</v>
      </c>
      <c r="Q18" s="77">
        <f t="shared" si="1"/>
        <v>2236426322</v>
      </c>
      <c r="R18" s="77">
        <f t="shared" si="1"/>
        <v>765939232</v>
      </c>
      <c r="S18" s="77">
        <f t="shared" si="1"/>
        <v>718687709</v>
      </c>
      <c r="T18" s="77">
        <f t="shared" si="1"/>
        <v>962486162</v>
      </c>
      <c r="U18" s="77">
        <f t="shared" si="1"/>
        <v>2447113103</v>
      </c>
      <c r="V18" s="77">
        <f t="shared" si="1"/>
        <v>9093219449</v>
      </c>
      <c r="W18" s="77">
        <f t="shared" si="1"/>
        <v>11381028771</v>
      </c>
      <c r="X18" s="77">
        <f t="shared" si="1"/>
        <v>-2287809322</v>
      </c>
      <c r="Y18" s="71">
        <f>+IF(W18&lt;&gt;0,(X18/W18)*100,0)</f>
        <v>-20.101955350728637</v>
      </c>
      <c r="Z18" s="78">
        <f t="shared" si="1"/>
        <v>11381028771</v>
      </c>
    </row>
    <row r="19" spans="1:26" ht="13.5">
      <c r="A19" s="74" t="s">
        <v>43</v>
      </c>
      <c r="B19" s="79">
        <f>+B10-B18</f>
        <v>-717640473</v>
      </c>
      <c r="C19" s="79">
        <f>+C10-C18</f>
        <v>0</v>
      </c>
      <c r="D19" s="80">
        <f aca="true" t="shared" si="2" ref="D19:Z19">+D10-D18</f>
        <v>-318618235</v>
      </c>
      <c r="E19" s="81">
        <f t="shared" si="2"/>
        <v>-1270186302</v>
      </c>
      <c r="F19" s="81">
        <f t="shared" si="2"/>
        <v>1485263866</v>
      </c>
      <c r="G19" s="81">
        <f t="shared" si="2"/>
        <v>-64583191</v>
      </c>
      <c r="H19" s="81">
        <f t="shared" si="2"/>
        <v>-341707910</v>
      </c>
      <c r="I19" s="81">
        <f t="shared" si="2"/>
        <v>1078972765</v>
      </c>
      <c r="J19" s="81">
        <f t="shared" si="2"/>
        <v>-347879525</v>
      </c>
      <c r="K19" s="81">
        <f t="shared" si="2"/>
        <v>453636380</v>
      </c>
      <c r="L19" s="81">
        <f t="shared" si="2"/>
        <v>111711260</v>
      </c>
      <c r="M19" s="81">
        <f t="shared" si="2"/>
        <v>217468115</v>
      </c>
      <c r="N19" s="81">
        <f t="shared" si="2"/>
        <v>-233005506</v>
      </c>
      <c r="O19" s="81">
        <f t="shared" si="2"/>
        <v>-311444677</v>
      </c>
      <c r="P19" s="81">
        <f t="shared" si="2"/>
        <v>1210838777</v>
      </c>
      <c r="Q19" s="81">
        <f t="shared" si="2"/>
        <v>666388594</v>
      </c>
      <c r="R19" s="81">
        <f t="shared" si="2"/>
        <v>-187515859</v>
      </c>
      <c r="S19" s="81">
        <f t="shared" si="2"/>
        <v>-339061898</v>
      </c>
      <c r="T19" s="81">
        <f t="shared" si="2"/>
        <v>-458789323</v>
      </c>
      <c r="U19" s="81">
        <f t="shared" si="2"/>
        <v>-985367080</v>
      </c>
      <c r="V19" s="81">
        <f t="shared" si="2"/>
        <v>977462394</v>
      </c>
      <c r="W19" s="81">
        <f>IF(E10=E18,0,W10-W18)</f>
        <v>-1270186302</v>
      </c>
      <c r="X19" s="81">
        <f t="shared" si="2"/>
        <v>2247648696</v>
      </c>
      <c r="Y19" s="82">
        <f>+IF(W19&lt;&gt;0,(X19/W19)*100,0)</f>
        <v>-176.95425406973095</v>
      </c>
      <c r="Z19" s="83">
        <f t="shared" si="2"/>
        <v>-1270186302</v>
      </c>
    </row>
    <row r="20" spans="1:26" ht="13.5">
      <c r="A20" s="62" t="s">
        <v>44</v>
      </c>
      <c r="B20" s="18">
        <v>1954034919</v>
      </c>
      <c r="C20" s="18">
        <v>0</v>
      </c>
      <c r="D20" s="63">
        <v>2922280719</v>
      </c>
      <c r="E20" s="64">
        <v>2893343880</v>
      </c>
      <c r="F20" s="64">
        <v>501743690</v>
      </c>
      <c r="G20" s="64">
        <v>118652410</v>
      </c>
      <c r="H20" s="64">
        <v>53231283</v>
      </c>
      <c r="I20" s="64">
        <v>673627383</v>
      </c>
      <c r="J20" s="64">
        <v>215371654</v>
      </c>
      <c r="K20" s="64">
        <v>265975538</v>
      </c>
      <c r="L20" s="64">
        <v>242071030</v>
      </c>
      <c r="M20" s="64">
        <v>723418222</v>
      </c>
      <c r="N20" s="64">
        <v>295506361</v>
      </c>
      <c r="O20" s="64">
        <v>126656732</v>
      </c>
      <c r="P20" s="64">
        <v>625378499</v>
      </c>
      <c r="Q20" s="64">
        <v>1047541592</v>
      </c>
      <c r="R20" s="64">
        <v>142949930</v>
      </c>
      <c r="S20" s="64">
        <v>162157703</v>
      </c>
      <c r="T20" s="64">
        <v>167946970</v>
      </c>
      <c r="U20" s="64">
        <v>473054603</v>
      </c>
      <c r="V20" s="64">
        <v>2917641800</v>
      </c>
      <c r="W20" s="64">
        <v>2893343880</v>
      </c>
      <c r="X20" s="64">
        <v>24297920</v>
      </c>
      <c r="Y20" s="65">
        <v>0.84</v>
      </c>
      <c r="Z20" s="66">
        <v>2893343880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1236394446</v>
      </c>
      <c r="C22" s="90">
        <f>SUM(C19:C21)</f>
        <v>0</v>
      </c>
      <c r="D22" s="91">
        <f aca="true" t="shared" si="3" ref="D22:Z22">SUM(D19:D21)</f>
        <v>2603662484</v>
      </c>
      <c r="E22" s="92">
        <f t="shared" si="3"/>
        <v>1623157578</v>
      </c>
      <c r="F22" s="92">
        <f t="shared" si="3"/>
        <v>1987007556</v>
      </c>
      <c r="G22" s="92">
        <f t="shared" si="3"/>
        <v>54069219</v>
      </c>
      <c r="H22" s="92">
        <f t="shared" si="3"/>
        <v>-288476627</v>
      </c>
      <c r="I22" s="92">
        <f t="shared" si="3"/>
        <v>1752600148</v>
      </c>
      <c r="J22" s="92">
        <f t="shared" si="3"/>
        <v>-132507871</v>
      </c>
      <c r="K22" s="92">
        <f t="shared" si="3"/>
        <v>719611918</v>
      </c>
      <c r="L22" s="92">
        <f t="shared" si="3"/>
        <v>353782290</v>
      </c>
      <c r="M22" s="92">
        <f t="shared" si="3"/>
        <v>940886337</v>
      </c>
      <c r="N22" s="92">
        <f t="shared" si="3"/>
        <v>62500855</v>
      </c>
      <c r="O22" s="92">
        <f t="shared" si="3"/>
        <v>-184787945</v>
      </c>
      <c r="P22" s="92">
        <f t="shared" si="3"/>
        <v>1836217276</v>
      </c>
      <c r="Q22" s="92">
        <f t="shared" si="3"/>
        <v>1713930186</v>
      </c>
      <c r="R22" s="92">
        <f t="shared" si="3"/>
        <v>-44565929</v>
      </c>
      <c r="S22" s="92">
        <f t="shared" si="3"/>
        <v>-176904195</v>
      </c>
      <c r="T22" s="92">
        <f t="shared" si="3"/>
        <v>-290842353</v>
      </c>
      <c r="U22" s="92">
        <f t="shared" si="3"/>
        <v>-512312477</v>
      </c>
      <c r="V22" s="92">
        <f t="shared" si="3"/>
        <v>3895104194</v>
      </c>
      <c r="W22" s="92">
        <f t="shared" si="3"/>
        <v>1623157578</v>
      </c>
      <c r="X22" s="92">
        <f t="shared" si="3"/>
        <v>2271946616</v>
      </c>
      <c r="Y22" s="93">
        <f>+IF(W22&lt;&gt;0,(X22/W22)*100,0)</f>
        <v>139.97079807860774</v>
      </c>
      <c r="Z22" s="94">
        <f t="shared" si="3"/>
        <v>1623157578</v>
      </c>
    </row>
    <row r="23" spans="1:26" ht="13.5">
      <c r="A23" s="95" t="s">
        <v>45</v>
      </c>
      <c r="B23" s="18">
        <v>0</v>
      </c>
      <c r="C23" s="18">
        <v>0</v>
      </c>
      <c r="D23" s="63">
        <v>17937000</v>
      </c>
      <c r="E23" s="64">
        <v>0</v>
      </c>
      <c r="F23" s="64">
        <v>-268132</v>
      </c>
      <c r="G23" s="64">
        <v>-269124</v>
      </c>
      <c r="H23" s="64">
        <v>-268900</v>
      </c>
      <c r="I23" s="64">
        <v>-806156</v>
      </c>
      <c r="J23" s="64">
        <v>-268900</v>
      </c>
      <c r="K23" s="64">
        <v>-268754</v>
      </c>
      <c r="L23" s="64">
        <v>-268641</v>
      </c>
      <c r="M23" s="64">
        <v>-806295</v>
      </c>
      <c r="N23" s="64">
        <v>268301</v>
      </c>
      <c r="O23" s="64">
        <v>-262448</v>
      </c>
      <c r="P23" s="64">
        <v>-261010</v>
      </c>
      <c r="Q23" s="64">
        <v>-255157</v>
      </c>
      <c r="R23" s="64">
        <v>-259864</v>
      </c>
      <c r="S23" s="64">
        <v>-259864</v>
      </c>
      <c r="T23" s="64">
        <v>-259864</v>
      </c>
      <c r="U23" s="64">
        <v>-779592</v>
      </c>
      <c r="V23" s="64">
        <v>-2647200</v>
      </c>
      <c r="W23" s="64">
        <v>0</v>
      </c>
      <c r="X23" s="64">
        <v>-2647200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1236394446</v>
      </c>
      <c r="C24" s="79">
        <f>SUM(C22:C23)</f>
        <v>0</v>
      </c>
      <c r="D24" s="80">
        <f aca="true" t="shared" si="4" ref="D24:Z24">SUM(D22:D23)</f>
        <v>2621599484</v>
      </c>
      <c r="E24" s="81">
        <f t="shared" si="4"/>
        <v>1623157578</v>
      </c>
      <c r="F24" s="81">
        <f t="shared" si="4"/>
        <v>1986739424</v>
      </c>
      <c r="G24" s="81">
        <f t="shared" si="4"/>
        <v>53800095</v>
      </c>
      <c r="H24" s="81">
        <f t="shared" si="4"/>
        <v>-288745527</v>
      </c>
      <c r="I24" s="81">
        <f t="shared" si="4"/>
        <v>1751793992</v>
      </c>
      <c r="J24" s="81">
        <f t="shared" si="4"/>
        <v>-132776771</v>
      </c>
      <c r="K24" s="81">
        <f t="shared" si="4"/>
        <v>719343164</v>
      </c>
      <c r="L24" s="81">
        <f t="shared" si="4"/>
        <v>353513649</v>
      </c>
      <c r="M24" s="81">
        <f t="shared" si="4"/>
        <v>940080042</v>
      </c>
      <c r="N24" s="81">
        <f t="shared" si="4"/>
        <v>62769156</v>
      </c>
      <c r="O24" s="81">
        <f t="shared" si="4"/>
        <v>-185050393</v>
      </c>
      <c r="P24" s="81">
        <f t="shared" si="4"/>
        <v>1835956266</v>
      </c>
      <c r="Q24" s="81">
        <f t="shared" si="4"/>
        <v>1713675029</v>
      </c>
      <c r="R24" s="81">
        <f t="shared" si="4"/>
        <v>-44825793</v>
      </c>
      <c r="S24" s="81">
        <f t="shared" si="4"/>
        <v>-177164059</v>
      </c>
      <c r="T24" s="81">
        <f t="shared" si="4"/>
        <v>-291102217</v>
      </c>
      <c r="U24" s="81">
        <f t="shared" si="4"/>
        <v>-513092069</v>
      </c>
      <c r="V24" s="81">
        <f t="shared" si="4"/>
        <v>3892456994</v>
      </c>
      <c r="W24" s="81">
        <f t="shared" si="4"/>
        <v>1623157578</v>
      </c>
      <c r="X24" s="81">
        <f t="shared" si="4"/>
        <v>2269299416</v>
      </c>
      <c r="Y24" s="82">
        <f>+IF(W24&lt;&gt;0,(X24/W24)*100,0)</f>
        <v>139.80770855261966</v>
      </c>
      <c r="Z24" s="83">
        <f t="shared" si="4"/>
        <v>1623157578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5257101400</v>
      </c>
      <c r="C27" s="21">
        <v>0</v>
      </c>
      <c r="D27" s="103">
        <v>4891791867</v>
      </c>
      <c r="E27" s="104">
        <v>6302825911</v>
      </c>
      <c r="F27" s="104">
        <v>81603975</v>
      </c>
      <c r="G27" s="104">
        <v>228116471</v>
      </c>
      <c r="H27" s="104">
        <v>163930664</v>
      </c>
      <c r="I27" s="104">
        <v>473651110</v>
      </c>
      <c r="J27" s="104">
        <v>317050418</v>
      </c>
      <c r="K27" s="104">
        <v>253792432</v>
      </c>
      <c r="L27" s="104">
        <v>303307602</v>
      </c>
      <c r="M27" s="104">
        <v>874150452</v>
      </c>
      <c r="N27" s="104">
        <v>175614691</v>
      </c>
      <c r="O27" s="104">
        <v>233644997</v>
      </c>
      <c r="P27" s="104">
        <v>252369944</v>
      </c>
      <c r="Q27" s="104">
        <v>661629632</v>
      </c>
      <c r="R27" s="104">
        <v>304524971</v>
      </c>
      <c r="S27" s="104">
        <v>319706197</v>
      </c>
      <c r="T27" s="104">
        <v>593494572</v>
      </c>
      <c r="U27" s="104">
        <v>1217725740</v>
      </c>
      <c r="V27" s="104">
        <v>3227156934</v>
      </c>
      <c r="W27" s="104">
        <v>6302825911</v>
      </c>
      <c r="X27" s="104">
        <v>-3075668977</v>
      </c>
      <c r="Y27" s="105">
        <v>-48.8</v>
      </c>
      <c r="Z27" s="106">
        <v>6302825911</v>
      </c>
    </row>
    <row r="28" spans="1:26" ht="13.5">
      <c r="A28" s="107" t="s">
        <v>44</v>
      </c>
      <c r="B28" s="18">
        <v>3793761749</v>
      </c>
      <c r="C28" s="18">
        <v>0</v>
      </c>
      <c r="D28" s="63">
        <v>3918296560</v>
      </c>
      <c r="E28" s="64">
        <v>4892544280</v>
      </c>
      <c r="F28" s="64">
        <v>71464603</v>
      </c>
      <c r="G28" s="64">
        <v>212500023</v>
      </c>
      <c r="H28" s="64">
        <v>152282491</v>
      </c>
      <c r="I28" s="64">
        <v>436247117</v>
      </c>
      <c r="J28" s="64">
        <v>302440017</v>
      </c>
      <c r="K28" s="64">
        <v>233535159</v>
      </c>
      <c r="L28" s="64">
        <v>241275314</v>
      </c>
      <c r="M28" s="64">
        <v>777250490</v>
      </c>
      <c r="N28" s="64">
        <v>156082313</v>
      </c>
      <c r="O28" s="64">
        <v>215429911</v>
      </c>
      <c r="P28" s="64">
        <v>227857751</v>
      </c>
      <c r="Q28" s="64">
        <v>599369975</v>
      </c>
      <c r="R28" s="64">
        <v>271895181</v>
      </c>
      <c r="S28" s="64">
        <v>286949100</v>
      </c>
      <c r="T28" s="64">
        <v>515549211</v>
      </c>
      <c r="U28" s="64">
        <v>1074393492</v>
      </c>
      <c r="V28" s="64">
        <v>2887261074</v>
      </c>
      <c r="W28" s="64">
        <v>4892544280</v>
      </c>
      <c r="X28" s="64">
        <v>-2005283206</v>
      </c>
      <c r="Y28" s="65">
        <v>-40.99</v>
      </c>
      <c r="Z28" s="66">
        <v>4892544280</v>
      </c>
    </row>
    <row r="29" spans="1:26" ht="13.5">
      <c r="A29" s="62" t="s">
        <v>110</v>
      </c>
      <c r="B29" s="18">
        <v>1185933599</v>
      </c>
      <c r="C29" s="18">
        <v>0</v>
      </c>
      <c r="D29" s="63">
        <v>117178000</v>
      </c>
      <c r="E29" s="64">
        <v>640945495</v>
      </c>
      <c r="F29" s="64">
        <v>98208</v>
      </c>
      <c r="G29" s="64">
        <v>277986</v>
      </c>
      <c r="H29" s="64">
        <v>30050</v>
      </c>
      <c r="I29" s="64">
        <v>406244</v>
      </c>
      <c r="J29" s="64">
        <v>267286</v>
      </c>
      <c r="K29" s="64">
        <v>22450</v>
      </c>
      <c r="L29" s="64">
        <v>2312644</v>
      </c>
      <c r="M29" s="64">
        <v>2602380</v>
      </c>
      <c r="N29" s="64">
        <v>375851</v>
      </c>
      <c r="O29" s="64">
        <v>0</v>
      </c>
      <c r="P29" s="64">
        <v>0</v>
      </c>
      <c r="Q29" s="64">
        <v>375851</v>
      </c>
      <c r="R29" s="64">
        <v>1160260</v>
      </c>
      <c r="S29" s="64">
        <v>8427134</v>
      </c>
      <c r="T29" s="64">
        <v>8275130</v>
      </c>
      <c r="U29" s="64">
        <v>17862524</v>
      </c>
      <c r="V29" s="64">
        <v>21246999</v>
      </c>
      <c r="W29" s="64">
        <v>640945495</v>
      </c>
      <c r="X29" s="64">
        <v>-619698496</v>
      </c>
      <c r="Y29" s="65">
        <v>-96.69</v>
      </c>
      <c r="Z29" s="66">
        <v>640945495</v>
      </c>
    </row>
    <row r="30" spans="1:26" ht="13.5">
      <c r="A30" s="62" t="s">
        <v>48</v>
      </c>
      <c r="B30" s="18">
        <v>7684454</v>
      </c>
      <c r="C30" s="18">
        <v>0</v>
      </c>
      <c r="D30" s="63">
        <v>30000000</v>
      </c>
      <c r="E30" s="64">
        <v>20000000</v>
      </c>
      <c r="F30" s="64">
        <v>0</v>
      </c>
      <c r="G30" s="64">
        <v>0</v>
      </c>
      <c r="H30" s="64">
        <v>263338</v>
      </c>
      <c r="I30" s="64">
        <v>263338</v>
      </c>
      <c r="J30" s="64">
        <v>101549</v>
      </c>
      <c r="K30" s="64">
        <v>1941398</v>
      </c>
      <c r="L30" s="64">
        <v>940938</v>
      </c>
      <c r="M30" s="64">
        <v>2983885</v>
      </c>
      <c r="N30" s="64">
        <v>0</v>
      </c>
      <c r="O30" s="64">
        <v>0</v>
      </c>
      <c r="P30" s="64">
        <v>436511</v>
      </c>
      <c r="Q30" s="64">
        <v>436511</v>
      </c>
      <c r="R30" s="64">
        <v>-1733867</v>
      </c>
      <c r="S30" s="64">
        <v>0</v>
      </c>
      <c r="T30" s="64">
        <v>0</v>
      </c>
      <c r="U30" s="64">
        <v>-1733867</v>
      </c>
      <c r="V30" s="64">
        <v>1949867</v>
      </c>
      <c r="W30" s="64">
        <v>20000000</v>
      </c>
      <c r="X30" s="64">
        <v>-18050133</v>
      </c>
      <c r="Y30" s="65">
        <v>-90.25</v>
      </c>
      <c r="Z30" s="66">
        <v>20000000</v>
      </c>
    </row>
    <row r="31" spans="1:26" ht="13.5">
      <c r="A31" s="62" t="s">
        <v>49</v>
      </c>
      <c r="B31" s="18">
        <v>269721597</v>
      </c>
      <c r="C31" s="18">
        <v>0</v>
      </c>
      <c r="D31" s="63">
        <v>826317307</v>
      </c>
      <c r="E31" s="64">
        <v>749336136</v>
      </c>
      <c r="F31" s="64">
        <v>10041164</v>
      </c>
      <c r="G31" s="64">
        <v>15338462</v>
      </c>
      <c r="H31" s="64">
        <v>11354786</v>
      </c>
      <c r="I31" s="64">
        <v>36734412</v>
      </c>
      <c r="J31" s="64">
        <v>14241566</v>
      </c>
      <c r="K31" s="64">
        <v>18293425</v>
      </c>
      <c r="L31" s="64">
        <v>58778706</v>
      </c>
      <c r="M31" s="64">
        <v>91313697</v>
      </c>
      <c r="N31" s="64">
        <v>19156527</v>
      </c>
      <c r="O31" s="64">
        <v>18215086</v>
      </c>
      <c r="P31" s="64">
        <v>24075682</v>
      </c>
      <c r="Q31" s="64">
        <v>61447295</v>
      </c>
      <c r="R31" s="64">
        <v>33203397</v>
      </c>
      <c r="S31" s="64">
        <v>24329963</v>
      </c>
      <c r="T31" s="64">
        <v>69670231</v>
      </c>
      <c r="U31" s="64">
        <v>127203591</v>
      </c>
      <c r="V31" s="64">
        <v>316698995</v>
      </c>
      <c r="W31" s="64">
        <v>749336136</v>
      </c>
      <c r="X31" s="64">
        <v>-432637141</v>
      </c>
      <c r="Y31" s="65">
        <v>-57.74</v>
      </c>
      <c r="Z31" s="66">
        <v>749336136</v>
      </c>
    </row>
    <row r="32" spans="1:26" ht="13.5">
      <c r="A32" s="74" t="s">
        <v>50</v>
      </c>
      <c r="B32" s="21">
        <f>SUM(B28:B31)</f>
        <v>5257101399</v>
      </c>
      <c r="C32" s="21">
        <f>SUM(C28:C31)</f>
        <v>0</v>
      </c>
      <c r="D32" s="103">
        <f aca="true" t="shared" si="5" ref="D32:Z32">SUM(D28:D31)</f>
        <v>4891791867</v>
      </c>
      <c r="E32" s="104">
        <f t="shared" si="5"/>
        <v>6302825911</v>
      </c>
      <c r="F32" s="104">
        <f t="shared" si="5"/>
        <v>81603975</v>
      </c>
      <c r="G32" s="104">
        <f t="shared" si="5"/>
        <v>228116471</v>
      </c>
      <c r="H32" s="104">
        <f t="shared" si="5"/>
        <v>163930665</v>
      </c>
      <c r="I32" s="104">
        <f t="shared" si="5"/>
        <v>473651111</v>
      </c>
      <c r="J32" s="104">
        <f t="shared" si="5"/>
        <v>317050418</v>
      </c>
      <c r="K32" s="104">
        <f t="shared" si="5"/>
        <v>253792432</v>
      </c>
      <c r="L32" s="104">
        <f t="shared" si="5"/>
        <v>303307602</v>
      </c>
      <c r="M32" s="104">
        <f t="shared" si="5"/>
        <v>874150452</v>
      </c>
      <c r="N32" s="104">
        <f t="shared" si="5"/>
        <v>175614691</v>
      </c>
      <c r="O32" s="104">
        <f t="shared" si="5"/>
        <v>233644997</v>
      </c>
      <c r="P32" s="104">
        <f t="shared" si="5"/>
        <v>252369944</v>
      </c>
      <c r="Q32" s="104">
        <f t="shared" si="5"/>
        <v>661629632</v>
      </c>
      <c r="R32" s="104">
        <f t="shared" si="5"/>
        <v>304524971</v>
      </c>
      <c r="S32" s="104">
        <f t="shared" si="5"/>
        <v>319706197</v>
      </c>
      <c r="T32" s="104">
        <f t="shared" si="5"/>
        <v>593494572</v>
      </c>
      <c r="U32" s="104">
        <f t="shared" si="5"/>
        <v>1217725740</v>
      </c>
      <c r="V32" s="104">
        <f t="shared" si="5"/>
        <v>3227156935</v>
      </c>
      <c r="W32" s="104">
        <f t="shared" si="5"/>
        <v>6302825911</v>
      </c>
      <c r="X32" s="104">
        <f t="shared" si="5"/>
        <v>-3075668976</v>
      </c>
      <c r="Y32" s="105">
        <f>+IF(W32&lt;&gt;0,(X32/W32)*100,0)</f>
        <v>-48.79825366320514</v>
      </c>
      <c r="Z32" s="106">
        <f t="shared" si="5"/>
        <v>6302825911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5776485569</v>
      </c>
      <c r="C35" s="18">
        <v>0</v>
      </c>
      <c r="D35" s="63">
        <v>4822722101</v>
      </c>
      <c r="E35" s="64">
        <v>5418598224</v>
      </c>
      <c r="F35" s="64">
        <v>6234472800</v>
      </c>
      <c r="G35" s="64">
        <v>5693473493</v>
      </c>
      <c r="H35" s="64">
        <v>6595253819</v>
      </c>
      <c r="I35" s="64">
        <v>6595253819</v>
      </c>
      <c r="J35" s="64">
        <v>5823820309</v>
      </c>
      <c r="K35" s="64">
        <v>6974701558</v>
      </c>
      <c r="L35" s="64">
        <v>6930081399</v>
      </c>
      <c r="M35" s="64">
        <v>6930081399</v>
      </c>
      <c r="N35" s="64">
        <v>6835164133</v>
      </c>
      <c r="O35" s="64">
        <v>6007266792</v>
      </c>
      <c r="P35" s="64">
        <v>8239906936</v>
      </c>
      <c r="Q35" s="64">
        <v>8239906936</v>
      </c>
      <c r="R35" s="64">
        <v>6699832234</v>
      </c>
      <c r="S35" s="64">
        <v>5883178398</v>
      </c>
      <c r="T35" s="64">
        <v>5780629399</v>
      </c>
      <c r="U35" s="64">
        <v>6463813151</v>
      </c>
      <c r="V35" s="64">
        <v>6463813151</v>
      </c>
      <c r="W35" s="64">
        <v>5418598224</v>
      </c>
      <c r="X35" s="64">
        <v>1045214927</v>
      </c>
      <c r="Y35" s="65">
        <v>19.29</v>
      </c>
      <c r="Z35" s="66">
        <v>5418598224</v>
      </c>
    </row>
    <row r="36" spans="1:26" ht="13.5">
      <c r="A36" s="62" t="s">
        <v>53</v>
      </c>
      <c r="B36" s="18">
        <v>29920283864</v>
      </c>
      <c r="C36" s="18">
        <v>0</v>
      </c>
      <c r="D36" s="63">
        <v>33440307510</v>
      </c>
      <c r="E36" s="64">
        <v>32069295230</v>
      </c>
      <c r="F36" s="64">
        <v>21589550009</v>
      </c>
      <c r="G36" s="64">
        <v>19856228903</v>
      </c>
      <c r="H36" s="64">
        <v>22059865260</v>
      </c>
      <c r="I36" s="64">
        <v>22059865260</v>
      </c>
      <c r="J36" s="64">
        <v>18932423344</v>
      </c>
      <c r="K36" s="64">
        <v>23314045422</v>
      </c>
      <c r="L36" s="64">
        <v>22958750149</v>
      </c>
      <c r="M36" s="64">
        <v>22958750149</v>
      </c>
      <c r="N36" s="64">
        <v>22695094066</v>
      </c>
      <c r="O36" s="64">
        <v>21060980739</v>
      </c>
      <c r="P36" s="64">
        <v>24461867407</v>
      </c>
      <c r="Q36" s="64">
        <v>24461867407</v>
      </c>
      <c r="R36" s="64">
        <v>23171840368</v>
      </c>
      <c r="S36" s="64">
        <v>22877217852</v>
      </c>
      <c r="T36" s="64">
        <v>21923905419</v>
      </c>
      <c r="U36" s="64">
        <v>24654403845</v>
      </c>
      <c r="V36" s="64">
        <v>24654403845</v>
      </c>
      <c r="W36" s="64">
        <v>32069295230</v>
      </c>
      <c r="X36" s="64">
        <v>-7414891385</v>
      </c>
      <c r="Y36" s="65">
        <v>-23.12</v>
      </c>
      <c r="Z36" s="66">
        <v>32069295230</v>
      </c>
    </row>
    <row r="37" spans="1:26" ht="13.5">
      <c r="A37" s="62" t="s">
        <v>54</v>
      </c>
      <c r="B37" s="18">
        <v>4340509088</v>
      </c>
      <c r="C37" s="18">
        <v>0</v>
      </c>
      <c r="D37" s="63">
        <v>3219525072</v>
      </c>
      <c r="E37" s="64">
        <v>3294409712</v>
      </c>
      <c r="F37" s="64">
        <v>3261815211</v>
      </c>
      <c r="G37" s="64">
        <v>3042600948</v>
      </c>
      <c r="H37" s="64">
        <v>3872983874</v>
      </c>
      <c r="I37" s="64">
        <v>3872983874</v>
      </c>
      <c r="J37" s="64">
        <v>2962103151</v>
      </c>
      <c r="K37" s="64">
        <v>3125521349</v>
      </c>
      <c r="L37" s="64">
        <v>3452738207</v>
      </c>
      <c r="M37" s="64">
        <v>3452738207</v>
      </c>
      <c r="N37" s="64">
        <v>2586328369</v>
      </c>
      <c r="O37" s="64">
        <v>2490082065</v>
      </c>
      <c r="P37" s="64">
        <v>3941429804</v>
      </c>
      <c r="Q37" s="64">
        <v>3941429804</v>
      </c>
      <c r="R37" s="64">
        <v>3572676030</v>
      </c>
      <c r="S37" s="64">
        <v>2971322328</v>
      </c>
      <c r="T37" s="64">
        <v>3013188724</v>
      </c>
      <c r="U37" s="64">
        <v>3429026435</v>
      </c>
      <c r="V37" s="64">
        <v>3429026435</v>
      </c>
      <c r="W37" s="64">
        <v>3294409712</v>
      </c>
      <c r="X37" s="64">
        <v>134616723</v>
      </c>
      <c r="Y37" s="65">
        <v>4.09</v>
      </c>
      <c r="Z37" s="66">
        <v>3294409712</v>
      </c>
    </row>
    <row r="38" spans="1:26" ht="13.5">
      <c r="A38" s="62" t="s">
        <v>55</v>
      </c>
      <c r="B38" s="18">
        <v>1263501333</v>
      </c>
      <c r="C38" s="18">
        <v>0</v>
      </c>
      <c r="D38" s="63">
        <v>1210356551</v>
      </c>
      <c r="E38" s="64">
        <v>1220557420</v>
      </c>
      <c r="F38" s="64">
        <v>605804298</v>
      </c>
      <c r="G38" s="64">
        <v>638815011</v>
      </c>
      <c r="H38" s="64">
        <v>603168506</v>
      </c>
      <c r="I38" s="64">
        <v>603168506</v>
      </c>
      <c r="J38" s="64">
        <v>838709718</v>
      </c>
      <c r="K38" s="64">
        <v>878369929</v>
      </c>
      <c r="L38" s="64">
        <v>829541359</v>
      </c>
      <c r="M38" s="64">
        <v>829541359</v>
      </c>
      <c r="N38" s="64">
        <v>883864484</v>
      </c>
      <c r="O38" s="64">
        <v>910372432</v>
      </c>
      <c r="P38" s="64">
        <v>977497792</v>
      </c>
      <c r="Q38" s="64">
        <v>977497792</v>
      </c>
      <c r="R38" s="64">
        <v>888574868</v>
      </c>
      <c r="S38" s="64">
        <v>791671394</v>
      </c>
      <c r="T38" s="64">
        <v>866013216</v>
      </c>
      <c r="U38" s="64">
        <v>921281112</v>
      </c>
      <c r="V38" s="64">
        <v>921281112</v>
      </c>
      <c r="W38" s="64">
        <v>1220557420</v>
      </c>
      <c r="X38" s="64">
        <v>-299276308</v>
      </c>
      <c r="Y38" s="65">
        <v>-24.52</v>
      </c>
      <c r="Z38" s="66">
        <v>1220557420</v>
      </c>
    </row>
    <row r="39" spans="1:26" ht="13.5">
      <c r="A39" s="62" t="s">
        <v>56</v>
      </c>
      <c r="B39" s="18">
        <v>30092759014</v>
      </c>
      <c r="C39" s="18">
        <v>0</v>
      </c>
      <c r="D39" s="63">
        <v>33833147988</v>
      </c>
      <c r="E39" s="64">
        <v>32972926320</v>
      </c>
      <c r="F39" s="64">
        <v>23956403298</v>
      </c>
      <c r="G39" s="64">
        <v>21868286435</v>
      </c>
      <c r="H39" s="64">
        <v>24178966699</v>
      </c>
      <c r="I39" s="64">
        <v>24178966699</v>
      </c>
      <c r="J39" s="64">
        <v>20955430783</v>
      </c>
      <c r="K39" s="64">
        <v>26284855703</v>
      </c>
      <c r="L39" s="64">
        <v>25606551982</v>
      </c>
      <c r="M39" s="64">
        <v>25606551982</v>
      </c>
      <c r="N39" s="64">
        <v>26060065344</v>
      </c>
      <c r="O39" s="64">
        <v>23667793032</v>
      </c>
      <c r="P39" s="64">
        <v>27782846747</v>
      </c>
      <c r="Q39" s="64">
        <v>27782846747</v>
      </c>
      <c r="R39" s="64">
        <v>25410421701</v>
      </c>
      <c r="S39" s="64">
        <v>24997402528</v>
      </c>
      <c r="T39" s="64">
        <v>23825332874</v>
      </c>
      <c r="U39" s="64">
        <v>26767909445</v>
      </c>
      <c r="V39" s="64">
        <v>26767909445</v>
      </c>
      <c r="W39" s="64">
        <v>32972926320</v>
      </c>
      <c r="X39" s="64">
        <v>-6205016875</v>
      </c>
      <c r="Y39" s="65">
        <v>-18.82</v>
      </c>
      <c r="Z39" s="66">
        <v>32972926320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2322568211</v>
      </c>
      <c r="C42" s="18">
        <v>0</v>
      </c>
      <c r="D42" s="63">
        <v>4454483740</v>
      </c>
      <c r="E42" s="64">
        <v>4583362837</v>
      </c>
      <c r="F42" s="64">
        <v>2036830051</v>
      </c>
      <c r="G42" s="64">
        <v>-87331588</v>
      </c>
      <c r="H42" s="64">
        <v>-321468931</v>
      </c>
      <c r="I42" s="64">
        <v>1628029532</v>
      </c>
      <c r="J42" s="64">
        <v>135156650</v>
      </c>
      <c r="K42" s="64">
        <v>1079291052</v>
      </c>
      <c r="L42" s="64">
        <v>649623348</v>
      </c>
      <c r="M42" s="64">
        <v>1864071050</v>
      </c>
      <c r="N42" s="64">
        <v>-407002543</v>
      </c>
      <c r="O42" s="64">
        <v>-150736879</v>
      </c>
      <c r="P42" s="64">
        <v>1840627604</v>
      </c>
      <c r="Q42" s="64">
        <v>1282888182</v>
      </c>
      <c r="R42" s="64">
        <v>-82290225</v>
      </c>
      <c r="S42" s="64">
        <v>-265422362</v>
      </c>
      <c r="T42" s="64">
        <v>-365449950</v>
      </c>
      <c r="U42" s="64">
        <v>-713162537</v>
      </c>
      <c r="V42" s="64">
        <v>4061826227</v>
      </c>
      <c r="W42" s="64">
        <v>4583362837</v>
      </c>
      <c r="X42" s="64">
        <v>-521536610</v>
      </c>
      <c r="Y42" s="65">
        <v>-11.38</v>
      </c>
      <c r="Z42" s="66">
        <v>4583362837</v>
      </c>
    </row>
    <row r="43" spans="1:26" ht="13.5">
      <c r="A43" s="62" t="s">
        <v>59</v>
      </c>
      <c r="B43" s="18">
        <v>-1772102490</v>
      </c>
      <c r="C43" s="18">
        <v>0</v>
      </c>
      <c r="D43" s="63">
        <v>-4541876625</v>
      </c>
      <c r="E43" s="64">
        <v>-4153139962</v>
      </c>
      <c r="F43" s="64">
        <v>-103299455</v>
      </c>
      <c r="G43" s="64">
        <v>-211980593</v>
      </c>
      <c r="H43" s="64">
        <v>-86276177</v>
      </c>
      <c r="I43" s="64">
        <v>-401556225</v>
      </c>
      <c r="J43" s="64">
        <v>-296784507</v>
      </c>
      <c r="K43" s="64">
        <v>-188966024</v>
      </c>
      <c r="L43" s="64">
        <v>-328214670</v>
      </c>
      <c r="M43" s="64">
        <v>-813965201</v>
      </c>
      <c r="N43" s="64">
        <v>-50124630</v>
      </c>
      <c r="O43" s="64">
        <v>-255955405</v>
      </c>
      <c r="P43" s="64">
        <v>-294475629</v>
      </c>
      <c r="Q43" s="64">
        <v>-600555664</v>
      </c>
      <c r="R43" s="64">
        <v>-192430802</v>
      </c>
      <c r="S43" s="64">
        <v>-320878912</v>
      </c>
      <c r="T43" s="64">
        <v>-318382888</v>
      </c>
      <c r="U43" s="64">
        <v>-831692602</v>
      </c>
      <c r="V43" s="64">
        <v>-2647769692</v>
      </c>
      <c r="W43" s="64">
        <v>-4153139962</v>
      </c>
      <c r="X43" s="64">
        <v>1505370270</v>
      </c>
      <c r="Y43" s="65">
        <v>-36.25</v>
      </c>
      <c r="Z43" s="66">
        <v>-4153139962</v>
      </c>
    </row>
    <row r="44" spans="1:26" ht="13.5">
      <c r="A44" s="62" t="s">
        <v>60</v>
      </c>
      <c r="B44" s="18">
        <v>-67589836</v>
      </c>
      <c r="C44" s="18">
        <v>0</v>
      </c>
      <c r="D44" s="63">
        <v>72553313</v>
      </c>
      <c r="E44" s="64">
        <v>119658694</v>
      </c>
      <c r="F44" s="64">
        <v>-45088670</v>
      </c>
      <c r="G44" s="64">
        <v>96739</v>
      </c>
      <c r="H44" s="64">
        <v>-171922</v>
      </c>
      <c r="I44" s="64">
        <v>-45163853</v>
      </c>
      <c r="J44" s="64">
        <v>365974</v>
      </c>
      <c r="K44" s="64">
        <v>-2271274</v>
      </c>
      <c r="L44" s="64">
        <v>-23728782</v>
      </c>
      <c r="M44" s="64">
        <v>-25634082</v>
      </c>
      <c r="N44" s="64">
        <v>180581</v>
      </c>
      <c r="O44" s="64">
        <v>1437748</v>
      </c>
      <c r="P44" s="64">
        <v>-2599252</v>
      </c>
      <c r="Q44" s="64">
        <v>-980923</v>
      </c>
      <c r="R44" s="64">
        <v>39180936</v>
      </c>
      <c r="S44" s="64">
        <v>-3140720</v>
      </c>
      <c r="T44" s="64">
        <v>-10155516</v>
      </c>
      <c r="U44" s="64">
        <v>25884700</v>
      </c>
      <c r="V44" s="64">
        <v>-45894158</v>
      </c>
      <c r="W44" s="64">
        <v>119658694</v>
      </c>
      <c r="X44" s="64">
        <v>-165552852</v>
      </c>
      <c r="Y44" s="65">
        <v>-138.35</v>
      </c>
      <c r="Z44" s="66">
        <v>119658694</v>
      </c>
    </row>
    <row r="45" spans="1:26" ht="13.5">
      <c r="A45" s="74" t="s">
        <v>61</v>
      </c>
      <c r="B45" s="21">
        <v>2168156217</v>
      </c>
      <c r="C45" s="21">
        <v>0</v>
      </c>
      <c r="D45" s="103">
        <v>680491110</v>
      </c>
      <c r="E45" s="104">
        <v>1445151133</v>
      </c>
      <c r="F45" s="104">
        <v>2909873462</v>
      </c>
      <c r="G45" s="104">
        <v>2610658020</v>
      </c>
      <c r="H45" s="104">
        <v>2202740990</v>
      </c>
      <c r="I45" s="104">
        <v>2202740990</v>
      </c>
      <c r="J45" s="104">
        <v>2041479107</v>
      </c>
      <c r="K45" s="104">
        <v>2929532861</v>
      </c>
      <c r="L45" s="104">
        <v>3227212757</v>
      </c>
      <c r="M45" s="104">
        <v>3227212757</v>
      </c>
      <c r="N45" s="104">
        <v>2770266165</v>
      </c>
      <c r="O45" s="104">
        <v>2365011629</v>
      </c>
      <c r="P45" s="104">
        <v>3908564352</v>
      </c>
      <c r="Q45" s="104">
        <v>2770266165</v>
      </c>
      <c r="R45" s="104">
        <v>3673024261</v>
      </c>
      <c r="S45" s="104">
        <v>3083582267</v>
      </c>
      <c r="T45" s="104">
        <v>2019485557</v>
      </c>
      <c r="U45" s="104">
        <v>2389593913</v>
      </c>
      <c r="V45" s="104">
        <v>2389593913</v>
      </c>
      <c r="W45" s="104">
        <v>1445151133</v>
      </c>
      <c r="X45" s="104">
        <v>944442780</v>
      </c>
      <c r="Y45" s="105">
        <v>65.35</v>
      </c>
      <c r="Z45" s="106">
        <v>1445151133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243692676</v>
      </c>
      <c r="C49" s="56">
        <v>0</v>
      </c>
      <c r="D49" s="133">
        <v>127734887</v>
      </c>
      <c r="E49" s="58">
        <v>35198288</v>
      </c>
      <c r="F49" s="58">
        <v>0</v>
      </c>
      <c r="G49" s="58">
        <v>0</v>
      </c>
      <c r="H49" s="58">
        <v>0</v>
      </c>
      <c r="I49" s="58">
        <v>494363778</v>
      </c>
      <c r="J49" s="58">
        <v>0</v>
      </c>
      <c r="K49" s="58">
        <v>0</v>
      </c>
      <c r="L49" s="58">
        <v>0</v>
      </c>
      <c r="M49" s="58">
        <v>572719177</v>
      </c>
      <c r="N49" s="58">
        <v>0</v>
      </c>
      <c r="O49" s="58">
        <v>0</v>
      </c>
      <c r="P49" s="58">
        <v>0</v>
      </c>
      <c r="Q49" s="58">
        <v>193780011</v>
      </c>
      <c r="R49" s="58">
        <v>0</v>
      </c>
      <c r="S49" s="58">
        <v>0</v>
      </c>
      <c r="T49" s="58">
        <v>0</v>
      </c>
      <c r="U49" s="58">
        <v>408251793</v>
      </c>
      <c r="V49" s="58">
        <v>1429161358</v>
      </c>
      <c r="W49" s="58">
        <v>3504901968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349843327</v>
      </c>
      <c r="C51" s="56">
        <v>0</v>
      </c>
      <c r="D51" s="133">
        <v>56110617</v>
      </c>
      <c r="E51" s="58">
        <v>101172446</v>
      </c>
      <c r="F51" s="58">
        <v>0</v>
      </c>
      <c r="G51" s="58">
        <v>0</v>
      </c>
      <c r="H51" s="58">
        <v>0</v>
      </c>
      <c r="I51" s="58">
        <v>81414886</v>
      </c>
      <c r="J51" s="58">
        <v>0</v>
      </c>
      <c r="K51" s="58">
        <v>0</v>
      </c>
      <c r="L51" s="58">
        <v>0</v>
      </c>
      <c r="M51" s="58">
        <v>27289903</v>
      </c>
      <c r="N51" s="58">
        <v>0</v>
      </c>
      <c r="O51" s="58">
        <v>0</v>
      </c>
      <c r="P51" s="58">
        <v>0</v>
      </c>
      <c r="Q51" s="58">
        <v>94310837</v>
      </c>
      <c r="R51" s="58">
        <v>0</v>
      </c>
      <c r="S51" s="58">
        <v>0</v>
      </c>
      <c r="T51" s="58">
        <v>0</v>
      </c>
      <c r="U51" s="58">
        <v>229780258</v>
      </c>
      <c r="V51" s="58">
        <v>203355417</v>
      </c>
      <c r="W51" s="58">
        <v>1143277691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93.16963025982761</v>
      </c>
      <c r="C58" s="5">
        <f>IF(C67=0,0,+(C76/C67)*100)</f>
        <v>0</v>
      </c>
      <c r="D58" s="6">
        <f aca="true" t="shared" si="6" ref="D58:Z58">IF(D67=0,0,+(D76/D67)*100)</f>
        <v>93.59534212078522</v>
      </c>
      <c r="E58" s="7">
        <f t="shared" si="6"/>
        <v>100.52911666442037</v>
      </c>
      <c r="F58" s="7">
        <f t="shared" si="6"/>
        <v>85.8511621894066</v>
      </c>
      <c r="G58" s="7">
        <f t="shared" si="6"/>
        <v>84.54648374954505</v>
      </c>
      <c r="H58" s="7">
        <f t="shared" si="6"/>
        <v>82.70189193631333</v>
      </c>
      <c r="I58" s="7">
        <f t="shared" si="6"/>
        <v>84.28553969810903</v>
      </c>
      <c r="J58" s="7">
        <f t="shared" si="6"/>
        <v>102.34816476700095</v>
      </c>
      <c r="K58" s="7">
        <f t="shared" si="6"/>
        <v>88.80475452506967</v>
      </c>
      <c r="L58" s="7">
        <f t="shared" si="6"/>
        <v>95.54858029322217</v>
      </c>
      <c r="M58" s="7">
        <f t="shared" si="6"/>
        <v>95.33472555269509</v>
      </c>
      <c r="N58" s="7">
        <f t="shared" si="6"/>
        <v>94.24461373257967</v>
      </c>
      <c r="O58" s="7">
        <f t="shared" si="6"/>
        <v>106.30410506815234</v>
      </c>
      <c r="P58" s="7">
        <f t="shared" si="6"/>
        <v>106.64160163669183</v>
      </c>
      <c r="Q58" s="7">
        <f t="shared" si="6"/>
        <v>101.71954116851609</v>
      </c>
      <c r="R58" s="7">
        <f t="shared" si="6"/>
        <v>89.46347381224162</v>
      </c>
      <c r="S58" s="7">
        <f t="shared" si="6"/>
        <v>113.02931564356959</v>
      </c>
      <c r="T58" s="7">
        <f t="shared" si="6"/>
        <v>50.53675928923348</v>
      </c>
      <c r="U58" s="7">
        <f t="shared" si="6"/>
        <v>83.2312397263498</v>
      </c>
      <c r="V58" s="7">
        <f t="shared" si="6"/>
        <v>90.91339019596823</v>
      </c>
      <c r="W58" s="7">
        <f t="shared" si="6"/>
        <v>100.52911666442037</v>
      </c>
      <c r="X58" s="7">
        <f t="shared" si="6"/>
        <v>0</v>
      </c>
      <c r="Y58" s="7">
        <f t="shared" si="6"/>
        <v>0</v>
      </c>
      <c r="Z58" s="8">
        <f t="shared" si="6"/>
        <v>100.52911666442037</v>
      </c>
    </row>
    <row r="59" spans="1:26" ht="13.5">
      <c r="A59" s="36" t="s">
        <v>31</v>
      </c>
      <c r="B59" s="9">
        <f aca="true" t="shared" si="7" ref="B59:Z66">IF(B68=0,0,+(B77/B68)*100)</f>
        <v>85.07300879098698</v>
      </c>
      <c r="C59" s="9">
        <f t="shared" si="7"/>
        <v>0</v>
      </c>
      <c r="D59" s="2">
        <f t="shared" si="7"/>
        <v>100.09944592941693</v>
      </c>
      <c r="E59" s="10">
        <f t="shared" si="7"/>
        <v>103.72307368686988</v>
      </c>
      <c r="F59" s="10">
        <f t="shared" si="7"/>
        <v>86.39908436989067</v>
      </c>
      <c r="G59" s="10">
        <f t="shared" si="7"/>
        <v>60.77985828017859</v>
      </c>
      <c r="H59" s="10">
        <f t="shared" si="7"/>
        <v>81.56764718842186</v>
      </c>
      <c r="I59" s="10">
        <f t="shared" si="7"/>
        <v>75.35236620734995</v>
      </c>
      <c r="J59" s="10">
        <f t="shared" si="7"/>
        <v>80.61742035485756</v>
      </c>
      <c r="K59" s="10">
        <f t="shared" si="7"/>
        <v>93.33992068365511</v>
      </c>
      <c r="L59" s="10">
        <f t="shared" si="7"/>
        <v>84.67626869500272</v>
      </c>
      <c r="M59" s="10">
        <f t="shared" si="7"/>
        <v>86.21551396960452</v>
      </c>
      <c r="N59" s="10">
        <f t="shared" si="7"/>
        <v>84.70986616737751</v>
      </c>
      <c r="O59" s="10">
        <f t="shared" si="7"/>
        <v>73.52473221154135</v>
      </c>
      <c r="P59" s="10">
        <f t="shared" si="7"/>
        <v>85.45847312291899</v>
      </c>
      <c r="Q59" s="10">
        <f t="shared" si="7"/>
        <v>80.65728771249331</v>
      </c>
      <c r="R59" s="10">
        <f t="shared" si="7"/>
        <v>125.56941572389226</v>
      </c>
      <c r="S59" s="10">
        <f t="shared" si="7"/>
        <v>94.3729709608712</v>
      </c>
      <c r="T59" s="10">
        <f t="shared" si="7"/>
        <v>82.16294960093357</v>
      </c>
      <c r="U59" s="10">
        <f t="shared" si="7"/>
        <v>103.28260988167432</v>
      </c>
      <c r="V59" s="10">
        <f t="shared" si="7"/>
        <v>85.52622879843133</v>
      </c>
      <c r="W59" s="10">
        <f t="shared" si="7"/>
        <v>103.72307368686988</v>
      </c>
      <c r="X59" s="10">
        <f t="shared" si="7"/>
        <v>0</v>
      </c>
      <c r="Y59" s="10">
        <f t="shared" si="7"/>
        <v>0</v>
      </c>
      <c r="Z59" s="11">
        <f t="shared" si="7"/>
        <v>103.72307368686988</v>
      </c>
    </row>
    <row r="60" spans="1:26" ht="13.5">
      <c r="A60" s="37" t="s">
        <v>32</v>
      </c>
      <c r="B60" s="12">
        <f t="shared" si="7"/>
        <v>95.72758335895219</v>
      </c>
      <c r="C60" s="12">
        <f t="shared" si="7"/>
        <v>0</v>
      </c>
      <c r="D60" s="3">
        <f t="shared" si="7"/>
        <v>95.74947524961837</v>
      </c>
      <c r="E60" s="13">
        <f t="shared" si="7"/>
        <v>102.2662919384421</v>
      </c>
      <c r="F60" s="13">
        <f t="shared" si="7"/>
        <v>89.4541809842014</v>
      </c>
      <c r="G60" s="13">
        <f t="shared" si="7"/>
        <v>101.138211747259</v>
      </c>
      <c r="H60" s="13">
        <f t="shared" si="7"/>
        <v>87.42015211143897</v>
      </c>
      <c r="I60" s="13">
        <f t="shared" si="7"/>
        <v>92.18394242628204</v>
      </c>
      <c r="J60" s="13">
        <f t="shared" si="7"/>
        <v>115.56893918437541</v>
      </c>
      <c r="K60" s="13">
        <f t="shared" si="7"/>
        <v>92.65215888278797</v>
      </c>
      <c r="L60" s="13">
        <f t="shared" si="7"/>
        <v>101.48641985418298</v>
      </c>
      <c r="M60" s="13">
        <f t="shared" si="7"/>
        <v>102.80390364523338</v>
      </c>
      <c r="N60" s="13">
        <f t="shared" si="7"/>
        <v>98.70733070516643</v>
      </c>
      <c r="O60" s="13">
        <f t="shared" si="7"/>
        <v>131.3494411499184</v>
      </c>
      <c r="P60" s="13">
        <f t="shared" si="7"/>
        <v>124.23030879064454</v>
      </c>
      <c r="Q60" s="13">
        <f t="shared" si="7"/>
        <v>115.51106629737924</v>
      </c>
      <c r="R60" s="13">
        <f t="shared" si="7"/>
        <v>85.19388388487987</v>
      </c>
      <c r="S60" s="13">
        <f t="shared" si="7"/>
        <v>125.1672712914439</v>
      </c>
      <c r="T60" s="13">
        <f t="shared" si="7"/>
        <v>51.89109649849206</v>
      </c>
      <c r="U60" s="13">
        <f t="shared" si="7"/>
        <v>85.12465492590228</v>
      </c>
      <c r="V60" s="13">
        <f t="shared" si="7"/>
        <v>98.34347342826845</v>
      </c>
      <c r="W60" s="13">
        <f t="shared" si="7"/>
        <v>102.2662919384421</v>
      </c>
      <c r="X60" s="13">
        <f t="shared" si="7"/>
        <v>0</v>
      </c>
      <c r="Y60" s="13">
        <f t="shared" si="7"/>
        <v>0</v>
      </c>
      <c r="Z60" s="14">
        <f t="shared" si="7"/>
        <v>102.2662919384421</v>
      </c>
    </row>
    <row r="61" spans="1:26" ht="13.5">
      <c r="A61" s="38" t="s">
        <v>113</v>
      </c>
      <c r="B61" s="12">
        <f t="shared" si="7"/>
        <v>80.75846026549297</v>
      </c>
      <c r="C61" s="12">
        <f t="shared" si="7"/>
        <v>0</v>
      </c>
      <c r="D61" s="3">
        <f t="shared" si="7"/>
        <v>93.25736992092881</v>
      </c>
      <c r="E61" s="13">
        <f t="shared" si="7"/>
        <v>146.2147018654331</v>
      </c>
      <c r="F61" s="13">
        <f t="shared" si="7"/>
        <v>91.67116355188955</v>
      </c>
      <c r="G61" s="13">
        <f t="shared" si="7"/>
        <v>108.61880435364685</v>
      </c>
      <c r="H61" s="13">
        <f t="shared" si="7"/>
        <v>103.19055876176797</v>
      </c>
      <c r="I61" s="13">
        <f t="shared" si="7"/>
        <v>100.82544032348486</v>
      </c>
      <c r="J61" s="13">
        <f t="shared" si="7"/>
        <v>104.6013235834156</v>
      </c>
      <c r="K61" s="13">
        <f t="shared" si="7"/>
        <v>99.77932331670499</v>
      </c>
      <c r="L61" s="13">
        <f t="shared" si="7"/>
        <v>110.06087962200314</v>
      </c>
      <c r="M61" s="13">
        <f t="shared" si="7"/>
        <v>104.41619988914343</v>
      </c>
      <c r="N61" s="13">
        <f t="shared" si="7"/>
        <v>117.26033305032055</v>
      </c>
      <c r="O61" s="13">
        <f t="shared" si="7"/>
        <v>134.73488190722426</v>
      </c>
      <c r="P61" s="13">
        <f t="shared" si="7"/>
        <v>142.57000547730766</v>
      </c>
      <c r="Q61" s="13">
        <f t="shared" si="7"/>
        <v>130.38285545246734</v>
      </c>
      <c r="R61" s="13">
        <f t="shared" si="7"/>
        <v>86.34802018750534</v>
      </c>
      <c r="S61" s="13">
        <f t="shared" si="7"/>
        <v>130.5187250927864</v>
      </c>
      <c r="T61" s="13">
        <f t="shared" si="7"/>
        <v>53.33989745964558</v>
      </c>
      <c r="U61" s="13">
        <f t="shared" si="7"/>
        <v>84.98884118329104</v>
      </c>
      <c r="V61" s="13">
        <f t="shared" si="7"/>
        <v>103.83303632377239</v>
      </c>
      <c r="W61" s="13">
        <f t="shared" si="7"/>
        <v>146.2147018654331</v>
      </c>
      <c r="X61" s="13">
        <f t="shared" si="7"/>
        <v>0</v>
      </c>
      <c r="Y61" s="13">
        <f t="shared" si="7"/>
        <v>0</v>
      </c>
      <c r="Z61" s="14">
        <f t="shared" si="7"/>
        <v>146.2147018654331</v>
      </c>
    </row>
    <row r="62" spans="1:26" ht="13.5">
      <c r="A62" s="38" t="s">
        <v>114</v>
      </c>
      <c r="B62" s="12">
        <f t="shared" si="7"/>
        <v>124.18015424131912</v>
      </c>
      <c r="C62" s="12">
        <f t="shared" si="7"/>
        <v>0</v>
      </c>
      <c r="D62" s="3">
        <f t="shared" si="7"/>
        <v>100.4498396093193</v>
      </c>
      <c r="E62" s="13">
        <f t="shared" si="7"/>
        <v>185.51954656454498</v>
      </c>
      <c r="F62" s="13">
        <f t="shared" si="7"/>
        <v>88.2353062282704</v>
      </c>
      <c r="G62" s="13">
        <f t="shared" si="7"/>
        <v>80.39639387464784</v>
      </c>
      <c r="H62" s="13">
        <f t="shared" si="7"/>
        <v>60.48815090155703</v>
      </c>
      <c r="I62" s="13">
        <f t="shared" si="7"/>
        <v>70.83588777133582</v>
      </c>
      <c r="J62" s="13">
        <f t="shared" si="7"/>
        <v>87.11042800093308</v>
      </c>
      <c r="K62" s="13">
        <f t="shared" si="7"/>
        <v>77.32924222905535</v>
      </c>
      <c r="L62" s="13">
        <f t="shared" si="7"/>
        <v>44.39042689293943</v>
      </c>
      <c r="M62" s="13">
        <f t="shared" si="7"/>
        <v>66.33531750676195</v>
      </c>
      <c r="N62" s="13">
        <f t="shared" si="7"/>
        <v>55.57323651908577</v>
      </c>
      <c r="O62" s="13">
        <f t="shared" si="7"/>
        <v>156.1283894755788</v>
      </c>
      <c r="P62" s="13">
        <f t="shared" si="7"/>
        <v>101.82861586502574</v>
      </c>
      <c r="Q62" s="13">
        <f t="shared" si="7"/>
        <v>85.64505706583142</v>
      </c>
      <c r="R62" s="13">
        <f t="shared" si="7"/>
        <v>92.07720197314528</v>
      </c>
      <c r="S62" s="13">
        <f t="shared" si="7"/>
        <v>125.22661245607698</v>
      </c>
      <c r="T62" s="13">
        <f t="shared" si="7"/>
        <v>33.537042123743646</v>
      </c>
      <c r="U62" s="13">
        <f t="shared" si="7"/>
        <v>88.87865214239748</v>
      </c>
      <c r="V62" s="13">
        <f t="shared" si="7"/>
        <v>77.6887780223324</v>
      </c>
      <c r="W62" s="13">
        <f t="shared" si="7"/>
        <v>185.51954656454498</v>
      </c>
      <c r="X62" s="13">
        <f t="shared" si="7"/>
        <v>0</v>
      </c>
      <c r="Y62" s="13">
        <f t="shared" si="7"/>
        <v>0</v>
      </c>
      <c r="Z62" s="14">
        <f t="shared" si="7"/>
        <v>185.51954656454498</v>
      </c>
    </row>
    <row r="63" spans="1:26" ht="13.5">
      <c r="A63" s="38" t="s">
        <v>115</v>
      </c>
      <c r="B63" s="12">
        <f t="shared" si="7"/>
        <v>84.00702872176402</v>
      </c>
      <c r="C63" s="12">
        <f t="shared" si="7"/>
        <v>0</v>
      </c>
      <c r="D63" s="3">
        <f t="shared" si="7"/>
        <v>103.42500322645994</v>
      </c>
      <c r="E63" s="13">
        <f t="shared" si="7"/>
        <v>159.39431775553842</v>
      </c>
      <c r="F63" s="13">
        <f t="shared" si="7"/>
        <v>154.42575367457522</v>
      </c>
      <c r="G63" s="13">
        <f t="shared" si="7"/>
        <v>115.58434969211191</v>
      </c>
      <c r="H63" s="13">
        <f t="shared" si="7"/>
        <v>61.923376561390974</v>
      </c>
      <c r="I63" s="13">
        <f t="shared" si="7"/>
        <v>96.81808821318573</v>
      </c>
      <c r="J63" s="13">
        <f t="shared" si="7"/>
        <v>124.84236707095324</v>
      </c>
      <c r="K63" s="13">
        <f t="shared" si="7"/>
        <v>95.32993482224956</v>
      </c>
      <c r="L63" s="13">
        <f t="shared" si="7"/>
        <v>95.2464123366876</v>
      </c>
      <c r="M63" s="13">
        <f t="shared" si="7"/>
        <v>103.0238093091088</v>
      </c>
      <c r="N63" s="13">
        <f t="shared" si="7"/>
        <v>101.94675384465417</v>
      </c>
      <c r="O63" s="13">
        <f t="shared" si="7"/>
        <v>87.19645609930396</v>
      </c>
      <c r="P63" s="13">
        <f t="shared" si="7"/>
        <v>121.29001292612011</v>
      </c>
      <c r="Q63" s="13">
        <f t="shared" si="7"/>
        <v>102.53697420865706</v>
      </c>
      <c r="R63" s="13">
        <f t="shared" si="7"/>
        <v>66.21624882270538</v>
      </c>
      <c r="S63" s="13">
        <f t="shared" si="7"/>
        <v>124.83021695507726</v>
      </c>
      <c r="T63" s="13">
        <f t="shared" si="7"/>
        <v>94.75900691338093</v>
      </c>
      <c r="U63" s="13">
        <f t="shared" si="7"/>
        <v>91.37862745511252</v>
      </c>
      <c r="V63" s="13">
        <f t="shared" si="7"/>
        <v>98.82176921132374</v>
      </c>
      <c r="W63" s="13">
        <f t="shared" si="7"/>
        <v>159.39431775553842</v>
      </c>
      <c r="X63" s="13">
        <f t="shared" si="7"/>
        <v>0</v>
      </c>
      <c r="Y63" s="13">
        <f t="shared" si="7"/>
        <v>0</v>
      </c>
      <c r="Z63" s="14">
        <f t="shared" si="7"/>
        <v>159.39431775553842</v>
      </c>
    </row>
    <row r="64" spans="1:26" ht="13.5">
      <c r="A64" s="38" t="s">
        <v>116</v>
      </c>
      <c r="B64" s="12">
        <f t="shared" si="7"/>
        <v>87.14517113726376</v>
      </c>
      <c r="C64" s="12">
        <f t="shared" si="7"/>
        <v>0</v>
      </c>
      <c r="D64" s="3">
        <f t="shared" si="7"/>
        <v>106.15703373224834</v>
      </c>
      <c r="E64" s="13">
        <f t="shared" si="7"/>
        <v>165.96882047530693</v>
      </c>
      <c r="F64" s="13">
        <f t="shared" si="7"/>
        <v>63.965845198122025</v>
      </c>
      <c r="G64" s="13">
        <f t="shared" si="7"/>
        <v>100.347821984439</v>
      </c>
      <c r="H64" s="13">
        <f t="shared" si="7"/>
        <v>56.190042062723954</v>
      </c>
      <c r="I64" s="13">
        <f t="shared" si="7"/>
        <v>70.54205617767558</v>
      </c>
      <c r="J64" s="13">
        <f t="shared" si="7"/>
        <v>106.63623411801704</v>
      </c>
      <c r="K64" s="13">
        <f t="shared" si="7"/>
        <v>70.871980759019</v>
      </c>
      <c r="L64" s="13">
        <f t="shared" si="7"/>
        <v>77.47681054523069</v>
      </c>
      <c r="M64" s="13">
        <f t="shared" si="7"/>
        <v>82.65619180095172</v>
      </c>
      <c r="N64" s="13">
        <f t="shared" si="7"/>
        <v>85.4769397446929</v>
      </c>
      <c r="O64" s="13">
        <f t="shared" si="7"/>
        <v>87.43423507733239</v>
      </c>
      <c r="P64" s="13">
        <f t="shared" si="7"/>
        <v>62.3756084421226</v>
      </c>
      <c r="Q64" s="13">
        <f t="shared" si="7"/>
        <v>76.81950530295161</v>
      </c>
      <c r="R64" s="13">
        <f t="shared" si="7"/>
        <v>61.73929304010104</v>
      </c>
      <c r="S64" s="13">
        <f t="shared" si="7"/>
        <v>84.96810541069695</v>
      </c>
      <c r="T64" s="13">
        <f t="shared" si="7"/>
        <v>63.861461402664176</v>
      </c>
      <c r="U64" s="13">
        <f t="shared" si="7"/>
        <v>69.74587103356751</v>
      </c>
      <c r="V64" s="13">
        <f t="shared" si="7"/>
        <v>74.75575688313805</v>
      </c>
      <c r="W64" s="13">
        <f t="shared" si="7"/>
        <v>165.96882047530693</v>
      </c>
      <c r="X64" s="13">
        <f t="shared" si="7"/>
        <v>0</v>
      </c>
      <c r="Y64" s="13">
        <f t="shared" si="7"/>
        <v>0</v>
      </c>
      <c r="Z64" s="14">
        <f t="shared" si="7"/>
        <v>165.96882047530693</v>
      </c>
    </row>
    <row r="65" spans="1:26" ht="13.5">
      <c r="A65" s="38" t="s">
        <v>117</v>
      </c>
      <c r="B65" s="12">
        <f t="shared" si="7"/>
        <v>647.9163525706214</v>
      </c>
      <c r="C65" s="12">
        <f t="shared" si="7"/>
        <v>0</v>
      </c>
      <c r="D65" s="3">
        <f t="shared" si="7"/>
        <v>75.82643520386456</v>
      </c>
      <c r="E65" s="13">
        <f t="shared" si="7"/>
        <v>3.53671901131056</v>
      </c>
      <c r="F65" s="13">
        <f t="shared" si="7"/>
        <v>20.679210112425</v>
      </c>
      <c r="G65" s="13">
        <f t="shared" si="7"/>
        <v>27.80820850454482</v>
      </c>
      <c r="H65" s="13">
        <f t="shared" si="7"/>
        <v>103.79361782316127</v>
      </c>
      <c r="I65" s="13">
        <f t="shared" si="7"/>
        <v>31.078752673458617</v>
      </c>
      <c r="J65" s="13">
        <f t="shared" si="7"/>
        <v>3777.150843661341</v>
      </c>
      <c r="K65" s="13">
        <f t="shared" si="7"/>
        <v>152.90125252311572</v>
      </c>
      <c r="L65" s="13">
        <f t="shared" si="7"/>
        <v>4148.374364852003</v>
      </c>
      <c r="M65" s="13">
        <f t="shared" si="7"/>
        <v>2740.77139115703</v>
      </c>
      <c r="N65" s="13">
        <f t="shared" si="7"/>
        <v>1253.1211641223867</v>
      </c>
      <c r="O65" s="13">
        <f t="shared" si="7"/>
        <v>146.37885916117315</v>
      </c>
      <c r="P65" s="13">
        <f t="shared" si="7"/>
        <v>44.22728926843381</v>
      </c>
      <c r="Q65" s="13">
        <f t="shared" si="7"/>
        <v>359.26579602248887</v>
      </c>
      <c r="R65" s="13">
        <f t="shared" si="7"/>
        <v>195.70858074191125</v>
      </c>
      <c r="S65" s="13">
        <f t="shared" si="7"/>
        <v>118.05516382897952</v>
      </c>
      <c r="T65" s="13">
        <f t="shared" si="7"/>
        <v>105.30312533319952</v>
      </c>
      <c r="U65" s="13">
        <f t="shared" si="7"/>
        <v>135.9590686543774</v>
      </c>
      <c r="V65" s="13">
        <f t="shared" si="7"/>
        <v>466.6088505985891</v>
      </c>
      <c r="W65" s="13">
        <f t="shared" si="7"/>
        <v>3.53671901131056</v>
      </c>
      <c r="X65" s="13">
        <f t="shared" si="7"/>
        <v>0</v>
      </c>
      <c r="Y65" s="13">
        <f t="shared" si="7"/>
        <v>0</v>
      </c>
      <c r="Z65" s="14">
        <f t="shared" si="7"/>
        <v>3.53671901131056</v>
      </c>
    </row>
    <row r="66" spans="1:26" ht="13.5">
      <c r="A66" s="39" t="s">
        <v>118</v>
      </c>
      <c r="B66" s="15">
        <f t="shared" si="7"/>
        <v>88.85094582796518</v>
      </c>
      <c r="C66" s="15">
        <f t="shared" si="7"/>
        <v>0</v>
      </c>
      <c r="D66" s="4">
        <f t="shared" si="7"/>
        <v>38.27759445875249</v>
      </c>
      <c r="E66" s="16">
        <f t="shared" si="7"/>
        <v>64.47744942065732</v>
      </c>
      <c r="F66" s="16">
        <f t="shared" si="7"/>
        <v>44.00177180994591</v>
      </c>
      <c r="G66" s="16">
        <f t="shared" si="7"/>
        <v>22.410829391874636</v>
      </c>
      <c r="H66" s="16">
        <f t="shared" si="7"/>
        <v>26.304285867344902</v>
      </c>
      <c r="I66" s="16">
        <f t="shared" si="7"/>
        <v>30.68620135852212</v>
      </c>
      <c r="J66" s="16">
        <f t="shared" si="7"/>
        <v>5.030863734466027</v>
      </c>
      <c r="K66" s="16">
        <f t="shared" si="7"/>
        <v>26.937306997540983</v>
      </c>
      <c r="L66" s="16">
        <f t="shared" si="7"/>
        <v>67.85884205669436</v>
      </c>
      <c r="M66" s="16">
        <f t="shared" si="7"/>
        <v>37.60486713660215</v>
      </c>
      <c r="N66" s="16">
        <f t="shared" si="7"/>
        <v>75.17527303957611</v>
      </c>
      <c r="O66" s="16">
        <f t="shared" si="7"/>
        <v>31.035002100077065</v>
      </c>
      <c r="P66" s="16">
        <f t="shared" si="7"/>
        <v>35.217755066711604</v>
      </c>
      <c r="Q66" s="16">
        <f t="shared" si="7"/>
        <v>49.279160835671206</v>
      </c>
      <c r="R66" s="16">
        <f t="shared" si="7"/>
        <v>-17.549942820955696</v>
      </c>
      <c r="S66" s="16">
        <f t="shared" si="7"/>
        <v>37.91215520586241</v>
      </c>
      <c r="T66" s="16">
        <f t="shared" si="7"/>
        <v>-25.681532001190842</v>
      </c>
      <c r="U66" s="16">
        <f t="shared" si="7"/>
        <v>-5.450147185027382</v>
      </c>
      <c r="V66" s="16">
        <f t="shared" si="7"/>
        <v>28.96743580721371</v>
      </c>
      <c r="W66" s="16">
        <f t="shared" si="7"/>
        <v>64.47744942065732</v>
      </c>
      <c r="X66" s="16">
        <f t="shared" si="7"/>
        <v>0</v>
      </c>
      <c r="Y66" s="16">
        <f t="shared" si="7"/>
        <v>0</v>
      </c>
      <c r="Z66" s="17">
        <f t="shared" si="7"/>
        <v>64.47744942065732</v>
      </c>
    </row>
    <row r="67" spans="1:26" ht="13.5" hidden="1">
      <c r="A67" s="40" t="s">
        <v>119</v>
      </c>
      <c r="B67" s="23">
        <v>3529103726</v>
      </c>
      <c r="C67" s="23"/>
      <c r="D67" s="24">
        <v>4361882278</v>
      </c>
      <c r="E67" s="25">
        <v>4352737033</v>
      </c>
      <c r="F67" s="25">
        <v>315012078</v>
      </c>
      <c r="G67" s="25">
        <v>323797427</v>
      </c>
      <c r="H67" s="25">
        <v>364779985</v>
      </c>
      <c r="I67" s="25">
        <v>1003589490</v>
      </c>
      <c r="J67" s="25">
        <v>308761340</v>
      </c>
      <c r="K67" s="25">
        <v>342040977</v>
      </c>
      <c r="L67" s="25">
        <v>318154183</v>
      </c>
      <c r="M67" s="25">
        <v>968956500</v>
      </c>
      <c r="N67" s="25">
        <v>351153703</v>
      </c>
      <c r="O67" s="25">
        <v>283774363</v>
      </c>
      <c r="P67" s="25">
        <v>268965966</v>
      </c>
      <c r="Q67" s="25">
        <v>903894032</v>
      </c>
      <c r="R67" s="25">
        <v>346014648</v>
      </c>
      <c r="S67" s="25">
        <v>288429554</v>
      </c>
      <c r="T67" s="25">
        <v>328835017</v>
      </c>
      <c r="U67" s="25">
        <v>963279219</v>
      </c>
      <c r="V67" s="25">
        <v>3839719241</v>
      </c>
      <c r="W67" s="25">
        <v>4352737033</v>
      </c>
      <c r="X67" s="25"/>
      <c r="Y67" s="24"/>
      <c r="Z67" s="26">
        <v>4352737033</v>
      </c>
    </row>
    <row r="68" spans="1:26" ht="13.5" hidden="1">
      <c r="A68" s="36" t="s">
        <v>31</v>
      </c>
      <c r="B68" s="18">
        <v>741372159</v>
      </c>
      <c r="C68" s="18"/>
      <c r="D68" s="19">
        <v>841159618</v>
      </c>
      <c r="E68" s="20">
        <v>867834556</v>
      </c>
      <c r="F68" s="20">
        <v>85613611</v>
      </c>
      <c r="G68" s="20">
        <v>94925042</v>
      </c>
      <c r="H68" s="20">
        <v>70398506</v>
      </c>
      <c r="I68" s="20">
        <v>250937159</v>
      </c>
      <c r="J68" s="20">
        <v>71260592</v>
      </c>
      <c r="K68" s="20">
        <v>70410708</v>
      </c>
      <c r="L68" s="20">
        <v>66728193</v>
      </c>
      <c r="M68" s="20">
        <v>208399493</v>
      </c>
      <c r="N68" s="20">
        <v>66033078</v>
      </c>
      <c r="O68" s="20">
        <v>85336202</v>
      </c>
      <c r="P68" s="20">
        <v>71036825</v>
      </c>
      <c r="Q68" s="20">
        <v>222406105</v>
      </c>
      <c r="R68" s="20">
        <v>77191142</v>
      </c>
      <c r="S68" s="20">
        <v>65774976</v>
      </c>
      <c r="T68" s="20">
        <v>53708852</v>
      </c>
      <c r="U68" s="20">
        <v>196674970</v>
      </c>
      <c r="V68" s="20">
        <v>878417727</v>
      </c>
      <c r="W68" s="20">
        <v>867834556</v>
      </c>
      <c r="X68" s="20"/>
      <c r="Y68" s="19"/>
      <c r="Z68" s="22">
        <v>867834556</v>
      </c>
    </row>
    <row r="69" spans="1:26" ht="13.5" hidden="1">
      <c r="A69" s="37" t="s">
        <v>32</v>
      </c>
      <c r="B69" s="18">
        <v>2623657649</v>
      </c>
      <c r="C69" s="18"/>
      <c r="D69" s="19">
        <v>3293566447</v>
      </c>
      <c r="E69" s="20">
        <v>3251349076</v>
      </c>
      <c r="F69" s="20">
        <v>210181959</v>
      </c>
      <c r="G69" s="20">
        <v>209294185</v>
      </c>
      <c r="H69" s="20">
        <v>272961194</v>
      </c>
      <c r="I69" s="20">
        <v>692437338</v>
      </c>
      <c r="J69" s="20">
        <v>223103916</v>
      </c>
      <c r="K69" s="20">
        <v>250867904</v>
      </c>
      <c r="L69" s="20">
        <v>228604320</v>
      </c>
      <c r="M69" s="20">
        <v>702576140</v>
      </c>
      <c r="N69" s="20">
        <v>257804530</v>
      </c>
      <c r="O69" s="20">
        <v>176779432</v>
      </c>
      <c r="P69" s="20">
        <v>175724009</v>
      </c>
      <c r="Q69" s="20">
        <v>610307971</v>
      </c>
      <c r="R69" s="20">
        <v>252868360</v>
      </c>
      <c r="S69" s="20">
        <v>205744959</v>
      </c>
      <c r="T69" s="20">
        <v>248425768</v>
      </c>
      <c r="U69" s="20">
        <v>707039087</v>
      </c>
      <c r="V69" s="20">
        <v>2712360536</v>
      </c>
      <c r="W69" s="20">
        <v>3251349076</v>
      </c>
      <c r="X69" s="20"/>
      <c r="Y69" s="19"/>
      <c r="Z69" s="22">
        <v>3251349076</v>
      </c>
    </row>
    <row r="70" spans="1:26" ht="13.5" hidden="1">
      <c r="A70" s="38" t="s">
        <v>113</v>
      </c>
      <c r="B70" s="18">
        <v>1889157765</v>
      </c>
      <c r="C70" s="18"/>
      <c r="D70" s="19">
        <v>2169513473</v>
      </c>
      <c r="E70" s="20">
        <v>1483807378</v>
      </c>
      <c r="F70" s="20">
        <v>167158295</v>
      </c>
      <c r="G70" s="20">
        <v>143862472</v>
      </c>
      <c r="H70" s="20">
        <v>172947230</v>
      </c>
      <c r="I70" s="20">
        <v>483967997</v>
      </c>
      <c r="J70" s="20">
        <v>156769870</v>
      </c>
      <c r="K70" s="20">
        <v>164919100</v>
      </c>
      <c r="L70" s="20">
        <v>130332938</v>
      </c>
      <c r="M70" s="20">
        <v>452021908</v>
      </c>
      <c r="N70" s="20">
        <v>146336145</v>
      </c>
      <c r="O70" s="20">
        <v>121719173</v>
      </c>
      <c r="P70" s="20">
        <v>114101679</v>
      </c>
      <c r="Q70" s="20">
        <v>382156997</v>
      </c>
      <c r="R70" s="20">
        <v>159268416</v>
      </c>
      <c r="S70" s="20">
        <v>126738384</v>
      </c>
      <c r="T70" s="20">
        <v>189164550</v>
      </c>
      <c r="U70" s="20">
        <v>475171350</v>
      </c>
      <c r="V70" s="20">
        <v>1793318252</v>
      </c>
      <c r="W70" s="20">
        <v>1483807378</v>
      </c>
      <c r="X70" s="20"/>
      <c r="Y70" s="19"/>
      <c r="Z70" s="22">
        <v>1483807378</v>
      </c>
    </row>
    <row r="71" spans="1:26" ht="13.5" hidden="1">
      <c r="A71" s="38" t="s">
        <v>114</v>
      </c>
      <c r="B71" s="18">
        <v>432591736</v>
      </c>
      <c r="C71" s="18"/>
      <c r="D71" s="19">
        <v>748555025</v>
      </c>
      <c r="E71" s="20">
        <v>414027615</v>
      </c>
      <c r="F71" s="20">
        <v>17000145</v>
      </c>
      <c r="G71" s="20">
        <v>40198048</v>
      </c>
      <c r="H71" s="20">
        <v>65725127</v>
      </c>
      <c r="I71" s="20">
        <v>122923320</v>
      </c>
      <c r="J71" s="20">
        <v>45779503</v>
      </c>
      <c r="K71" s="20">
        <v>56095368</v>
      </c>
      <c r="L71" s="20">
        <v>71441800</v>
      </c>
      <c r="M71" s="20">
        <v>173316671</v>
      </c>
      <c r="N71" s="20">
        <v>81797327</v>
      </c>
      <c r="O71" s="20">
        <v>27735264</v>
      </c>
      <c r="P71" s="20">
        <v>31199609</v>
      </c>
      <c r="Q71" s="20">
        <v>140732200</v>
      </c>
      <c r="R71" s="20">
        <v>60485967</v>
      </c>
      <c r="S71" s="20">
        <v>52562424</v>
      </c>
      <c r="T71" s="20">
        <v>38018487</v>
      </c>
      <c r="U71" s="20">
        <v>151066878</v>
      </c>
      <c r="V71" s="20">
        <v>588039069</v>
      </c>
      <c r="W71" s="20">
        <v>414027615</v>
      </c>
      <c r="X71" s="20"/>
      <c r="Y71" s="19"/>
      <c r="Z71" s="22">
        <v>414027615</v>
      </c>
    </row>
    <row r="72" spans="1:26" ht="13.5" hidden="1">
      <c r="A72" s="38" t="s">
        <v>115</v>
      </c>
      <c r="B72" s="18">
        <v>110905514</v>
      </c>
      <c r="C72" s="18"/>
      <c r="D72" s="19">
        <v>157858771</v>
      </c>
      <c r="E72" s="20">
        <v>106894697</v>
      </c>
      <c r="F72" s="20">
        <v>5518529</v>
      </c>
      <c r="G72" s="20">
        <v>7213660</v>
      </c>
      <c r="H72" s="20">
        <v>12990020</v>
      </c>
      <c r="I72" s="20">
        <v>25722209</v>
      </c>
      <c r="J72" s="20">
        <v>7312717</v>
      </c>
      <c r="K72" s="20">
        <v>11006977</v>
      </c>
      <c r="L72" s="20">
        <v>9626182</v>
      </c>
      <c r="M72" s="20">
        <v>27945876</v>
      </c>
      <c r="N72" s="20">
        <v>13551739</v>
      </c>
      <c r="O72" s="20">
        <v>10061230</v>
      </c>
      <c r="P72" s="20">
        <v>8656890</v>
      </c>
      <c r="Q72" s="20">
        <v>32269859</v>
      </c>
      <c r="R72" s="20">
        <v>12308941</v>
      </c>
      <c r="S72" s="20">
        <v>8877506</v>
      </c>
      <c r="T72" s="20">
        <v>3773407</v>
      </c>
      <c r="U72" s="20">
        <v>24959854</v>
      </c>
      <c r="V72" s="20">
        <v>110897798</v>
      </c>
      <c r="W72" s="20">
        <v>106894697</v>
      </c>
      <c r="X72" s="20"/>
      <c r="Y72" s="19"/>
      <c r="Z72" s="22">
        <v>106894697</v>
      </c>
    </row>
    <row r="73" spans="1:26" ht="13.5" hidden="1">
      <c r="A73" s="38" t="s">
        <v>116</v>
      </c>
      <c r="B73" s="18">
        <v>157281526</v>
      </c>
      <c r="C73" s="18"/>
      <c r="D73" s="19">
        <v>165264110</v>
      </c>
      <c r="E73" s="20">
        <v>106453066</v>
      </c>
      <c r="F73" s="20">
        <v>16213240</v>
      </c>
      <c r="G73" s="20">
        <v>13438196</v>
      </c>
      <c r="H73" s="20">
        <v>20478940</v>
      </c>
      <c r="I73" s="20">
        <v>50130376</v>
      </c>
      <c r="J73" s="20">
        <v>12404701</v>
      </c>
      <c r="K73" s="20">
        <v>18052302</v>
      </c>
      <c r="L73" s="20">
        <v>16359699</v>
      </c>
      <c r="M73" s="20">
        <v>46816702</v>
      </c>
      <c r="N73" s="20">
        <v>15277758</v>
      </c>
      <c r="O73" s="20">
        <v>15515490</v>
      </c>
      <c r="P73" s="20">
        <v>20559474</v>
      </c>
      <c r="Q73" s="20">
        <v>51352722</v>
      </c>
      <c r="R73" s="20">
        <v>19898809</v>
      </c>
      <c r="S73" s="20">
        <v>16726348</v>
      </c>
      <c r="T73" s="20">
        <v>16193812</v>
      </c>
      <c r="U73" s="20">
        <v>52818969</v>
      </c>
      <c r="V73" s="20">
        <v>201118769</v>
      </c>
      <c r="W73" s="20">
        <v>106453066</v>
      </c>
      <c r="X73" s="20"/>
      <c r="Y73" s="19"/>
      <c r="Z73" s="22">
        <v>106453066</v>
      </c>
    </row>
    <row r="74" spans="1:26" ht="13.5" hidden="1">
      <c r="A74" s="38" t="s">
        <v>117</v>
      </c>
      <c r="B74" s="18">
        <v>33721108</v>
      </c>
      <c r="C74" s="18"/>
      <c r="D74" s="19">
        <v>52375068</v>
      </c>
      <c r="E74" s="20">
        <v>1140166320</v>
      </c>
      <c r="F74" s="20">
        <v>4291750</v>
      </c>
      <c r="G74" s="20">
        <v>4581809</v>
      </c>
      <c r="H74" s="20">
        <v>819877</v>
      </c>
      <c r="I74" s="20">
        <v>9693436</v>
      </c>
      <c r="J74" s="20">
        <v>837125</v>
      </c>
      <c r="K74" s="20">
        <v>794157</v>
      </c>
      <c r="L74" s="20">
        <v>843701</v>
      </c>
      <c r="M74" s="20">
        <v>2474983</v>
      </c>
      <c r="N74" s="20">
        <v>841561</v>
      </c>
      <c r="O74" s="20">
        <v>1748275</v>
      </c>
      <c r="P74" s="20">
        <v>1206357</v>
      </c>
      <c r="Q74" s="20">
        <v>3796193</v>
      </c>
      <c r="R74" s="20">
        <v>906227</v>
      </c>
      <c r="S74" s="20">
        <v>840297</v>
      </c>
      <c r="T74" s="20">
        <v>1275512</v>
      </c>
      <c r="U74" s="20">
        <v>3022036</v>
      </c>
      <c r="V74" s="20">
        <v>18986648</v>
      </c>
      <c r="W74" s="20">
        <v>1140166320</v>
      </c>
      <c r="X74" s="20"/>
      <c r="Y74" s="19"/>
      <c r="Z74" s="22">
        <v>1140166320</v>
      </c>
    </row>
    <row r="75" spans="1:26" ht="13.5" hidden="1">
      <c r="A75" s="39" t="s">
        <v>118</v>
      </c>
      <c r="B75" s="27">
        <v>164073918</v>
      </c>
      <c r="C75" s="27"/>
      <c r="D75" s="28">
        <v>227156213</v>
      </c>
      <c r="E75" s="29">
        <v>233553401</v>
      </c>
      <c r="F75" s="29">
        <v>19216508</v>
      </c>
      <c r="G75" s="29">
        <v>19578200</v>
      </c>
      <c r="H75" s="29">
        <v>21420285</v>
      </c>
      <c r="I75" s="29">
        <v>60214993</v>
      </c>
      <c r="J75" s="29">
        <v>14396832</v>
      </c>
      <c r="K75" s="29">
        <v>20762365</v>
      </c>
      <c r="L75" s="29">
        <v>22821670</v>
      </c>
      <c r="M75" s="29">
        <v>57980867</v>
      </c>
      <c r="N75" s="29">
        <v>27316095</v>
      </c>
      <c r="O75" s="29">
        <v>21658729</v>
      </c>
      <c r="P75" s="29">
        <v>22205132</v>
      </c>
      <c r="Q75" s="29">
        <v>71179956</v>
      </c>
      <c r="R75" s="29">
        <v>15955146</v>
      </c>
      <c r="S75" s="29">
        <v>16909619</v>
      </c>
      <c r="T75" s="29">
        <v>26700397</v>
      </c>
      <c r="U75" s="29">
        <v>59565162</v>
      </c>
      <c r="V75" s="29">
        <v>248940978</v>
      </c>
      <c r="W75" s="29">
        <v>233553401</v>
      </c>
      <c r="X75" s="29"/>
      <c r="Y75" s="28"/>
      <c r="Z75" s="30">
        <v>233553401</v>
      </c>
    </row>
    <row r="76" spans="1:26" ht="13.5" hidden="1">
      <c r="A76" s="41" t="s">
        <v>120</v>
      </c>
      <c r="B76" s="31">
        <v>3288052893</v>
      </c>
      <c r="C76" s="31"/>
      <c r="D76" s="32">
        <v>4082518641</v>
      </c>
      <c r="E76" s="33">
        <v>4375768090</v>
      </c>
      <c r="F76" s="33">
        <v>270441530</v>
      </c>
      <c r="G76" s="33">
        <v>273759339</v>
      </c>
      <c r="H76" s="33">
        <v>301679949</v>
      </c>
      <c r="I76" s="33">
        <v>845880818</v>
      </c>
      <c r="J76" s="33">
        <v>316011565</v>
      </c>
      <c r="K76" s="33">
        <v>303748650</v>
      </c>
      <c r="L76" s="33">
        <v>303991805</v>
      </c>
      <c r="M76" s="33">
        <v>923752020</v>
      </c>
      <c r="N76" s="33">
        <v>330943451</v>
      </c>
      <c r="O76" s="33">
        <v>301663797</v>
      </c>
      <c r="P76" s="33">
        <v>286829614</v>
      </c>
      <c r="Q76" s="33">
        <v>919436862</v>
      </c>
      <c r="R76" s="33">
        <v>309556724</v>
      </c>
      <c r="S76" s="33">
        <v>326009951</v>
      </c>
      <c r="T76" s="33">
        <v>166182561</v>
      </c>
      <c r="U76" s="33">
        <v>801749236</v>
      </c>
      <c r="V76" s="33">
        <v>3490818936</v>
      </c>
      <c r="W76" s="33">
        <v>4375768090</v>
      </c>
      <c r="X76" s="33"/>
      <c r="Y76" s="32"/>
      <c r="Z76" s="34">
        <v>4375768090</v>
      </c>
    </row>
    <row r="77" spans="1:26" ht="13.5" hidden="1">
      <c r="A77" s="36" t="s">
        <v>31</v>
      </c>
      <c r="B77" s="18">
        <v>630707602</v>
      </c>
      <c r="C77" s="18"/>
      <c r="D77" s="19">
        <v>841996117</v>
      </c>
      <c r="E77" s="20">
        <v>900144676</v>
      </c>
      <c r="F77" s="20">
        <v>73969376</v>
      </c>
      <c r="G77" s="20">
        <v>57695306</v>
      </c>
      <c r="H77" s="20">
        <v>57422405</v>
      </c>
      <c r="I77" s="20">
        <v>189087087</v>
      </c>
      <c r="J77" s="20">
        <v>57448451</v>
      </c>
      <c r="K77" s="20">
        <v>65721299</v>
      </c>
      <c r="L77" s="20">
        <v>56502944</v>
      </c>
      <c r="M77" s="20">
        <v>179672694</v>
      </c>
      <c r="N77" s="20">
        <v>55936532</v>
      </c>
      <c r="O77" s="20">
        <v>62743214</v>
      </c>
      <c r="P77" s="20">
        <v>60706986</v>
      </c>
      <c r="Q77" s="20">
        <v>179386732</v>
      </c>
      <c r="R77" s="20">
        <v>96928466</v>
      </c>
      <c r="S77" s="20">
        <v>62073799</v>
      </c>
      <c r="T77" s="20">
        <v>44128777</v>
      </c>
      <c r="U77" s="20">
        <v>203131042</v>
      </c>
      <c r="V77" s="20">
        <v>751277555</v>
      </c>
      <c r="W77" s="20">
        <v>900144676</v>
      </c>
      <c r="X77" s="20"/>
      <c r="Y77" s="19"/>
      <c r="Z77" s="22">
        <v>900144676</v>
      </c>
    </row>
    <row r="78" spans="1:26" ht="13.5" hidden="1">
      <c r="A78" s="37" t="s">
        <v>32</v>
      </c>
      <c r="B78" s="18">
        <v>2511564063</v>
      </c>
      <c r="C78" s="18"/>
      <c r="D78" s="19">
        <v>3153572590</v>
      </c>
      <c r="E78" s="20">
        <v>3325034138</v>
      </c>
      <c r="F78" s="20">
        <v>188016550</v>
      </c>
      <c r="G78" s="20">
        <v>211676396</v>
      </c>
      <c r="H78" s="20">
        <v>238623091</v>
      </c>
      <c r="I78" s="20">
        <v>638316037</v>
      </c>
      <c r="J78" s="20">
        <v>257838829</v>
      </c>
      <c r="K78" s="20">
        <v>232434529</v>
      </c>
      <c r="L78" s="20">
        <v>232002340</v>
      </c>
      <c r="M78" s="20">
        <v>722275698</v>
      </c>
      <c r="N78" s="20">
        <v>254471970</v>
      </c>
      <c r="O78" s="20">
        <v>232198796</v>
      </c>
      <c r="P78" s="20">
        <v>218302479</v>
      </c>
      <c r="Q78" s="20">
        <v>704973245</v>
      </c>
      <c r="R78" s="20">
        <v>215428377</v>
      </c>
      <c r="S78" s="20">
        <v>257525351</v>
      </c>
      <c r="T78" s="20">
        <v>128910855</v>
      </c>
      <c r="U78" s="20">
        <v>601864583</v>
      </c>
      <c r="V78" s="20">
        <v>2667429563</v>
      </c>
      <c r="W78" s="20">
        <v>3325034138</v>
      </c>
      <c r="X78" s="20"/>
      <c r="Y78" s="19"/>
      <c r="Z78" s="22">
        <v>3325034138</v>
      </c>
    </row>
    <row r="79" spans="1:26" ht="13.5" hidden="1">
      <c r="A79" s="38" t="s">
        <v>113</v>
      </c>
      <c r="B79" s="18">
        <v>1525654723</v>
      </c>
      <c r="C79" s="18"/>
      <c r="D79" s="19">
        <v>2023231205</v>
      </c>
      <c r="E79" s="20">
        <v>2169544534</v>
      </c>
      <c r="F79" s="20">
        <v>153235954</v>
      </c>
      <c r="G79" s="20">
        <v>156261697</v>
      </c>
      <c r="H79" s="20">
        <v>178465213</v>
      </c>
      <c r="I79" s="20">
        <v>487962864</v>
      </c>
      <c r="J79" s="20">
        <v>163983359</v>
      </c>
      <c r="K79" s="20">
        <v>164555162</v>
      </c>
      <c r="L79" s="20">
        <v>143445578</v>
      </c>
      <c r="M79" s="20">
        <v>471984099</v>
      </c>
      <c r="N79" s="20">
        <v>171594251</v>
      </c>
      <c r="O79" s="20">
        <v>163998184</v>
      </c>
      <c r="P79" s="20">
        <v>162674770</v>
      </c>
      <c r="Q79" s="20">
        <v>498267205</v>
      </c>
      <c r="R79" s="20">
        <v>137525124</v>
      </c>
      <c r="S79" s="20">
        <v>165417323</v>
      </c>
      <c r="T79" s="20">
        <v>100900177</v>
      </c>
      <c r="U79" s="20">
        <v>403842624</v>
      </c>
      <c r="V79" s="20">
        <v>1862056792</v>
      </c>
      <c r="W79" s="20">
        <v>2169544534</v>
      </c>
      <c r="X79" s="20"/>
      <c r="Y79" s="19"/>
      <c r="Z79" s="22">
        <v>2169544534</v>
      </c>
    </row>
    <row r="80" spans="1:26" ht="13.5" hidden="1">
      <c r="A80" s="38" t="s">
        <v>114</v>
      </c>
      <c r="B80" s="18">
        <v>537193085</v>
      </c>
      <c r="C80" s="18"/>
      <c r="D80" s="19">
        <v>751922322</v>
      </c>
      <c r="E80" s="20">
        <v>768102154</v>
      </c>
      <c r="F80" s="20">
        <v>15000130</v>
      </c>
      <c r="G80" s="20">
        <v>32317781</v>
      </c>
      <c r="H80" s="20">
        <v>39755914</v>
      </c>
      <c r="I80" s="20">
        <v>87073825</v>
      </c>
      <c r="J80" s="20">
        <v>39878721</v>
      </c>
      <c r="K80" s="20">
        <v>43378123</v>
      </c>
      <c r="L80" s="20">
        <v>31713320</v>
      </c>
      <c r="M80" s="20">
        <v>114970164</v>
      </c>
      <c r="N80" s="20">
        <v>45457422</v>
      </c>
      <c r="O80" s="20">
        <v>43302621</v>
      </c>
      <c r="P80" s="20">
        <v>31770130</v>
      </c>
      <c r="Q80" s="20">
        <v>120530173</v>
      </c>
      <c r="R80" s="20">
        <v>55693786</v>
      </c>
      <c r="S80" s="20">
        <v>65822143</v>
      </c>
      <c r="T80" s="20">
        <v>12750276</v>
      </c>
      <c r="U80" s="20">
        <v>134266205</v>
      </c>
      <c r="V80" s="20">
        <v>456840367</v>
      </c>
      <c r="W80" s="20">
        <v>768102154</v>
      </c>
      <c r="X80" s="20"/>
      <c r="Y80" s="19"/>
      <c r="Z80" s="22">
        <v>768102154</v>
      </c>
    </row>
    <row r="81" spans="1:26" ht="13.5" hidden="1">
      <c r="A81" s="38" t="s">
        <v>115</v>
      </c>
      <c r="B81" s="18">
        <v>93168427</v>
      </c>
      <c r="C81" s="18"/>
      <c r="D81" s="19">
        <v>163265439</v>
      </c>
      <c r="E81" s="20">
        <v>170384073</v>
      </c>
      <c r="F81" s="20">
        <v>8522030</v>
      </c>
      <c r="G81" s="20">
        <v>8337862</v>
      </c>
      <c r="H81" s="20">
        <v>8043859</v>
      </c>
      <c r="I81" s="20">
        <v>24903751</v>
      </c>
      <c r="J81" s="20">
        <v>9129369</v>
      </c>
      <c r="K81" s="20">
        <v>10492944</v>
      </c>
      <c r="L81" s="20">
        <v>9168593</v>
      </c>
      <c r="M81" s="20">
        <v>28790906</v>
      </c>
      <c r="N81" s="20">
        <v>13815558</v>
      </c>
      <c r="O81" s="20">
        <v>8773036</v>
      </c>
      <c r="P81" s="20">
        <v>10499943</v>
      </c>
      <c r="Q81" s="20">
        <v>33088537</v>
      </c>
      <c r="R81" s="20">
        <v>8150519</v>
      </c>
      <c r="S81" s="20">
        <v>11081810</v>
      </c>
      <c r="T81" s="20">
        <v>3575643</v>
      </c>
      <c r="U81" s="20">
        <v>22807972</v>
      </c>
      <c r="V81" s="20">
        <v>109591166</v>
      </c>
      <c r="W81" s="20">
        <v>170384073</v>
      </c>
      <c r="X81" s="20"/>
      <c r="Y81" s="19"/>
      <c r="Z81" s="22">
        <v>170384073</v>
      </c>
    </row>
    <row r="82" spans="1:26" ht="13.5" hidden="1">
      <c r="A82" s="38" t="s">
        <v>116</v>
      </c>
      <c r="B82" s="18">
        <v>137063255</v>
      </c>
      <c r="C82" s="18"/>
      <c r="D82" s="19">
        <v>175439477</v>
      </c>
      <c r="E82" s="20">
        <v>176678898</v>
      </c>
      <c r="F82" s="20">
        <v>10370936</v>
      </c>
      <c r="G82" s="20">
        <v>13484937</v>
      </c>
      <c r="H82" s="20">
        <v>11507125</v>
      </c>
      <c r="I82" s="20">
        <v>35362998</v>
      </c>
      <c r="J82" s="20">
        <v>13227906</v>
      </c>
      <c r="K82" s="20">
        <v>12794024</v>
      </c>
      <c r="L82" s="20">
        <v>12674973</v>
      </c>
      <c r="M82" s="20">
        <v>38696903</v>
      </c>
      <c r="N82" s="20">
        <v>13058960</v>
      </c>
      <c r="O82" s="20">
        <v>13565850</v>
      </c>
      <c r="P82" s="20">
        <v>12824097</v>
      </c>
      <c r="Q82" s="20">
        <v>39448907</v>
      </c>
      <c r="R82" s="20">
        <v>12285384</v>
      </c>
      <c r="S82" s="20">
        <v>14212061</v>
      </c>
      <c r="T82" s="20">
        <v>10341605</v>
      </c>
      <c r="U82" s="20">
        <v>36839050</v>
      </c>
      <c r="V82" s="20">
        <v>150347858</v>
      </c>
      <c r="W82" s="20">
        <v>176678898</v>
      </c>
      <c r="X82" s="20"/>
      <c r="Y82" s="19"/>
      <c r="Z82" s="22">
        <v>176678898</v>
      </c>
    </row>
    <row r="83" spans="1:26" ht="13.5" hidden="1">
      <c r="A83" s="38" t="s">
        <v>117</v>
      </c>
      <c r="B83" s="18">
        <v>218484573</v>
      </c>
      <c r="C83" s="18"/>
      <c r="D83" s="19">
        <v>39714147</v>
      </c>
      <c r="E83" s="20">
        <v>40324479</v>
      </c>
      <c r="F83" s="20">
        <v>887500</v>
      </c>
      <c r="G83" s="20">
        <v>1274119</v>
      </c>
      <c r="H83" s="20">
        <v>850980</v>
      </c>
      <c r="I83" s="20">
        <v>3012599</v>
      </c>
      <c r="J83" s="20">
        <v>31619474</v>
      </c>
      <c r="K83" s="20">
        <v>1214276</v>
      </c>
      <c r="L83" s="20">
        <v>34999876</v>
      </c>
      <c r="M83" s="20">
        <v>67833626</v>
      </c>
      <c r="N83" s="20">
        <v>10545779</v>
      </c>
      <c r="O83" s="20">
        <v>2559105</v>
      </c>
      <c r="P83" s="20">
        <v>533539</v>
      </c>
      <c r="Q83" s="20">
        <v>13638423</v>
      </c>
      <c r="R83" s="20">
        <v>1773564</v>
      </c>
      <c r="S83" s="20">
        <v>992014</v>
      </c>
      <c r="T83" s="20">
        <v>1343154</v>
      </c>
      <c r="U83" s="20">
        <v>4108732</v>
      </c>
      <c r="V83" s="20">
        <v>88593380</v>
      </c>
      <c r="W83" s="20">
        <v>40324479</v>
      </c>
      <c r="X83" s="20"/>
      <c r="Y83" s="19"/>
      <c r="Z83" s="22">
        <v>40324479</v>
      </c>
    </row>
    <row r="84" spans="1:26" ht="13.5" hidden="1">
      <c r="A84" s="39" t="s">
        <v>118</v>
      </c>
      <c r="B84" s="27">
        <v>145781228</v>
      </c>
      <c r="C84" s="27"/>
      <c r="D84" s="28">
        <v>86949934</v>
      </c>
      <c r="E84" s="29">
        <v>150589276</v>
      </c>
      <c r="F84" s="29">
        <v>8455604</v>
      </c>
      <c r="G84" s="29">
        <v>4387637</v>
      </c>
      <c r="H84" s="29">
        <v>5634453</v>
      </c>
      <c r="I84" s="29">
        <v>18477694</v>
      </c>
      <c r="J84" s="29">
        <v>724285</v>
      </c>
      <c r="K84" s="29">
        <v>5592822</v>
      </c>
      <c r="L84" s="29">
        <v>15486521</v>
      </c>
      <c r="M84" s="29">
        <v>21803628</v>
      </c>
      <c r="N84" s="29">
        <v>20534949</v>
      </c>
      <c r="O84" s="29">
        <v>6721787</v>
      </c>
      <c r="P84" s="29">
        <v>7820149</v>
      </c>
      <c r="Q84" s="29">
        <v>35076885</v>
      </c>
      <c r="R84" s="29">
        <v>-2800119</v>
      </c>
      <c r="S84" s="29">
        <v>6410801</v>
      </c>
      <c r="T84" s="29">
        <v>-6857071</v>
      </c>
      <c r="U84" s="29">
        <v>-3246389</v>
      </c>
      <c r="V84" s="29">
        <v>72111818</v>
      </c>
      <c r="W84" s="29">
        <v>150589276</v>
      </c>
      <c r="X84" s="29"/>
      <c r="Y84" s="28"/>
      <c r="Z84" s="30">
        <v>150589276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60257422</v>
      </c>
      <c r="C5" s="18">
        <v>0</v>
      </c>
      <c r="D5" s="63">
        <v>65100000</v>
      </c>
      <c r="E5" s="64">
        <v>65100000</v>
      </c>
      <c r="F5" s="64">
        <v>5586061</v>
      </c>
      <c r="G5" s="64">
        <v>5503037</v>
      </c>
      <c r="H5" s="64">
        <v>5399774</v>
      </c>
      <c r="I5" s="64">
        <v>16488872</v>
      </c>
      <c r="J5" s="64">
        <v>5638821</v>
      </c>
      <c r="K5" s="64">
        <v>4918858</v>
      </c>
      <c r="L5" s="64">
        <v>5200864</v>
      </c>
      <c r="M5" s="64">
        <v>15758543</v>
      </c>
      <c r="N5" s="64">
        <v>5189010</v>
      </c>
      <c r="O5" s="64">
        <v>4663429</v>
      </c>
      <c r="P5" s="64">
        <v>5204304</v>
      </c>
      <c r="Q5" s="64">
        <v>15056743</v>
      </c>
      <c r="R5" s="64">
        <v>5149387</v>
      </c>
      <c r="S5" s="64">
        <v>5146448</v>
      </c>
      <c r="T5" s="64">
        <v>5135874</v>
      </c>
      <c r="U5" s="64">
        <v>15431709</v>
      </c>
      <c r="V5" s="64">
        <v>62735867</v>
      </c>
      <c r="W5" s="64">
        <v>65100000</v>
      </c>
      <c r="X5" s="64">
        <v>-2364133</v>
      </c>
      <c r="Y5" s="65">
        <v>-3.63</v>
      </c>
      <c r="Z5" s="66">
        <v>65100000</v>
      </c>
    </row>
    <row r="6" spans="1:26" ht="13.5">
      <c r="A6" s="62" t="s">
        <v>32</v>
      </c>
      <c r="B6" s="18">
        <v>79414463</v>
      </c>
      <c r="C6" s="18">
        <v>0</v>
      </c>
      <c r="D6" s="63">
        <v>101515285</v>
      </c>
      <c r="E6" s="64">
        <v>102770085</v>
      </c>
      <c r="F6" s="64">
        <v>9253680</v>
      </c>
      <c r="G6" s="64">
        <v>6269465</v>
      </c>
      <c r="H6" s="64">
        <v>8442437</v>
      </c>
      <c r="I6" s="64">
        <v>23965582</v>
      </c>
      <c r="J6" s="64">
        <v>7082921</v>
      </c>
      <c r="K6" s="64">
        <v>7090485</v>
      </c>
      <c r="L6" s="64">
        <v>9431343</v>
      </c>
      <c r="M6" s="64">
        <v>23604749</v>
      </c>
      <c r="N6" s="64">
        <v>6722656</v>
      </c>
      <c r="O6" s="64">
        <v>9029592</v>
      </c>
      <c r="P6" s="64">
        <v>8370889</v>
      </c>
      <c r="Q6" s="64">
        <v>24123137</v>
      </c>
      <c r="R6" s="64">
        <v>8520972</v>
      </c>
      <c r="S6" s="64">
        <v>7888679</v>
      </c>
      <c r="T6" s="64">
        <v>6084056</v>
      </c>
      <c r="U6" s="64">
        <v>22493707</v>
      </c>
      <c r="V6" s="64">
        <v>94187175</v>
      </c>
      <c r="W6" s="64">
        <v>102770085</v>
      </c>
      <c r="X6" s="64">
        <v>-8582910</v>
      </c>
      <c r="Y6" s="65">
        <v>-8.35</v>
      </c>
      <c r="Z6" s="66">
        <v>102770085</v>
      </c>
    </row>
    <row r="7" spans="1:26" ht="13.5">
      <c r="A7" s="62" t="s">
        <v>33</v>
      </c>
      <c r="B7" s="18">
        <v>332423</v>
      </c>
      <c r="C7" s="18">
        <v>0</v>
      </c>
      <c r="D7" s="63">
        <v>250000</v>
      </c>
      <c r="E7" s="64">
        <v>310000</v>
      </c>
      <c r="F7" s="64">
        <v>5479</v>
      </c>
      <c r="G7" s="64">
        <v>13928</v>
      </c>
      <c r="H7" s="64">
        <v>10204</v>
      </c>
      <c r="I7" s="64">
        <v>29611</v>
      </c>
      <c r="J7" s="64">
        <v>16877</v>
      </c>
      <c r="K7" s="64">
        <v>45785</v>
      </c>
      <c r="L7" s="64">
        <v>63029</v>
      </c>
      <c r="M7" s="64">
        <v>125691</v>
      </c>
      <c r="N7" s="64">
        <v>51769</v>
      </c>
      <c r="O7" s="64">
        <v>0</v>
      </c>
      <c r="P7" s="64">
        <v>28538</v>
      </c>
      <c r="Q7" s="64">
        <v>80307</v>
      </c>
      <c r="R7" s="64">
        <v>44429</v>
      </c>
      <c r="S7" s="64">
        <v>0</v>
      </c>
      <c r="T7" s="64">
        <v>78613</v>
      </c>
      <c r="U7" s="64">
        <v>123042</v>
      </c>
      <c r="V7" s="64">
        <v>358651</v>
      </c>
      <c r="W7" s="64">
        <v>310000</v>
      </c>
      <c r="X7" s="64">
        <v>48651</v>
      </c>
      <c r="Y7" s="65">
        <v>15.69</v>
      </c>
      <c r="Z7" s="66">
        <v>310000</v>
      </c>
    </row>
    <row r="8" spans="1:26" ht="13.5">
      <c r="A8" s="62" t="s">
        <v>34</v>
      </c>
      <c r="B8" s="18">
        <v>65471177</v>
      </c>
      <c r="C8" s="18">
        <v>0</v>
      </c>
      <c r="D8" s="63">
        <v>74153700</v>
      </c>
      <c r="E8" s="64">
        <v>74153700</v>
      </c>
      <c r="F8" s="64">
        <v>27390163</v>
      </c>
      <c r="G8" s="64">
        <v>1290000</v>
      </c>
      <c r="H8" s="64">
        <v>443512</v>
      </c>
      <c r="I8" s="64">
        <v>29123675</v>
      </c>
      <c r="J8" s="64">
        <v>56480</v>
      </c>
      <c r="K8" s="64">
        <v>22632216</v>
      </c>
      <c r="L8" s="64">
        <v>0</v>
      </c>
      <c r="M8" s="64">
        <v>22688696</v>
      </c>
      <c r="N8" s="64">
        <v>62240</v>
      </c>
      <c r="O8" s="64">
        <v>0</v>
      </c>
      <c r="P8" s="64">
        <v>17421137</v>
      </c>
      <c r="Q8" s="64">
        <v>17483377</v>
      </c>
      <c r="R8" s="64">
        <v>1141081</v>
      </c>
      <c r="S8" s="64">
        <v>400977</v>
      </c>
      <c r="T8" s="64">
        <v>2788083</v>
      </c>
      <c r="U8" s="64">
        <v>4330141</v>
      </c>
      <c r="V8" s="64">
        <v>73625889</v>
      </c>
      <c r="W8" s="64">
        <v>74153700</v>
      </c>
      <c r="X8" s="64">
        <v>-527811</v>
      </c>
      <c r="Y8" s="65">
        <v>-0.71</v>
      </c>
      <c r="Z8" s="66">
        <v>74153700</v>
      </c>
    </row>
    <row r="9" spans="1:26" ht="13.5">
      <c r="A9" s="62" t="s">
        <v>35</v>
      </c>
      <c r="B9" s="18">
        <v>50507859</v>
      </c>
      <c r="C9" s="18">
        <v>0</v>
      </c>
      <c r="D9" s="63">
        <v>93770649</v>
      </c>
      <c r="E9" s="64">
        <v>100163049</v>
      </c>
      <c r="F9" s="64">
        <v>5372638</v>
      </c>
      <c r="G9" s="64">
        <v>6348728</v>
      </c>
      <c r="H9" s="64">
        <v>8624480</v>
      </c>
      <c r="I9" s="64">
        <v>20345846</v>
      </c>
      <c r="J9" s="64">
        <v>3234342</v>
      </c>
      <c r="K9" s="64">
        <v>6601839</v>
      </c>
      <c r="L9" s="64">
        <v>5913420</v>
      </c>
      <c r="M9" s="64">
        <v>15749601</v>
      </c>
      <c r="N9" s="64">
        <v>1585452</v>
      </c>
      <c r="O9" s="64">
        <v>7325087</v>
      </c>
      <c r="P9" s="64">
        <v>6329046</v>
      </c>
      <c r="Q9" s="64">
        <v>15239585</v>
      </c>
      <c r="R9" s="64">
        <v>7548788</v>
      </c>
      <c r="S9" s="64">
        <v>6102686</v>
      </c>
      <c r="T9" s="64">
        <v>6520750</v>
      </c>
      <c r="U9" s="64">
        <v>20172224</v>
      </c>
      <c r="V9" s="64">
        <v>71507256</v>
      </c>
      <c r="W9" s="64">
        <v>100163049</v>
      </c>
      <c r="X9" s="64">
        <v>-28655793</v>
      </c>
      <c r="Y9" s="65">
        <v>-28.61</v>
      </c>
      <c r="Z9" s="66">
        <v>100163049</v>
      </c>
    </row>
    <row r="10" spans="1:26" ht="25.5">
      <c r="A10" s="67" t="s">
        <v>105</v>
      </c>
      <c r="B10" s="68">
        <f>SUM(B5:B9)</f>
        <v>255983344</v>
      </c>
      <c r="C10" s="68">
        <f>SUM(C5:C9)</f>
        <v>0</v>
      </c>
      <c r="D10" s="69">
        <f aca="true" t="shared" si="0" ref="D10:Z10">SUM(D5:D9)</f>
        <v>334789634</v>
      </c>
      <c r="E10" s="70">
        <f t="shared" si="0"/>
        <v>342496834</v>
      </c>
      <c r="F10" s="70">
        <f t="shared" si="0"/>
        <v>47608021</v>
      </c>
      <c r="G10" s="70">
        <f t="shared" si="0"/>
        <v>19425158</v>
      </c>
      <c r="H10" s="70">
        <f t="shared" si="0"/>
        <v>22920407</v>
      </c>
      <c r="I10" s="70">
        <f t="shared" si="0"/>
        <v>89953586</v>
      </c>
      <c r="J10" s="70">
        <f t="shared" si="0"/>
        <v>16029441</v>
      </c>
      <c r="K10" s="70">
        <f t="shared" si="0"/>
        <v>41289183</v>
      </c>
      <c r="L10" s="70">
        <f t="shared" si="0"/>
        <v>20608656</v>
      </c>
      <c r="M10" s="70">
        <f t="shared" si="0"/>
        <v>77927280</v>
      </c>
      <c r="N10" s="70">
        <f t="shared" si="0"/>
        <v>13611127</v>
      </c>
      <c r="O10" s="70">
        <f t="shared" si="0"/>
        <v>21018108</v>
      </c>
      <c r="P10" s="70">
        <f t="shared" si="0"/>
        <v>37353914</v>
      </c>
      <c r="Q10" s="70">
        <f t="shared" si="0"/>
        <v>71983149</v>
      </c>
      <c r="R10" s="70">
        <f t="shared" si="0"/>
        <v>22404657</v>
      </c>
      <c r="S10" s="70">
        <f t="shared" si="0"/>
        <v>19538790</v>
      </c>
      <c r="T10" s="70">
        <f t="shared" si="0"/>
        <v>20607376</v>
      </c>
      <c r="U10" s="70">
        <f t="shared" si="0"/>
        <v>62550823</v>
      </c>
      <c r="V10" s="70">
        <f t="shared" si="0"/>
        <v>302414838</v>
      </c>
      <c r="W10" s="70">
        <f t="shared" si="0"/>
        <v>342496834</v>
      </c>
      <c r="X10" s="70">
        <f t="shared" si="0"/>
        <v>-40081996</v>
      </c>
      <c r="Y10" s="71">
        <f>+IF(W10&lt;&gt;0,(X10/W10)*100,0)</f>
        <v>-11.7028807337822</v>
      </c>
      <c r="Z10" s="72">
        <f t="shared" si="0"/>
        <v>342496834</v>
      </c>
    </row>
    <row r="11" spans="1:26" ht="13.5">
      <c r="A11" s="62" t="s">
        <v>36</v>
      </c>
      <c r="B11" s="18">
        <v>93712303</v>
      </c>
      <c r="C11" s="18">
        <v>0</v>
      </c>
      <c r="D11" s="63">
        <v>111154172</v>
      </c>
      <c r="E11" s="64">
        <v>111750476</v>
      </c>
      <c r="F11" s="64">
        <v>8350904</v>
      </c>
      <c r="G11" s="64">
        <v>8259309</v>
      </c>
      <c r="H11" s="64">
        <v>8035193</v>
      </c>
      <c r="I11" s="64">
        <v>24645406</v>
      </c>
      <c r="J11" s="64">
        <v>7778928</v>
      </c>
      <c r="K11" s="64">
        <v>7596460</v>
      </c>
      <c r="L11" s="64">
        <v>7894931</v>
      </c>
      <c r="M11" s="64">
        <v>23270319</v>
      </c>
      <c r="N11" s="64">
        <v>8489414</v>
      </c>
      <c r="O11" s="64">
        <v>7894931</v>
      </c>
      <c r="P11" s="64">
        <v>8308523</v>
      </c>
      <c r="Q11" s="64">
        <v>24692868</v>
      </c>
      <c r="R11" s="64">
        <v>8425984</v>
      </c>
      <c r="S11" s="64">
        <v>8088271</v>
      </c>
      <c r="T11" s="64">
        <v>8283145</v>
      </c>
      <c r="U11" s="64">
        <v>24797400</v>
      </c>
      <c r="V11" s="64">
        <v>97405993</v>
      </c>
      <c r="W11" s="64">
        <v>111750476</v>
      </c>
      <c r="X11" s="64">
        <v>-14344483</v>
      </c>
      <c r="Y11" s="65">
        <v>-12.84</v>
      </c>
      <c r="Z11" s="66">
        <v>111750476</v>
      </c>
    </row>
    <row r="12" spans="1:26" ht="13.5">
      <c r="A12" s="62" t="s">
        <v>37</v>
      </c>
      <c r="B12" s="18">
        <v>9051723</v>
      </c>
      <c r="C12" s="18">
        <v>0</v>
      </c>
      <c r="D12" s="63">
        <v>12185250</v>
      </c>
      <c r="E12" s="64">
        <v>11175250</v>
      </c>
      <c r="F12" s="64">
        <v>1004643</v>
      </c>
      <c r="G12" s="64">
        <v>1039840</v>
      </c>
      <c r="H12" s="64">
        <v>1020472</v>
      </c>
      <c r="I12" s="64">
        <v>3064955</v>
      </c>
      <c r="J12" s="64">
        <v>983621</v>
      </c>
      <c r="K12" s="64">
        <v>973166</v>
      </c>
      <c r="L12" s="64">
        <v>998218</v>
      </c>
      <c r="M12" s="64">
        <v>2955005</v>
      </c>
      <c r="N12" s="64">
        <v>977720</v>
      </c>
      <c r="O12" s="64">
        <v>990095</v>
      </c>
      <c r="P12" s="64">
        <v>1055303</v>
      </c>
      <c r="Q12" s="64">
        <v>3023118</v>
      </c>
      <c r="R12" s="64">
        <v>1023500</v>
      </c>
      <c r="S12" s="64">
        <v>1018678</v>
      </c>
      <c r="T12" s="64">
        <v>1044493</v>
      </c>
      <c r="U12" s="64">
        <v>3086671</v>
      </c>
      <c r="V12" s="64">
        <v>12129749</v>
      </c>
      <c r="W12" s="64">
        <v>11175250</v>
      </c>
      <c r="X12" s="64">
        <v>954499</v>
      </c>
      <c r="Y12" s="65">
        <v>8.54</v>
      </c>
      <c r="Z12" s="66">
        <v>11175250</v>
      </c>
    </row>
    <row r="13" spans="1:26" ht="13.5">
      <c r="A13" s="62" t="s">
        <v>106</v>
      </c>
      <c r="B13" s="18">
        <v>69182378</v>
      </c>
      <c r="C13" s="18">
        <v>0</v>
      </c>
      <c r="D13" s="63">
        <v>76500000</v>
      </c>
      <c r="E13" s="64">
        <v>76500000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76500000</v>
      </c>
      <c r="X13" s="64">
        <v>-76500000</v>
      </c>
      <c r="Y13" s="65">
        <v>-100</v>
      </c>
      <c r="Z13" s="66">
        <v>76500000</v>
      </c>
    </row>
    <row r="14" spans="1:26" ht="13.5">
      <c r="A14" s="62" t="s">
        <v>38</v>
      </c>
      <c r="B14" s="18">
        <v>226094</v>
      </c>
      <c r="C14" s="18">
        <v>0</v>
      </c>
      <c r="D14" s="63">
        <v>803320</v>
      </c>
      <c r="E14" s="64">
        <v>963320</v>
      </c>
      <c r="F14" s="64">
        <v>43769</v>
      </c>
      <c r="G14" s="64">
        <v>88297</v>
      </c>
      <c r="H14" s="64">
        <v>37683</v>
      </c>
      <c r="I14" s="64">
        <v>169749</v>
      </c>
      <c r="J14" s="64">
        <v>0</v>
      </c>
      <c r="K14" s="64">
        <v>196802</v>
      </c>
      <c r="L14" s="64">
        <v>37963</v>
      </c>
      <c r="M14" s="64">
        <v>234765</v>
      </c>
      <c r="N14" s="64">
        <v>40001</v>
      </c>
      <c r="O14" s="64">
        <v>385499</v>
      </c>
      <c r="P14" s="64">
        <v>0</v>
      </c>
      <c r="Q14" s="64">
        <v>425500</v>
      </c>
      <c r="R14" s="64">
        <v>182491</v>
      </c>
      <c r="S14" s="64">
        <v>0</v>
      </c>
      <c r="T14" s="64">
        <v>389454</v>
      </c>
      <c r="U14" s="64">
        <v>571945</v>
      </c>
      <c r="V14" s="64">
        <v>1401959</v>
      </c>
      <c r="W14" s="64">
        <v>963320</v>
      </c>
      <c r="X14" s="64">
        <v>438639</v>
      </c>
      <c r="Y14" s="65">
        <v>45.53</v>
      </c>
      <c r="Z14" s="66">
        <v>963320</v>
      </c>
    </row>
    <row r="15" spans="1:26" ht="13.5">
      <c r="A15" s="62" t="s">
        <v>39</v>
      </c>
      <c r="B15" s="18">
        <v>53402144</v>
      </c>
      <c r="C15" s="18">
        <v>0</v>
      </c>
      <c r="D15" s="63">
        <v>82060000</v>
      </c>
      <c r="E15" s="64">
        <v>81060000</v>
      </c>
      <c r="F15" s="64">
        <v>11986056</v>
      </c>
      <c r="G15" s="64">
        <v>0</v>
      </c>
      <c r="H15" s="64">
        <v>0</v>
      </c>
      <c r="I15" s="64">
        <v>11986056</v>
      </c>
      <c r="J15" s="64">
        <v>10000000</v>
      </c>
      <c r="K15" s="64">
        <v>13165506</v>
      </c>
      <c r="L15" s="64">
        <v>9620098</v>
      </c>
      <c r="M15" s="64">
        <v>32785604</v>
      </c>
      <c r="N15" s="64">
        <v>0</v>
      </c>
      <c r="O15" s="64">
        <v>0</v>
      </c>
      <c r="P15" s="64">
        <v>9709063</v>
      </c>
      <c r="Q15" s="64">
        <v>9709063</v>
      </c>
      <c r="R15" s="64">
        <v>4385965</v>
      </c>
      <c r="S15" s="64">
        <v>4678362</v>
      </c>
      <c r="T15" s="64">
        <v>786581</v>
      </c>
      <c r="U15" s="64">
        <v>9850908</v>
      </c>
      <c r="V15" s="64">
        <v>64331631</v>
      </c>
      <c r="W15" s="64">
        <v>81060000</v>
      </c>
      <c r="X15" s="64">
        <v>-16728369</v>
      </c>
      <c r="Y15" s="65">
        <v>-20.64</v>
      </c>
      <c r="Z15" s="66">
        <v>81060000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172461072</v>
      </c>
      <c r="C17" s="18">
        <v>0</v>
      </c>
      <c r="D17" s="63">
        <v>187557107</v>
      </c>
      <c r="E17" s="64">
        <v>188981088</v>
      </c>
      <c r="F17" s="64">
        <v>15133147</v>
      </c>
      <c r="G17" s="64">
        <v>10004893</v>
      </c>
      <c r="H17" s="64">
        <v>5546428</v>
      </c>
      <c r="I17" s="64">
        <v>30684468</v>
      </c>
      <c r="J17" s="64">
        <v>13825174</v>
      </c>
      <c r="K17" s="64">
        <v>15669023</v>
      </c>
      <c r="L17" s="64">
        <v>7876592</v>
      </c>
      <c r="M17" s="64">
        <v>37370789</v>
      </c>
      <c r="N17" s="64">
        <v>8201072</v>
      </c>
      <c r="O17" s="64">
        <v>30375076</v>
      </c>
      <c r="P17" s="64">
        <v>2138763</v>
      </c>
      <c r="Q17" s="64">
        <v>40714911</v>
      </c>
      <c r="R17" s="64">
        <v>8656654</v>
      </c>
      <c r="S17" s="64">
        <v>14504094</v>
      </c>
      <c r="T17" s="64">
        <v>10939297</v>
      </c>
      <c r="U17" s="64">
        <v>34100045</v>
      </c>
      <c r="V17" s="64">
        <v>142870213</v>
      </c>
      <c r="W17" s="64">
        <v>188981088</v>
      </c>
      <c r="X17" s="64">
        <v>-46110875</v>
      </c>
      <c r="Y17" s="65">
        <v>-24.4</v>
      </c>
      <c r="Z17" s="66">
        <v>188981088</v>
      </c>
    </row>
    <row r="18" spans="1:26" ht="13.5">
      <c r="A18" s="74" t="s">
        <v>42</v>
      </c>
      <c r="B18" s="75">
        <f>SUM(B11:B17)</f>
        <v>398035714</v>
      </c>
      <c r="C18" s="75">
        <f>SUM(C11:C17)</f>
        <v>0</v>
      </c>
      <c r="D18" s="76">
        <f aca="true" t="shared" si="1" ref="D18:Z18">SUM(D11:D17)</f>
        <v>470259849</v>
      </c>
      <c r="E18" s="77">
        <f t="shared" si="1"/>
        <v>470430134</v>
      </c>
      <c r="F18" s="77">
        <f t="shared" si="1"/>
        <v>36518519</v>
      </c>
      <c r="G18" s="77">
        <f t="shared" si="1"/>
        <v>19392339</v>
      </c>
      <c r="H18" s="77">
        <f t="shared" si="1"/>
        <v>14639776</v>
      </c>
      <c r="I18" s="77">
        <f t="shared" si="1"/>
        <v>70550634</v>
      </c>
      <c r="J18" s="77">
        <f t="shared" si="1"/>
        <v>32587723</v>
      </c>
      <c r="K18" s="77">
        <f t="shared" si="1"/>
        <v>37600957</v>
      </c>
      <c r="L18" s="77">
        <f t="shared" si="1"/>
        <v>26427802</v>
      </c>
      <c r="M18" s="77">
        <f t="shared" si="1"/>
        <v>96616482</v>
      </c>
      <c r="N18" s="77">
        <f t="shared" si="1"/>
        <v>17708207</v>
      </c>
      <c r="O18" s="77">
        <f t="shared" si="1"/>
        <v>39645601</v>
      </c>
      <c r="P18" s="77">
        <f t="shared" si="1"/>
        <v>21211652</v>
      </c>
      <c r="Q18" s="77">
        <f t="shared" si="1"/>
        <v>78565460</v>
      </c>
      <c r="R18" s="77">
        <f t="shared" si="1"/>
        <v>22674594</v>
      </c>
      <c r="S18" s="77">
        <f t="shared" si="1"/>
        <v>28289405</v>
      </c>
      <c r="T18" s="77">
        <f t="shared" si="1"/>
        <v>21442970</v>
      </c>
      <c r="U18" s="77">
        <f t="shared" si="1"/>
        <v>72406969</v>
      </c>
      <c r="V18" s="77">
        <f t="shared" si="1"/>
        <v>318139545</v>
      </c>
      <c r="W18" s="77">
        <f t="shared" si="1"/>
        <v>470430134</v>
      </c>
      <c r="X18" s="77">
        <f t="shared" si="1"/>
        <v>-152290589</v>
      </c>
      <c r="Y18" s="71">
        <f>+IF(W18&lt;&gt;0,(X18/W18)*100,0)</f>
        <v>-32.372626239967865</v>
      </c>
      <c r="Z18" s="78">
        <f t="shared" si="1"/>
        <v>470430134</v>
      </c>
    </row>
    <row r="19" spans="1:26" ht="13.5">
      <c r="A19" s="74" t="s">
        <v>43</v>
      </c>
      <c r="B19" s="79">
        <f>+B10-B18</f>
        <v>-142052370</v>
      </c>
      <c r="C19" s="79">
        <f>+C10-C18</f>
        <v>0</v>
      </c>
      <c r="D19" s="80">
        <f aca="true" t="shared" si="2" ref="D19:Z19">+D10-D18</f>
        <v>-135470215</v>
      </c>
      <c r="E19" s="81">
        <f t="shared" si="2"/>
        <v>-127933300</v>
      </c>
      <c r="F19" s="81">
        <f t="shared" si="2"/>
        <v>11089502</v>
      </c>
      <c r="G19" s="81">
        <f t="shared" si="2"/>
        <v>32819</v>
      </c>
      <c r="H19" s="81">
        <f t="shared" si="2"/>
        <v>8280631</v>
      </c>
      <c r="I19" s="81">
        <f t="shared" si="2"/>
        <v>19402952</v>
      </c>
      <c r="J19" s="81">
        <f t="shared" si="2"/>
        <v>-16558282</v>
      </c>
      <c r="K19" s="81">
        <f t="shared" si="2"/>
        <v>3688226</v>
      </c>
      <c r="L19" s="81">
        <f t="shared" si="2"/>
        <v>-5819146</v>
      </c>
      <c r="M19" s="81">
        <f t="shared" si="2"/>
        <v>-18689202</v>
      </c>
      <c r="N19" s="81">
        <f t="shared" si="2"/>
        <v>-4097080</v>
      </c>
      <c r="O19" s="81">
        <f t="shared" si="2"/>
        <v>-18627493</v>
      </c>
      <c r="P19" s="81">
        <f t="shared" si="2"/>
        <v>16142262</v>
      </c>
      <c r="Q19" s="81">
        <f t="shared" si="2"/>
        <v>-6582311</v>
      </c>
      <c r="R19" s="81">
        <f t="shared" si="2"/>
        <v>-269937</v>
      </c>
      <c r="S19" s="81">
        <f t="shared" si="2"/>
        <v>-8750615</v>
      </c>
      <c r="T19" s="81">
        <f t="shared" si="2"/>
        <v>-835594</v>
      </c>
      <c r="U19" s="81">
        <f t="shared" si="2"/>
        <v>-9856146</v>
      </c>
      <c r="V19" s="81">
        <f t="shared" si="2"/>
        <v>-15724707</v>
      </c>
      <c r="W19" s="81">
        <f>IF(E10=E18,0,W10-W18)</f>
        <v>-127933300</v>
      </c>
      <c r="X19" s="81">
        <f t="shared" si="2"/>
        <v>112208593</v>
      </c>
      <c r="Y19" s="82">
        <f>+IF(W19&lt;&gt;0,(X19/W19)*100,0)</f>
        <v>-87.70866771981962</v>
      </c>
      <c r="Z19" s="83">
        <f t="shared" si="2"/>
        <v>-127933300</v>
      </c>
    </row>
    <row r="20" spans="1:26" ht="13.5">
      <c r="A20" s="62" t="s">
        <v>44</v>
      </c>
      <c r="B20" s="18">
        <v>32895477</v>
      </c>
      <c r="C20" s="18">
        <v>0</v>
      </c>
      <c r="D20" s="63">
        <v>29333300</v>
      </c>
      <c r="E20" s="64">
        <v>24333300</v>
      </c>
      <c r="F20" s="64">
        <v>6952869</v>
      </c>
      <c r="G20" s="64">
        <v>2940834</v>
      </c>
      <c r="H20" s="64">
        <v>325310</v>
      </c>
      <c r="I20" s="64">
        <v>10219013</v>
      </c>
      <c r="J20" s="64">
        <v>1609026</v>
      </c>
      <c r="K20" s="64">
        <v>4521892</v>
      </c>
      <c r="L20" s="64">
        <v>3302153</v>
      </c>
      <c r="M20" s="64">
        <v>9433071</v>
      </c>
      <c r="N20" s="64">
        <v>1935835</v>
      </c>
      <c r="O20" s="64">
        <v>837946</v>
      </c>
      <c r="P20" s="64">
        <v>2326752</v>
      </c>
      <c r="Q20" s="64">
        <v>5100533</v>
      </c>
      <c r="R20" s="64">
        <v>1069730</v>
      </c>
      <c r="S20" s="64">
        <v>6208592</v>
      </c>
      <c r="T20" s="64">
        <v>-493535</v>
      </c>
      <c r="U20" s="64">
        <v>6784787</v>
      </c>
      <c r="V20" s="64">
        <v>31537404</v>
      </c>
      <c r="W20" s="64">
        <v>24333300</v>
      </c>
      <c r="X20" s="64">
        <v>7204104</v>
      </c>
      <c r="Y20" s="65">
        <v>29.61</v>
      </c>
      <c r="Z20" s="66">
        <v>24333300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-109156893</v>
      </c>
      <c r="C22" s="90">
        <f>SUM(C19:C21)</f>
        <v>0</v>
      </c>
      <c r="D22" s="91">
        <f aca="true" t="shared" si="3" ref="D22:Z22">SUM(D19:D21)</f>
        <v>-106136915</v>
      </c>
      <c r="E22" s="92">
        <f t="shared" si="3"/>
        <v>-103600000</v>
      </c>
      <c r="F22" s="92">
        <f t="shared" si="3"/>
        <v>18042371</v>
      </c>
      <c r="G22" s="92">
        <f t="shared" si="3"/>
        <v>2973653</v>
      </c>
      <c r="H22" s="92">
        <f t="shared" si="3"/>
        <v>8605941</v>
      </c>
      <c r="I22" s="92">
        <f t="shared" si="3"/>
        <v>29621965</v>
      </c>
      <c r="J22" s="92">
        <f t="shared" si="3"/>
        <v>-14949256</v>
      </c>
      <c r="K22" s="92">
        <f t="shared" si="3"/>
        <v>8210118</v>
      </c>
      <c r="L22" s="92">
        <f t="shared" si="3"/>
        <v>-2516993</v>
      </c>
      <c r="M22" s="92">
        <f t="shared" si="3"/>
        <v>-9256131</v>
      </c>
      <c r="N22" s="92">
        <f t="shared" si="3"/>
        <v>-2161245</v>
      </c>
      <c r="O22" s="92">
        <f t="shared" si="3"/>
        <v>-17789547</v>
      </c>
      <c r="P22" s="92">
        <f t="shared" si="3"/>
        <v>18469014</v>
      </c>
      <c r="Q22" s="92">
        <f t="shared" si="3"/>
        <v>-1481778</v>
      </c>
      <c r="R22" s="92">
        <f t="shared" si="3"/>
        <v>799793</v>
      </c>
      <c r="S22" s="92">
        <f t="shared" si="3"/>
        <v>-2542023</v>
      </c>
      <c r="T22" s="92">
        <f t="shared" si="3"/>
        <v>-1329129</v>
      </c>
      <c r="U22" s="92">
        <f t="shared" si="3"/>
        <v>-3071359</v>
      </c>
      <c r="V22" s="92">
        <f t="shared" si="3"/>
        <v>15812697</v>
      </c>
      <c r="W22" s="92">
        <f t="shared" si="3"/>
        <v>-103600000</v>
      </c>
      <c r="X22" s="92">
        <f t="shared" si="3"/>
        <v>119412697</v>
      </c>
      <c r="Y22" s="93">
        <f>+IF(W22&lt;&gt;0,(X22/W22)*100,0)</f>
        <v>-115.26322104247105</v>
      </c>
      <c r="Z22" s="94">
        <f t="shared" si="3"/>
        <v>-103600000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-109156893</v>
      </c>
      <c r="C24" s="79">
        <f>SUM(C22:C23)</f>
        <v>0</v>
      </c>
      <c r="D24" s="80">
        <f aca="true" t="shared" si="4" ref="D24:Z24">SUM(D22:D23)</f>
        <v>-106136915</v>
      </c>
      <c r="E24" s="81">
        <f t="shared" si="4"/>
        <v>-103600000</v>
      </c>
      <c r="F24" s="81">
        <f t="shared" si="4"/>
        <v>18042371</v>
      </c>
      <c r="G24" s="81">
        <f t="shared" si="4"/>
        <v>2973653</v>
      </c>
      <c r="H24" s="81">
        <f t="shared" si="4"/>
        <v>8605941</v>
      </c>
      <c r="I24" s="81">
        <f t="shared" si="4"/>
        <v>29621965</v>
      </c>
      <c r="J24" s="81">
        <f t="shared" si="4"/>
        <v>-14949256</v>
      </c>
      <c r="K24" s="81">
        <f t="shared" si="4"/>
        <v>8210118</v>
      </c>
      <c r="L24" s="81">
        <f t="shared" si="4"/>
        <v>-2516993</v>
      </c>
      <c r="M24" s="81">
        <f t="shared" si="4"/>
        <v>-9256131</v>
      </c>
      <c r="N24" s="81">
        <f t="shared" si="4"/>
        <v>-2161245</v>
      </c>
      <c r="O24" s="81">
        <f t="shared" si="4"/>
        <v>-17789547</v>
      </c>
      <c r="P24" s="81">
        <f t="shared" si="4"/>
        <v>18469014</v>
      </c>
      <c r="Q24" s="81">
        <f t="shared" si="4"/>
        <v>-1481778</v>
      </c>
      <c r="R24" s="81">
        <f t="shared" si="4"/>
        <v>799793</v>
      </c>
      <c r="S24" s="81">
        <f t="shared" si="4"/>
        <v>-2542023</v>
      </c>
      <c r="T24" s="81">
        <f t="shared" si="4"/>
        <v>-1329129</v>
      </c>
      <c r="U24" s="81">
        <f t="shared" si="4"/>
        <v>-3071359</v>
      </c>
      <c r="V24" s="81">
        <f t="shared" si="4"/>
        <v>15812697</v>
      </c>
      <c r="W24" s="81">
        <f t="shared" si="4"/>
        <v>-103600000</v>
      </c>
      <c r="X24" s="81">
        <f t="shared" si="4"/>
        <v>119412697</v>
      </c>
      <c r="Y24" s="82">
        <f>+IF(W24&lt;&gt;0,(X24/W24)*100,0)</f>
        <v>-115.26322104247105</v>
      </c>
      <c r="Z24" s="83">
        <f t="shared" si="4"/>
        <v>-103600000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42949251</v>
      </c>
      <c r="C27" s="21">
        <v>0</v>
      </c>
      <c r="D27" s="103">
        <v>60620000</v>
      </c>
      <c r="E27" s="104">
        <v>48530153</v>
      </c>
      <c r="F27" s="104">
        <v>8666886</v>
      </c>
      <c r="G27" s="104">
        <v>2579679</v>
      </c>
      <c r="H27" s="104">
        <v>285360</v>
      </c>
      <c r="I27" s="104">
        <v>11531925</v>
      </c>
      <c r="J27" s="104">
        <v>1413952</v>
      </c>
      <c r="K27" s="104">
        <v>6862089</v>
      </c>
      <c r="L27" s="104">
        <v>2896625</v>
      </c>
      <c r="M27" s="104">
        <v>11172666</v>
      </c>
      <c r="N27" s="104">
        <v>2045758</v>
      </c>
      <c r="O27" s="104">
        <v>735041</v>
      </c>
      <c r="P27" s="104">
        <v>3167622</v>
      </c>
      <c r="Q27" s="104">
        <v>5948421</v>
      </c>
      <c r="R27" s="104">
        <v>3390539</v>
      </c>
      <c r="S27" s="104">
        <v>6371431</v>
      </c>
      <c r="T27" s="104">
        <v>1789065</v>
      </c>
      <c r="U27" s="104">
        <v>11551035</v>
      </c>
      <c r="V27" s="104">
        <v>40204047</v>
      </c>
      <c r="W27" s="104">
        <v>48530153</v>
      </c>
      <c r="X27" s="104">
        <v>-8326106</v>
      </c>
      <c r="Y27" s="105">
        <v>-17.16</v>
      </c>
      <c r="Z27" s="106">
        <v>48530153</v>
      </c>
    </row>
    <row r="28" spans="1:26" ht="13.5">
      <c r="A28" s="107" t="s">
        <v>44</v>
      </c>
      <c r="B28" s="18">
        <v>29238108</v>
      </c>
      <c r="C28" s="18">
        <v>0</v>
      </c>
      <c r="D28" s="63">
        <v>29220000</v>
      </c>
      <c r="E28" s="64">
        <v>24220000</v>
      </c>
      <c r="F28" s="64">
        <v>6099008</v>
      </c>
      <c r="G28" s="64">
        <v>2579679</v>
      </c>
      <c r="H28" s="64">
        <v>285360</v>
      </c>
      <c r="I28" s="64">
        <v>8964047</v>
      </c>
      <c r="J28" s="64">
        <v>1411426</v>
      </c>
      <c r="K28" s="64">
        <v>3966571</v>
      </c>
      <c r="L28" s="64">
        <v>2896625</v>
      </c>
      <c r="M28" s="64">
        <v>8274622</v>
      </c>
      <c r="N28" s="64">
        <v>1698101</v>
      </c>
      <c r="O28" s="64">
        <v>735041</v>
      </c>
      <c r="P28" s="64">
        <v>2041012</v>
      </c>
      <c r="Q28" s="64">
        <v>4474154</v>
      </c>
      <c r="R28" s="64">
        <v>938360</v>
      </c>
      <c r="S28" s="64">
        <v>5446133</v>
      </c>
      <c r="T28" s="64">
        <v>341218</v>
      </c>
      <c r="U28" s="64">
        <v>6725711</v>
      </c>
      <c r="V28" s="64">
        <v>28438534</v>
      </c>
      <c r="W28" s="64">
        <v>24220000</v>
      </c>
      <c r="X28" s="64">
        <v>4218534</v>
      </c>
      <c r="Y28" s="65">
        <v>17.42</v>
      </c>
      <c r="Z28" s="66">
        <v>24220000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13711143</v>
      </c>
      <c r="C31" s="18">
        <v>0</v>
      </c>
      <c r="D31" s="63">
        <v>31400000</v>
      </c>
      <c r="E31" s="64">
        <v>24310153</v>
      </c>
      <c r="F31" s="64">
        <v>2567878</v>
      </c>
      <c r="G31" s="64">
        <v>0</v>
      </c>
      <c r="H31" s="64">
        <v>0</v>
      </c>
      <c r="I31" s="64">
        <v>2567878</v>
      </c>
      <c r="J31" s="64">
        <v>2526</v>
      </c>
      <c r="K31" s="64">
        <v>2895518</v>
      </c>
      <c r="L31" s="64">
        <v>0</v>
      </c>
      <c r="M31" s="64">
        <v>2898044</v>
      </c>
      <c r="N31" s="64">
        <v>347657</v>
      </c>
      <c r="O31" s="64">
        <v>0</v>
      </c>
      <c r="P31" s="64">
        <v>1126610</v>
      </c>
      <c r="Q31" s="64">
        <v>1474267</v>
      </c>
      <c r="R31" s="64">
        <v>2452179</v>
      </c>
      <c r="S31" s="64">
        <v>925298</v>
      </c>
      <c r="T31" s="64">
        <v>1447847</v>
      </c>
      <c r="U31" s="64">
        <v>4825324</v>
      </c>
      <c r="V31" s="64">
        <v>11765513</v>
      </c>
      <c r="W31" s="64">
        <v>24310153</v>
      </c>
      <c r="X31" s="64">
        <v>-12544640</v>
      </c>
      <c r="Y31" s="65">
        <v>-51.6</v>
      </c>
      <c r="Z31" s="66">
        <v>24310153</v>
      </c>
    </row>
    <row r="32" spans="1:26" ht="13.5">
      <c r="A32" s="74" t="s">
        <v>50</v>
      </c>
      <c r="B32" s="21">
        <f>SUM(B28:B31)</f>
        <v>42949251</v>
      </c>
      <c r="C32" s="21">
        <f>SUM(C28:C31)</f>
        <v>0</v>
      </c>
      <c r="D32" s="103">
        <f aca="true" t="shared" si="5" ref="D32:Z32">SUM(D28:D31)</f>
        <v>60620000</v>
      </c>
      <c r="E32" s="104">
        <f t="shared" si="5"/>
        <v>48530153</v>
      </c>
      <c r="F32" s="104">
        <f t="shared" si="5"/>
        <v>8666886</v>
      </c>
      <c r="G32" s="104">
        <f t="shared" si="5"/>
        <v>2579679</v>
      </c>
      <c r="H32" s="104">
        <f t="shared" si="5"/>
        <v>285360</v>
      </c>
      <c r="I32" s="104">
        <f t="shared" si="5"/>
        <v>11531925</v>
      </c>
      <c r="J32" s="104">
        <f t="shared" si="5"/>
        <v>1413952</v>
      </c>
      <c r="K32" s="104">
        <f t="shared" si="5"/>
        <v>6862089</v>
      </c>
      <c r="L32" s="104">
        <f t="shared" si="5"/>
        <v>2896625</v>
      </c>
      <c r="M32" s="104">
        <f t="shared" si="5"/>
        <v>11172666</v>
      </c>
      <c r="N32" s="104">
        <f t="shared" si="5"/>
        <v>2045758</v>
      </c>
      <c r="O32" s="104">
        <f t="shared" si="5"/>
        <v>735041</v>
      </c>
      <c r="P32" s="104">
        <f t="shared" si="5"/>
        <v>3167622</v>
      </c>
      <c r="Q32" s="104">
        <f t="shared" si="5"/>
        <v>5948421</v>
      </c>
      <c r="R32" s="104">
        <f t="shared" si="5"/>
        <v>3390539</v>
      </c>
      <c r="S32" s="104">
        <f t="shared" si="5"/>
        <v>6371431</v>
      </c>
      <c r="T32" s="104">
        <f t="shared" si="5"/>
        <v>1789065</v>
      </c>
      <c r="U32" s="104">
        <f t="shared" si="5"/>
        <v>11551035</v>
      </c>
      <c r="V32" s="104">
        <f t="shared" si="5"/>
        <v>40204047</v>
      </c>
      <c r="W32" s="104">
        <f t="shared" si="5"/>
        <v>48530153</v>
      </c>
      <c r="X32" s="104">
        <f t="shared" si="5"/>
        <v>-8326106</v>
      </c>
      <c r="Y32" s="105">
        <f>+IF(W32&lt;&gt;0,(X32/W32)*100,0)</f>
        <v>-17.15656243655362</v>
      </c>
      <c r="Z32" s="106">
        <f t="shared" si="5"/>
        <v>48530153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56845466</v>
      </c>
      <c r="C35" s="18">
        <v>0</v>
      </c>
      <c r="D35" s="63">
        <v>182427900</v>
      </c>
      <c r="E35" s="64">
        <v>182427900</v>
      </c>
      <c r="F35" s="64">
        <v>294919960</v>
      </c>
      <c r="G35" s="64">
        <v>284212311</v>
      </c>
      <c r="H35" s="64">
        <v>264405013</v>
      </c>
      <c r="I35" s="64">
        <v>264405013</v>
      </c>
      <c r="J35" s="64">
        <v>366206185</v>
      </c>
      <c r="K35" s="64">
        <v>371051144</v>
      </c>
      <c r="L35" s="64">
        <v>376389397</v>
      </c>
      <c r="M35" s="64">
        <v>376389397</v>
      </c>
      <c r="N35" s="64">
        <v>366923943</v>
      </c>
      <c r="O35" s="64">
        <v>318941525</v>
      </c>
      <c r="P35" s="64">
        <v>369873698</v>
      </c>
      <c r="Q35" s="64">
        <v>369873698</v>
      </c>
      <c r="R35" s="64">
        <v>379171398</v>
      </c>
      <c r="S35" s="64">
        <v>377697896</v>
      </c>
      <c r="T35" s="64">
        <v>377941046</v>
      </c>
      <c r="U35" s="64">
        <v>377941046</v>
      </c>
      <c r="V35" s="64">
        <v>377941046</v>
      </c>
      <c r="W35" s="64">
        <v>182427900</v>
      </c>
      <c r="X35" s="64">
        <v>195513146</v>
      </c>
      <c r="Y35" s="65">
        <v>107.17</v>
      </c>
      <c r="Z35" s="66">
        <v>182427900</v>
      </c>
    </row>
    <row r="36" spans="1:26" ht="13.5">
      <c r="A36" s="62" t="s">
        <v>53</v>
      </c>
      <c r="B36" s="18">
        <v>1057189270</v>
      </c>
      <c r="C36" s="18">
        <v>0</v>
      </c>
      <c r="D36" s="63">
        <v>1231748269</v>
      </c>
      <c r="E36" s="64">
        <v>1231748269</v>
      </c>
      <c r="F36" s="64">
        <v>1217766895</v>
      </c>
      <c r="G36" s="64">
        <v>1217766895</v>
      </c>
      <c r="H36" s="64">
        <v>1217766895</v>
      </c>
      <c r="I36" s="64">
        <v>1217766895</v>
      </c>
      <c r="J36" s="64">
        <v>1217766895</v>
      </c>
      <c r="K36" s="64">
        <v>1217766895</v>
      </c>
      <c r="L36" s="64">
        <v>1217766895</v>
      </c>
      <c r="M36" s="64">
        <v>1217766895</v>
      </c>
      <c r="N36" s="64">
        <v>1217766895</v>
      </c>
      <c r="O36" s="64">
        <v>1217766895</v>
      </c>
      <c r="P36" s="64">
        <v>1217766895</v>
      </c>
      <c r="Q36" s="64">
        <v>1217766895</v>
      </c>
      <c r="R36" s="64">
        <v>1217766895</v>
      </c>
      <c r="S36" s="64">
        <v>1217766895</v>
      </c>
      <c r="T36" s="64">
        <v>1217766895</v>
      </c>
      <c r="U36" s="64">
        <v>1217766895</v>
      </c>
      <c r="V36" s="64">
        <v>1217766895</v>
      </c>
      <c r="W36" s="64">
        <v>1231748269</v>
      </c>
      <c r="X36" s="64">
        <v>-13981374</v>
      </c>
      <c r="Y36" s="65">
        <v>-1.14</v>
      </c>
      <c r="Z36" s="66">
        <v>1231748269</v>
      </c>
    </row>
    <row r="37" spans="1:26" ht="13.5">
      <c r="A37" s="62" t="s">
        <v>54</v>
      </c>
      <c r="B37" s="18">
        <v>373493996</v>
      </c>
      <c r="C37" s="18">
        <v>0</v>
      </c>
      <c r="D37" s="63">
        <v>9000000</v>
      </c>
      <c r="E37" s="64">
        <v>9000000</v>
      </c>
      <c r="F37" s="64">
        <v>16884692</v>
      </c>
      <c r="G37" s="64">
        <v>14360014</v>
      </c>
      <c r="H37" s="64">
        <v>20524666</v>
      </c>
      <c r="I37" s="64">
        <v>20524666</v>
      </c>
      <c r="J37" s="64">
        <v>28733232</v>
      </c>
      <c r="K37" s="64">
        <v>21139269</v>
      </c>
      <c r="L37" s="64">
        <v>31217578</v>
      </c>
      <c r="M37" s="64">
        <v>31217578</v>
      </c>
      <c r="N37" s="64">
        <v>24845000</v>
      </c>
      <c r="O37" s="64">
        <v>23871102</v>
      </c>
      <c r="P37" s="64">
        <v>15497046</v>
      </c>
      <c r="Q37" s="64">
        <v>15497046</v>
      </c>
      <c r="R37" s="64">
        <v>32794885</v>
      </c>
      <c r="S37" s="64">
        <v>30088571</v>
      </c>
      <c r="T37" s="64">
        <v>17985016</v>
      </c>
      <c r="U37" s="64">
        <v>17985016</v>
      </c>
      <c r="V37" s="64">
        <v>17985016</v>
      </c>
      <c r="W37" s="64">
        <v>9000000</v>
      </c>
      <c r="X37" s="64">
        <v>8985016</v>
      </c>
      <c r="Y37" s="65">
        <v>99.83</v>
      </c>
      <c r="Z37" s="66">
        <v>9000000</v>
      </c>
    </row>
    <row r="38" spans="1:26" ht="13.5">
      <c r="A38" s="62" t="s">
        <v>55</v>
      </c>
      <c r="B38" s="18">
        <v>33735598</v>
      </c>
      <c r="C38" s="18">
        <v>0</v>
      </c>
      <c r="D38" s="63">
        <v>189010</v>
      </c>
      <c r="E38" s="64">
        <v>189010</v>
      </c>
      <c r="F38" s="64">
        <v>9009212</v>
      </c>
      <c r="G38" s="64">
        <v>9009212</v>
      </c>
      <c r="H38" s="64">
        <v>9009212</v>
      </c>
      <c r="I38" s="64">
        <v>9009212</v>
      </c>
      <c r="J38" s="64">
        <v>9009212</v>
      </c>
      <c r="K38" s="64">
        <v>9009212</v>
      </c>
      <c r="L38" s="64">
        <v>9009212</v>
      </c>
      <c r="M38" s="64">
        <v>9009212</v>
      </c>
      <c r="N38" s="64">
        <v>9009212</v>
      </c>
      <c r="O38" s="64">
        <v>9009212</v>
      </c>
      <c r="P38" s="64">
        <v>9009212</v>
      </c>
      <c r="Q38" s="64">
        <v>9009212</v>
      </c>
      <c r="R38" s="64">
        <v>9009212</v>
      </c>
      <c r="S38" s="64">
        <v>9009212</v>
      </c>
      <c r="T38" s="64">
        <v>9009212</v>
      </c>
      <c r="U38" s="64">
        <v>9009212</v>
      </c>
      <c r="V38" s="64">
        <v>9009212</v>
      </c>
      <c r="W38" s="64">
        <v>189010</v>
      </c>
      <c r="X38" s="64">
        <v>8820202</v>
      </c>
      <c r="Y38" s="65">
        <v>4666.53</v>
      </c>
      <c r="Z38" s="66">
        <v>189010</v>
      </c>
    </row>
    <row r="39" spans="1:26" ht="13.5">
      <c r="A39" s="62" t="s">
        <v>56</v>
      </c>
      <c r="B39" s="18">
        <v>706805143</v>
      </c>
      <c r="C39" s="18">
        <v>0</v>
      </c>
      <c r="D39" s="63">
        <v>1404987159</v>
      </c>
      <c r="E39" s="64">
        <v>1404987159</v>
      </c>
      <c r="F39" s="64">
        <v>1486792951</v>
      </c>
      <c r="G39" s="64">
        <v>1478609978</v>
      </c>
      <c r="H39" s="64">
        <v>1452638029</v>
      </c>
      <c r="I39" s="64">
        <v>1452638029</v>
      </c>
      <c r="J39" s="64">
        <v>1546230635</v>
      </c>
      <c r="K39" s="64">
        <v>1558669558</v>
      </c>
      <c r="L39" s="64">
        <v>1553929503</v>
      </c>
      <c r="M39" s="64">
        <v>1553929503</v>
      </c>
      <c r="N39" s="64">
        <v>1550836626</v>
      </c>
      <c r="O39" s="64">
        <v>1503828106</v>
      </c>
      <c r="P39" s="64">
        <v>1563134336</v>
      </c>
      <c r="Q39" s="64">
        <v>1563134336</v>
      </c>
      <c r="R39" s="64">
        <v>1555134196</v>
      </c>
      <c r="S39" s="64">
        <v>1556367008</v>
      </c>
      <c r="T39" s="64">
        <v>1568713713</v>
      </c>
      <c r="U39" s="64">
        <v>1568713713</v>
      </c>
      <c r="V39" s="64">
        <v>1568713713</v>
      </c>
      <c r="W39" s="64">
        <v>1404987159</v>
      </c>
      <c r="X39" s="64">
        <v>163726554</v>
      </c>
      <c r="Y39" s="65">
        <v>11.65</v>
      </c>
      <c r="Z39" s="66">
        <v>1404987159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43314976</v>
      </c>
      <c r="C42" s="18">
        <v>0</v>
      </c>
      <c r="D42" s="63">
        <v>61635389</v>
      </c>
      <c r="E42" s="64">
        <v>-23835274</v>
      </c>
      <c r="F42" s="64">
        <v>19595032</v>
      </c>
      <c r="G42" s="64">
        <v>-6219016</v>
      </c>
      <c r="H42" s="64">
        <v>-89919</v>
      </c>
      <c r="I42" s="64">
        <v>13286097</v>
      </c>
      <c r="J42" s="64">
        <v>-7462135</v>
      </c>
      <c r="K42" s="64">
        <v>32654962</v>
      </c>
      <c r="L42" s="64">
        <v>-22682420</v>
      </c>
      <c r="M42" s="64">
        <v>2510407</v>
      </c>
      <c r="N42" s="64">
        <v>2345167</v>
      </c>
      <c r="O42" s="64">
        <v>1811844</v>
      </c>
      <c r="P42" s="64">
        <v>22647370</v>
      </c>
      <c r="Q42" s="64">
        <v>26804381</v>
      </c>
      <c r="R42" s="64">
        <v>-14415175</v>
      </c>
      <c r="S42" s="64">
        <v>5191409</v>
      </c>
      <c r="T42" s="64">
        <v>12219708</v>
      </c>
      <c r="U42" s="64">
        <v>2995942</v>
      </c>
      <c r="V42" s="64">
        <v>45596827</v>
      </c>
      <c r="W42" s="64">
        <v>-23835274</v>
      </c>
      <c r="X42" s="64">
        <v>69432101</v>
      </c>
      <c r="Y42" s="65">
        <v>-291.3</v>
      </c>
      <c r="Z42" s="66">
        <v>-23835274</v>
      </c>
    </row>
    <row r="43" spans="1:26" ht="13.5">
      <c r="A43" s="62" t="s">
        <v>59</v>
      </c>
      <c r="B43" s="18">
        <v>-42949251</v>
      </c>
      <c r="C43" s="18">
        <v>0</v>
      </c>
      <c r="D43" s="63">
        <v>-60620004</v>
      </c>
      <c r="E43" s="64">
        <v>-38530155</v>
      </c>
      <c r="F43" s="64">
        <v>-9880251</v>
      </c>
      <c r="G43" s="64">
        <v>-3352551</v>
      </c>
      <c r="H43" s="64">
        <v>-325310</v>
      </c>
      <c r="I43" s="64">
        <v>-13558112</v>
      </c>
      <c r="J43" s="64">
        <v>-1611906</v>
      </c>
      <c r="K43" s="64">
        <v>-7822782</v>
      </c>
      <c r="L43" s="64">
        <v>-3302153</v>
      </c>
      <c r="M43" s="64">
        <v>-12736841</v>
      </c>
      <c r="N43" s="64">
        <v>-2332164</v>
      </c>
      <c r="O43" s="64">
        <v>-837946</v>
      </c>
      <c r="P43" s="64">
        <v>-3611089</v>
      </c>
      <c r="Q43" s="64">
        <v>-6781199</v>
      </c>
      <c r="R43" s="64">
        <v>-3865215</v>
      </c>
      <c r="S43" s="64">
        <v>-7263432</v>
      </c>
      <c r="T43" s="64">
        <v>-2039534</v>
      </c>
      <c r="U43" s="64">
        <v>-13168181</v>
      </c>
      <c r="V43" s="64">
        <v>-46244333</v>
      </c>
      <c r="W43" s="64">
        <v>-38530155</v>
      </c>
      <c r="X43" s="64">
        <v>-7714178</v>
      </c>
      <c r="Y43" s="65">
        <v>20.02</v>
      </c>
      <c r="Z43" s="66">
        <v>-38530155</v>
      </c>
    </row>
    <row r="44" spans="1:26" ht="13.5">
      <c r="A44" s="62" t="s">
        <v>60</v>
      </c>
      <c r="B44" s="18">
        <v>-940880</v>
      </c>
      <c r="C44" s="18">
        <v>0</v>
      </c>
      <c r="D44" s="63">
        <v>0</v>
      </c>
      <c r="E44" s="64">
        <v>63800000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63800000</v>
      </c>
      <c r="X44" s="64">
        <v>-63800000</v>
      </c>
      <c r="Y44" s="65">
        <v>-100</v>
      </c>
      <c r="Z44" s="66">
        <v>63800000</v>
      </c>
    </row>
    <row r="45" spans="1:26" ht="13.5">
      <c r="A45" s="74" t="s">
        <v>61</v>
      </c>
      <c r="B45" s="21">
        <v>2066481</v>
      </c>
      <c r="C45" s="21">
        <v>0</v>
      </c>
      <c r="D45" s="103">
        <v>4015385</v>
      </c>
      <c r="E45" s="104">
        <v>2572064</v>
      </c>
      <c r="F45" s="104">
        <v>10852274</v>
      </c>
      <c r="G45" s="104">
        <v>1280707</v>
      </c>
      <c r="H45" s="104">
        <v>865478</v>
      </c>
      <c r="I45" s="104">
        <v>865478</v>
      </c>
      <c r="J45" s="104">
        <v>-8208563</v>
      </c>
      <c r="K45" s="104">
        <v>16623617</v>
      </c>
      <c r="L45" s="104">
        <v>-9360956</v>
      </c>
      <c r="M45" s="104">
        <v>-9360956</v>
      </c>
      <c r="N45" s="104">
        <v>-9347953</v>
      </c>
      <c r="O45" s="104">
        <v>-8374055</v>
      </c>
      <c r="P45" s="104">
        <v>10662226</v>
      </c>
      <c r="Q45" s="104">
        <v>-9347953</v>
      </c>
      <c r="R45" s="104">
        <v>-7618164</v>
      </c>
      <c r="S45" s="104">
        <v>-9690187</v>
      </c>
      <c r="T45" s="104">
        <v>489987</v>
      </c>
      <c r="U45" s="104">
        <v>489987</v>
      </c>
      <c r="V45" s="104">
        <v>489987</v>
      </c>
      <c r="W45" s="104">
        <v>2572064</v>
      </c>
      <c r="X45" s="104">
        <v>-2082077</v>
      </c>
      <c r="Y45" s="105">
        <v>-80.95</v>
      </c>
      <c r="Z45" s="106">
        <v>2572064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18172470</v>
      </c>
      <c r="C49" s="56">
        <v>0</v>
      </c>
      <c r="D49" s="133">
        <v>13248203</v>
      </c>
      <c r="E49" s="58">
        <v>12866367</v>
      </c>
      <c r="F49" s="58">
        <v>0</v>
      </c>
      <c r="G49" s="58">
        <v>0</v>
      </c>
      <c r="H49" s="58">
        <v>0</v>
      </c>
      <c r="I49" s="58">
        <v>10996751</v>
      </c>
      <c r="J49" s="58">
        <v>0</v>
      </c>
      <c r="K49" s="58">
        <v>0</v>
      </c>
      <c r="L49" s="58">
        <v>0</v>
      </c>
      <c r="M49" s="58">
        <v>11340326</v>
      </c>
      <c r="N49" s="58">
        <v>0</v>
      </c>
      <c r="O49" s="58">
        <v>0</v>
      </c>
      <c r="P49" s="58">
        <v>0</v>
      </c>
      <c r="Q49" s="58">
        <v>5219731</v>
      </c>
      <c r="R49" s="58">
        <v>0</v>
      </c>
      <c r="S49" s="58">
        <v>0</v>
      </c>
      <c r="T49" s="58">
        <v>0</v>
      </c>
      <c r="U49" s="58">
        <v>10201625</v>
      </c>
      <c r="V49" s="58">
        <v>286215183</v>
      </c>
      <c r="W49" s="58">
        <v>368260656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910502</v>
      </c>
      <c r="C51" s="56">
        <v>0</v>
      </c>
      <c r="D51" s="133">
        <v>212427</v>
      </c>
      <c r="E51" s="58">
        <v>0</v>
      </c>
      <c r="F51" s="58">
        <v>0</v>
      </c>
      <c r="G51" s="58">
        <v>0</v>
      </c>
      <c r="H51" s="58">
        <v>0</v>
      </c>
      <c r="I51" s="58">
        <v>1278035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2400964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56.98402077505109</v>
      </c>
      <c r="E58" s="7">
        <f t="shared" si="6"/>
        <v>56.29696516898135</v>
      </c>
      <c r="F58" s="7">
        <f t="shared" si="6"/>
        <v>93.98382390033339</v>
      </c>
      <c r="G58" s="7">
        <f t="shared" si="6"/>
        <v>65.20574178258394</v>
      </c>
      <c r="H58" s="7">
        <f t="shared" si="6"/>
        <v>50.776359558602316</v>
      </c>
      <c r="I58" s="7">
        <f t="shared" si="6"/>
        <v>70.57992216541798</v>
      </c>
      <c r="J58" s="7">
        <f t="shared" si="6"/>
        <v>66.7548802375322</v>
      </c>
      <c r="K58" s="7">
        <f t="shared" si="6"/>
        <v>74.34594729715161</v>
      </c>
      <c r="L58" s="7">
        <f t="shared" si="6"/>
        <v>45.64712523674304</v>
      </c>
      <c r="M58" s="7">
        <f t="shared" si="6"/>
        <v>61.08928469722913</v>
      </c>
      <c r="N58" s="7">
        <f t="shared" si="6"/>
        <v>100.76286729094772</v>
      </c>
      <c r="O58" s="7">
        <f t="shared" si="6"/>
        <v>73.62096505816635</v>
      </c>
      <c r="P58" s="7">
        <f t="shared" si="6"/>
        <v>76.01073393760707</v>
      </c>
      <c r="Q58" s="7">
        <f t="shared" si="6"/>
        <v>81.1347005215751</v>
      </c>
      <c r="R58" s="7">
        <f t="shared" si="6"/>
        <v>111.01180500279153</v>
      </c>
      <c r="S58" s="7">
        <f t="shared" si="6"/>
        <v>58.45788442854756</v>
      </c>
      <c r="T58" s="7">
        <f t="shared" si="6"/>
        <v>67.58817290077653</v>
      </c>
      <c r="U58" s="7">
        <f t="shared" si="6"/>
        <v>79.91743266598618</v>
      </c>
      <c r="V58" s="7">
        <f t="shared" si="6"/>
        <v>73.14801706713399</v>
      </c>
      <c r="W58" s="7">
        <f t="shared" si="6"/>
        <v>56.29696516898135</v>
      </c>
      <c r="X58" s="7">
        <f t="shared" si="6"/>
        <v>0</v>
      </c>
      <c r="Y58" s="7">
        <f t="shared" si="6"/>
        <v>0</v>
      </c>
      <c r="Z58" s="8">
        <f t="shared" si="6"/>
        <v>56.29696516898135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</v>
      </c>
      <c r="E59" s="10">
        <f t="shared" si="7"/>
        <v>54.57362826420891</v>
      </c>
      <c r="F59" s="10">
        <f t="shared" si="7"/>
        <v>57.377085570673145</v>
      </c>
      <c r="G59" s="10">
        <f t="shared" si="7"/>
        <v>99.98375442505656</v>
      </c>
      <c r="H59" s="10">
        <f t="shared" si="7"/>
        <v>39.89529932178643</v>
      </c>
      <c r="I59" s="10">
        <f t="shared" si="7"/>
        <v>65.87180736195903</v>
      </c>
      <c r="J59" s="10">
        <f t="shared" si="7"/>
        <v>45.11606238254415</v>
      </c>
      <c r="K59" s="10">
        <f t="shared" si="7"/>
        <v>55.39545967783579</v>
      </c>
      <c r="L59" s="10">
        <f t="shared" si="7"/>
        <v>31.405589532816087</v>
      </c>
      <c r="M59" s="10">
        <f t="shared" si="7"/>
        <v>43.79973453129518</v>
      </c>
      <c r="N59" s="10">
        <f t="shared" si="7"/>
        <v>41.90722315046608</v>
      </c>
      <c r="O59" s="10">
        <f t="shared" si="7"/>
        <v>54.64777098568456</v>
      </c>
      <c r="P59" s="10">
        <f t="shared" si="7"/>
        <v>48.85371799956344</v>
      </c>
      <c r="Q59" s="10">
        <f t="shared" si="7"/>
        <v>48.25430041543513</v>
      </c>
      <c r="R59" s="10">
        <f t="shared" si="7"/>
        <v>209.60601718223936</v>
      </c>
      <c r="S59" s="10">
        <f t="shared" si="7"/>
        <v>35.50606165650561</v>
      </c>
      <c r="T59" s="10">
        <f t="shared" si="7"/>
        <v>43.625505610145424</v>
      </c>
      <c r="U59" s="10">
        <f t="shared" si="7"/>
        <v>96.30350727842263</v>
      </c>
      <c r="V59" s="10">
        <f t="shared" si="7"/>
        <v>63.58487243031168</v>
      </c>
      <c r="W59" s="10">
        <f t="shared" si="7"/>
        <v>54.57362826420891</v>
      </c>
      <c r="X59" s="10">
        <f t="shared" si="7"/>
        <v>0</v>
      </c>
      <c r="Y59" s="10">
        <f t="shared" si="7"/>
        <v>0</v>
      </c>
      <c r="Z59" s="11">
        <f t="shared" si="7"/>
        <v>54.57362826420891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83.28232738547698</v>
      </c>
      <c r="E60" s="13">
        <f t="shared" si="7"/>
        <v>100.06818229254164</v>
      </c>
      <c r="F60" s="13">
        <f t="shared" si="7"/>
        <v>160.55312048828142</v>
      </c>
      <c r="G60" s="13">
        <f t="shared" si="7"/>
        <v>84.72912760498703</v>
      </c>
      <c r="H60" s="13">
        <f t="shared" si="7"/>
        <v>85.537647482593</v>
      </c>
      <c r="I60" s="13">
        <f t="shared" si="7"/>
        <v>114.29139087880277</v>
      </c>
      <c r="J60" s="13">
        <f t="shared" si="7"/>
        <v>101.73235025493013</v>
      </c>
      <c r="K60" s="13">
        <f t="shared" si="7"/>
        <v>133.75956651766415</v>
      </c>
      <c r="L60" s="13">
        <f t="shared" si="7"/>
        <v>77.82197084763007</v>
      </c>
      <c r="M60" s="13">
        <f t="shared" si="7"/>
        <v>101.7993497833847</v>
      </c>
      <c r="N60" s="13">
        <f t="shared" si="7"/>
        <v>148.90131221945612</v>
      </c>
      <c r="O60" s="13">
        <f t="shared" si="7"/>
        <v>123.2041270524737</v>
      </c>
      <c r="P60" s="13">
        <f t="shared" si="7"/>
        <v>140.32687567592882</v>
      </c>
      <c r="Q60" s="13">
        <f t="shared" si="7"/>
        <v>136.30714778098718</v>
      </c>
      <c r="R60" s="13">
        <f t="shared" si="7"/>
        <v>106.23526283151735</v>
      </c>
      <c r="S60" s="13">
        <f t="shared" si="7"/>
        <v>108.8743248394313</v>
      </c>
      <c r="T60" s="13">
        <f t="shared" si="7"/>
        <v>147.59224767161908</v>
      </c>
      <c r="U60" s="13">
        <f t="shared" si="7"/>
        <v>118.3469581069941</v>
      </c>
      <c r="V60" s="13">
        <f t="shared" si="7"/>
        <v>117.7678978056195</v>
      </c>
      <c r="W60" s="13">
        <f t="shared" si="7"/>
        <v>100.06818229254164</v>
      </c>
      <c r="X60" s="13">
        <f t="shared" si="7"/>
        <v>0</v>
      </c>
      <c r="Y60" s="13">
        <f t="shared" si="7"/>
        <v>0</v>
      </c>
      <c r="Z60" s="14">
        <f t="shared" si="7"/>
        <v>100.06818229254164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86</v>
      </c>
      <c r="E61" s="13">
        <f t="shared" si="7"/>
        <v>58.509305232494945</v>
      </c>
      <c r="F61" s="13">
        <f t="shared" si="7"/>
        <v>102.77211917226371</v>
      </c>
      <c r="G61" s="13">
        <f t="shared" si="7"/>
        <v>82.17399937309182</v>
      </c>
      <c r="H61" s="13">
        <f t="shared" si="7"/>
        <v>42.850104974658144</v>
      </c>
      <c r="I61" s="13">
        <f t="shared" si="7"/>
        <v>76.31525731816734</v>
      </c>
      <c r="J61" s="13">
        <f t="shared" si="7"/>
        <v>51.37854947872722</v>
      </c>
      <c r="K61" s="13">
        <f t="shared" si="7"/>
        <v>63.97815858367437</v>
      </c>
      <c r="L61" s="13">
        <f t="shared" si="7"/>
        <v>40.45700420706873</v>
      </c>
      <c r="M61" s="13">
        <f t="shared" si="7"/>
        <v>50.67848729802691</v>
      </c>
      <c r="N61" s="13">
        <f t="shared" si="7"/>
        <v>82.41377681903681</v>
      </c>
      <c r="O61" s="13">
        <f t="shared" si="7"/>
        <v>71.07870813121478</v>
      </c>
      <c r="P61" s="13">
        <f t="shared" si="7"/>
        <v>98.87890387421692</v>
      </c>
      <c r="Q61" s="13">
        <f t="shared" si="7"/>
        <v>83.83578347341908</v>
      </c>
      <c r="R61" s="13">
        <f t="shared" si="7"/>
        <v>52.57376600853089</v>
      </c>
      <c r="S61" s="13">
        <f t="shared" si="7"/>
        <v>56.585540571694494</v>
      </c>
      <c r="T61" s="13">
        <f t="shared" si="7"/>
        <v>91.46776780213423</v>
      </c>
      <c r="U61" s="13">
        <f t="shared" si="7"/>
        <v>64.35435964543848</v>
      </c>
      <c r="V61" s="13">
        <f t="shared" si="7"/>
        <v>68.96281749692938</v>
      </c>
      <c r="W61" s="13">
        <f t="shared" si="7"/>
        <v>58.509305232494945</v>
      </c>
      <c r="X61" s="13">
        <f t="shared" si="7"/>
        <v>0</v>
      </c>
      <c r="Y61" s="13">
        <f t="shared" si="7"/>
        <v>0</v>
      </c>
      <c r="Z61" s="14">
        <f t="shared" si="7"/>
        <v>58.509305232494945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56.99999526977274</v>
      </c>
      <c r="E64" s="13">
        <f t="shared" si="7"/>
        <v>49.29948082690655</v>
      </c>
      <c r="F64" s="13">
        <f t="shared" si="7"/>
        <v>48.73698207686247</v>
      </c>
      <c r="G64" s="13">
        <f t="shared" si="7"/>
        <v>100.1593152252138</v>
      </c>
      <c r="H64" s="13">
        <f t="shared" si="7"/>
        <v>38.180093180855565</v>
      </c>
      <c r="I64" s="13">
        <f t="shared" si="7"/>
        <v>62.431572873481</v>
      </c>
      <c r="J64" s="13">
        <f t="shared" si="7"/>
        <v>34.70293226011904</v>
      </c>
      <c r="K64" s="13">
        <f t="shared" si="7"/>
        <v>43.68040467933948</v>
      </c>
      <c r="L64" s="13">
        <f t="shared" si="7"/>
        <v>37.16763970351128</v>
      </c>
      <c r="M64" s="13">
        <f t="shared" si="7"/>
        <v>38.52197321253549</v>
      </c>
      <c r="N64" s="13">
        <f t="shared" si="7"/>
        <v>51.70232401851374</v>
      </c>
      <c r="O64" s="13">
        <f t="shared" si="7"/>
        <v>46.413579581054506</v>
      </c>
      <c r="P64" s="13">
        <f t="shared" si="7"/>
        <v>50.99262380515442</v>
      </c>
      <c r="Q64" s="13">
        <f t="shared" si="7"/>
        <v>49.70499245586309</v>
      </c>
      <c r="R64" s="13">
        <f t="shared" si="7"/>
        <v>42.2460195856372</v>
      </c>
      <c r="S64" s="13">
        <f t="shared" si="7"/>
        <v>38.787498318461054</v>
      </c>
      <c r="T64" s="13">
        <f t="shared" si="7"/>
        <v>53.915174579705884</v>
      </c>
      <c r="U64" s="13">
        <f t="shared" si="7"/>
        <v>44.5422175678467</v>
      </c>
      <c r="V64" s="13">
        <f t="shared" si="7"/>
        <v>48.922872104460744</v>
      </c>
      <c r="W64" s="13">
        <f t="shared" si="7"/>
        <v>49.29948082690655</v>
      </c>
      <c r="X64" s="13">
        <f t="shared" si="7"/>
        <v>0</v>
      </c>
      <c r="Y64" s="13">
        <f t="shared" si="7"/>
        <v>0</v>
      </c>
      <c r="Z64" s="14">
        <f t="shared" si="7"/>
        <v>49.29948082690655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4.431171799842219</v>
      </c>
      <c r="F66" s="16">
        <f t="shared" si="7"/>
        <v>13.397231034347707</v>
      </c>
      <c r="G66" s="16">
        <f t="shared" si="7"/>
        <v>0</v>
      </c>
      <c r="H66" s="16">
        <f t="shared" si="7"/>
        <v>5.895691783413779</v>
      </c>
      <c r="I66" s="16">
        <f t="shared" si="7"/>
        <v>6.551584919366114</v>
      </c>
      <c r="J66" s="16">
        <f t="shared" si="7"/>
        <v>14.873479358896061</v>
      </c>
      <c r="K66" s="16">
        <f t="shared" si="7"/>
        <v>7.017436921713535</v>
      </c>
      <c r="L66" s="16">
        <f t="shared" si="7"/>
        <v>3.301632263279919</v>
      </c>
      <c r="M66" s="16">
        <f t="shared" si="7"/>
        <v>6.931645180894715</v>
      </c>
      <c r="N66" s="16">
        <f t="shared" si="7"/>
        <v>52.035171443398795</v>
      </c>
      <c r="O66" s="16">
        <f t="shared" si="7"/>
        <v>6.425935759908555</v>
      </c>
      <c r="P66" s="16">
        <f t="shared" si="7"/>
        <v>4.694513975503354</v>
      </c>
      <c r="Q66" s="16">
        <f t="shared" si="7"/>
        <v>7.082444255542331</v>
      </c>
      <c r="R66" s="16">
        <f t="shared" si="7"/>
        <v>26.981491338021048</v>
      </c>
      <c r="S66" s="16">
        <f t="shared" si="7"/>
        <v>3.2419930181998</v>
      </c>
      <c r="T66" s="16">
        <f t="shared" si="7"/>
        <v>4.5690586711230115</v>
      </c>
      <c r="U66" s="16">
        <f t="shared" si="7"/>
        <v>11.757683887407119</v>
      </c>
      <c r="V66" s="16">
        <f t="shared" si="7"/>
        <v>8.282973524559809</v>
      </c>
      <c r="W66" s="16">
        <f t="shared" si="7"/>
        <v>4.431171799842219</v>
      </c>
      <c r="X66" s="16">
        <f t="shared" si="7"/>
        <v>0</v>
      </c>
      <c r="Y66" s="16">
        <f t="shared" si="7"/>
        <v>0</v>
      </c>
      <c r="Z66" s="17">
        <f t="shared" si="7"/>
        <v>4.431171799842219</v>
      </c>
    </row>
    <row r="67" spans="1:26" ht="13.5" hidden="1">
      <c r="A67" s="40" t="s">
        <v>119</v>
      </c>
      <c r="B67" s="23">
        <v>182040876</v>
      </c>
      <c r="C67" s="23"/>
      <c r="D67" s="24">
        <v>251183209</v>
      </c>
      <c r="E67" s="25">
        <v>252438009</v>
      </c>
      <c r="F67" s="25">
        <v>19946341</v>
      </c>
      <c r="G67" s="25">
        <v>16584745</v>
      </c>
      <c r="H67" s="25">
        <v>19071962</v>
      </c>
      <c r="I67" s="25">
        <v>55603048</v>
      </c>
      <c r="J67" s="25">
        <v>15145062</v>
      </c>
      <c r="K67" s="25">
        <v>16881820</v>
      </c>
      <c r="L67" s="25">
        <v>20049164</v>
      </c>
      <c r="M67" s="25">
        <v>52076046</v>
      </c>
      <c r="N67" s="25">
        <v>12285492</v>
      </c>
      <c r="O67" s="25">
        <v>19039184</v>
      </c>
      <c r="P67" s="25">
        <v>19142649</v>
      </c>
      <c r="Q67" s="25">
        <v>50467325</v>
      </c>
      <c r="R67" s="25">
        <v>19227865</v>
      </c>
      <c r="S67" s="25">
        <v>18098864</v>
      </c>
      <c r="T67" s="25">
        <v>16990878</v>
      </c>
      <c r="U67" s="25">
        <v>54317607</v>
      </c>
      <c r="V67" s="25">
        <v>212464026</v>
      </c>
      <c r="W67" s="25">
        <v>252438009</v>
      </c>
      <c r="X67" s="25"/>
      <c r="Y67" s="24"/>
      <c r="Z67" s="26">
        <v>252438009</v>
      </c>
    </row>
    <row r="68" spans="1:26" ht="13.5" hidden="1">
      <c r="A68" s="36" t="s">
        <v>31</v>
      </c>
      <c r="B68" s="18">
        <v>60257422</v>
      </c>
      <c r="C68" s="18"/>
      <c r="D68" s="19">
        <v>65100000</v>
      </c>
      <c r="E68" s="20">
        <v>65100000</v>
      </c>
      <c r="F68" s="20">
        <v>5586061</v>
      </c>
      <c r="G68" s="20">
        <v>5503037</v>
      </c>
      <c r="H68" s="20">
        <v>5399774</v>
      </c>
      <c r="I68" s="20">
        <v>16488872</v>
      </c>
      <c r="J68" s="20">
        <v>5638821</v>
      </c>
      <c r="K68" s="20">
        <v>4918858</v>
      </c>
      <c r="L68" s="20">
        <v>5200864</v>
      </c>
      <c r="M68" s="20">
        <v>15758543</v>
      </c>
      <c r="N68" s="20">
        <v>5189010</v>
      </c>
      <c r="O68" s="20">
        <v>4663429</v>
      </c>
      <c r="P68" s="20">
        <v>5204304</v>
      </c>
      <c r="Q68" s="20">
        <v>15056743</v>
      </c>
      <c r="R68" s="20">
        <v>5149387</v>
      </c>
      <c r="S68" s="20">
        <v>5146448</v>
      </c>
      <c r="T68" s="20">
        <v>5135874</v>
      </c>
      <c r="U68" s="20">
        <v>15431709</v>
      </c>
      <c r="V68" s="20">
        <v>62735867</v>
      </c>
      <c r="W68" s="20">
        <v>65100000</v>
      </c>
      <c r="X68" s="20"/>
      <c r="Y68" s="19"/>
      <c r="Z68" s="22">
        <v>65100000</v>
      </c>
    </row>
    <row r="69" spans="1:26" ht="13.5" hidden="1">
      <c r="A69" s="37" t="s">
        <v>32</v>
      </c>
      <c r="B69" s="18">
        <v>79414463</v>
      </c>
      <c r="C69" s="18"/>
      <c r="D69" s="19">
        <v>101515285</v>
      </c>
      <c r="E69" s="20">
        <v>102770085</v>
      </c>
      <c r="F69" s="20">
        <v>9253680</v>
      </c>
      <c r="G69" s="20">
        <v>6269465</v>
      </c>
      <c r="H69" s="20">
        <v>8442437</v>
      </c>
      <c r="I69" s="20">
        <v>23965582</v>
      </c>
      <c r="J69" s="20">
        <v>7082921</v>
      </c>
      <c r="K69" s="20">
        <v>7090485</v>
      </c>
      <c r="L69" s="20">
        <v>9431343</v>
      </c>
      <c r="M69" s="20">
        <v>23604749</v>
      </c>
      <c r="N69" s="20">
        <v>6722656</v>
      </c>
      <c r="O69" s="20">
        <v>9029592</v>
      </c>
      <c r="P69" s="20">
        <v>8370889</v>
      </c>
      <c r="Q69" s="20">
        <v>24123137</v>
      </c>
      <c r="R69" s="20">
        <v>8520972</v>
      </c>
      <c r="S69" s="20">
        <v>7888679</v>
      </c>
      <c r="T69" s="20">
        <v>6084056</v>
      </c>
      <c r="U69" s="20">
        <v>22493707</v>
      </c>
      <c r="V69" s="20">
        <v>94187175</v>
      </c>
      <c r="W69" s="20">
        <v>102770085</v>
      </c>
      <c r="X69" s="20"/>
      <c r="Y69" s="19"/>
      <c r="Z69" s="22">
        <v>102770085</v>
      </c>
    </row>
    <row r="70" spans="1:26" ht="13.5" hidden="1">
      <c r="A70" s="38" t="s">
        <v>113</v>
      </c>
      <c r="B70" s="18">
        <v>70291510</v>
      </c>
      <c r="C70" s="18"/>
      <c r="D70" s="19">
        <v>92002000</v>
      </c>
      <c r="E70" s="20">
        <v>92002000</v>
      </c>
      <c r="F70" s="20">
        <v>8367786</v>
      </c>
      <c r="G70" s="20">
        <v>5378778</v>
      </c>
      <c r="H70" s="20">
        <v>7557062</v>
      </c>
      <c r="I70" s="20">
        <v>21303626</v>
      </c>
      <c r="J70" s="20">
        <v>6246058</v>
      </c>
      <c r="K70" s="20">
        <v>6238057</v>
      </c>
      <c r="L70" s="20">
        <v>8544429</v>
      </c>
      <c r="M70" s="20">
        <v>21028544</v>
      </c>
      <c r="N70" s="20">
        <v>5865563</v>
      </c>
      <c r="O70" s="20">
        <v>8158166</v>
      </c>
      <c r="P70" s="20">
        <v>7472865</v>
      </c>
      <c r="Q70" s="20">
        <v>21496594</v>
      </c>
      <c r="R70" s="20">
        <v>7620312</v>
      </c>
      <c r="S70" s="20">
        <v>6996639</v>
      </c>
      <c r="T70" s="20">
        <v>5315725</v>
      </c>
      <c r="U70" s="20">
        <v>19932676</v>
      </c>
      <c r="V70" s="20">
        <v>83761440</v>
      </c>
      <c r="W70" s="20">
        <v>92002000</v>
      </c>
      <c r="X70" s="20"/>
      <c r="Y70" s="19"/>
      <c r="Z70" s="22">
        <v>92002000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9122953</v>
      </c>
      <c r="C73" s="18"/>
      <c r="D73" s="19">
        <v>9513285</v>
      </c>
      <c r="E73" s="20">
        <v>10768085</v>
      </c>
      <c r="F73" s="20">
        <v>885894</v>
      </c>
      <c r="G73" s="20">
        <v>890687</v>
      </c>
      <c r="H73" s="20">
        <v>885375</v>
      </c>
      <c r="I73" s="20">
        <v>2661956</v>
      </c>
      <c r="J73" s="20">
        <v>836863</v>
      </c>
      <c r="K73" s="20">
        <v>852428</v>
      </c>
      <c r="L73" s="20">
        <v>886914</v>
      </c>
      <c r="M73" s="20">
        <v>2576205</v>
      </c>
      <c r="N73" s="20">
        <v>857093</v>
      </c>
      <c r="O73" s="20">
        <v>871426</v>
      </c>
      <c r="P73" s="20">
        <v>898024</v>
      </c>
      <c r="Q73" s="20">
        <v>2626543</v>
      </c>
      <c r="R73" s="20">
        <v>900660</v>
      </c>
      <c r="S73" s="20">
        <v>892040</v>
      </c>
      <c r="T73" s="20">
        <v>768331</v>
      </c>
      <c r="U73" s="20">
        <v>2561031</v>
      </c>
      <c r="V73" s="20">
        <v>10425735</v>
      </c>
      <c r="W73" s="20">
        <v>10768085</v>
      </c>
      <c r="X73" s="20"/>
      <c r="Y73" s="19"/>
      <c r="Z73" s="22">
        <v>10768085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42368991</v>
      </c>
      <c r="C75" s="27"/>
      <c r="D75" s="28">
        <v>84567924</v>
      </c>
      <c r="E75" s="29">
        <v>84567924</v>
      </c>
      <c r="F75" s="29">
        <v>5106600</v>
      </c>
      <c r="G75" s="29">
        <v>4812243</v>
      </c>
      <c r="H75" s="29">
        <v>5229751</v>
      </c>
      <c r="I75" s="29">
        <v>15148594</v>
      </c>
      <c r="J75" s="29">
        <v>2423320</v>
      </c>
      <c r="K75" s="29">
        <v>4872477</v>
      </c>
      <c r="L75" s="29">
        <v>5416957</v>
      </c>
      <c r="M75" s="29">
        <v>12712754</v>
      </c>
      <c r="N75" s="29">
        <v>373826</v>
      </c>
      <c r="O75" s="29">
        <v>5346163</v>
      </c>
      <c r="P75" s="29">
        <v>5567456</v>
      </c>
      <c r="Q75" s="29">
        <v>11287445</v>
      </c>
      <c r="R75" s="29">
        <v>5557506</v>
      </c>
      <c r="S75" s="29">
        <v>5063737</v>
      </c>
      <c r="T75" s="29">
        <v>5770948</v>
      </c>
      <c r="U75" s="29">
        <v>16392191</v>
      </c>
      <c r="V75" s="29">
        <v>55540984</v>
      </c>
      <c r="W75" s="29">
        <v>84567924</v>
      </c>
      <c r="X75" s="29"/>
      <c r="Y75" s="28"/>
      <c r="Z75" s="30">
        <v>84567924</v>
      </c>
    </row>
    <row r="76" spans="1:26" ht="13.5" hidden="1">
      <c r="A76" s="41" t="s">
        <v>120</v>
      </c>
      <c r="B76" s="31">
        <v>182040876</v>
      </c>
      <c r="C76" s="31"/>
      <c r="D76" s="32">
        <v>143134292</v>
      </c>
      <c r="E76" s="33">
        <v>142114938</v>
      </c>
      <c r="F76" s="33">
        <v>18746334</v>
      </c>
      <c r="G76" s="33">
        <v>10814206</v>
      </c>
      <c r="H76" s="33">
        <v>9684048</v>
      </c>
      <c r="I76" s="33">
        <v>39244588</v>
      </c>
      <c r="J76" s="33">
        <v>10110068</v>
      </c>
      <c r="K76" s="33">
        <v>12550949</v>
      </c>
      <c r="L76" s="33">
        <v>9151867</v>
      </c>
      <c r="M76" s="33">
        <v>31812884</v>
      </c>
      <c r="N76" s="33">
        <v>12379214</v>
      </c>
      <c r="O76" s="33">
        <v>14016831</v>
      </c>
      <c r="P76" s="33">
        <v>14550468</v>
      </c>
      <c r="Q76" s="33">
        <v>40946513</v>
      </c>
      <c r="R76" s="33">
        <v>21345200</v>
      </c>
      <c r="S76" s="33">
        <v>10580213</v>
      </c>
      <c r="T76" s="33">
        <v>11483824</v>
      </c>
      <c r="U76" s="33">
        <v>43409237</v>
      </c>
      <c r="V76" s="33">
        <v>155413222</v>
      </c>
      <c r="W76" s="33">
        <v>142114938</v>
      </c>
      <c r="X76" s="33"/>
      <c r="Y76" s="32"/>
      <c r="Z76" s="34">
        <v>142114938</v>
      </c>
    </row>
    <row r="77" spans="1:26" ht="13.5" hidden="1">
      <c r="A77" s="36" t="s">
        <v>31</v>
      </c>
      <c r="B77" s="18">
        <v>60257422</v>
      </c>
      <c r="C77" s="18"/>
      <c r="D77" s="19">
        <v>58590000</v>
      </c>
      <c r="E77" s="20">
        <v>35527432</v>
      </c>
      <c r="F77" s="20">
        <v>3205119</v>
      </c>
      <c r="G77" s="20">
        <v>5502143</v>
      </c>
      <c r="H77" s="20">
        <v>2154256</v>
      </c>
      <c r="I77" s="20">
        <v>10861518</v>
      </c>
      <c r="J77" s="20">
        <v>2544014</v>
      </c>
      <c r="K77" s="20">
        <v>2724824</v>
      </c>
      <c r="L77" s="20">
        <v>1633362</v>
      </c>
      <c r="M77" s="20">
        <v>6902200</v>
      </c>
      <c r="N77" s="20">
        <v>2174570</v>
      </c>
      <c r="O77" s="20">
        <v>2548460</v>
      </c>
      <c r="P77" s="20">
        <v>2542496</v>
      </c>
      <c r="Q77" s="20">
        <v>7265526</v>
      </c>
      <c r="R77" s="20">
        <v>10793425</v>
      </c>
      <c r="S77" s="20">
        <v>1827301</v>
      </c>
      <c r="T77" s="20">
        <v>2240551</v>
      </c>
      <c r="U77" s="20">
        <v>14861277</v>
      </c>
      <c r="V77" s="20">
        <v>39890521</v>
      </c>
      <c r="W77" s="20">
        <v>35527432</v>
      </c>
      <c r="X77" s="20"/>
      <c r="Y77" s="19"/>
      <c r="Z77" s="22">
        <v>35527432</v>
      </c>
    </row>
    <row r="78" spans="1:26" ht="13.5" hidden="1">
      <c r="A78" s="37" t="s">
        <v>32</v>
      </c>
      <c r="B78" s="18">
        <v>79414463</v>
      </c>
      <c r="C78" s="18"/>
      <c r="D78" s="19">
        <v>84544292</v>
      </c>
      <c r="E78" s="20">
        <v>102840156</v>
      </c>
      <c r="F78" s="20">
        <v>14857072</v>
      </c>
      <c r="G78" s="20">
        <v>5312063</v>
      </c>
      <c r="H78" s="20">
        <v>7221462</v>
      </c>
      <c r="I78" s="20">
        <v>27390597</v>
      </c>
      <c r="J78" s="20">
        <v>7205622</v>
      </c>
      <c r="K78" s="20">
        <v>9484202</v>
      </c>
      <c r="L78" s="20">
        <v>7339657</v>
      </c>
      <c r="M78" s="20">
        <v>24029481</v>
      </c>
      <c r="N78" s="20">
        <v>10010123</v>
      </c>
      <c r="O78" s="20">
        <v>11124830</v>
      </c>
      <c r="P78" s="20">
        <v>11746607</v>
      </c>
      <c r="Q78" s="20">
        <v>32881560</v>
      </c>
      <c r="R78" s="20">
        <v>9052277</v>
      </c>
      <c r="S78" s="20">
        <v>8588746</v>
      </c>
      <c r="T78" s="20">
        <v>8979595</v>
      </c>
      <c r="U78" s="20">
        <v>26620618</v>
      </c>
      <c r="V78" s="20">
        <v>110922256</v>
      </c>
      <c r="W78" s="20">
        <v>102840156</v>
      </c>
      <c r="X78" s="20"/>
      <c r="Y78" s="19"/>
      <c r="Z78" s="22">
        <v>102840156</v>
      </c>
    </row>
    <row r="79" spans="1:26" ht="13.5" hidden="1">
      <c r="A79" s="38" t="s">
        <v>113</v>
      </c>
      <c r="B79" s="18">
        <v>70291510</v>
      </c>
      <c r="C79" s="18"/>
      <c r="D79" s="19">
        <v>79121720</v>
      </c>
      <c r="E79" s="20">
        <v>53829731</v>
      </c>
      <c r="F79" s="20">
        <v>8599751</v>
      </c>
      <c r="G79" s="20">
        <v>4419957</v>
      </c>
      <c r="H79" s="20">
        <v>3238209</v>
      </c>
      <c r="I79" s="20">
        <v>16257917</v>
      </c>
      <c r="J79" s="20">
        <v>3209134</v>
      </c>
      <c r="K79" s="20">
        <v>3990994</v>
      </c>
      <c r="L79" s="20">
        <v>3456820</v>
      </c>
      <c r="M79" s="20">
        <v>10656948</v>
      </c>
      <c r="N79" s="20">
        <v>4834032</v>
      </c>
      <c r="O79" s="20">
        <v>5798719</v>
      </c>
      <c r="P79" s="20">
        <v>7389087</v>
      </c>
      <c r="Q79" s="20">
        <v>18021838</v>
      </c>
      <c r="R79" s="20">
        <v>4006285</v>
      </c>
      <c r="S79" s="20">
        <v>3959086</v>
      </c>
      <c r="T79" s="20">
        <v>4862175</v>
      </c>
      <c r="U79" s="20">
        <v>12827546</v>
      </c>
      <c r="V79" s="20">
        <v>57764249</v>
      </c>
      <c r="W79" s="20">
        <v>53829731</v>
      </c>
      <c r="X79" s="20"/>
      <c r="Y79" s="19"/>
      <c r="Z79" s="22">
        <v>53829731</v>
      </c>
    </row>
    <row r="80" spans="1:26" ht="13.5" hidden="1">
      <c r="A80" s="38" t="s">
        <v>114</v>
      </c>
      <c r="B80" s="18"/>
      <c r="C80" s="18"/>
      <c r="D80" s="19"/>
      <c r="E80" s="20">
        <v>39346502</v>
      </c>
      <c r="F80" s="20">
        <v>5554312</v>
      </c>
      <c r="G80" s="20"/>
      <c r="H80" s="20">
        <v>3109420</v>
      </c>
      <c r="I80" s="20">
        <v>8663732</v>
      </c>
      <c r="J80" s="20">
        <v>3296220</v>
      </c>
      <c r="K80" s="20">
        <v>4573384</v>
      </c>
      <c r="L80" s="20">
        <v>3139916</v>
      </c>
      <c r="M80" s="20">
        <v>11009520</v>
      </c>
      <c r="N80" s="20">
        <v>4229777</v>
      </c>
      <c r="O80" s="20">
        <v>4366305</v>
      </c>
      <c r="P80" s="20">
        <v>3303715</v>
      </c>
      <c r="Q80" s="20">
        <v>11899797</v>
      </c>
      <c r="R80" s="20">
        <v>4194391</v>
      </c>
      <c r="S80" s="20">
        <v>3820145</v>
      </c>
      <c r="T80" s="20">
        <v>3185752</v>
      </c>
      <c r="U80" s="20">
        <v>11200288</v>
      </c>
      <c r="V80" s="20">
        <v>42773337</v>
      </c>
      <c r="W80" s="20">
        <v>39346502</v>
      </c>
      <c r="X80" s="20"/>
      <c r="Y80" s="19"/>
      <c r="Z80" s="22">
        <v>39346502</v>
      </c>
    </row>
    <row r="81" spans="1:26" ht="13.5" hidden="1">
      <c r="A81" s="38" t="s">
        <v>115</v>
      </c>
      <c r="B81" s="18"/>
      <c r="C81" s="18"/>
      <c r="D81" s="19"/>
      <c r="E81" s="20">
        <v>4355313</v>
      </c>
      <c r="F81" s="20">
        <v>271251</v>
      </c>
      <c r="G81" s="20"/>
      <c r="H81" s="20">
        <v>535796</v>
      </c>
      <c r="I81" s="20">
        <v>807047</v>
      </c>
      <c r="J81" s="20">
        <v>409852</v>
      </c>
      <c r="K81" s="20">
        <v>547480</v>
      </c>
      <c r="L81" s="20">
        <v>413276</v>
      </c>
      <c r="M81" s="20">
        <v>1370608</v>
      </c>
      <c r="N81" s="20">
        <v>503177</v>
      </c>
      <c r="O81" s="20">
        <v>555346</v>
      </c>
      <c r="P81" s="20">
        <v>595879</v>
      </c>
      <c r="Q81" s="20">
        <v>1654402</v>
      </c>
      <c r="R81" s="20">
        <v>471108</v>
      </c>
      <c r="S81" s="20">
        <v>463515</v>
      </c>
      <c r="T81" s="20">
        <v>517421</v>
      </c>
      <c r="U81" s="20">
        <v>1452044</v>
      </c>
      <c r="V81" s="20">
        <v>5284101</v>
      </c>
      <c r="W81" s="20">
        <v>4355313</v>
      </c>
      <c r="X81" s="20"/>
      <c r="Y81" s="19"/>
      <c r="Z81" s="22">
        <v>4355313</v>
      </c>
    </row>
    <row r="82" spans="1:26" ht="13.5" hidden="1">
      <c r="A82" s="38" t="s">
        <v>116</v>
      </c>
      <c r="B82" s="18">
        <v>9122953</v>
      </c>
      <c r="C82" s="18"/>
      <c r="D82" s="19">
        <v>5422572</v>
      </c>
      <c r="E82" s="20">
        <v>5308610</v>
      </c>
      <c r="F82" s="20">
        <v>431758</v>
      </c>
      <c r="G82" s="20">
        <v>892106</v>
      </c>
      <c r="H82" s="20">
        <v>338037</v>
      </c>
      <c r="I82" s="20">
        <v>1661901</v>
      </c>
      <c r="J82" s="20">
        <v>290416</v>
      </c>
      <c r="K82" s="20">
        <v>372344</v>
      </c>
      <c r="L82" s="20">
        <v>329645</v>
      </c>
      <c r="M82" s="20">
        <v>992405</v>
      </c>
      <c r="N82" s="20">
        <v>443137</v>
      </c>
      <c r="O82" s="20">
        <v>404460</v>
      </c>
      <c r="P82" s="20">
        <v>457926</v>
      </c>
      <c r="Q82" s="20">
        <v>1305523</v>
      </c>
      <c r="R82" s="20">
        <v>380493</v>
      </c>
      <c r="S82" s="20">
        <v>346000</v>
      </c>
      <c r="T82" s="20">
        <v>414247</v>
      </c>
      <c r="U82" s="20">
        <v>1140740</v>
      </c>
      <c r="V82" s="20">
        <v>5100569</v>
      </c>
      <c r="W82" s="20">
        <v>5308610</v>
      </c>
      <c r="X82" s="20"/>
      <c r="Y82" s="19"/>
      <c r="Z82" s="22">
        <v>5308610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42368991</v>
      </c>
      <c r="C84" s="27"/>
      <c r="D84" s="28"/>
      <c r="E84" s="29">
        <v>3747350</v>
      </c>
      <c r="F84" s="29">
        <v>684143</v>
      </c>
      <c r="G84" s="29"/>
      <c r="H84" s="29">
        <v>308330</v>
      </c>
      <c r="I84" s="29">
        <v>992473</v>
      </c>
      <c r="J84" s="29">
        <v>360432</v>
      </c>
      <c r="K84" s="29">
        <v>341923</v>
      </c>
      <c r="L84" s="29">
        <v>178848</v>
      </c>
      <c r="M84" s="29">
        <v>881203</v>
      </c>
      <c r="N84" s="29">
        <v>194521</v>
      </c>
      <c r="O84" s="29">
        <v>343541</v>
      </c>
      <c r="P84" s="29">
        <v>261365</v>
      </c>
      <c r="Q84" s="29">
        <v>799427</v>
      </c>
      <c r="R84" s="29">
        <v>1499498</v>
      </c>
      <c r="S84" s="29">
        <v>164166</v>
      </c>
      <c r="T84" s="29">
        <v>263678</v>
      </c>
      <c r="U84" s="29">
        <v>1927342</v>
      </c>
      <c r="V84" s="29">
        <v>4600445</v>
      </c>
      <c r="W84" s="29">
        <v>3747350</v>
      </c>
      <c r="X84" s="29"/>
      <c r="Y84" s="28"/>
      <c r="Z84" s="30">
        <v>3747350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11305512</v>
      </c>
      <c r="C5" s="18">
        <v>0</v>
      </c>
      <c r="D5" s="63">
        <v>12612000</v>
      </c>
      <c r="E5" s="64">
        <v>12612000</v>
      </c>
      <c r="F5" s="64">
        <v>1034647</v>
      </c>
      <c r="G5" s="64">
        <v>1032180</v>
      </c>
      <c r="H5" s="64">
        <v>1031472</v>
      </c>
      <c r="I5" s="64">
        <v>3098299</v>
      </c>
      <c r="J5" s="64">
        <v>963951</v>
      </c>
      <c r="K5" s="64">
        <v>1027275</v>
      </c>
      <c r="L5" s="64">
        <v>1090618</v>
      </c>
      <c r="M5" s="64">
        <v>3081844</v>
      </c>
      <c r="N5" s="64">
        <v>1068137</v>
      </c>
      <c r="O5" s="64">
        <v>1062958</v>
      </c>
      <c r="P5" s="64">
        <v>1069097</v>
      </c>
      <c r="Q5" s="64">
        <v>3200192</v>
      </c>
      <c r="R5" s="64">
        <v>1069464</v>
      </c>
      <c r="S5" s="64">
        <v>1067213</v>
      </c>
      <c r="T5" s="64">
        <v>1071005</v>
      </c>
      <c r="U5" s="64">
        <v>3207682</v>
      </c>
      <c r="V5" s="64">
        <v>12588017</v>
      </c>
      <c r="W5" s="64">
        <v>12612000</v>
      </c>
      <c r="X5" s="64">
        <v>-23983</v>
      </c>
      <c r="Y5" s="65">
        <v>-0.19</v>
      </c>
      <c r="Z5" s="66">
        <v>12612000</v>
      </c>
    </row>
    <row r="6" spans="1:26" ht="13.5">
      <c r="A6" s="62" t="s">
        <v>32</v>
      </c>
      <c r="B6" s="18">
        <v>2548200</v>
      </c>
      <c r="C6" s="18">
        <v>0</v>
      </c>
      <c r="D6" s="63">
        <v>2320608</v>
      </c>
      <c r="E6" s="64">
        <v>2500000</v>
      </c>
      <c r="F6" s="64">
        <v>219538</v>
      </c>
      <c r="G6" s="64">
        <v>219581</v>
      </c>
      <c r="H6" s="64">
        <v>219625</v>
      </c>
      <c r="I6" s="64">
        <v>658744</v>
      </c>
      <c r="J6" s="64">
        <v>219538</v>
      </c>
      <c r="K6" s="64">
        <v>212589</v>
      </c>
      <c r="L6" s="64">
        <v>213752</v>
      </c>
      <c r="M6" s="64">
        <v>645879</v>
      </c>
      <c r="N6" s="64">
        <v>212546</v>
      </c>
      <c r="O6" s="64">
        <v>209493</v>
      </c>
      <c r="P6" s="64">
        <v>209832</v>
      </c>
      <c r="Q6" s="64">
        <v>631871</v>
      </c>
      <c r="R6" s="64">
        <v>208927</v>
      </c>
      <c r="S6" s="64">
        <v>208754</v>
      </c>
      <c r="T6" s="64">
        <v>207842</v>
      </c>
      <c r="U6" s="64">
        <v>625523</v>
      </c>
      <c r="V6" s="64">
        <v>2562017</v>
      </c>
      <c r="W6" s="64">
        <v>2500000</v>
      </c>
      <c r="X6" s="64">
        <v>62017</v>
      </c>
      <c r="Y6" s="65">
        <v>2.48</v>
      </c>
      <c r="Z6" s="66">
        <v>2500000</v>
      </c>
    </row>
    <row r="7" spans="1:26" ht="13.5">
      <c r="A7" s="62" t="s">
        <v>33</v>
      </c>
      <c r="B7" s="18">
        <v>1054373</v>
      </c>
      <c r="C7" s="18">
        <v>0</v>
      </c>
      <c r="D7" s="63">
        <v>840800</v>
      </c>
      <c r="E7" s="64">
        <v>1250000</v>
      </c>
      <c r="F7" s="64">
        <v>0</v>
      </c>
      <c r="G7" s="64">
        <v>196090</v>
      </c>
      <c r="H7" s="64">
        <v>13729</v>
      </c>
      <c r="I7" s="64">
        <v>209819</v>
      </c>
      <c r="J7" s="64">
        <v>0</v>
      </c>
      <c r="K7" s="64">
        <v>0</v>
      </c>
      <c r="L7" s="64">
        <v>459078</v>
      </c>
      <c r="M7" s="64">
        <v>459078</v>
      </c>
      <c r="N7" s="64">
        <v>116981</v>
      </c>
      <c r="O7" s="64">
        <v>0</v>
      </c>
      <c r="P7" s="64">
        <v>0</v>
      </c>
      <c r="Q7" s="64">
        <v>116981</v>
      </c>
      <c r="R7" s="64">
        <v>431579</v>
      </c>
      <c r="S7" s="64">
        <v>0</v>
      </c>
      <c r="T7" s="64">
        <v>392425</v>
      </c>
      <c r="U7" s="64">
        <v>824004</v>
      </c>
      <c r="V7" s="64">
        <v>1609882</v>
      </c>
      <c r="W7" s="64">
        <v>1250000</v>
      </c>
      <c r="X7" s="64">
        <v>359882</v>
      </c>
      <c r="Y7" s="65">
        <v>28.79</v>
      </c>
      <c r="Z7" s="66">
        <v>1250000</v>
      </c>
    </row>
    <row r="8" spans="1:26" ht="13.5">
      <c r="A8" s="62" t="s">
        <v>34</v>
      </c>
      <c r="B8" s="18">
        <v>64241714</v>
      </c>
      <c r="C8" s="18">
        <v>0</v>
      </c>
      <c r="D8" s="63">
        <v>67282000</v>
      </c>
      <c r="E8" s="64">
        <v>68288042</v>
      </c>
      <c r="F8" s="64">
        <v>25658667</v>
      </c>
      <c r="G8" s="64">
        <v>2280005</v>
      </c>
      <c r="H8" s="64">
        <v>195177</v>
      </c>
      <c r="I8" s="64">
        <v>28133849</v>
      </c>
      <c r="J8" s="64">
        <v>194284</v>
      </c>
      <c r="K8" s="64">
        <v>20862069</v>
      </c>
      <c r="L8" s="64">
        <v>587115</v>
      </c>
      <c r="M8" s="64">
        <v>21643468</v>
      </c>
      <c r="N8" s="64">
        <v>267917</v>
      </c>
      <c r="O8" s="64">
        <v>119379</v>
      </c>
      <c r="P8" s="64">
        <v>567887</v>
      </c>
      <c r="Q8" s="64">
        <v>955183</v>
      </c>
      <c r="R8" s="64">
        <v>176449</v>
      </c>
      <c r="S8" s="64">
        <v>705373</v>
      </c>
      <c r="T8" s="64">
        <v>1237196</v>
      </c>
      <c r="U8" s="64">
        <v>2119018</v>
      </c>
      <c r="V8" s="64">
        <v>52851518</v>
      </c>
      <c r="W8" s="64">
        <v>68288042</v>
      </c>
      <c r="X8" s="64">
        <v>-15436524</v>
      </c>
      <c r="Y8" s="65">
        <v>-22.61</v>
      </c>
      <c r="Z8" s="66">
        <v>68288042</v>
      </c>
    </row>
    <row r="9" spans="1:26" ht="13.5">
      <c r="A9" s="62" t="s">
        <v>35</v>
      </c>
      <c r="B9" s="18">
        <v>5815251</v>
      </c>
      <c r="C9" s="18">
        <v>0</v>
      </c>
      <c r="D9" s="63">
        <v>19344963</v>
      </c>
      <c r="E9" s="64">
        <v>7705717</v>
      </c>
      <c r="F9" s="64">
        <v>591714</v>
      </c>
      <c r="G9" s="64">
        <v>322131</v>
      </c>
      <c r="H9" s="64">
        <v>631738</v>
      </c>
      <c r="I9" s="64">
        <v>1545583</v>
      </c>
      <c r="J9" s="64">
        <v>566531</v>
      </c>
      <c r="K9" s="64">
        <v>381245</v>
      </c>
      <c r="L9" s="64">
        <v>230372</v>
      </c>
      <c r="M9" s="64">
        <v>1178148</v>
      </c>
      <c r="N9" s="64">
        <v>751114</v>
      </c>
      <c r="O9" s="64">
        <v>190101</v>
      </c>
      <c r="P9" s="64">
        <v>934010</v>
      </c>
      <c r="Q9" s="64">
        <v>1875225</v>
      </c>
      <c r="R9" s="64">
        <v>301639</v>
      </c>
      <c r="S9" s="64">
        <v>705665</v>
      </c>
      <c r="T9" s="64">
        <v>1076426</v>
      </c>
      <c r="U9" s="64">
        <v>2083730</v>
      </c>
      <c r="V9" s="64">
        <v>6682686</v>
      </c>
      <c r="W9" s="64">
        <v>7705717</v>
      </c>
      <c r="X9" s="64">
        <v>-1023031</v>
      </c>
      <c r="Y9" s="65">
        <v>-13.28</v>
      </c>
      <c r="Z9" s="66">
        <v>7705717</v>
      </c>
    </row>
    <row r="10" spans="1:26" ht="25.5">
      <c r="A10" s="67" t="s">
        <v>105</v>
      </c>
      <c r="B10" s="68">
        <f>SUM(B5:B9)</f>
        <v>84965050</v>
      </c>
      <c r="C10" s="68">
        <f>SUM(C5:C9)</f>
        <v>0</v>
      </c>
      <c r="D10" s="69">
        <f aca="true" t="shared" si="0" ref="D10:Z10">SUM(D5:D9)</f>
        <v>102400371</v>
      </c>
      <c r="E10" s="70">
        <f t="shared" si="0"/>
        <v>92355759</v>
      </c>
      <c r="F10" s="70">
        <f t="shared" si="0"/>
        <v>27504566</v>
      </c>
      <c r="G10" s="70">
        <f t="shared" si="0"/>
        <v>4049987</v>
      </c>
      <c r="H10" s="70">
        <f t="shared" si="0"/>
        <v>2091741</v>
      </c>
      <c r="I10" s="70">
        <f t="shared" si="0"/>
        <v>33646294</v>
      </c>
      <c r="J10" s="70">
        <f t="shared" si="0"/>
        <v>1944304</v>
      </c>
      <c r="K10" s="70">
        <f t="shared" si="0"/>
        <v>22483178</v>
      </c>
      <c r="L10" s="70">
        <f t="shared" si="0"/>
        <v>2580935</v>
      </c>
      <c r="M10" s="70">
        <f t="shared" si="0"/>
        <v>27008417</v>
      </c>
      <c r="N10" s="70">
        <f t="shared" si="0"/>
        <v>2416695</v>
      </c>
      <c r="O10" s="70">
        <f t="shared" si="0"/>
        <v>1581931</v>
      </c>
      <c r="P10" s="70">
        <f t="shared" si="0"/>
        <v>2780826</v>
      </c>
      <c r="Q10" s="70">
        <f t="shared" si="0"/>
        <v>6779452</v>
      </c>
      <c r="R10" s="70">
        <f t="shared" si="0"/>
        <v>2188058</v>
      </c>
      <c r="S10" s="70">
        <f t="shared" si="0"/>
        <v>2687005</v>
      </c>
      <c r="T10" s="70">
        <f t="shared" si="0"/>
        <v>3984894</v>
      </c>
      <c r="U10" s="70">
        <f t="shared" si="0"/>
        <v>8859957</v>
      </c>
      <c r="V10" s="70">
        <f t="shared" si="0"/>
        <v>76294120</v>
      </c>
      <c r="W10" s="70">
        <f t="shared" si="0"/>
        <v>92355759</v>
      </c>
      <c r="X10" s="70">
        <f t="shared" si="0"/>
        <v>-16061639</v>
      </c>
      <c r="Y10" s="71">
        <f>+IF(W10&lt;&gt;0,(X10/W10)*100,0)</f>
        <v>-17.391053004068755</v>
      </c>
      <c r="Z10" s="72">
        <f t="shared" si="0"/>
        <v>92355759</v>
      </c>
    </row>
    <row r="11" spans="1:26" ht="13.5">
      <c r="A11" s="62" t="s">
        <v>36</v>
      </c>
      <c r="B11" s="18">
        <v>33627508</v>
      </c>
      <c r="C11" s="18">
        <v>0</v>
      </c>
      <c r="D11" s="63">
        <v>39333869</v>
      </c>
      <c r="E11" s="64">
        <v>35911853</v>
      </c>
      <c r="F11" s="64">
        <v>2544539</v>
      </c>
      <c r="G11" s="64">
        <v>2647736</v>
      </c>
      <c r="H11" s="64">
        <v>2537758</v>
      </c>
      <c r="I11" s="64">
        <v>7730033</v>
      </c>
      <c r="J11" s="64">
        <v>2691837</v>
      </c>
      <c r="K11" s="64">
        <v>2648345</v>
      </c>
      <c r="L11" s="64">
        <v>2814297</v>
      </c>
      <c r="M11" s="64">
        <v>8154479</v>
      </c>
      <c r="N11" s="64">
        <v>2539997</v>
      </c>
      <c r="O11" s="64">
        <v>2813440</v>
      </c>
      <c r="P11" s="64">
        <v>2583079</v>
      </c>
      <c r="Q11" s="64">
        <v>7936516</v>
      </c>
      <c r="R11" s="64">
        <v>2587884</v>
      </c>
      <c r="S11" s="64">
        <v>2420120</v>
      </c>
      <c r="T11" s="64">
        <v>2502937</v>
      </c>
      <c r="U11" s="64">
        <v>7510941</v>
      </c>
      <c r="V11" s="64">
        <v>31331969</v>
      </c>
      <c r="W11" s="64">
        <v>35911853</v>
      </c>
      <c r="X11" s="64">
        <v>-4579884</v>
      </c>
      <c r="Y11" s="65">
        <v>-12.75</v>
      </c>
      <c r="Z11" s="66">
        <v>35911853</v>
      </c>
    </row>
    <row r="12" spans="1:26" ht="13.5">
      <c r="A12" s="62" t="s">
        <v>37</v>
      </c>
      <c r="B12" s="18">
        <v>7358761</v>
      </c>
      <c r="C12" s="18">
        <v>0</v>
      </c>
      <c r="D12" s="63">
        <v>7586586</v>
      </c>
      <c r="E12" s="64">
        <v>7792780</v>
      </c>
      <c r="F12" s="64">
        <v>622966</v>
      </c>
      <c r="G12" s="64">
        <v>624459</v>
      </c>
      <c r="H12" s="64">
        <v>623996</v>
      </c>
      <c r="I12" s="64">
        <v>1871421</v>
      </c>
      <c r="J12" s="64">
        <v>622346</v>
      </c>
      <c r="K12" s="64">
        <v>598987</v>
      </c>
      <c r="L12" s="64">
        <v>598370</v>
      </c>
      <c r="M12" s="64">
        <v>1819703</v>
      </c>
      <c r="N12" s="64">
        <v>580711</v>
      </c>
      <c r="O12" s="64">
        <v>895086</v>
      </c>
      <c r="P12" s="64">
        <v>666811</v>
      </c>
      <c r="Q12" s="64">
        <v>2142608</v>
      </c>
      <c r="R12" s="64">
        <v>628079</v>
      </c>
      <c r="S12" s="64">
        <v>627490</v>
      </c>
      <c r="T12" s="64">
        <v>627468</v>
      </c>
      <c r="U12" s="64">
        <v>1883037</v>
      </c>
      <c r="V12" s="64">
        <v>7716769</v>
      </c>
      <c r="W12" s="64">
        <v>7792780</v>
      </c>
      <c r="X12" s="64">
        <v>-76011</v>
      </c>
      <c r="Y12" s="65">
        <v>-0.98</v>
      </c>
      <c r="Z12" s="66">
        <v>7792780</v>
      </c>
    </row>
    <row r="13" spans="1:26" ht="13.5">
      <c r="A13" s="62" t="s">
        <v>106</v>
      </c>
      <c r="B13" s="18">
        <v>26736893</v>
      </c>
      <c r="C13" s="18">
        <v>0</v>
      </c>
      <c r="D13" s="63">
        <v>5791500</v>
      </c>
      <c r="E13" s="64">
        <v>30000000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30000000</v>
      </c>
      <c r="X13" s="64">
        <v>-30000000</v>
      </c>
      <c r="Y13" s="65">
        <v>-100</v>
      </c>
      <c r="Z13" s="66">
        <v>30000000</v>
      </c>
    </row>
    <row r="14" spans="1:26" ht="13.5">
      <c r="A14" s="62" t="s">
        <v>38</v>
      </c>
      <c r="B14" s="18">
        <v>64910</v>
      </c>
      <c r="C14" s="18">
        <v>0</v>
      </c>
      <c r="D14" s="63">
        <v>73710</v>
      </c>
      <c r="E14" s="64">
        <v>73710</v>
      </c>
      <c r="F14" s="64">
        <v>0</v>
      </c>
      <c r="G14" s="64">
        <v>8951</v>
      </c>
      <c r="H14" s="64">
        <v>4144</v>
      </c>
      <c r="I14" s="64">
        <v>13095</v>
      </c>
      <c r="J14" s="64">
        <v>0</v>
      </c>
      <c r="K14" s="64">
        <v>0</v>
      </c>
      <c r="L14" s="64">
        <v>7667</v>
      </c>
      <c r="M14" s="64">
        <v>7667</v>
      </c>
      <c r="N14" s="64">
        <v>2780</v>
      </c>
      <c r="O14" s="64">
        <v>2596</v>
      </c>
      <c r="P14" s="64">
        <v>0</v>
      </c>
      <c r="Q14" s="64">
        <v>5376</v>
      </c>
      <c r="R14" s="64">
        <v>55628</v>
      </c>
      <c r="S14" s="64">
        <v>0</v>
      </c>
      <c r="T14" s="64">
        <v>0</v>
      </c>
      <c r="U14" s="64">
        <v>55628</v>
      </c>
      <c r="V14" s="64">
        <v>81766</v>
      </c>
      <c r="W14" s="64">
        <v>73710</v>
      </c>
      <c r="X14" s="64">
        <v>8056</v>
      </c>
      <c r="Y14" s="65">
        <v>10.93</v>
      </c>
      <c r="Z14" s="66">
        <v>73710</v>
      </c>
    </row>
    <row r="15" spans="1:26" ht="13.5">
      <c r="A15" s="62" t="s">
        <v>39</v>
      </c>
      <c r="B15" s="18">
        <v>1876518</v>
      </c>
      <c r="C15" s="18">
        <v>0</v>
      </c>
      <c r="D15" s="63">
        <v>2649285</v>
      </c>
      <c r="E15" s="64">
        <v>3230985</v>
      </c>
      <c r="F15" s="64">
        <v>89530</v>
      </c>
      <c r="G15" s="64">
        <v>159338</v>
      </c>
      <c r="H15" s="64">
        <v>149330</v>
      </c>
      <c r="I15" s="64">
        <v>398198</v>
      </c>
      <c r="J15" s="64">
        <v>113612</v>
      </c>
      <c r="K15" s="64">
        <v>117851</v>
      </c>
      <c r="L15" s="64">
        <v>62137</v>
      </c>
      <c r="M15" s="64">
        <v>293600</v>
      </c>
      <c r="N15" s="64">
        <v>191934</v>
      </c>
      <c r="O15" s="64">
        <v>268658</v>
      </c>
      <c r="P15" s="64">
        <v>150105</v>
      </c>
      <c r="Q15" s="64">
        <v>610697</v>
      </c>
      <c r="R15" s="64">
        <v>109863</v>
      </c>
      <c r="S15" s="64">
        <v>131037</v>
      </c>
      <c r="T15" s="64">
        <v>266713</v>
      </c>
      <c r="U15" s="64">
        <v>507613</v>
      </c>
      <c r="V15" s="64">
        <v>1810108</v>
      </c>
      <c r="W15" s="64">
        <v>3230985</v>
      </c>
      <c r="X15" s="64">
        <v>-1420877</v>
      </c>
      <c r="Y15" s="65">
        <v>-43.98</v>
      </c>
      <c r="Z15" s="66">
        <v>3230985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27830923</v>
      </c>
      <c r="C17" s="18">
        <v>0</v>
      </c>
      <c r="D17" s="63">
        <v>35062672</v>
      </c>
      <c r="E17" s="64">
        <v>35536054</v>
      </c>
      <c r="F17" s="64">
        <v>2246077</v>
      </c>
      <c r="G17" s="64">
        <v>2853139</v>
      </c>
      <c r="H17" s="64">
        <v>2044497</v>
      </c>
      <c r="I17" s="64">
        <v>7143713</v>
      </c>
      <c r="J17" s="64">
        <v>1748984</v>
      </c>
      <c r="K17" s="64">
        <v>2042886</v>
      </c>
      <c r="L17" s="64">
        <v>2821675</v>
      </c>
      <c r="M17" s="64">
        <v>6613545</v>
      </c>
      <c r="N17" s="64">
        <v>1677504</v>
      </c>
      <c r="O17" s="64">
        <v>1114935</v>
      </c>
      <c r="P17" s="64">
        <v>2439795</v>
      </c>
      <c r="Q17" s="64">
        <v>5232234</v>
      </c>
      <c r="R17" s="64">
        <v>1148108</v>
      </c>
      <c r="S17" s="64">
        <v>1541979</v>
      </c>
      <c r="T17" s="64">
        <v>4265352</v>
      </c>
      <c r="U17" s="64">
        <v>6955439</v>
      </c>
      <c r="V17" s="64">
        <v>25944931</v>
      </c>
      <c r="W17" s="64">
        <v>35536054</v>
      </c>
      <c r="X17" s="64">
        <v>-9591123</v>
      </c>
      <c r="Y17" s="65">
        <v>-26.99</v>
      </c>
      <c r="Z17" s="66">
        <v>35536054</v>
      </c>
    </row>
    <row r="18" spans="1:26" ht="13.5">
      <c r="A18" s="74" t="s">
        <v>42</v>
      </c>
      <c r="B18" s="75">
        <f>SUM(B11:B17)</f>
        <v>97495513</v>
      </c>
      <c r="C18" s="75">
        <f>SUM(C11:C17)</f>
        <v>0</v>
      </c>
      <c r="D18" s="76">
        <f aca="true" t="shared" si="1" ref="D18:Z18">SUM(D11:D17)</f>
        <v>90497622</v>
      </c>
      <c r="E18" s="77">
        <f t="shared" si="1"/>
        <v>112545382</v>
      </c>
      <c r="F18" s="77">
        <f t="shared" si="1"/>
        <v>5503112</v>
      </c>
      <c r="G18" s="77">
        <f t="shared" si="1"/>
        <v>6293623</v>
      </c>
      <c r="H18" s="77">
        <f t="shared" si="1"/>
        <v>5359725</v>
      </c>
      <c r="I18" s="77">
        <f t="shared" si="1"/>
        <v>17156460</v>
      </c>
      <c r="J18" s="77">
        <f t="shared" si="1"/>
        <v>5176779</v>
      </c>
      <c r="K18" s="77">
        <f t="shared" si="1"/>
        <v>5408069</v>
      </c>
      <c r="L18" s="77">
        <f t="shared" si="1"/>
        <v>6304146</v>
      </c>
      <c r="M18" s="77">
        <f t="shared" si="1"/>
        <v>16888994</v>
      </c>
      <c r="N18" s="77">
        <f t="shared" si="1"/>
        <v>4992926</v>
      </c>
      <c r="O18" s="77">
        <f t="shared" si="1"/>
        <v>5094715</v>
      </c>
      <c r="P18" s="77">
        <f t="shared" si="1"/>
        <v>5839790</v>
      </c>
      <c r="Q18" s="77">
        <f t="shared" si="1"/>
        <v>15927431</v>
      </c>
      <c r="R18" s="77">
        <f t="shared" si="1"/>
        <v>4529562</v>
      </c>
      <c r="S18" s="77">
        <f t="shared" si="1"/>
        <v>4720626</v>
      </c>
      <c r="T18" s="77">
        <f t="shared" si="1"/>
        <v>7662470</v>
      </c>
      <c r="U18" s="77">
        <f t="shared" si="1"/>
        <v>16912658</v>
      </c>
      <c r="V18" s="77">
        <f t="shared" si="1"/>
        <v>66885543</v>
      </c>
      <c r="W18" s="77">
        <f t="shared" si="1"/>
        <v>112545382</v>
      </c>
      <c r="X18" s="77">
        <f t="shared" si="1"/>
        <v>-45659839</v>
      </c>
      <c r="Y18" s="71">
        <f>+IF(W18&lt;&gt;0,(X18/W18)*100,0)</f>
        <v>-40.57015773423738</v>
      </c>
      <c r="Z18" s="78">
        <f t="shared" si="1"/>
        <v>112545382</v>
      </c>
    </row>
    <row r="19" spans="1:26" ht="13.5">
      <c r="A19" s="74" t="s">
        <v>43</v>
      </c>
      <c r="B19" s="79">
        <f>+B10-B18</f>
        <v>-12530463</v>
      </c>
      <c r="C19" s="79">
        <f>+C10-C18</f>
        <v>0</v>
      </c>
      <c r="D19" s="80">
        <f aca="true" t="shared" si="2" ref="D19:Z19">+D10-D18</f>
        <v>11902749</v>
      </c>
      <c r="E19" s="81">
        <f t="shared" si="2"/>
        <v>-20189623</v>
      </c>
      <c r="F19" s="81">
        <f t="shared" si="2"/>
        <v>22001454</v>
      </c>
      <c r="G19" s="81">
        <f t="shared" si="2"/>
        <v>-2243636</v>
      </c>
      <c r="H19" s="81">
        <f t="shared" si="2"/>
        <v>-3267984</v>
      </c>
      <c r="I19" s="81">
        <f t="shared" si="2"/>
        <v>16489834</v>
      </c>
      <c r="J19" s="81">
        <f t="shared" si="2"/>
        <v>-3232475</v>
      </c>
      <c r="K19" s="81">
        <f t="shared" si="2"/>
        <v>17075109</v>
      </c>
      <c r="L19" s="81">
        <f t="shared" si="2"/>
        <v>-3723211</v>
      </c>
      <c r="M19" s="81">
        <f t="shared" si="2"/>
        <v>10119423</v>
      </c>
      <c r="N19" s="81">
        <f t="shared" si="2"/>
        <v>-2576231</v>
      </c>
      <c r="O19" s="81">
        <f t="shared" si="2"/>
        <v>-3512784</v>
      </c>
      <c r="P19" s="81">
        <f t="shared" si="2"/>
        <v>-3058964</v>
      </c>
      <c r="Q19" s="81">
        <f t="shared" si="2"/>
        <v>-9147979</v>
      </c>
      <c r="R19" s="81">
        <f t="shared" si="2"/>
        <v>-2341504</v>
      </c>
      <c r="S19" s="81">
        <f t="shared" si="2"/>
        <v>-2033621</v>
      </c>
      <c r="T19" s="81">
        <f t="shared" si="2"/>
        <v>-3677576</v>
      </c>
      <c r="U19" s="81">
        <f t="shared" si="2"/>
        <v>-8052701</v>
      </c>
      <c r="V19" s="81">
        <f t="shared" si="2"/>
        <v>9408577</v>
      </c>
      <c r="W19" s="81">
        <f>IF(E10=E18,0,W10-W18)</f>
        <v>-20189623</v>
      </c>
      <c r="X19" s="81">
        <f t="shared" si="2"/>
        <v>29598200</v>
      </c>
      <c r="Y19" s="82">
        <f>+IF(W19&lt;&gt;0,(X19/W19)*100,0)</f>
        <v>-146.60105342234473</v>
      </c>
      <c r="Z19" s="83">
        <f t="shared" si="2"/>
        <v>-20189623</v>
      </c>
    </row>
    <row r="20" spans="1:26" ht="13.5">
      <c r="A20" s="62" t="s">
        <v>44</v>
      </c>
      <c r="B20" s="18">
        <v>27885010</v>
      </c>
      <c r="C20" s="18">
        <v>0</v>
      </c>
      <c r="D20" s="63">
        <v>28647000</v>
      </c>
      <c r="E20" s="64">
        <v>28647000</v>
      </c>
      <c r="F20" s="64">
        <v>29276</v>
      </c>
      <c r="G20" s="64">
        <v>2067102</v>
      </c>
      <c r="H20" s="64">
        <v>1484500</v>
      </c>
      <c r="I20" s="64">
        <v>3580878</v>
      </c>
      <c r="J20" s="64">
        <v>2973134</v>
      </c>
      <c r="K20" s="64">
        <v>5488270</v>
      </c>
      <c r="L20" s="64">
        <v>2455045</v>
      </c>
      <c r="M20" s="64">
        <v>10916449</v>
      </c>
      <c r="N20" s="64">
        <v>1989401</v>
      </c>
      <c r="O20" s="64">
        <v>2037204</v>
      </c>
      <c r="P20" s="64">
        <v>1428923</v>
      </c>
      <c r="Q20" s="64">
        <v>5455528</v>
      </c>
      <c r="R20" s="64">
        <v>3542592</v>
      </c>
      <c r="S20" s="64">
        <v>2471762</v>
      </c>
      <c r="T20" s="64">
        <v>1901952</v>
      </c>
      <c r="U20" s="64">
        <v>7916306</v>
      </c>
      <c r="V20" s="64">
        <v>27869161</v>
      </c>
      <c r="W20" s="64">
        <v>28647000</v>
      </c>
      <c r="X20" s="64">
        <v>-777839</v>
      </c>
      <c r="Y20" s="65">
        <v>-2.72</v>
      </c>
      <c r="Z20" s="66">
        <v>28647000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15354547</v>
      </c>
      <c r="C22" s="90">
        <f>SUM(C19:C21)</f>
        <v>0</v>
      </c>
      <c r="D22" s="91">
        <f aca="true" t="shared" si="3" ref="D22:Z22">SUM(D19:D21)</f>
        <v>40549749</v>
      </c>
      <c r="E22" s="92">
        <f t="shared" si="3"/>
        <v>8457377</v>
      </c>
      <c r="F22" s="92">
        <f t="shared" si="3"/>
        <v>22030730</v>
      </c>
      <c r="G22" s="92">
        <f t="shared" si="3"/>
        <v>-176534</v>
      </c>
      <c r="H22" s="92">
        <f t="shared" si="3"/>
        <v>-1783484</v>
      </c>
      <c r="I22" s="92">
        <f t="shared" si="3"/>
        <v>20070712</v>
      </c>
      <c r="J22" s="92">
        <f t="shared" si="3"/>
        <v>-259341</v>
      </c>
      <c r="K22" s="92">
        <f t="shared" si="3"/>
        <v>22563379</v>
      </c>
      <c r="L22" s="92">
        <f t="shared" si="3"/>
        <v>-1268166</v>
      </c>
      <c r="M22" s="92">
        <f t="shared" si="3"/>
        <v>21035872</v>
      </c>
      <c r="N22" s="92">
        <f t="shared" si="3"/>
        <v>-586830</v>
      </c>
      <c r="O22" s="92">
        <f t="shared" si="3"/>
        <v>-1475580</v>
      </c>
      <c r="P22" s="92">
        <f t="shared" si="3"/>
        <v>-1630041</v>
      </c>
      <c r="Q22" s="92">
        <f t="shared" si="3"/>
        <v>-3692451</v>
      </c>
      <c r="R22" s="92">
        <f t="shared" si="3"/>
        <v>1201088</v>
      </c>
      <c r="S22" s="92">
        <f t="shared" si="3"/>
        <v>438141</v>
      </c>
      <c r="T22" s="92">
        <f t="shared" si="3"/>
        <v>-1775624</v>
      </c>
      <c r="U22" s="92">
        <f t="shared" si="3"/>
        <v>-136395</v>
      </c>
      <c r="V22" s="92">
        <f t="shared" si="3"/>
        <v>37277738</v>
      </c>
      <c r="W22" s="92">
        <f t="shared" si="3"/>
        <v>8457377</v>
      </c>
      <c r="X22" s="92">
        <f t="shared" si="3"/>
        <v>28820361</v>
      </c>
      <c r="Y22" s="93">
        <f>+IF(W22&lt;&gt;0,(X22/W22)*100,0)</f>
        <v>340.77186106283307</v>
      </c>
      <c r="Z22" s="94">
        <f t="shared" si="3"/>
        <v>8457377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15354547</v>
      </c>
      <c r="C24" s="79">
        <f>SUM(C22:C23)</f>
        <v>0</v>
      </c>
      <c r="D24" s="80">
        <f aca="true" t="shared" si="4" ref="D24:Z24">SUM(D22:D23)</f>
        <v>40549749</v>
      </c>
      <c r="E24" s="81">
        <f t="shared" si="4"/>
        <v>8457377</v>
      </c>
      <c r="F24" s="81">
        <f t="shared" si="4"/>
        <v>22030730</v>
      </c>
      <c r="G24" s="81">
        <f t="shared" si="4"/>
        <v>-176534</v>
      </c>
      <c r="H24" s="81">
        <f t="shared" si="4"/>
        <v>-1783484</v>
      </c>
      <c r="I24" s="81">
        <f t="shared" si="4"/>
        <v>20070712</v>
      </c>
      <c r="J24" s="81">
        <f t="shared" si="4"/>
        <v>-259341</v>
      </c>
      <c r="K24" s="81">
        <f t="shared" si="4"/>
        <v>22563379</v>
      </c>
      <c r="L24" s="81">
        <f t="shared" si="4"/>
        <v>-1268166</v>
      </c>
      <c r="M24" s="81">
        <f t="shared" si="4"/>
        <v>21035872</v>
      </c>
      <c r="N24" s="81">
        <f t="shared" si="4"/>
        <v>-586830</v>
      </c>
      <c r="O24" s="81">
        <f t="shared" si="4"/>
        <v>-1475580</v>
      </c>
      <c r="P24" s="81">
        <f t="shared" si="4"/>
        <v>-1630041</v>
      </c>
      <c r="Q24" s="81">
        <f t="shared" si="4"/>
        <v>-3692451</v>
      </c>
      <c r="R24" s="81">
        <f t="shared" si="4"/>
        <v>1201088</v>
      </c>
      <c r="S24" s="81">
        <f t="shared" si="4"/>
        <v>438141</v>
      </c>
      <c r="T24" s="81">
        <f t="shared" si="4"/>
        <v>-1775624</v>
      </c>
      <c r="U24" s="81">
        <f t="shared" si="4"/>
        <v>-136395</v>
      </c>
      <c r="V24" s="81">
        <f t="shared" si="4"/>
        <v>37277738</v>
      </c>
      <c r="W24" s="81">
        <f t="shared" si="4"/>
        <v>8457377</v>
      </c>
      <c r="X24" s="81">
        <f t="shared" si="4"/>
        <v>28820361</v>
      </c>
      <c r="Y24" s="82">
        <f>+IF(W24&lt;&gt;0,(X24/W24)*100,0)</f>
        <v>340.77186106283307</v>
      </c>
      <c r="Z24" s="83">
        <f t="shared" si="4"/>
        <v>8457377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39742490</v>
      </c>
      <c r="E27" s="104">
        <v>43433410</v>
      </c>
      <c r="F27" s="104">
        <v>29276</v>
      </c>
      <c r="G27" s="104">
        <v>4321292</v>
      </c>
      <c r="H27" s="104">
        <v>1860142</v>
      </c>
      <c r="I27" s="104">
        <v>6210710</v>
      </c>
      <c r="J27" s="104">
        <v>2973134</v>
      </c>
      <c r="K27" s="104">
        <v>5880516</v>
      </c>
      <c r="L27" s="104">
        <v>4684896</v>
      </c>
      <c r="M27" s="104">
        <v>13538546</v>
      </c>
      <c r="N27" s="104">
        <v>1989401</v>
      </c>
      <c r="O27" s="104">
        <v>2076599</v>
      </c>
      <c r="P27" s="104">
        <v>3001046</v>
      </c>
      <c r="Q27" s="104">
        <v>7067046</v>
      </c>
      <c r="R27" s="104">
        <v>3558857</v>
      </c>
      <c r="S27" s="104">
        <v>2702112</v>
      </c>
      <c r="T27" s="104">
        <v>4363560</v>
      </c>
      <c r="U27" s="104">
        <v>10624529</v>
      </c>
      <c r="V27" s="104">
        <v>37440831</v>
      </c>
      <c r="W27" s="104">
        <v>43433410</v>
      </c>
      <c r="X27" s="104">
        <v>-5992579</v>
      </c>
      <c r="Y27" s="105">
        <v>-13.8</v>
      </c>
      <c r="Z27" s="106">
        <v>43433410</v>
      </c>
    </row>
    <row r="28" spans="1:26" ht="13.5">
      <c r="A28" s="107" t="s">
        <v>44</v>
      </c>
      <c r="B28" s="18">
        <v>0</v>
      </c>
      <c r="C28" s="18">
        <v>0</v>
      </c>
      <c r="D28" s="63">
        <v>30927000</v>
      </c>
      <c r="E28" s="64">
        <v>31245920</v>
      </c>
      <c r="F28" s="64">
        <v>29276</v>
      </c>
      <c r="G28" s="64">
        <v>3806667</v>
      </c>
      <c r="H28" s="64">
        <v>1484500</v>
      </c>
      <c r="I28" s="64">
        <v>5320443</v>
      </c>
      <c r="J28" s="64">
        <v>2973134</v>
      </c>
      <c r="K28" s="64">
        <v>5880516</v>
      </c>
      <c r="L28" s="64">
        <v>2910379</v>
      </c>
      <c r="M28" s="64">
        <v>11764029</v>
      </c>
      <c r="N28" s="64">
        <v>1989401</v>
      </c>
      <c r="O28" s="64">
        <v>2037204</v>
      </c>
      <c r="P28" s="64">
        <v>2258706</v>
      </c>
      <c r="Q28" s="64">
        <v>6285311</v>
      </c>
      <c r="R28" s="64">
        <v>3558857</v>
      </c>
      <c r="S28" s="64">
        <v>2471762</v>
      </c>
      <c r="T28" s="64">
        <v>2691691</v>
      </c>
      <c r="U28" s="64">
        <v>8722310</v>
      </c>
      <c r="V28" s="64">
        <v>32092093</v>
      </c>
      <c r="W28" s="64">
        <v>31245920</v>
      </c>
      <c r="X28" s="64">
        <v>846173</v>
      </c>
      <c r="Y28" s="65">
        <v>2.71</v>
      </c>
      <c r="Z28" s="66">
        <v>31245920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8815490</v>
      </c>
      <c r="E31" s="64">
        <v>12187490</v>
      </c>
      <c r="F31" s="64">
        <v>0</v>
      </c>
      <c r="G31" s="64">
        <v>514625</v>
      </c>
      <c r="H31" s="64">
        <v>375642</v>
      </c>
      <c r="I31" s="64">
        <v>890267</v>
      </c>
      <c r="J31" s="64">
        <v>0</v>
      </c>
      <c r="K31" s="64">
        <v>0</v>
      </c>
      <c r="L31" s="64">
        <v>1774517</v>
      </c>
      <c r="M31" s="64">
        <v>1774517</v>
      </c>
      <c r="N31" s="64">
        <v>0</v>
      </c>
      <c r="O31" s="64">
        <v>39395</v>
      </c>
      <c r="P31" s="64">
        <v>742340</v>
      </c>
      <c r="Q31" s="64">
        <v>781735</v>
      </c>
      <c r="R31" s="64">
        <v>0</v>
      </c>
      <c r="S31" s="64">
        <v>230350</v>
      </c>
      <c r="T31" s="64">
        <v>1671869</v>
      </c>
      <c r="U31" s="64">
        <v>1902219</v>
      </c>
      <c r="V31" s="64">
        <v>5348738</v>
      </c>
      <c r="W31" s="64">
        <v>12187490</v>
      </c>
      <c r="X31" s="64">
        <v>-6838752</v>
      </c>
      <c r="Y31" s="65">
        <v>-56.11</v>
      </c>
      <c r="Z31" s="66">
        <v>12187490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39742490</v>
      </c>
      <c r="E32" s="104">
        <f t="shared" si="5"/>
        <v>43433410</v>
      </c>
      <c r="F32" s="104">
        <f t="shared" si="5"/>
        <v>29276</v>
      </c>
      <c r="G32" s="104">
        <f t="shared" si="5"/>
        <v>4321292</v>
      </c>
      <c r="H32" s="104">
        <f t="shared" si="5"/>
        <v>1860142</v>
      </c>
      <c r="I32" s="104">
        <f t="shared" si="5"/>
        <v>6210710</v>
      </c>
      <c r="J32" s="104">
        <f t="shared" si="5"/>
        <v>2973134</v>
      </c>
      <c r="K32" s="104">
        <f t="shared" si="5"/>
        <v>5880516</v>
      </c>
      <c r="L32" s="104">
        <f t="shared" si="5"/>
        <v>4684896</v>
      </c>
      <c r="M32" s="104">
        <f t="shared" si="5"/>
        <v>13538546</v>
      </c>
      <c r="N32" s="104">
        <f t="shared" si="5"/>
        <v>1989401</v>
      </c>
      <c r="O32" s="104">
        <f t="shared" si="5"/>
        <v>2076599</v>
      </c>
      <c r="P32" s="104">
        <f t="shared" si="5"/>
        <v>3001046</v>
      </c>
      <c r="Q32" s="104">
        <f t="shared" si="5"/>
        <v>7067046</v>
      </c>
      <c r="R32" s="104">
        <f t="shared" si="5"/>
        <v>3558857</v>
      </c>
      <c r="S32" s="104">
        <f t="shared" si="5"/>
        <v>2702112</v>
      </c>
      <c r="T32" s="104">
        <f t="shared" si="5"/>
        <v>4363560</v>
      </c>
      <c r="U32" s="104">
        <f t="shared" si="5"/>
        <v>10624529</v>
      </c>
      <c r="V32" s="104">
        <f t="shared" si="5"/>
        <v>37440831</v>
      </c>
      <c r="W32" s="104">
        <f t="shared" si="5"/>
        <v>43433410</v>
      </c>
      <c r="X32" s="104">
        <f t="shared" si="5"/>
        <v>-5992579</v>
      </c>
      <c r="Y32" s="105">
        <f>+IF(W32&lt;&gt;0,(X32/W32)*100,0)</f>
        <v>-13.797164440922321</v>
      </c>
      <c r="Z32" s="106">
        <f t="shared" si="5"/>
        <v>43433410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51970596</v>
      </c>
      <c r="C35" s="18">
        <v>0</v>
      </c>
      <c r="D35" s="63">
        <v>26746780</v>
      </c>
      <c r="E35" s="64">
        <v>45418780</v>
      </c>
      <c r="F35" s="64">
        <v>51773150</v>
      </c>
      <c r="G35" s="64">
        <v>76503554</v>
      </c>
      <c r="H35" s="64">
        <v>0</v>
      </c>
      <c r="I35" s="64">
        <v>0</v>
      </c>
      <c r="J35" s="64">
        <v>0</v>
      </c>
      <c r="K35" s="64">
        <v>0</v>
      </c>
      <c r="L35" s="64">
        <v>80189729</v>
      </c>
      <c r="M35" s="64">
        <v>80189729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73453484</v>
      </c>
      <c r="T35" s="64">
        <v>62903780</v>
      </c>
      <c r="U35" s="64">
        <v>62903780</v>
      </c>
      <c r="V35" s="64">
        <v>62903780</v>
      </c>
      <c r="W35" s="64">
        <v>45418780</v>
      </c>
      <c r="X35" s="64">
        <v>17485000</v>
      </c>
      <c r="Y35" s="65">
        <v>38.5</v>
      </c>
      <c r="Z35" s="66">
        <v>45418780</v>
      </c>
    </row>
    <row r="36" spans="1:26" ht="13.5">
      <c r="A36" s="62" t="s">
        <v>53</v>
      </c>
      <c r="B36" s="18">
        <v>363077939</v>
      </c>
      <c r="C36" s="18">
        <v>0</v>
      </c>
      <c r="D36" s="63">
        <v>254077878</v>
      </c>
      <c r="E36" s="64">
        <v>380706239</v>
      </c>
      <c r="F36" s="64">
        <v>189374747</v>
      </c>
      <c r="G36" s="64">
        <v>367398939</v>
      </c>
      <c r="H36" s="64">
        <v>0</v>
      </c>
      <c r="I36" s="64">
        <v>0</v>
      </c>
      <c r="J36" s="64">
        <v>0</v>
      </c>
      <c r="K36" s="64">
        <v>0</v>
      </c>
      <c r="L36" s="64">
        <v>332619860</v>
      </c>
      <c r="M36" s="64">
        <v>332619860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391936406</v>
      </c>
      <c r="T36" s="64">
        <v>397079734</v>
      </c>
      <c r="U36" s="64">
        <v>397079734</v>
      </c>
      <c r="V36" s="64">
        <v>397079734</v>
      </c>
      <c r="W36" s="64">
        <v>380706239</v>
      </c>
      <c r="X36" s="64">
        <v>16373495</v>
      </c>
      <c r="Y36" s="65">
        <v>4.3</v>
      </c>
      <c r="Z36" s="66">
        <v>380706239</v>
      </c>
    </row>
    <row r="37" spans="1:26" ht="13.5">
      <c r="A37" s="62" t="s">
        <v>54</v>
      </c>
      <c r="B37" s="18">
        <v>14683023</v>
      </c>
      <c r="C37" s="18">
        <v>0</v>
      </c>
      <c r="D37" s="63">
        <v>4000000</v>
      </c>
      <c r="E37" s="64">
        <v>2550000</v>
      </c>
      <c r="F37" s="64">
        <v>12565205</v>
      </c>
      <c r="G37" s="64">
        <v>21731479</v>
      </c>
      <c r="H37" s="64">
        <v>0</v>
      </c>
      <c r="I37" s="64">
        <v>0</v>
      </c>
      <c r="J37" s="64">
        <v>0</v>
      </c>
      <c r="K37" s="64">
        <v>0</v>
      </c>
      <c r="L37" s="64">
        <v>33530121</v>
      </c>
      <c r="M37" s="64">
        <v>33530121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32200958</v>
      </c>
      <c r="T37" s="64">
        <v>15799721</v>
      </c>
      <c r="U37" s="64">
        <v>15799721</v>
      </c>
      <c r="V37" s="64">
        <v>15799721</v>
      </c>
      <c r="W37" s="64">
        <v>2550000</v>
      </c>
      <c r="X37" s="64">
        <v>13249721</v>
      </c>
      <c r="Y37" s="65">
        <v>519.6</v>
      </c>
      <c r="Z37" s="66">
        <v>2550000</v>
      </c>
    </row>
    <row r="38" spans="1:26" ht="13.5">
      <c r="A38" s="62" t="s">
        <v>55</v>
      </c>
      <c r="B38" s="18">
        <v>12609703</v>
      </c>
      <c r="C38" s="18">
        <v>0</v>
      </c>
      <c r="D38" s="63">
        <v>263729</v>
      </c>
      <c r="E38" s="64">
        <v>12429587</v>
      </c>
      <c r="F38" s="64">
        <v>6241462</v>
      </c>
      <c r="G38" s="64">
        <v>12172857</v>
      </c>
      <c r="H38" s="64">
        <v>0</v>
      </c>
      <c r="I38" s="64">
        <v>0</v>
      </c>
      <c r="J38" s="64">
        <v>0</v>
      </c>
      <c r="K38" s="64">
        <v>0</v>
      </c>
      <c r="L38" s="64">
        <v>12172857</v>
      </c>
      <c r="M38" s="64">
        <v>12172857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12328318</v>
      </c>
      <c r="T38" s="64">
        <v>12299720</v>
      </c>
      <c r="U38" s="64">
        <v>12299720</v>
      </c>
      <c r="V38" s="64">
        <v>12299720</v>
      </c>
      <c r="W38" s="64">
        <v>12429587</v>
      </c>
      <c r="X38" s="64">
        <v>-129867</v>
      </c>
      <c r="Y38" s="65">
        <v>-1.04</v>
      </c>
      <c r="Z38" s="66">
        <v>12429587</v>
      </c>
    </row>
    <row r="39" spans="1:26" ht="13.5">
      <c r="A39" s="62" t="s">
        <v>56</v>
      </c>
      <c r="B39" s="18">
        <v>387755809</v>
      </c>
      <c r="C39" s="18">
        <v>0</v>
      </c>
      <c r="D39" s="63">
        <v>276560929</v>
      </c>
      <c r="E39" s="64">
        <v>411145432</v>
      </c>
      <c r="F39" s="64">
        <v>222341230</v>
      </c>
      <c r="G39" s="64">
        <v>409998157</v>
      </c>
      <c r="H39" s="64">
        <v>0</v>
      </c>
      <c r="I39" s="64">
        <v>0</v>
      </c>
      <c r="J39" s="64">
        <v>0</v>
      </c>
      <c r="K39" s="64">
        <v>0</v>
      </c>
      <c r="L39" s="64">
        <v>367106612</v>
      </c>
      <c r="M39" s="64">
        <v>367106612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420860613</v>
      </c>
      <c r="T39" s="64">
        <v>431884072</v>
      </c>
      <c r="U39" s="64">
        <v>431884072</v>
      </c>
      <c r="V39" s="64">
        <v>431884072</v>
      </c>
      <c r="W39" s="64">
        <v>411145432</v>
      </c>
      <c r="X39" s="64">
        <v>20738640</v>
      </c>
      <c r="Y39" s="65">
        <v>5.04</v>
      </c>
      <c r="Z39" s="66">
        <v>411145432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48403959</v>
      </c>
      <c r="C42" s="18">
        <v>0</v>
      </c>
      <c r="D42" s="63">
        <v>45371744</v>
      </c>
      <c r="E42" s="64">
        <v>40401261</v>
      </c>
      <c r="F42" s="64">
        <v>35987900</v>
      </c>
      <c r="G42" s="64">
        <v>-3801174</v>
      </c>
      <c r="H42" s="64">
        <v>-6121379</v>
      </c>
      <c r="I42" s="64">
        <v>26065347</v>
      </c>
      <c r="J42" s="64">
        <v>-3915435</v>
      </c>
      <c r="K42" s="64">
        <v>16170800</v>
      </c>
      <c r="L42" s="64">
        <v>5937161</v>
      </c>
      <c r="M42" s="64">
        <v>18192526</v>
      </c>
      <c r="N42" s="64">
        <v>-1953033</v>
      </c>
      <c r="O42" s="64">
        <v>-3469709</v>
      </c>
      <c r="P42" s="64">
        <v>24537806</v>
      </c>
      <c r="Q42" s="64">
        <v>19115064</v>
      </c>
      <c r="R42" s="64">
        <v>-2898507</v>
      </c>
      <c r="S42" s="64">
        <v>-3364625</v>
      </c>
      <c r="T42" s="64">
        <v>-8151715</v>
      </c>
      <c r="U42" s="64">
        <v>-14414847</v>
      </c>
      <c r="V42" s="64">
        <v>48958090</v>
      </c>
      <c r="W42" s="64">
        <v>40401261</v>
      </c>
      <c r="X42" s="64">
        <v>8556829</v>
      </c>
      <c r="Y42" s="65">
        <v>21.18</v>
      </c>
      <c r="Z42" s="66">
        <v>40401261</v>
      </c>
    </row>
    <row r="43" spans="1:26" ht="13.5">
      <c r="A43" s="62" t="s">
        <v>59</v>
      </c>
      <c r="B43" s="18">
        <v>-38715205</v>
      </c>
      <c r="C43" s="18">
        <v>0</v>
      </c>
      <c r="D43" s="63">
        <v>-34667489</v>
      </c>
      <c r="E43" s="64">
        <v>-41249410</v>
      </c>
      <c r="F43" s="64">
        <v>-28276</v>
      </c>
      <c r="G43" s="64">
        <v>-3998203</v>
      </c>
      <c r="H43" s="64">
        <v>-1883456</v>
      </c>
      <c r="I43" s="64">
        <v>-5909935</v>
      </c>
      <c r="J43" s="64">
        <v>-2748383</v>
      </c>
      <c r="K43" s="64">
        <v>-5634242</v>
      </c>
      <c r="L43" s="64">
        <v>-4248434</v>
      </c>
      <c r="M43" s="64">
        <v>-12631059</v>
      </c>
      <c r="N43" s="64">
        <v>-1989401</v>
      </c>
      <c r="O43" s="64">
        <v>-2037204</v>
      </c>
      <c r="P43" s="64">
        <v>-1428923</v>
      </c>
      <c r="Q43" s="64">
        <v>-5455528</v>
      </c>
      <c r="R43" s="64">
        <v>-3542592</v>
      </c>
      <c r="S43" s="64">
        <v>-2702112</v>
      </c>
      <c r="T43" s="64">
        <v>-5225986</v>
      </c>
      <c r="U43" s="64">
        <v>-11470690</v>
      </c>
      <c r="V43" s="64">
        <v>-35467212</v>
      </c>
      <c r="W43" s="64">
        <v>-41249410</v>
      </c>
      <c r="X43" s="64">
        <v>5782198</v>
      </c>
      <c r="Y43" s="65">
        <v>-14.02</v>
      </c>
      <c r="Z43" s="66">
        <v>-41249410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29538680</v>
      </c>
      <c r="C45" s="21">
        <v>0</v>
      </c>
      <c r="D45" s="103">
        <v>13704256</v>
      </c>
      <c r="E45" s="104">
        <v>28690532</v>
      </c>
      <c r="F45" s="104">
        <v>65498304</v>
      </c>
      <c r="G45" s="104">
        <v>57698927</v>
      </c>
      <c r="H45" s="104">
        <v>49694092</v>
      </c>
      <c r="I45" s="104">
        <v>49694092</v>
      </c>
      <c r="J45" s="104">
        <v>43030274</v>
      </c>
      <c r="K45" s="104">
        <v>53566832</v>
      </c>
      <c r="L45" s="104">
        <v>55255559</v>
      </c>
      <c r="M45" s="104">
        <v>55255559</v>
      </c>
      <c r="N45" s="104">
        <v>51313125</v>
      </c>
      <c r="O45" s="104">
        <v>45806212</v>
      </c>
      <c r="P45" s="104">
        <v>68915095</v>
      </c>
      <c r="Q45" s="104">
        <v>51313125</v>
      </c>
      <c r="R45" s="104">
        <v>62473996</v>
      </c>
      <c r="S45" s="104">
        <v>56407259</v>
      </c>
      <c r="T45" s="104">
        <v>43029558</v>
      </c>
      <c r="U45" s="104">
        <v>43029558</v>
      </c>
      <c r="V45" s="104">
        <v>43029558</v>
      </c>
      <c r="W45" s="104">
        <v>28690532</v>
      </c>
      <c r="X45" s="104">
        <v>14339026</v>
      </c>
      <c r="Y45" s="105">
        <v>49.98</v>
      </c>
      <c r="Z45" s="106">
        <v>28690532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2353519</v>
      </c>
      <c r="C49" s="56">
        <v>0</v>
      </c>
      <c r="D49" s="133">
        <v>799084</v>
      </c>
      <c r="E49" s="58">
        <v>555869</v>
      </c>
      <c r="F49" s="58">
        <v>0</v>
      </c>
      <c r="G49" s="58">
        <v>0</v>
      </c>
      <c r="H49" s="58">
        <v>0</v>
      </c>
      <c r="I49" s="58">
        <v>486758</v>
      </c>
      <c r="J49" s="58">
        <v>0</v>
      </c>
      <c r="K49" s="58">
        <v>0</v>
      </c>
      <c r="L49" s="58">
        <v>0</v>
      </c>
      <c r="M49" s="58">
        <v>13520882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17716112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81870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81870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101.8247617330851</v>
      </c>
      <c r="C58" s="5">
        <f>IF(C67=0,0,+(C76/C67)*100)</f>
        <v>0</v>
      </c>
      <c r="D58" s="6">
        <f aca="true" t="shared" si="6" ref="D58:Z58">IF(D67=0,0,+(D76/D67)*100)</f>
        <v>100.00001993953668</v>
      </c>
      <c r="E58" s="7">
        <f t="shared" si="6"/>
        <v>100.00000656819756</v>
      </c>
      <c r="F58" s="7">
        <f t="shared" si="6"/>
        <v>86.95415748075443</v>
      </c>
      <c r="G58" s="7">
        <f t="shared" si="6"/>
        <v>63.25272955460347</v>
      </c>
      <c r="H58" s="7">
        <f t="shared" si="6"/>
        <v>61.76686835379381</v>
      </c>
      <c r="I58" s="7">
        <f t="shared" si="6"/>
        <v>70.65667059472004</v>
      </c>
      <c r="J58" s="7">
        <f t="shared" si="6"/>
        <v>64.44903937712142</v>
      </c>
      <c r="K58" s="7">
        <f t="shared" si="6"/>
        <v>59.721741014288085</v>
      </c>
      <c r="L58" s="7">
        <f t="shared" si="6"/>
        <v>67.06000773241027</v>
      </c>
      <c r="M58" s="7">
        <f t="shared" si="6"/>
        <v>63.79254699267546</v>
      </c>
      <c r="N58" s="7">
        <f t="shared" si="6"/>
        <v>137.00291944887815</v>
      </c>
      <c r="O58" s="7">
        <f t="shared" si="6"/>
        <v>91.8397981396423</v>
      </c>
      <c r="P58" s="7">
        <f t="shared" si="6"/>
        <v>64.35749174107058</v>
      </c>
      <c r="Q58" s="7">
        <f t="shared" si="6"/>
        <v>97.73390452153575</v>
      </c>
      <c r="R58" s="7">
        <f t="shared" si="6"/>
        <v>73.71396186821981</v>
      </c>
      <c r="S58" s="7">
        <f t="shared" si="6"/>
        <v>58.94913280735402</v>
      </c>
      <c r="T58" s="7">
        <f t="shared" si="6"/>
        <v>75.96771195504782</v>
      </c>
      <c r="U58" s="7">
        <f t="shared" si="6"/>
        <v>69.55115794707925</v>
      </c>
      <c r="V58" s="7">
        <f t="shared" si="6"/>
        <v>75.5545458055861</v>
      </c>
      <c r="W58" s="7">
        <f t="shared" si="6"/>
        <v>100.00000656819756</v>
      </c>
      <c r="X58" s="7">
        <f t="shared" si="6"/>
        <v>0</v>
      </c>
      <c r="Y58" s="7">
        <f t="shared" si="6"/>
        <v>0</v>
      </c>
      <c r="Z58" s="8">
        <f t="shared" si="6"/>
        <v>100.00000656819756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100.00000792895656</v>
      </c>
      <c r="F59" s="10">
        <f t="shared" si="7"/>
        <v>92.86761571821114</v>
      </c>
      <c r="G59" s="10">
        <f t="shared" si="7"/>
        <v>66.23389331318181</v>
      </c>
      <c r="H59" s="10">
        <f t="shared" si="7"/>
        <v>67.42548513192797</v>
      </c>
      <c r="I59" s="10">
        <f t="shared" si="7"/>
        <v>75.52466692207564</v>
      </c>
      <c r="J59" s="10">
        <f t="shared" si="7"/>
        <v>67.98063387039383</v>
      </c>
      <c r="K59" s="10">
        <f t="shared" si="7"/>
        <v>61.994110632498604</v>
      </c>
      <c r="L59" s="10">
        <f t="shared" si="7"/>
        <v>71.43234386375431</v>
      </c>
      <c r="M59" s="10">
        <f t="shared" si="7"/>
        <v>67.20664641039585</v>
      </c>
      <c r="N59" s="10">
        <f t="shared" si="7"/>
        <v>145.70059833148744</v>
      </c>
      <c r="O59" s="10">
        <f t="shared" si="7"/>
        <v>50.42588700588359</v>
      </c>
      <c r="P59" s="10">
        <f t="shared" si="7"/>
        <v>66.73482387472792</v>
      </c>
      <c r="Q59" s="10">
        <f t="shared" si="7"/>
        <v>87.67436453812772</v>
      </c>
      <c r="R59" s="10">
        <f t="shared" si="7"/>
        <v>80.54090647277515</v>
      </c>
      <c r="S59" s="10">
        <f t="shared" si="7"/>
        <v>63.31322800603066</v>
      </c>
      <c r="T59" s="10">
        <f t="shared" si="7"/>
        <v>71.47800430436833</v>
      </c>
      <c r="U59" s="10">
        <f t="shared" si="7"/>
        <v>71.78317551428103</v>
      </c>
      <c r="V59" s="10">
        <f t="shared" si="7"/>
        <v>75.62357121062038</v>
      </c>
      <c r="W59" s="10">
        <f t="shared" si="7"/>
        <v>100.00000792895656</v>
      </c>
      <c r="X59" s="10">
        <f t="shared" si="7"/>
        <v>0</v>
      </c>
      <c r="Y59" s="10">
        <f t="shared" si="7"/>
        <v>0</v>
      </c>
      <c r="Z59" s="11">
        <f t="shared" si="7"/>
        <v>100.00000792895656</v>
      </c>
    </row>
    <row r="60" spans="1:26" ht="13.5">
      <c r="A60" s="37" t="s">
        <v>32</v>
      </c>
      <c r="B60" s="12">
        <f t="shared" si="7"/>
        <v>110.0585511341339</v>
      </c>
      <c r="C60" s="12">
        <f t="shared" si="7"/>
        <v>0</v>
      </c>
      <c r="D60" s="3">
        <f t="shared" si="7"/>
        <v>100.0000861843103</v>
      </c>
      <c r="E60" s="13">
        <f t="shared" si="7"/>
        <v>100</v>
      </c>
      <c r="F60" s="13">
        <f t="shared" si="7"/>
        <v>52.26156747351256</v>
      </c>
      <c r="G60" s="13">
        <f t="shared" si="7"/>
        <v>45.49801667721706</v>
      </c>
      <c r="H60" s="13">
        <f t="shared" si="7"/>
        <v>34.27706317586796</v>
      </c>
      <c r="I60" s="13">
        <f t="shared" si="7"/>
        <v>44.01102704540762</v>
      </c>
      <c r="J60" s="13">
        <f t="shared" si="7"/>
        <v>49.101750038717675</v>
      </c>
      <c r="K60" s="13">
        <f t="shared" si="7"/>
        <v>50.98006011599847</v>
      </c>
      <c r="L60" s="13">
        <f t="shared" si="7"/>
        <v>47.63932033384483</v>
      </c>
      <c r="M60" s="13">
        <f t="shared" si="7"/>
        <v>49.23600240911997</v>
      </c>
      <c r="N60" s="13">
        <f t="shared" si="7"/>
        <v>92.32636699820274</v>
      </c>
      <c r="O60" s="13">
        <f t="shared" si="7"/>
        <v>301.9790637395999</v>
      </c>
      <c r="P60" s="13">
        <f t="shared" si="7"/>
        <v>55.3814480155553</v>
      </c>
      <c r="Q60" s="13">
        <f t="shared" si="7"/>
        <v>149.56676283608522</v>
      </c>
      <c r="R60" s="13">
        <f t="shared" si="7"/>
        <v>44.1493918928621</v>
      </c>
      <c r="S60" s="13">
        <f t="shared" si="7"/>
        <v>42.09595983789532</v>
      </c>
      <c r="T60" s="13">
        <f t="shared" si="7"/>
        <v>106.74502747279185</v>
      </c>
      <c r="U60" s="13">
        <f t="shared" si="7"/>
        <v>64.26270496848238</v>
      </c>
      <c r="V60" s="13">
        <f t="shared" si="7"/>
        <v>76.30597298925026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110.0585511341339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100.0008859200723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97.3913043478261</v>
      </c>
      <c r="I66" s="16">
        <f t="shared" si="7"/>
        <v>509.01508429458744</v>
      </c>
      <c r="J66" s="16">
        <f t="shared" si="7"/>
        <v>61.14366729678638</v>
      </c>
      <c r="K66" s="16">
        <f t="shared" si="7"/>
        <v>29.322347831640798</v>
      </c>
      <c r="L66" s="16">
        <f t="shared" si="7"/>
        <v>36.078490414533775</v>
      </c>
      <c r="M66" s="16">
        <f t="shared" si="7"/>
        <v>39.53165955418842</v>
      </c>
      <c r="N66" s="16">
        <f t="shared" si="7"/>
        <v>146.9839728023312</v>
      </c>
      <c r="O66" s="16">
        <f t="shared" si="7"/>
        <v>91.75860916081578</v>
      </c>
      <c r="P66" s="16">
        <f t="shared" si="7"/>
        <v>37.168470627117244</v>
      </c>
      <c r="Q66" s="16">
        <f t="shared" si="7"/>
        <v>88.8208855312231</v>
      </c>
      <c r="R66" s="16">
        <f t="shared" si="7"/>
        <v>32.5958162668227</v>
      </c>
      <c r="S66" s="16">
        <f t="shared" si="7"/>
        <v>22.413571932525176</v>
      </c>
      <c r="T66" s="16">
        <f t="shared" si="7"/>
        <v>29.027396045748738</v>
      </c>
      <c r="U66" s="16">
        <f t="shared" si="7"/>
        <v>27.850979288243128</v>
      </c>
      <c r="V66" s="16">
        <f t="shared" si="7"/>
        <v>62.050332764628834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14046327</v>
      </c>
      <c r="C67" s="23"/>
      <c r="D67" s="24">
        <v>15045485</v>
      </c>
      <c r="E67" s="25">
        <v>15224877</v>
      </c>
      <c r="F67" s="25">
        <v>1254185</v>
      </c>
      <c r="G67" s="25">
        <v>1251761</v>
      </c>
      <c r="H67" s="25">
        <v>1256732</v>
      </c>
      <c r="I67" s="25">
        <v>3762678</v>
      </c>
      <c r="J67" s="25">
        <v>1194069</v>
      </c>
      <c r="K67" s="25">
        <v>1255521</v>
      </c>
      <c r="L67" s="25">
        <v>1324296</v>
      </c>
      <c r="M67" s="25">
        <v>3773886</v>
      </c>
      <c r="N67" s="25">
        <v>1301273</v>
      </c>
      <c r="O67" s="25">
        <v>1290397</v>
      </c>
      <c r="P67" s="25">
        <v>1303135</v>
      </c>
      <c r="Q67" s="25">
        <v>3894805</v>
      </c>
      <c r="R67" s="25">
        <v>1305735</v>
      </c>
      <c r="S67" s="25">
        <v>1307149</v>
      </c>
      <c r="T67" s="25">
        <v>1312684</v>
      </c>
      <c r="U67" s="25">
        <v>3925568</v>
      </c>
      <c r="V67" s="25">
        <v>15356937</v>
      </c>
      <c r="W67" s="25">
        <v>15224877</v>
      </c>
      <c r="X67" s="25"/>
      <c r="Y67" s="24"/>
      <c r="Z67" s="26">
        <v>15224877</v>
      </c>
    </row>
    <row r="68" spans="1:26" ht="13.5" hidden="1">
      <c r="A68" s="36" t="s">
        <v>31</v>
      </c>
      <c r="B68" s="18">
        <v>11305512</v>
      </c>
      <c r="C68" s="18"/>
      <c r="D68" s="19">
        <v>12612000</v>
      </c>
      <c r="E68" s="20">
        <v>12612000</v>
      </c>
      <c r="F68" s="20">
        <v>1034647</v>
      </c>
      <c r="G68" s="20">
        <v>1032180</v>
      </c>
      <c r="H68" s="20">
        <v>1031472</v>
      </c>
      <c r="I68" s="20">
        <v>3098299</v>
      </c>
      <c r="J68" s="20">
        <v>963951</v>
      </c>
      <c r="K68" s="20">
        <v>1027275</v>
      </c>
      <c r="L68" s="20">
        <v>1090618</v>
      </c>
      <c r="M68" s="20">
        <v>3081844</v>
      </c>
      <c r="N68" s="20">
        <v>1068137</v>
      </c>
      <c r="O68" s="20">
        <v>1062958</v>
      </c>
      <c r="P68" s="20">
        <v>1069097</v>
      </c>
      <c r="Q68" s="20">
        <v>3200192</v>
      </c>
      <c r="R68" s="20">
        <v>1069464</v>
      </c>
      <c r="S68" s="20">
        <v>1067213</v>
      </c>
      <c r="T68" s="20">
        <v>1071005</v>
      </c>
      <c r="U68" s="20">
        <v>3207682</v>
      </c>
      <c r="V68" s="20">
        <v>12588017</v>
      </c>
      <c r="W68" s="20">
        <v>12612000</v>
      </c>
      <c r="X68" s="20"/>
      <c r="Y68" s="19"/>
      <c r="Z68" s="22">
        <v>12612000</v>
      </c>
    </row>
    <row r="69" spans="1:26" ht="13.5" hidden="1">
      <c r="A69" s="37" t="s">
        <v>32</v>
      </c>
      <c r="B69" s="18">
        <v>2548200</v>
      </c>
      <c r="C69" s="18"/>
      <c r="D69" s="19">
        <v>2320608</v>
      </c>
      <c r="E69" s="20">
        <v>2500000</v>
      </c>
      <c r="F69" s="20">
        <v>219538</v>
      </c>
      <c r="G69" s="20">
        <v>219581</v>
      </c>
      <c r="H69" s="20">
        <v>219625</v>
      </c>
      <c r="I69" s="20">
        <v>658744</v>
      </c>
      <c r="J69" s="20">
        <v>219538</v>
      </c>
      <c r="K69" s="20">
        <v>212589</v>
      </c>
      <c r="L69" s="20">
        <v>213752</v>
      </c>
      <c r="M69" s="20">
        <v>645879</v>
      </c>
      <c r="N69" s="20">
        <v>212546</v>
      </c>
      <c r="O69" s="20">
        <v>209493</v>
      </c>
      <c r="P69" s="20">
        <v>209832</v>
      </c>
      <c r="Q69" s="20">
        <v>631871</v>
      </c>
      <c r="R69" s="20">
        <v>208927</v>
      </c>
      <c r="S69" s="20">
        <v>208754</v>
      </c>
      <c r="T69" s="20">
        <v>207842</v>
      </c>
      <c r="U69" s="20">
        <v>625523</v>
      </c>
      <c r="V69" s="20">
        <v>2562017</v>
      </c>
      <c r="W69" s="20">
        <v>2500000</v>
      </c>
      <c r="X69" s="20"/>
      <c r="Y69" s="19"/>
      <c r="Z69" s="22">
        <v>2500000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2548200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2320608</v>
      </c>
      <c r="E74" s="20">
        <v>2500000</v>
      </c>
      <c r="F74" s="20">
        <v>219538</v>
      </c>
      <c r="G74" s="20">
        <v>219581</v>
      </c>
      <c r="H74" s="20">
        <v>219625</v>
      </c>
      <c r="I74" s="20">
        <v>658744</v>
      </c>
      <c r="J74" s="20">
        <v>219538</v>
      </c>
      <c r="K74" s="20">
        <v>212589</v>
      </c>
      <c r="L74" s="20">
        <v>213752</v>
      </c>
      <c r="M74" s="20">
        <v>645879</v>
      </c>
      <c r="N74" s="20">
        <v>212546</v>
      </c>
      <c r="O74" s="20">
        <v>209493</v>
      </c>
      <c r="P74" s="20">
        <v>209832</v>
      </c>
      <c r="Q74" s="20">
        <v>631871</v>
      </c>
      <c r="R74" s="20">
        <v>208927</v>
      </c>
      <c r="S74" s="20">
        <v>208754</v>
      </c>
      <c r="T74" s="20">
        <v>207842</v>
      </c>
      <c r="U74" s="20">
        <v>625523</v>
      </c>
      <c r="V74" s="20">
        <v>2562017</v>
      </c>
      <c r="W74" s="20">
        <v>2500000</v>
      </c>
      <c r="X74" s="20"/>
      <c r="Y74" s="19"/>
      <c r="Z74" s="22">
        <v>2500000</v>
      </c>
    </row>
    <row r="75" spans="1:26" ht="13.5" hidden="1">
      <c r="A75" s="39" t="s">
        <v>118</v>
      </c>
      <c r="B75" s="27">
        <v>192615</v>
      </c>
      <c r="C75" s="27"/>
      <c r="D75" s="28">
        <v>112877</v>
      </c>
      <c r="E75" s="29">
        <v>112877</v>
      </c>
      <c r="F75" s="29"/>
      <c r="G75" s="29"/>
      <c r="H75" s="29">
        <v>5635</v>
      </c>
      <c r="I75" s="29">
        <v>5635</v>
      </c>
      <c r="J75" s="29">
        <v>10580</v>
      </c>
      <c r="K75" s="29">
        <v>15657</v>
      </c>
      <c r="L75" s="29">
        <v>19926</v>
      </c>
      <c r="M75" s="29">
        <v>46163</v>
      </c>
      <c r="N75" s="29">
        <v>20590</v>
      </c>
      <c r="O75" s="29">
        <v>17946</v>
      </c>
      <c r="P75" s="29">
        <v>24206</v>
      </c>
      <c r="Q75" s="29">
        <v>62742</v>
      </c>
      <c r="R75" s="29">
        <v>27344</v>
      </c>
      <c r="S75" s="29">
        <v>31182</v>
      </c>
      <c r="T75" s="29">
        <v>33837</v>
      </c>
      <c r="U75" s="29">
        <v>92363</v>
      </c>
      <c r="V75" s="29">
        <v>206903</v>
      </c>
      <c r="W75" s="29">
        <v>112877</v>
      </c>
      <c r="X75" s="29"/>
      <c r="Y75" s="28"/>
      <c r="Z75" s="30">
        <v>112877</v>
      </c>
    </row>
    <row r="76" spans="1:26" ht="13.5" hidden="1">
      <c r="A76" s="41" t="s">
        <v>120</v>
      </c>
      <c r="B76" s="31">
        <v>14302639</v>
      </c>
      <c r="C76" s="31"/>
      <c r="D76" s="32">
        <v>15045488</v>
      </c>
      <c r="E76" s="33">
        <v>15224878</v>
      </c>
      <c r="F76" s="33">
        <v>1090566</v>
      </c>
      <c r="G76" s="33">
        <v>791773</v>
      </c>
      <c r="H76" s="33">
        <v>776244</v>
      </c>
      <c r="I76" s="33">
        <v>2658583</v>
      </c>
      <c r="J76" s="33">
        <v>769566</v>
      </c>
      <c r="K76" s="33">
        <v>749819</v>
      </c>
      <c r="L76" s="33">
        <v>888073</v>
      </c>
      <c r="M76" s="33">
        <v>2407458</v>
      </c>
      <c r="N76" s="33">
        <v>1782782</v>
      </c>
      <c r="O76" s="33">
        <v>1185098</v>
      </c>
      <c r="P76" s="33">
        <v>838665</v>
      </c>
      <c r="Q76" s="33">
        <v>3806545</v>
      </c>
      <c r="R76" s="33">
        <v>962509</v>
      </c>
      <c r="S76" s="33">
        <v>770553</v>
      </c>
      <c r="T76" s="33">
        <v>997216</v>
      </c>
      <c r="U76" s="33">
        <v>2730278</v>
      </c>
      <c r="V76" s="33">
        <v>11602864</v>
      </c>
      <c r="W76" s="33">
        <v>15224878</v>
      </c>
      <c r="X76" s="33"/>
      <c r="Y76" s="32"/>
      <c r="Z76" s="34">
        <v>15224878</v>
      </c>
    </row>
    <row r="77" spans="1:26" ht="13.5" hidden="1">
      <c r="A77" s="36" t="s">
        <v>31</v>
      </c>
      <c r="B77" s="18">
        <v>11305512</v>
      </c>
      <c r="C77" s="18"/>
      <c r="D77" s="19">
        <v>12612000</v>
      </c>
      <c r="E77" s="20">
        <v>12612001</v>
      </c>
      <c r="F77" s="20">
        <v>960852</v>
      </c>
      <c r="G77" s="20">
        <v>683653</v>
      </c>
      <c r="H77" s="20">
        <v>695475</v>
      </c>
      <c r="I77" s="20">
        <v>2339980</v>
      </c>
      <c r="J77" s="20">
        <v>655300</v>
      </c>
      <c r="K77" s="20">
        <v>636850</v>
      </c>
      <c r="L77" s="20">
        <v>779054</v>
      </c>
      <c r="M77" s="20">
        <v>2071204</v>
      </c>
      <c r="N77" s="20">
        <v>1556282</v>
      </c>
      <c r="O77" s="20">
        <v>536006</v>
      </c>
      <c r="P77" s="20">
        <v>713460</v>
      </c>
      <c r="Q77" s="20">
        <v>2805748</v>
      </c>
      <c r="R77" s="20">
        <v>861356</v>
      </c>
      <c r="S77" s="20">
        <v>675687</v>
      </c>
      <c r="T77" s="20">
        <v>765533</v>
      </c>
      <c r="U77" s="20">
        <v>2302576</v>
      </c>
      <c r="V77" s="20">
        <v>9519508</v>
      </c>
      <c r="W77" s="20">
        <v>12612001</v>
      </c>
      <c r="X77" s="20"/>
      <c r="Y77" s="19"/>
      <c r="Z77" s="22">
        <v>12612001</v>
      </c>
    </row>
    <row r="78" spans="1:26" ht="13.5" hidden="1">
      <c r="A78" s="37" t="s">
        <v>32</v>
      </c>
      <c r="B78" s="18">
        <v>2804512</v>
      </c>
      <c r="C78" s="18"/>
      <c r="D78" s="19">
        <v>2320610</v>
      </c>
      <c r="E78" s="20">
        <v>2500000</v>
      </c>
      <c r="F78" s="20">
        <v>114734</v>
      </c>
      <c r="G78" s="20">
        <v>99905</v>
      </c>
      <c r="H78" s="20">
        <v>75281</v>
      </c>
      <c r="I78" s="20">
        <v>289920</v>
      </c>
      <c r="J78" s="20">
        <v>107797</v>
      </c>
      <c r="K78" s="20">
        <v>108378</v>
      </c>
      <c r="L78" s="20">
        <v>101830</v>
      </c>
      <c r="M78" s="20">
        <v>318005</v>
      </c>
      <c r="N78" s="20">
        <v>196236</v>
      </c>
      <c r="O78" s="20">
        <v>632625</v>
      </c>
      <c r="P78" s="20">
        <v>116208</v>
      </c>
      <c r="Q78" s="20">
        <v>945069</v>
      </c>
      <c r="R78" s="20">
        <v>92240</v>
      </c>
      <c r="S78" s="20">
        <v>87877</v>
      </c>
      <c r="T78" s="20">
        <v>221861</v>
      </c>
      <c r="U78" s="20">
        <v>401978</v>
      </c>
      <c r="V78" s="20">
        <v>1954972</v>
      </c>
      <c r="W78" s="20">
        <v>2500000</v>
      </c>
      <c r="X78" s="20"/>
      <c r="Y78" s="19"/>
      <c r="Z78" s="22">
        <v>2500000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>
        <v>2320610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2804512</v>
      </c>
      <c r="C82" s="18"/>
      <c r="D82" s="19"/>
      <c r="E82" s="20">
        <v>2500000</v>
      </c>
      <c r="F82" s="20">
        <v>114734</v>
      </c>
      <c r="G82" s="20">
        <v>99905</v>
      </c>
      <c r="H82" s="20">
        <v>75281</v>
      </c>
      <c r="I82" s="20">
        <v>289920</v>
      </c>
      <c r="J82" s="20">
        <v>107797</v>
      </c>
      <c r="K82" s="20">
        <v>108378</v>
      </c>
      <c r="L82" s="20">
        <v>101830</v>
      </c>
      <c r="M82" s="20">
        <v>318005</v>
      </c>
      <c r="N82" s="20">
        <v>196236</v>
      </c>
      <c r="O82" s="20">
        <v>632625</v>
      </c>
      <c r="P82" s="20">
        <v>116208</v>
      </c>
      <c r="Q82" s="20">
        <v>945069</v>
      </c>
      <c r="R82" s="20">
        <v>92240</v>
      </c>
      <c r="S82" s="20">
        <v>87877</v>
      </c>
      <c r="T82" s="20">
        <v>221861</v>
      </c>
      <c r="U82" s="20">
        <v>401978</v>
      </c>
      <c r="V82" s="20">
        <v>1954972</v>
      </c>
      <c r="W82" s="20">
        <v>2500000</v>
      </c>
      <c r="X82" s="20"/>
      <c r="Y82" s="19"/>
      <c r="Z82" s="22">
        <v>2500000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192615</v>
      </c>
      <c r="C84" s="27"/>
      <c r="D84" s="28">
        <v>112878</v>
      </c>
      <c r="E84" s="29">
        <v>112877</v>
      </c>
      <c r="F84" s="29">
        <v>14980</v>
      </c>
      <c r="G84" s="29">
        <v>8215</v>
      </c>
      <c r="H84" s="29">
        <v>5488</v>
      </c>
      <c r="I84" s="29">
        <v>28683</v>
      </c>
      <c r="J84" s="29">
        <v>6469</v>
      </c>
      <c r="K84" s="29">
        <v>4591</v>
      </c>
      <c r="L84" s="29">
        <v>7189</v>
      </c>
      <c r="M84" s="29">
        <v>18249</v>
      </c>
      <c r="N84" s="29">
        <v>30264</v>
      </c>
      <c r="O84" s="29">
        <v>16467</v>
      </c>
      <c r="P84" s="29">
        <v>8997</v>
      </c>
      <c r="Q84" s="29">
        <v>55728</v>
      </c>
      <c r="R84" s="29">
        <v>8913</v>
      </c>
      <c r="S84" s="29">
        <v>6989</v>
      </c>
      <c r="T84" s="29">
        <v>9822</v>
      </c>
      <c r="U84" s="29">
        <v>25724</v>
      </c>
      <c r="V84" s="29">
        <v>128384</v>
      </c>
      <c r="W84" s="29">
        <v>112877</v>
      </c>
      <c r="X84" s="29"/>
      <c r="Y84" s="28"/>
      <c r="Z84" s="30">
        <v>112877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144553353</v>
      </c>
      <c r="E6" s="64">
        <v>195121674</v>
      </c>
      <c r="F6" s="64">
        <v>10770</v>
      </c>
      <c r="G6" s="64">
        <v>74526</v>
      </c>
      <c r="H6" s="64">
        <v>5707</v>
      </c>
      <c r="I6" s="64">
        <v>91003</v>
      </c>
      <c r="J6" s="64">
        <v>30630914</v>
      </c>
      <c r="K6" s="64">
        <v>0</v>
      </c>
      <c r="L6" s="64">
        <v>33803986</v>
      </c>
      <c r="M6" s="64">
        <v>64434900</v>
      </c>
      <c r="N6" s="64">
        <v>9604482</v>
      </c>
      <c r="O6" s="64">
        <v>9629316</v>
      </c>
      <c r="P6" s="64">
        <v>7986066</v>
      </c>
      <c r="Q6" s="64">
        <v>27219864</v>
      </c>
      <c r="R6" s="64">
        <v>30630914</v>
      </c>
      <c r="S6" s="64">
        <v>10797969</v>
      </c>
      <c r="T6" s="64">
        <v>4425732</v>
      </c>
      <c r="U6" s="64">
        <v>45854615</v>
      </c>
      <c r="V6" s="64">
        <v>137600382</v>
      </c>
      <c r="W6" s="64">
        <v>195121674</v>
      </c>
      <c r="X6" s="64">
        <v>-57521292</v>
      </c>
      <c r="Y6" s="65">
        <v>-29.48</v>
      </c>
      <c r="Z6" s="66">
        <v>195121674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1587</v>
      </c>
      <c r="G7" s="64">
        <v>115151</v>
      </c>
      <c r="H7" s="64">
        <v>40391</v>
      </c>
      <c r="I7" s="64">
        <v>157129</v>
      </c>
      <c r="J7" s="64">
        <v>17759</v>
      </c>
      <c r="K7" s="64">
        <v>0</v>
      </c>
      <c r="L7" s="64">
        <v>8329</v>
      </c>
      <c r="M7" s="64">
        <v>26088</v>
      </c>
      <c r="N7" s="64">
        <v>21808</v>
      </c>
      <c r="O7" s="64">
        <v>28157</v>
      </c>
      <c r="P7" s="64">
        <v>38518</v>
      </c>
      <c r="Q7" s="64">
        <v>88483</v>
      </c>
      <c r="R7" s="64">
        <v>17759</v>
      </c>
      <c r="S7" s="64">
        <v>83064</v>
      </c>
      <c r="T7" s="64">
        <v>52157</v>
      </c>
      <c r="U7" s="64">
        <v>152980</v>
      </c>
      <c r="V7" s="64">
        <v>424680</v>
      </c>
      <c r="W7" s="64">
        <v>0</v>
      </c>
      <c r="X7" s="64">
        <v>424680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539560000</v>
      </c>
      <c r="E8" s="64">
        <v>0</v>
      </c>
      <c r="F8" s="64">
        <v>210602049</v>
      </c>
      <c r="G8" s="64">
        <v>890000</v>
      </c>
      <c r="H8" s="64">
        <v>-208572</v>
      </c>
      <c r="I8" s="64">
        <v>211283477</v>
      </c>
      <c r="J8" s="64">
        <v>0</v>
      </c>
      <c r="K8" s="64">
        <v>115361</v>
      </c>
      <c r="L8" s="64">
        <v>60366080</v>
      </c>
      <c r="M8" s="64">
        <v>60481441</v>
      </c>
      <c r="N8" s="64">
        <v>925310</v>
      </c>
      <c r="O8" s="64">
        <v>112190</v>
      </c>
      <c r="P8" s="64">
        <v>218548717</v>
      </c>
      <c r="Q8" s="64">
        <v>219586217</v>
      </c>
      <c r="R8" s="64">
        <v>664022</v>
      </c>
      <c r="S8" s="64">
        <v>172495</v>
      </c>
      <c r="T8" s="64">
        <v>1401063</v>
      </c>
      <c r="U8" s="64">
        <v>2237580</v>
      </c>
      <c r="V8" s="64">
        <v>493588715</v>
      </c>
      <c r="W8" s="64">
        <v>0</v>
      </c>
      <c r="X8" s="64">
        <v>493588715</v>
      </c>
      <c r="Y8" s="65">
        <v>0</v>
      </c>
      <c r="Z8" s="66">
        <v>0</v>
      </c>
    </row>
    <row r="9" spans="1:26" ht="13.5">
      <c r="A9" s="62" t="s">
        <v>35</v>
      </c>
      <c r="B9" s="18">
        <v>0</v>
      </c>
      <c r="C9" s="18">
        <v>0</v>
      </c>
      <c r="D9" s="63">
        <v>24491403</v>
      </c>
      <c r="E9" s="64">
        <v>0</v>
      </c>
      <c r="F9" s="64">
        <v>1517097</v>
      </c>
      <c r="G9" s="64">
        <v>500450</v>
      </c>
      <c r="H9" s="64">
        <v>232001</v>
      </c>
      <c r="I9" s="64">
        <v>2249548</v>
      </c>
      <c r="J9" s="64">
        <v>17393</v>
      </c>
      <c r="K9" s="64">
        <v>16910</v>
      </c>
      <c r="L9" s="64">
        <v>79163</v>
      </c>
      <c r="M9" s="64">
        <v>113466</v>
      </c>
      <c r="N9" s="64">
        <v>65818</v>
      </c>
      <c r="O9" s="64">
        <v>24150</v>
      </c>
      <c r="P9" s="64">
        <v>939</v>
      </c>
      <c r="Q9" s="64">
        <v>90907</v>
      </c>
      <c r="R9" s="64">
        <v>17393</v>
      </c>
      <c r="S9" s="64">
        <v>28058</v>
      </c>
      <c r="T9" s="64">
        <v>280000</v>
      </c>
      <c r="U9" s="64">
        <v>325451</v>
      </c>
      <c r="V9" s="64">
        <v>2779372</v>
      </c>
      <c r="W9" s="64">
        <v>0</v>
      </c>
      <c r="X9" s="64">
        <v>2779372</v>
      </c>
      <c r="Y9" s="65">
        <v>0</v>
      </c>
      <c r="Z9" s="66">
        <v>0</v>
      </c>
    </row>
    <row r="10" spans="1:26" ht="25.5">
      <c r="A10" s="67" t="s">
        <v>105</v>
      </c>
      <c r="B10" s="68">
        <f>SUM(B5:B9)</f>
        <v>0</v>
      </c>
      <c r="C10" s="68">
        <f>SUM(C5:C9)</f>
        <v>0</v>
      </c>
      <c r="D10" s="69">
        <f aca="true" t="shared" si="0" ref="D10:Z10">SUM(D5:D9)</f>
        <v>708604756</v>
      </c>
      <c r="E10" s="70">
        <f t="shared" si="0"/>
        <v>195121674</v>
      </c>
      <c r="F10" s="70">
        <f t="shared" si="0"/>
        <v>212131503</v>
      </c>
      <c r="G10" s="70">
        <f t="shared" si="0"/>
        <v>1580127</v>
      </c>
      <c r="H10" s="70">
        <f t="shared" si="0"/>
        <v>69527</v>
      </c>
      <c r="I10" s="70">
        <f t="shared" si="0"/>
        <v>213781157</v>
      </c>
      <c r="J10" s="70">
        <f t="shared" si="0"/>
        <v>30666066</v>
      </c>
      <c r="K10" s="70">
        <f t="shared" si="0"/>
        <v>132271</v>
      </c>
      <c r="L10" s="70">
        <f t="shared" si="0"/>
        <v>94257558</v>
      </c>
      <c r="M10" s="70">
        <f t="shared" si="0"/>
        <v>125055895</v>
      </c>
      <c r="N10" s="70">
        <f t="shared" si="0"/>
        <v>10617418</v>
      </c>
      <c r="O10" s="70">
        <f t="shared" si="0"/>
        <v>9793813</v>
      </c>
      <c r="P10" s="70">
        <f t="shared" si="0"/>
        <v>226574240</v>
      </c>
      <c r="Q10" s="70">
        <f t="shared" si="0"/>
        <v>246985471</v>
      </c>
      <c r="R10" s="70">
        <f t="shared" si="0"/>
        <v>31330088</v>
      </c>
      <c r="S10" s="70">
        <f t="shared" si="0"/>
        <v>11081586</v>
      </c>
      <c r="T10" s="70">
        <f t="shared" si="0"/>
        <v>6158952</v>
      </c>
      <c r="U10" s="70">
        <f t="shared" si="0"/>
        <v>48570626</v>
      </c>
      <c r="V10" s="70">
        <f t="shared" si="0"/>
        <v>634393149</v>
      </c>
      <c r="W10" s="70">
        <f t="shared" si="0"/>
        <v>195121674</v>
      </c>
      <c r="X10" s="70">
        <f t="shared" si="0"/>
        <v>439271475</v>
      </c>
      <c r="Y10" s="71">
        <f>+IF(W10&lt;&gt;0,(X10/W10)*100,0)</f>
        <v>225.12695078661534</v>
      </c>
      <c r="Z10" s="72">
        <f t="shared" si="0"/>
        <v>195121674</v>
      </c>
    </row>
    <row r="11" spans="1:26" ht="13.5">
      <c r="A11" s="62" t="s">
        <v>36</v>
      </c>
      <c r="B11" s="18">
        <v>0</v>
      </c>
      <c r="C11" s="18">
        <v>0</v>
      </c>
      <c r="D11" s="63">
        <v>306137771</v>
      </c>
      <c r="E11" s="64">
        <v>249050636</v>
      </c>
      <c r="F11" s="64">
        <v>14894170</v>
      </c>
      <c r="G11" s="64">
        <v>14218950</v>
      </c>
      <c r="H11" s="64">
        <v>15454649</v>
      </c>
      <c r="I11" s="64">
        <v>44567769</v>
      </c>
      <c r="J11" s="64">
        <v>24593206</v>
      </c>
      <c r="K11" s="64">
        <v>20130221</v>
      </c>
      <c r="L11" s="64">
        <v>17665204</v>
      </c>
      <c r="M11" s="64">
        <v>62388631</v>
      </c>
      <c r="N11" s="64">
        <v>15710566</v>
      </c>
      <c r="O11" s="64">
        <v>16132300</v>
      </c>
      <c r="P11" s="64">
        <v>15493945</v>
      </c>
      <c r="Q11" s="64">
        <v>47336811</v>
      </c>
      <c r="R11" s="64">
        <v>24593208</v>
      </c>
      <c r="S11" s="64">
        <v>18217502</v>
      </c>
      <c r="T11" s="64">
        <v>16172258</v>
      </c>
      <c r="U11" s="64">
        <v>58982968</v>
      </c>
      <c r="V11" s="64">
        <v>213276179</v>
      </c>
      <c r="W11" s="64">
        <v>249050636</v>
      </c>
      <c r="X11" s="64">
        <v>-35774457</v>
      </c>
      <c r="Y11" s="65">
        <v>-14.36</v>
      </c>
      <c r="Z11" s="66">
        <v>249050636</v>
      </c>
    </row>
    <row r="12" spans="1:26" ht="13.5">
      <c r="A12" s="62" t="s">
        <v>37</v>
      </c>
      <c r="B12" s="18">
        <v>0</v>
      </c>
      <c r="C12" s="18">
        <v>0</v>
      </c>
      <c r="D12" s="63">
        <v>9085243</v>
      </c>
      <c r="E12" s="64">
        <v>9736128</v>
      </c>
      <c r="F12" s="64">
        <v>690011</v>
      </c>
      <c r="G12" s="64">
        <v>689154</v>
      </c>
      <c r="H12" s="64">
        <v>710754</v>
      </c>
      <c r="I12" s="64">
        <v>2089919</v>
      </c>
      <c r="J12" s="64">
        <v>690404</v>
      </c>
      <c r="K12" s="64">
        <v>700521</v>
      </c>
      <c r="L12" s="64">
        <v>701501</v>
      </c>
      <c r="M12" s="64">
        <v>2092426</v>
      </c>
      <c r="N12" s="64">
        <v>712811</v>
      </c>
      <c r="O12" s="64">
        <v>700419</v>
      </c>
      <c r="P12" s="64">
        <v>686560</v>
      </c>
      <c r="Q12" s="64">
        <v>2099790</v>
      </c>
      <c r="R12" s="64">
        <v>690405</v>
      </c>
      <c r="S12" s="64">
        <v>713171</v>
      </c>
      <c r="T12" s="64">
        <v>875853</v>
      </c>
      <c r="U12" s="64">
        <v>2279429</v>
      </c>
      <c r="V12" s="64">
        <v>8561564</v>
      </c>
      <c r="W12" s="64">
        <v>9736128</v>
      </c>
      <c r="X12" s="64">
        <v>-1174564</v>
      </c>
      <c r="Y12" s="65">
        <v>-12.06</v>
      </c>
      <c r="Z12" s="66">
        <v>9736128</v>
      </c>
    </row>
    <row r="13" spans="1:26" ht="13.5">
      <c r="A13" s="62" t="s">
        <v>106</v>
      </c>
      <c r="B13" s="18">
        <v>0</v>
      </c>
      <c r="C13" s="18">
        <v>0</v>
      </c>
      <c r="D13" s="63">
        <v>137510403</v>
      </c>
      <c r="E13" s="64">
        <v>137369895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2406</v>
      </c>
      <c r="U13" s="64">
        <v>2406</v>
      </c>
      <c r="V13" s="64">
        <v>2406</v>
      </c>
      <c r="W13" s="64">
        <v>137369895</v>
      </c>
      <c r="X13" s="64">
        <v>-137367489</v>
      </c>
      <c r="Y13" s="65">
        <v>-100</v>
      </c>
      <c r="Z13" s="66">
        <v>137369895</v>
      </c>
    </row>
    <row r="14" spans="1:26" ht="13.5">
      <c r="A14" s="62" t="s">
        <v>38</v>
      </c>
      <c r="B14" s="18">
        <v>0</v>
      </c>
      <c r="C14" s="18">
        <v>0</v>
      </c>
      <c r="D14" s="63">
        <v>650000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181311256</v>
      </c>
      <c r="E15" s="64">
        <v>288525610</v>
      </c>
      <c r="F15" s="64">
        <v>26035</v>
      </c>
      <c r="G15" s="64">
        <v>7282822</v>
      </c>
      <c r="H15" s="64">
        <v>7807498</v>
      </c>
      <c r="I15" s="64">
        <v>15116355</v>
      </c>
      <c r="J15" s="64">
        <v>13413153</v>
      </c>
      <c r="K15" s="64">
        <v>1167267</v>
      </c>
      <c r="L15" s="64">
        <v>14920734</v>
      </c>
      <c r="M15" s="64">
        <v>29501154</v>
      </c>
      <c r="N15" s="64">
        <v>16160148</v>
      </c>
      <c r="O15" s="64">
        <v>16159250</v>
      </c>
      <c r="P15" s="64">
        <v>34501221</v>
      </c>
      <c r="Q15" s="64">
        <v>66820619</v>
      </c>
      <c r="R15" s="64">
        <v>13413153</v>
      </c>
      <c r="S15" s="64">
        <v>10187449</v>
      </c>
      <c r="T15" s="64">
        <v>14187896</v>
      </c>
      <c r="U15" s="64">
        <v>37788498</v>
      </c>
      <c r="V15" s="64">
        <v>149226626</v>
      </c>
      <c r="W15" s="64">
        <v>288525610</v>
      </c>
      <c r="X15" s="64">
        <v>-139298984</v>
      </c>
      <c r="Y15" s="65">
        <v>-48.28</v>
      </c>
      <c r="Z15" s="66">
        <v>288525610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138826352</v>
      </c>
      <c r="E17" s="64">
        <v>123183225</v>
      </c>
      <c r="F17" s="64">
        <v>8473168</v>
      </c>
      <c r="G17" s="64">
        <v>11693134</v>
      </c>
      <c r="H17" s="64">
        <v>4062437</v>
      </c>
      <c r="I17" s="64">
        <v>24228739</v>
      </c>
      <c r="J17" s="64">
        <v>10856934</v>
      </c>
      <c r="K17" s="64">
        <v>2797079</v>
      </c>
      <c r="L17" s="64">
        <v>12511465</v>
      </c>
      <c r="M17" s="64">
        <v>26165478</v>
      </c>
      <c r="N17" s="64">
        <v>2956002</v>
      </c>
      <c r="O17" s="64">
        <v>2975043</v>
      </c>
      <c r="P17" s="64">
        <v>18860581</v>
      </c>
      <c r="Q17" s="64">
        <v>24791626</v>
      </c>
      <c r="R17" s="64">
        <v>10856934</v>
      </c>
      <c r="S17" s="64">
        <v>9395067</v>
      </c>
      <c r="T17" s="64">
        <v>8228127</v>
      </c>
      <c r="U17" s="64">
        <v>28480128</v>
      </c>
      <c r="V17" s="64">
        <v>103665971</v>
      </c>
      <c r="W17" s="64">
        <v>123183225</v>
      </c>
      <c r="X17" s="64">
        <v>-19517254</v>
      </c>
      <c r="Y17" s="65">
        <v>-15.84</v>
      </c>
      <c r="Z17" s="66">
        <v>123183225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773521025</v>
      </c>
      <c r="E18" s="77">
        <f t="shared" si="1"/>
        <v>807865494</v>
      </c>
      <c r="F18" s="77">
        <f t="shared" si="1"/>
        <v>24083384</v>
      </c>
      <c r="G18" s="77">
        <f t="shared" si="1"/>
        <v>33884060</v>
      </c>
      <c r="H18" s="77">
        <f t="shared" si="1"/>
        <v>28035338</v>
      </c>
      <c r="I18" s="77">
        <f t="shared" si="1"/>
        <v>86002782</v>
      </c>
      <c r="J18" s="77">
        <f t="shared" si="1"/>
        <v>49553697</v>
      </c>
      <c r="K18" s="77">
        <f t="shared" si="1"/>
        <v>24795088</v>
      </c>
      <c r="L18" s="77">
        <f t="shared" si="1"/>
        <v>45798904</v>
      </c>
      <c r="M18" s="77">
        <f t="shared" si="1"/>
        <v>120147689</v>
      </c>
      <c r="N18" s="77">
        <f t="shared" si="1"/>
        <v>35539527</v>
      </c>
      <c r="O18" s="77">
        <f t="shared" si="1"/>
        <v>35967012</v>
      </c>
      <c r="P18" s="77">
        <f t="shared" si="1"/>
        <v>69542307</v>
      </c>
      <c r="Q18" s="77">
        <f t="shared" si="1"/>
        <v>141048846</v>
      </c>
      <c r="R18" s="77">
        <f t="shared" si="1"/>
        <v>49553700</v>
      </c>
      <c r="S18" s="77">
        <f t="shared" si="1"/>
        <v>38513189</v>
      </c>
      <c r="T18" s="77">
        <f t="shared" si="1"/>
        <v>39466540</v>
      </c>
      <c r="U18" s="77">
        <f t="shared" si="1"/>
        <v>127533429</v>
      </c>
      <c r="V18" s="77">
        <f t="shared" si="1"/>
        <v>474732746</v>
      </c>
      <c r="W18" s="77">
        <f t="shared" si="1"/>
        <v>807865494</v>
      </c>
      <c r="X18" s="77">
        <f t="shared" si="1"/>
        <v>-333132748</v>
      </c>
      <c r="Y18" s="71">
        <f>+IF(W18&lt;&gt;0,(X18/W18)*100,0)</f>
        <v>-41.236164989613975</v>
      </c>
      <c r="Z18" s="78">
        <f t="shared" si="1"/>
        <v>807865494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-64916269</v>
      </c>
      <c r="E19" s="81">
        <f t="shared" si="2"/>
        <v>-612743820</v>
      </c>
      <c r="F19" s="81">
        <f t="shared" si="2"/>
        <v>188048119</v>
      </c>
      <c r="G19" s="81">
        <f t="shared" si="2"/>
        <v>-32303933</v>
      </c>
      <c r="H19" s="81">
        <f t="shared" si="2"/>
        <v>-27965811</v>
      </c>
      <c r="I19" s="81">
        <f t="shared" si="2"/>
        <v>127778375</v>
      </c>
      <c r="J19" s="81">
        <f t="shared" si="2"/>
        <v>-18887631</v>
      </c>
      <c r="K19" s="81">
        <f t="shared" si="2"/>
        <v>-24662817</v>
      </c>
      <c r="L19" s="81">
        <f t="shared" si="2"/>
        <v>48458654</v>
      </c>
      <c r="M19" s="81">
        <f t="shared" si="2"/>
        <v>4908206</v>
      </c>
      <c r="N19" s="81">
        <f t="shared" si="2"/>
        <v>-24922109</v>
      </c>
      <c r="O19" s="81">
        <f t="shared" si="2"/>
        <v>-26173199</v>
      </c>
      <c r="P19" s="81">
        <f t="shared" si="2"/>
        <v>157031933</v>
      </c>
      <c r="Q19" s="81">
        <f t="shared" si="2"/>
        <v>105936625</v>
      </c>
      <c r="R19" s="81">
        <f t="shared" si="2"/>
        <v>-18223612</v>
      </c>
      <c r="S19" s="81">
        <f t="shared" si="2"/>
        <v>-27431603</v>
      </c>
      <c r="T19" s="81">
        <f t="shared" si="2"/>
        <v>-33307588</v>
      </c>
      <c r="U19" s="81">
        <f t="shared" si="2"/>
        <v>-78962803</v>
      </c>
      <c r="V19" s="81">
        <f t="shared" si="2"/>
        <v>159660403</v>
      </c>
      <c r="W19" s="81">
        <f>IF(E10=E18,0,W10-W18)</f>
        <v>-612743820</v>
      </c>
      <c r="X19" s="81">
        <f t="shared" si="2"/>
        <v>772404223</v>
      </c>
      <c r="Y19" s="82">
        <f>+IF(W19&lt;&gt;0,(X19/W19)*100,0)</f>
        <v>-126.05663211748102</v>
      </c>
      <c r="Z19" s="83">
        <f t="shared" si="2"/>
        <v>-612743820</v>
      </c>
    </row>
    <row r="20" spans="1:26" ht="13.5">
      <c r="A20" s="62" t="s">
        <v>44</v>
      </c>
      <c r="B20" s="18">
        <v>0</v>
      </c>
      <c r="C20" s="18">
        <v>0</v>
      </c>
      <c r="D20" s="63">
        <v>471099150</v>
      </c>
      <c r="E20" s="64">
        <v>0</v>
      </c>
      <c r="F20" s="64">
        <v>24226666</v>
      </c>
      <c r="G20" s="64">
        <v>3868000</v>
      </c>
      <c r="H20" s="64">
        <v>38085532</v>
      </c>
      <c r="I20" s="64">
        <v>66180198</v>
      </c>
      <c r="J20" s="64">
        <v>0</v>
      </c>
      <c r="K20" s="64">
        <v>2848182</v>
      </c>
      <c r="L20" s="64">
        <v>44226387</v>
      </c>
      <c r="M20" s="64">
        <v>47074569</v>
      </c>
      <c r="N20" s="64">
        <v>739673</v>
      </c>
      <c r="O20" s="64">
        <v>28846408</v>
      </c>
      <c r="P20" s="64">
        <v>12890165</v>
      </c>
      <c r="Q20" s="64">
        <v>42476246</v>
      </c>
      <c r="R20" s="64">
        <v>50724591</v>
      </c>
      <c r="S20" s="64">
        <v>61099347</v>
      </c>
      <c r="T20" s="64">
        <v>89237684</v>
      </c>
      <c r="U20" s="64">
        <v>201061622</v>
      </c>
      <c r="V20" s="64">
        <v>356792635</v>
      </c>
      <c r="W20" s="64">
        <v>0</v>
      </c>
      <c r="X20" s="64">
        <v>356792635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406182881</v>
      </c>
      <c r="E22" s="92">
        <f t="shared" si="3"/>
        <v>-612743820</v>
      </c>
      <c r="F22" s="92">
        <f t="shared" si="3"/>
        <v>212274785</v>
      </c>
      <c r="G22" s="92">
        <f t="shared" si="3"/>
        <v>-28435933</v>
      </c>
      <c r="H22" s="92">
        <f t="shared" si="3"/>
        <v>10119721</v>
      </c>
      <c r="I22" s="92">
        <f t="shared" si="3"/>
        <v>193958573</v>
      </c>
      <c r="J22" s="92">
        <f t="shared" si="3"/>
        <v>-18887631</v>
      </c>
      <c r="K22" s="92">
        <f t="shared" si="3"/>
        <v>-21814635</v>
      </c>
      <c r="L22" s="92">
        <f t="shared" si="3"/>
        <v>92685041</v>
      </c>
      <c r="M22" s="92">
        <f t="shared" si="3"/>
        <v>51982775</v>
      </c>
      <c r="N22" s="92">
        <f t="shared" si="3"/>
        <v>-24182436</v>
      </c>
      <c r="O22" s="92">
        <f t="shared" si="3"/>
        <v>2673209</v>
      </c>
      <c r="P22" s="92">
        <f t="shared" si="3"/>
        <v>169922098</v>
      </c>
      <c r="Q22" s="92">
        <f t="shared" si="3"/>
        <v>148412871</v>
      </c>
      <c r="R22" s="92">
        <f t="shared" si="3"/>
        <v>32500979</v>
      </c>
      <c r="S22" s="92">
        <f t="shared" si="3"/>
        <v>33667744</v>
      </c>
      <c r="T22" s="92">
        <f t="shared" si="3"/>
        <v>55930096</v>
      </c>
      <c r="U22" s="92">
        <f t="shared" si="3"/>
        <v>122098819</v>
      </c>
      <c r="V22" s="92">
        <f t="shared" si="3"/>
        <v>516453038</v>
      </c>
      <c r="W22" s="92">
        <f t="shared" si="3"/>
        <v>-612743820</v>
      </c>
      <c r="X22" s="92">
        <f t="shared" si="3"/>
        <v>1129196858</v>
      </c>
      <c r="Y22" s="93">
        <f>+IF(W22&lt;&gt;0,(X22/W22)*100,0)</f>
        <v>-184.28531160053151</v>
      </c>
      <c r="Z22" s="94">
        <f t="shared" si="3"/>
        <v>-612743820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406182881</v>
      </c>
      <c r="E24" s="81">
        <f t="shared" si="4"/>
        <v>-612743820</v>
      </c>
      <c r="F24" s="81">
        <f t="shared" si="4"/>
        <v>212274785</v>
      </c>
      <c r="G24" s="81">
        <f t="shared" si="4"/>
        <v>-28435933</v>
      </c>
      <c r="H24" s="81">
        <f t="shared" si="4"/>
        <v>10119721</v>
      </c>
      <c r="I24" s="81">
        <f t="shared" si="4"/>
        <v>193958573</v>
      </c>
      <c r="J24" s="81">
        <f t="shared" si="4"/>
        <v>-18887631</v>
      </c>
      <c r="K24" s="81">
        <f t="shared" si="4"/>
        <v>-21814635</v>
      </c>
      <c r="L24" s="81">
        <f t="shared" si="4"/>
        <v>92685041</v>
      </c>
      <c r="M24" s="81">
        <f t="shared" si="4"/>
        <v>51982775</v>
      </c>
      <c r="N24" s="81">
        <f t="shared" si="4"/>
        <v>-24182436</v>
      </c>
      <c r="O24" s="81">
        <f t="shared" si="4"/>
        <v>2673209</v>
      </c>
      <c r="P24" s="81">
        <f t="shared" si="4"/>
        <v>169922098</v>
      </c>
      <c r="Q24" s="81">
        <f t="shared" si="4"/>
        <v>148412871</v>
      </c>
      <c r="R24" s="81">
        <f t="shared" si="4"/>
        <v>32500979</v>
      </c>
      <c r="S24" s="81">
        <f t="shared" si="4"/>
        <v>33667744</v>
      </c>
      <c r="T24" s="81">
        <f t="shared" si="4"/>
        <v>55930096</v>
      </c>
      <c r="U24" s="81">
        <f t="shared" si="4"/>
        <v>122098819</v>
      </c>
      <c r="V24" s="81">
        <f t="shared" si="4"/>
        <v>516453038</v>
      </c>
      <c r="W24" s="81">
        <f t="shared" si="4"/>
        <v>-612743820</v>
      </c>
      <c r="X24" s="81">
        <f t="shared" si="4"/>
        <v>1129196858</v>
      </c>
      <c r="Y24" s="82">
        <f>+IF(W24&lt;&gt;0,(X24/W24)*100,0)</f>
        <v>-184.28531160053151</v>
      </c>
      <c r="Z24" s="83">
        <f t="shared" si="4"/>
        <v>-612743820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161070540</v>
      </c>
      <c r="C27" s="21">
        <v>0</v>
      </c>
      <c r="D27" s="103">
        <v>543693400</v>
      </c>
      <c r="E27" s="104">
        <v>539386872</v>
      </c>
      <c r="F27" s="104">
        <v>0</v>
      </c>
      <c r="G27" s="104">
        <v>15227336</v>
      </c>
      <c r="H27" s="104">
        <v>20837273</v>
      </c>
      <c r="I27" s="104">
        <v>36064609</v>
      </c>
      <c r="J27" s="104">
        <v>23869127</v>
      </c>
      <c r="K27" s="104">
        <v>13783438</v>
      </c>
      <c r="L27" s="104">
        <v>40763584</v>
      </c>
      <c r="M27" s="104">
        <v>78416149</v>
      </c>
      <c r="N27" s="104">
        <v>8461378</v>
      </c>
      <c r="O27" s="104">
        <v>28846408</v>
      </c>
      <c r="P27" s="104">
        <v>30117777</v>
      </c>
      <c r="Q27" s="104">
        <v>67425563</v>
      </c>
      <c r="R27" s="104">
        <v>23869127</v>
      </c>
      <c r="S27" s="104">
        <v>80401988</v>
      </c>
      <c r="T27" s="104">
        <v>51841416</v>
      </c>
      <c r="U27" s="104">
        <v>156112531</v>
      </c>
      <c r="V27" s="104">
        <v>338018852</v>
      </c>
      <c r="W27" s="104">
        <v>539386872</v>
      </c>
      <c r="X27" s="104">
        <v>-201368020</v>
      </c>
      <c r="Y27" s="105">
        <v>-37.33</v>
      </c>
      <c r="Z27" s="106">
        <v>539386872</v>
      </c>
    </row>
    <row r="28" spans="1:26" ht="13.5">
      <c r="A28" s="107" t="s">
        <v>44</v>
      </c>
      <c r="B28" s="18">
        <v>136692597</v>
      </c>
      <c r="C28" s="18">
        <v>0</v>
      </c>
      <c r="D28" s="63">
        <v>471099000</v>
      </c>
      <c r="E28" s="64">
        <v>521177000</v>
      </c>
      <c r="F28" s="64">
        <v>0</v>
      </c>
      <c r="G28" s="64">
        <v>15201542</v>
      </c>
      <c r="H28" s="64">
        <v>20725447</v>
      </c>
      <c r="I28" s="64">
        <v>35926989</v>
      </c>
      <c r="J28" s="64">
        <v>23180347</v>
      </c>
      <c r="K28" s="64">
        <v>12983438</v>
      </c>
      <c r="L28" s="64">
        <v>2015283</v>
      </c>
      <c r="M28" s="64">
        <v>38179068</v>
      </c>
      <c r="N28" s="64">
        <v>8461378</v>
      </c>
      <c r="O28" s="64">
        <v>28839929</v>
      </c>
      <c r="P28" s="64">
        <v>27068740</v>
      </c>
      <c r="Q28" s="64">
        <v>64370047</v>
      </c>
      <c r="R28" s="64">
        <v>23180347</v>
      </c>
      <c r="S28" s="64">
        <v>79650521</v>
      </c>
      <c r="T28" s="64">
        <v>50461576</v>
      </c>
      <c r="U28" s="64">
        <v>153292444</v>
      </c>
      <c r="V28" s="64">
        <v>291768548</v>
      </c>
      <c r="W28" s="64">
        <v>521177000</v>
      </c>
      <c r="X28" s="64">
        <v>-229408452</v>
      </c>
      <c r="Y28" s="65">
        <v>-44.02</v>
      </c>
      <c r="Z28" s="66">
        <v>521177000</v>
      </c>
    </row>
    <row r="29" spans="1:26" ht="13.5">
      <c r="A29" s="62" t="s">
        <v>110</v>
      </c>
      <c r="B29" s="18">
        <v>19398798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4979145</v>
      </c>
      <c r="C31" s="18">
        <v>0</v>
      </c>
      <c r="D31" s="63">
        <v>72594400</v>
      </c>
      <c r="E31" s="64">
        <v>18209872</v>
      </c>
      <c r="F31" s="64">
        <v>0</v>
      </c>
      <c r="G31" s="64">
        <v>25794</v>
      </c>
      <c r="H31" s="64">
        <v>111826</v>
      </c>
      <c r="I31" s="64">
        <v>137620</v>
      </c>
      <c r="J31" s="64">
        <v>688780</v>
      </c>
      <c r="K31" s="64">
        <v>800000</v>
      </c>
      <c r="L31" s="64">
        <v>38748301</v>
      </c>
      <c r="M31" s="64">
        <v>40237081</v>
      </c>
      <c r="N31" s="64">
        <v>0</v>
      </c>
      <c r="O31" s="64">
        <v>6479</v>
      </c>
      <c r="P31" s="64">
        <v>3049037</v>
      </c>
      <c r="Q31" s="64">
        <v>3055516</v>
      </c>
      <c r="R31" s="64">
        <v>688780</v>
      </c>
      <c r="S31" s="64">
        <v>751467</v>
      </c>
      <c r="T31" s="64">
        <v>1379840</v>
      </c>
      <c r="U31" s="64">
        <v>2820087</v>
      </c>
      <c r="V31" s="64">
        <v>46250304</v>
      </c>
      <c r="W31" s="64">
        <v>18209872</v>
      </c>
      <c r="X31" s="64">
        <v>28040432</v>
      </c>
      <c r="Y31" s="65">
        <v>153.98</v>
      </c>
      <c r="Z31" s="66">
        <v>18209872</v>
      </c>
    </row>
    <row r="32" spans="1:26" ht="13.5">
      <c r="A32" s="74" t="s">
        <v>50</v>
      </c>
      <c r="B32" s="21">
        <f>SUM(B28:B31)</f>
        <v>161070540</v>
      </c>
      <c r="C32" s="21">
        <f>SUM(C28:C31)</f>
        <v>0</v>
      </c>
      <c r="D32" s="103">
        <f aca="true" t="shared" si="5" ref="D32:Z32">SUM(D28:D31)</f>
        <v>543693400</v>
      </c>
      <c r="E32" s="104">
        <f t="shared" si="5"/>
        <v>539386872</v>
      </c>
      <c r="F32" s="104">
        <f t="shared" si="5"/>
        <v>0</v>
      </c>
      <c r="G32" s="104">
        <f t="shared" si="5"/>
        <v>15227336</v>
      </c>
      <c r="H32" s="104">
        <f t="shared" si="5"/>
        <v>20837273</v>
      </c>
      <c r="I32" s="104">
        <f t="shared" si="5"/>
        <v>36064609</v>
      </c>
      <c r="J32" s="104">
        <f t="shared" si="5"/>
        <v>23869127</v>
      </c>
      <c r="K32" s="104">
        <f t="shared" si="5"/>
        <v>13783438</v>
      </c>
      <c r="L32" s="104">
        <f t="shared" si="5"/>
        <v>40763584</v>
      </c>
      <c r="M32" s="104">
        <f t="shared" si="5"/>
        <v>78416149</v>
      </c>
      <c r="N32" s="104">
        <f t="shared" si="5"/>
        <v>8461378</v>
      </c>
      <c r="O32" s="104">
        <f t="shared" si="5"/>
        <v>28846408</v>
      </c>
      <c r="P32" s="104">
        <f t="shared" si="5"/>
        <v>30117777</v>
      </c>
      <c r="Q32" s="104">
        <f t="shared" si="5"/>
        <v>67425563</v>
      </c>
      <c r="R32" s="104">
        <f t="shared" si="5"/>
        <v>23869127</v>
      </c>
      <c r="S32" s="104">
        <f t="shared" si="5"/>
        <v>80401988</v>
      </c>
      <c r="T32" s="104">
        <f t="shared" si="5"/>
        <v>51841416</v>
      </c>
      <c r="U32" s="104">
        <f t="shared" si="5"/>
        <v>156112531</v>
      </c>
      <c r="V32" s="104">
        <f t="shared" si="5"/>
        <v>338018852</v>
      </c>
      <c r="W32" s="104">
        <f t="shared" si="5"/>
        <v>539386872</v>
      </c>
      <c r="X32" s="104">
        <f t="shared" si="5"/>
        <v>-201368020</v>
      </c>
      <c r="Y32" s="105">
        <f>+IF(W32&lt;&gt;0,(X32/W32)*100,0)</f>
        <v>-37.33276252225879</v>
      </c>
      <c r="Z32" s="106">
        <f t="shared" si="5"/>
        <v>539386872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534067573</v>
      </c>
      <c r="C35" s="18">
        <v>0</v>
      </c>
      <c r="D35" s="63">
        <v>597983847</v>
      </c>
      <c r="E35" s="64">
        <v>597983847</v>
      </c>
      <c r="F35" s="64">
        <v>626730744</v>
      </c>
      <c r="G35" s="64">
        <v>0</v>
      </c>
      <c r="H35" s="64">
        <v>807518060</v>
      </c>
      <c r="I35" s="64">
        <v>807518060</v>
      </c>
      <c r="J35" s="64">
        <v>0</v>
      </c>
      <c r="K35" s="64">
        <v>805609853</v>
      </c>
      <c r="L35" s="64">
        <v>834705576</v>
      </c>
      <c r="M35" s="64">
        <v>834705576</v>
      </c>
      <c r="N35" s="64">
        <v>855145631</v>
      </c>
      <c r="O35" s="64">
        <v>0</v>
      </c>
      <c r="P35" s="64">
        <v>1260862189</v>
      </c>
      <c r="Q35" s="64">
        <v>1260862189</v>
      </c>
      <c r="R35" s="64">
        <v>490881380</v>
      </c>
      <c r="S35" s="64">
        <v>479985780</v>
      </c>
      <c r="T35" s="64">
        <v>0</v>
      </c>
      <c r="U35" s="64">
        <v>479985780</v>
      </c>
      <c r="V35" s="64">
        <v>479985780</v>
      </c>
      <c r="W35" s="64">
        <v>597983847</v>
      </c>
      <c r="X35" s="64">
        <v>-117998067</v>
      </c>
      <c r="Y35" s="65">
        <v>-19.73</v>
      </c>
      <c r="Z35" s="66">
        <v>597983847</v>
      </c>
    </row>
    <row r="36" spans="1:26" ht="13.5">
      <c r="A36" s="62" t="s">
        <v>53</v>
      </c>
      <c r="B36" s="18">
        <v>1857914938</v>
      </c>
      <c r="C36" s="18">
        <v>0</v>
      </c>
      <c r="D36" s="63">
        <v>2264370935</v>
      </c>
      <c r="E36" s="64">
        <v>2264370935</v>
      </c>
      <c r="F36" s="64">
        <v>1995300303</v>
      </c>
      <c r="G36" s="64">
        <v>0</v>
      </c>
      <c r="H36" s="64">
        <v>2145834445</v>
      </c>
      <c r="I36" s="64">
        <v>2145834445</v>
      </c>
      <c r="J36" s="64">
        <v>0</v>
      </c>
      <c r="K36" s="64">
        <v>2159617883</v>
      </c>
      <c r="L36" s="64">
        <v>2203067774</v>
      </c>
      <c r="M36" s="64">
        <v>2203067774</v>
      </c>
      <c r="N36" s="64">
        <v>1863087883</v>
      </c>
      <c r="O36" s="64">
        <v>0</v>
      </c>
      <c r="P36" s="64">
        <v>2313207245</v>
      </c>
      <c r="Q36" s="64">
        <v>2313207245</v>
      </c>
      <c r="R36" s="64">
        <v>1886957010</v>
      </c>
      <c r="S36" s="64">
        <v>1977358998</v>
      </c>
      <c r="T36" s="64">
        <v>0</v>
      </c>
      <c r="U36" s="64">
        <v>1977358998</v>
      </c>
      <c r="V36" s="64">
        <v>1977358998</v>
      </c>
      <c r="W36" s="64">
        <v>2264370935</v>
      </c>
      <c r="X36" s="64">
        <v>-287011937</v>
      </c>
      <c r="Y36" s="65">
        <v>-12.68</v>
      </c>
      <c r="Z36" s="66">
        <v>2264370935</v>
      </c>
    </row>
    <row r="37" spans="1:26" ht="13.5">
      <c r="A37" s="62" t="s">
        <v>54</v>
      </c>
      <c r="B37" s="18">
        <v>555368750</v>
      </c>
      <c r="C37" s="18">
        <v>0</v>
      </c>
      <c r="D37" s="63">
        <v>320414574</v>
      </c>
      <c r="E37" s="64">
        <v>320414574</v>
      </c>
      <c r="F37" s="64">
        <v>685686842</v>
      </c>
      <c r="G37" s="64">
        <v>0</v>
      </c>
      <c r="H37" s="64">
        <v>600277306</v>
      </c>
      <c r="I37" s="64">
        <v>600277306</v>
      </c>
      <c r="J37" s="64">
        <v>0</v>
      </c>
      <c r="K37" s="64">
        <v>600277311</v>
      </c>
      <c r="L37" s="64">
        <v>577943666</v>
      </c>
      <c r="M37" s="64">
        <v>577943666</v>
      </c>
      <c r="N37" s="64">
        <v>250941087</v>
      </c>
      <c r="O37" s="64">
        <v>0</v>
      </c>
      <c r="P37" s="64">
        <v>909633869</v>
      </c>
      <c r="Q37" s="64">
        <v>909633869</v>
      </c>
      <c r="R37" s="64">
        <v>266476862</v>
      </c>
      <c r="S37" s="64">
        <v>345983250</v>
      </c>
      <c r="T37" s="64">
        <v>0</v>
      </c>
      <c r="U37" s="64">
        <v>345983250</v>
      </c>
      <c r="V37" s="64">
        <v>345983250</v>
      </c>
      <c r="W37" s="64">
        <v>320414574</v>
      </c>
      <c r="X37" s="64">
        <v>25568676</v>
      </c>
      <c r="Y37" s="65">
        <v>7.98</v>
      </c>
      <c r="Z37" s="66">
        <v>320414574</v>
      </c>
    </row>
    <row r="38" spans="1:26" ht="13.5">
      <c r="A38" s="62" t="s">
        <v>55</v>
      </c>
      <c r="B38" s="18">
        <v>18572783</v>
      </c>
      <c r="C38" s="18">
        <v>0</v>
      </c>
      <c r="D38" s="63">
        <v>8707879</v>
      </c>
      <c r="E38" s="64">
        <v>8707879</v>
      </c>
      <c r="F38" s="64">
        <v>17749929</v>
      </c>
      <c r="G38" s="64">
        <v>0</v>
      </c>
      <c r="H38" s="64">
        <v>19479275</v>
      </c>
      <c r="I38" s="64">
        <v>19479275</v>
      </c>
      <c r="J38" s="64">
        <v>0</v>
      </c>
      <c r="K38" s="64">
        <v>19479275</v>
      </c>
      <c r="L38" s="64">
        <v>19479275</v>
      </c>
      <c r="M38" s="64">
        <v>19479275</v>
      </c>
      <c r="N38" s="64">
        <v>19479275</v>
      </c>
      <c r="O38" s="64">
        <v>0</v>
      </c>
      <c r="P38" s="64">
        <v>19479275</v>
      </c>
      <c r="Q38" s="64">
        <v>19479275</v>
      </c>
      <c r="R38" s="64">
        <v>19479275</v>
      </c>
      <c r="S38" s="64">
        <v>19479275</v>
      </c>
      <c r="T38" s="64">
        <v>0</v>
      </c>
      <c r="U38" s="64">
        <v>19479275</v>
      </c>
      <c r="V38" s="64">
        <v>19479275</v>
      </c>
      <c r="W38" s="64">
        <v>8707879</v>
      </c>
      <c r="X38" s="64">
        <v>10771396</v>
      </c>
      <c r="Y38" s="65">
        <v>123.7</v>
      </c>
      <c r="Z38" s="66">
        <v>8707879</v>
      </c>
    </row>
    <row r="39" spans="1:26" ht="13.5">
      <c r="A39" s="62" t="s">
        <v>56</v>
      </c>
      <c r="B39" s="18">
        <v>1818040978</v>
      </c>
      <c r="C39" s="18">
        <v>0</v>
      </c>
      <c r="D39" s="63">
        <v>2533232329</v>
      </c>
      <c r="E39" s="64">
        <v>2533232329</v>
      </c>
      <c r="F39" s="64">
        <v>1918594276</v>
      </c>
      <c r="G39" s="64">
        <v>0</v>
      </c>
      <c r="H39" s="64">
        <v>2333595924</v>
      </c>
      <c r="I39" s="64">
        <v>2333595924</v>
      </c>
      <c r="J39" s="64">
        <v>0</v>
      </c>
      <c r="K39" s="64">
        <v>2345471150</v>
      </c>
      <c r="L39" s="64">
        <v>2440350409</v>
      </c>
      <c r="M39" s="64">
        <v>2440350409</v>
      </c>
      <c r="N39" s="64">
        <v>2447813152</v>
      </c>
      <c r="O39" s="64">
        <v>0</v>
      </c>
      <c r="P39" s="64">
        <v>2644956290</v>
      </c>
      <c r="Q39" s="64">
        <v>2644956290</v>
      </c>
      <c r="R39" s="64">
        <v>2091882253</v>
      </c>
      <c r="S39" s="64">
        <v>2091882253</v>
      </c>
      <c r="T39" s="64">
        <v>0</v>
      </c>
      <c r="U39" s="64">
        <v>2091882253</v>
      </c>
      <c r="V39" s="64">
        <v>2091882253</v>
      </c>
      <c r="W39" s="64">
        <v>2533232329</v>
      </c>
      <c r="X39" s="64">
        <v>-441350076</v>
      </c>
      <c r="Y39" s="65">
        <v>-17.42</v>
      </c>
      <c r="Z39" s="66">
        <v>2533232329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182979956</v>
      </c>
      <c r="C42" s="18">
        <v>0</v>
      </c>
      <c r="D42" s="63">
        <v>563226058</v>
      </c>
      <c r="E42" s="64">
        <v>436372391</v>
      </c>
      <c r="F42" s="64">
        <v>1693441</v>
      </c>
      <c r="G42" s="64">
        <v>-27356257</v>
      </c>
      <c r="H42" s="64">
        <v>10119721</v>
      </c>
      <c r="I42" s="64">
        <v>-15543095</v>
      </c>
      <c r="J42" s="64">
        <v>32500980</v>
      </c>
      <c r="K42" s="64">
        <v>-24638552</v>
      </c>
      <c r="L42" s="64">
        <v>92685041</v>
      </c>
      <c r="M42" s="64">
        <v>100547469</v>
      </c>
      <c r="N42" s="64">
        <v>-24182437</v>
      </c>
      <c r="O42" s="64">
        <v>18701622</v>
      </c>
      <c r="P42" s="64">
        <v>170012098</v>
      </c>
      <c r="Q42" s="64">
        <v>164531283</v>
      </c>
      <c r="R42" s="64">
        <v>32500980</v>
      </c>
      <c r="S42" s="64">
        <v>33659237</v>
      </c>
      <c r="T42" s="64">
        <v>71349728</v>
      </c>
      <c r="U42" s="64">
        <v>137509945</v>
      </c>
      <c r="V42" s="64">
        <v>387045602</v>
      </c>
      <c r="W42" s="64">
        <v>436372391</v>
      </c>
      <c r="X42" s="64">
        <v>-49326789</v>
      </c>
      <c r="Y42" s="65">
        <v>-11.3</v>
      </c>
      <c r="Z42" s="66">
        <v>436372391</v>
      </c>
    </row>
    <row r="43" spans="1:26" ht="13.5">
      <c r="A43" s="62" t="s">
        <v>59</v>
      </c>
      <c r="B43" s="18">
        <v>0</v>
      </c>
      <c r="C43" s="18">
        <v>0</v>
      </c>
      <c r="D43" s="63">
        <v>-543693206</v>
      </c>
      <c r="E43" s="64">
        <v>-482610104</v>
      </c>
      <c r="F43" s="64">
        <v>0</v>
      </c>
      <c r="G43" s="64">
        <v>-15227336</v>
      </c>
      <c r="H43" s="64">
        <v>-20837274</v>
      </c>
      <c r="I43" s="64">
        <v>-36064610</v>
      </c>
      <c r="J43" s="64">
        <v>-23869127</v>
      </c>
      <c r="K43" s="64">
        <v>-13783438</v>
      </c>
      <c r="L43" s="64">
        <v>-40763585</v>
      </c>
      <c r="M43" s="64">
        <v>-78416150</v>
      </c>
      <c r="N43" s="64">
        <v>-8461378</v>
      </c>
      <c r="O43" s="64">
        <v>-28846408</v>
      </c>
      <c r="P43" s="64">
        <v>-30117777</v>
      </c>
      <c r="Q43" s="64">
        <v>-67425563</v>
      </c>
      <c r="R43" s="64">
        <v>-23869127</v>
      </c>
      <c r="S43" s="64">
        <v>-79401988</v>
      </c>
      <c r="T43" s="64">
        <v>-51841416</v>
      </c>
      <c r="U43" s="64">
        <v>-155112531</v>
      </c>
      <c r="V43" s="64">
        <v>-337018854</v>
      </c>
      <c r="W43" s="64">
        <v>-482610104</v>
      </c>
      <c r="X43" s="64">
        <v>145591250</v>
      </c>
      <c r="Y43" s="65">
        <v>-30.17</v>
      </c>
      <c r="Z43" s="66">
        <v>-482610104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182979956</v>
      </c>
      <c r="C45" s="21">
        <v>0</v>
      </c>
      <c r="D45" s="103">
        <v>20532852</v>
      </c>
      <c r="E45" s="104">
        <v>-46237713</v>
      </c>
      <c r="F45" s="104">
        <v>-5094190</v>
      </c>
      <c r="G45" s="104">
        <v>-47677783</v>
      </c>
      <c r="H45" s="104">
        <v>-58395336</v>
      </c>
      <c r="I45" s="104">
        <v>-58395336</v>
      </c>
      <c r="J45" s="104">
        <v>-49763483</v>
      </c>
      <c r="K45" s="104">
        <v>-88185473</v>
      </c>
      <c r="L45" s="104">
        <v>-36264017</v>
      </c>
      <c r="M45" s="104">
        <v>-36264017</v>
      </c>
      <c r="N45" s="104">
        <v>-68907832</v>
      </c>
      <c r="O45" s="104">
        <v>-79052618</v>
      </c>
      <c r="P45" s="104">
        <v>60841703</v>
      </c>
      <c r="Q45" s="104">
        <v>-68907832</v>
      </c>
      <c r="R45" s="104">
        <v>69473556</v>
      </c>
      <c r="S45" s="104">
        <v>23730805</v>
      </c>
      <c r="T45" s="104">
        <v>43239117</v>
      </c>
      <c r="U45" s="104">
        <v>43239117</v>
      </c>
      <c r="V45" s="104">
        <v>43239117</v>
      </c>
      <c r="W45" s="104">
        <v>-46237713</v>
      </c>
      <c r="X45" s="104">
        <v>89476830</v>
      </c>
      <c r="Y45" s="105">
        <v>-193.51</v>
      </c>
      <c r="Z45" s="106">
        <v>-46237713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12731659</v>
      </c>
      <c r="C49" s="56">
        <v>0</v>
      </c>
      <c r="D49" s="133">
        <v>7367238</v>
      </c>
      <c r="E49" s="58">
        <v>6603295</v>
      </c>
      <c r="F49" s="58">
        <v>0</v>
      </c>
      <c r="G49" s="58">
        <v>0</v>
      </c>
      <c r="H49" s="58">
        <v>0</v>
      </c>
      <c r="I49" s="58">
        <v>6916113</v>
      </c>
      <c r="J49" s="58">
        <v>0</v>
      </c>
      <c r="K49" s="58">
        <v>0</v>
      </c>
      <c r="L49" s="58">
        <v>0</v>
      </c>
      <c r="M49" s="58">
        <v>46582498</v>
      </c>
      <c r="N49" s="58">
        <v>0</v>
      </c>
      <c r="O49" s="58">
        <v>0</v>
      </c>
      <c r="P49" s="58">
        <v>0</v>
      </c>
      <c r="Q49" s="58">
        <v>8032647</v>
      </c>
      <c r="R49" s="58">
        <v>0</v>
      </c>
      <c r="S49" s="58">
        <v>0</v>
      </c>
      <c r="T49" s="58">
        <v>0</v>
      </c>
      <c r="U49" s="58">
        <v>5766330</v>
      </c>
      <c r="V49" s="58">
        <v>255743770</v>
      </c>
      <c r="W49" s="58">
        <v>349743550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7960402</v>
      </c>
      <c r="E51" s="58">
        <v>6858435</v>
      </c>
      <c r="F51" s="58">
        <v>0</v>
      </c>
      <c r="G51" s="58">
        <v>0</v>
      </c>
      <c r="H51" s="58">
        <v>0</v>
      </c>
      <c r="I51" s="58">
        <v>7250986</v>
      </c>
      <c r="J51" s="58">
        <v>0</v>
      </c>
      <c r="K51" s="58">
        <v>0</v>
      </c>
      <c r="L51" s="58">
        <v>0</v>
      </c>
      <c r="M51" s="58">
        <v>9073127</v>
      </c>
      <c r="N51" s="58">
        <v>0</v>
      </c>
      <c r="O51" s="58">
        <v>0</v>
      </c>
      <c r="P51" s="58">
        <v>0</v>
      </c>
      <c r="Q51" s="58">
        <v>6843378</v>
      </c>
      <c r="R51" s="58">
        <v>0</v>
      </c>
      <c r="S51" s="58">
        <v>0</v>
      </c>
      <c r="T51" s="58">
        <v>0</v>
      </c>
      <c r="U51" s="58">
        <v>178439297</v>
      </c>
      <c r="V51" s="58">
        <v>88295144</v>
      </c>
      <c r="W51" s="58">
        <v>304720769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88.21503569687675</v>
      </c>
      <c r="E58" s="7">
        <f t="shared" si="6"/>
        <v>83.98045262772807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99.93852942161634</v>
      </c>
      <c r="K58" s="7">
        <f t="shared" si="6"/>
        <v>0</v>
      </c>
      <c r="L58" s="7">
        <f t="shared" si="6"/>
        <v>100</v>
      </c>
      <c r="M58" s="7">
        <f t="shared" si="6"/>
        <v>99.98888956140229</v>
      </c>
      <c r="N58" s="7">
        <f t="shared" si="6"/>
        <v>99.90875093524045</v>
      </c>
      <c r="O58" s="7">
        <f t="shared" si="6"/>
        <v>79.11094619804771</v>
      </c>
      <c r="P58" s="7">
        <f t="shared" si="6"/>
        <v>100</v>
      </c>
      <c r="Q58" s="7">
        <f t="shared" si="6"/>
        <v>92.57807827401342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98.5266058345681</v>
      </c>
      <c r="W58" s="7">
        <f t="shared" si="6"/>
        <v>83.98045262772807</v>
      </c>
      <c r="X58" s="7">
        <f t="shared" si="6"/>
        <v>0</v>
      </c>
      <c r="Y58" s="7">
        <f t="shared" si="6"/>
        <v>0</v>
      </c>
      <c r="Z58" s="8">
        <f t="shared" si="6"/>
        <v>83.98045262772807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74.08355106670518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99.93852942161634</v>
      </c>
      <c r="K60" s="13">
        <f t="shared" si="7"/>
        <v>0</v>
      </c>
      <c r="L60" s="13">
        <f t="shared" si="7"/>
        <v>100</v>
      </c>
      <c r="M60" s="13">
        <f t="shared" si="7"/>
        <v>99.98888956140229</v>
      </c>
      <c r="N60" s="13">
        <f t="shared" si="7"/>
        <v>99.90875093524045</v>
      </c>
      <c r="O60" s="13">
        <f t="shared" si="7"/>
        <v>79.11094619804771</v>
      </c>
      <c r="P60" s="13">
        <f t="shared" si="7"/>
        <v>100</v>
      </c>
      <c r="Q60" s="13">
        <f t="shared" si="7"/>
        <v>92.57807827401342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98.5266058345681</v>
      </c>
      <c r="W60" s="13">
        <f t="shared" si="7"/>
        <v>74.08355106670518</v>
      </c>
      <c r="X60" s="13">
        <f t="shared" si="7"/>
        <v>0</v>
      </c>
      <c r="Y60" s="13">
        <f t="shared" si="7"/>
        <v>0</v>
      </c>
      <c r="Z60" s="14">
        <f t="shared" si="7"/>
        <v>74.08355106670518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74.76903003501108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76.82800756443879</v>
      </c>
      <c r="P62" s="13">
        <f t="shared" si="7"/>
        <v>100</v>
      </c>
      <c r="Q62" s="13">
        <f t="shared" si="7"/>
        <v>56.258328283275894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42.82690021852677</v>
      </c>
      <c r="W62" s="13">
        <f t="shared" si="7"/>
        <v>74.76903003501108</v>
      </c>
      <c r="X62" s="13">
        <f t="shared" si="7"/>
        <v>0</v>
      </c>
      <c r="Y62" s="13">
        <f t="shared" si="7"/>
        <v>0</v>
      </c>
      <c r="Z62" s="14">
        <f t="shared" si="7"/>
        <v>74.76903003501108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70.33753674612171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95.21792523520106</v>
      </c>
      <c r="P63" s="13">
        <f t="shared" si="7"/>
        <v>100</v>
      </c>
      <c r="Q63" s="13">
        <f t="shared" si="7"/>
        <v>64.47644182255686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65.3938859606649</v>
      </c>
      <c r="W63" s="13">
        <f t="shared" si="7"/>
        <v>70.33753674612171</v>
      </c>
      <c r="X63" s="13">
        <f t="shared" si="7"/>
        <v>0</v>
      </c>
      <c r="Y63" s="13">
        <f t="shared" si="7"/>
        <v>0</v>
      </c>
      <c r="Z63" s="14">
        <f t="shared" si="7"/>
        <v>70.33753674612171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162579.45190928885</v>
      </c>
      <c r="K65" s="13">
        <f t="shared" si="7"/>
        <v>0</v>
      </c>
      <c r="L65" s="13">
        <f t="shared" si="7"/>
        <v>353339.458555451</v>
      </c>
      <c r="M65" s="13">
        <f t="shared" si="7"/>
        <v>226890.19932384844</v>
      </c>
      <c r="N65" s="13">
        <f t="shared" si="7"/>
        <v>109490.16430853492</v>
      </c>
      <c r="O65" s="13">
        <f t="shared" si="7"/>
        <v>100</v>
      </c>
      <c r="P65" s="13">
        <f t="shared" si="7"/>
        <v>100</v>
      </c>
      <c r="Q65" s="13">
        <f t="shared" si="7"/>
        <v>21359.461137598406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36803.55842403437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>
        <v>163864756</v>
      </c>
      <c r="E67" s="25">
        <v>195121674</v>
      </c>
      <c r="F67" s="25">
        <v>10770</v>
      </c>
      <c r="G67" s="25">
        <v>74526</v>
      </c>
      <c r="H67" s="25">
        <v>5707</v>
      </c>
      <c r="I67" s="25">
        <v>91003</v>
      </c>
      <c r="J67" s="25">
        <v>30630914</v>
      </c>
      <c r="K67" s="25"/>
      <c r="L67" s="25">
        <v>33803986</v>
      </c>
      <c r="M67" s="25">
        <v>64434900</v>
      </c>
      <c r="N67" s="25">
        <v>9604482</v>
      </c>
      <c r="O67" s="25">
        <v>9629316</v>
      </c>
      <c r="P67" s="25">
        <v>7986066</v>
      </c>
      <c r="Q67" s="25">
        <v>27219864</v>
      </c>
      <c r="R67" s="25">
        <v>30630914</v>
      </c>
      <c r="S67" s="25">
        <v>10797969</v>
      </c>
      <c r="T67" s="25">
        <v>4425732</v>
      </c>
      <c r="U67" s="25">
        <v>45854615</v>
      </c>
      <c r="V67" s="25">
        <v>137600382</v>
      </c>
      <c r="W67" s="25">
        <v>195121674</v>
      </c>
      <c r="X67" s="25"/>
      <c r="Y67" s="24"/>
      <c r="Z67" s="26">
        <v>195121674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144553353</v>
      </c>
      <c r="E69" s="20">
        <v>195121674</v>
      </c>
      <c r="F69" s="20">
        <v>10770</v>
      </c>
      <c r="G69" s="20">
        <v>74526</v>
      </c>
      <c r="H69" s="20">
        <v>5707</v>
      </c>
      <c r="I69" s="20">
        <v>91003</v>
      </c>
      <c r="J69" s="20">
        <v>30630914</v>
      </c>
      <c r="K69" s="20"/>
      <c r="L69" s="20">
        <v>33803986</v>
      </c>
      <c r="M69" s="20">
        <v>64434900</v>
      </c>
      <c r="N69" s="20">
        <v>9604482</v>
      </c>
      <c r="O69" s="20">
        <v>9629316</v>
      </c>
      <c r="P69" s="20">
        <v>7986066</v>
      </c>
      <c r="Q69" s="20">
        <v>27219864</v>
      </c>
      <c r="R69" s="20">
        <v>30630914</v>
      </c>
      <c r="S69" s="20">
        <v>10797969</v>
      </c>
      <c r="T69" s="20">
        <v>4425732</v>
      </c>
      <c r="U69" s="20">
        <v>45854615</v>
      </c>
      <c r="V69" s="20">
        <v>137600382</v>
      </c>
      <c r="W69" s="20">
        <v>195121674</v>
      </c>
      <c r="X69" s="20"/>
      <c r="Y69" s="19"/>
      <c r="Z69" s="22">
        <v>195121674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>
        <v>122733535</v>
      </c>
      <c r="E71" s="20">
        <v>164149698</v>
      </c>
      <c r="F71" s="20"/>
      <c r="G71" s="20"/>
      <c r="H71" s="20"/>
      <c r="I71" s="20"/>
      <c r="J71" s="20">
        <v>27688876</v>
      </c>
      <c r="K71" s="20"/>
      <c r="L71" s="20">
        <v>34028535</v>
      </c>
      <c r="M71" s="20">
        <v>61717411</v>
      </c>
      <c r="N71" s="20">
        <v>8442662</v>
      </c>
      <c r="O71" s="20">
        <v>8442662</v>
      </c>
      <c r="P71" s="20">
        <v>6888333</v>
      </c>
      <c r="Q71" s="20">
        <v>23773657</v>
      </c>
      <c r="R71" s="20">
        <v>27688876</v>
      </c>
      <c r="S71" s="20">
        <v>9263540</v>
      </c>
      <c r="T71" s="20">
        <v>3693469</v>
      </c>
      <c r="U71" s="20">
        <v>40645885</v>
      </c>
      <c r="V71" s="20">
        <v>126136953</v>
      </c>
      <c r="W71" s="20">
        <v>164149698</v>
      </c>
      <c r="X71" s="20"/>
      <c r="Y71" s="19"/>
      <c r="Z71" s="22">
        <v>164149698</v>
      </c>
    </row>
    <row r="72" spans="1:26" ht="13.5" hidden="1">
      <c r="A72" s="38" t="s">
        <v>115</v>
      </c>
      <c r="B72" s="18"/>
      <c r="C72" s="18"/>
      <c r="D72" s="19">
        <v>21784818</v>
      </c>
      <c r="E72" s="20">
        <v>30971976</v>
      </c>
      <c r="F72" s="20"/>
      <c r="G72" s="20"/>
      <c r="H72" s="20"/>
      <c r="I72" s="20"/>
      <c r="J72" s="20">
        <v>2923209</v>
      </c>
      <c r="K72" s="20"/>
      <c r="L72" s="20">
        <v>-234116</v>
      </c>
      <c r="M72" s="20">
        <v>2689093</v>
      </c>
      <c r="N72" s="20">
        <v>1153056</v>
      </c>
      <c r="O72" s="20">
        <v>1153056</v>
      </c>
      <c r="P72" s="20">
        <v>1095000</v>
      </c>
      <c r="Q72" s="20">
        <v>3401112</v>
      </c>
      <c r="R72" s="20">
        <v>2923209</v>
      </c>
      <c r="S72" s="20">
        <v>1525893</v>
      </c>
      <c r="T72" s="20">
        <v>722544</v>
      </c>
      <c r="U72" s="20">
        <v>5171646</v>
      </c>
      <c r="V72" s="20">
        <v>11261851</v>
      </c>
      <c r="W72" s="20">
        <v>30971976</v>
      </c>
      <c r="X72" s="20"/>
      <c r="Y72" s="19"/>
      <c r="Z72" s="22">
        <v>30971976</v>
      </c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35000</v>
      </c>
      <c r="E74" s="20"/>
      <c r="F74" s="20">
        <v>10770</v>
      </c>
      <c r="G74" s="20">
        <v>74526</v>
      </c>
      <c r="H74" s="20">
        <v>5707</v>
      </c>
      <c r="I74" s="20">
        <v>91003</v>
      </c>
      <c r="J74" s="20">
        <v>18829</v>
      </c>
      <c r="K74" s="20"/>
      <c r="L74" s="20">
        <v>9567</v>
      </c>
      <c r="M74" s="20">
        <v>28396</v>
      </c>
      <c r="N74" s="20">
        <v>8764</v>
      </c>
      <c r="O74" s="20">
        <v>33598</v>
      </c>
      <c r="P74" s="20">
        <v>2733</v>
      </c>
      <c r="Q74" s="20">
        <v>45095</v>
      </c>
      <c r="R74" s="20">
        <v>18829</v>
      </c>
      <c r="S74" s="20">
        <v>8536</v>
      </c>
      <c r="T74" s="20">
        <v>9719</v>
      </c>
      <c r="U74" s="20">
        <v>37084</v>
      </c>
      <c r="V74" s="20">
        <v>201578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19311403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178942977</v>
      </c>
      <c r="C76" s="31"/>
      <c r="D76" s="32">
        <v>144553353</v>
      </c>
      <c r="E76" s="33">
        <v>163864065</v>
      </c>
      <c r="F76" s="33">
        <v>10770</v>
      </c>
      <c r="G76" s="33">
        <v>74526</v>
      </c>
      <c r="H76" s="33">
        <v>5707</v>
      </c>
      <c r="I76" s="33">
        <v>91003</v>
      </c>
      <c r="J76" s="33">
        <v>30612085</v>
      </c>
      <c r="K76" s="33">
        <v>11670</v>
      </c>
      <c r="L76" s="33">
        <v>33803986</v>
      </c>
      <c r="M76" s="33">
        <v>64427741</v>
      </c>
      <c r="N76" s="33">
        <v>9595718</v>
      </c>
      <c r="O76" s="33">
        <v>7617843</v>
      </c>
      <c r="P76" s="33">
        <v>7986066</v>
      </c>
      <c r="Q76" s="33">
        <v>25199627</v>
      </c>
      <c r="R76" s="33">
        <v>30630914</v>
      </c>
      <c r="S76" s="33">
        <v>10797969</v>
      </c>
      <c r="T76" s="33">
        <v>4425732</v>
      </c>
      <c r="U76" s="33">
        <v>45854615</v>
      </c>
      <c r="V76" s="33">
        <v>135572986</v>
      </c>
      <c r="W76" s="33">
        <v>163864065</v>
      </c>
      <c r="X76" s="33"/>
      <c r="Y76" s="32"/>
      <c r="Z76" s="34">
        <v>163864065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165015010</v>
      </c>
      <c r="C78" s="18"/>
      <c r="D78" s="19">
        <v>144553353</v>
      </c>
      <c r="E78" s="20">
        <v>144553065</v>
      </c>
      <c r="F78" s="20">
        <v>10770</v>
      </c>
      <c r="G78" s="20">
        <v>74526</v>
      </c>
      <c r="H78" s="20">
        <v>5707</v>
      </c>
      <c r="I78" s="20">
        <v>91003</v>
      </c>
      <c r="J78" s="20">
        <v>30612085</v>
      </c>
      <c r="K78" s="20">
        <v>11670</v>
      </c>
      <c r="L78" s="20">
        <v>33803986</v>
      </c>
      <c r="M78" s="20">
        <v>64427741</v>
      </c>
      <c r="N78" s="20">
        <v>9595718</v>
      </c>
      <c r="O78" s="20">
        <v>7617843</v>
      </c>
      <c r="P78" s="20">
        <v>7986066</v>
      </c>
      <c r="Q78" s="20">
        <v>25199627</v>
      </c>
      <c r="R78" s="20">
        <v>30630914</v>
      </c>
      <c r="S78" s="20">
        <v>10797969</v>
      </c>
      <c r="T78" s="20">
        <v>4425732</v>
      </c>
      <c r="U78" s="20">
        <v>45854615</v>
      </c>
      <c r="V78" s="20">
        <v>135572986</v>
      </c>
      <c r="W78" s="20">
        <v>144553065</v>
      </c>
      <c r="X78" s="20"/>
      <c r="Y78" s="19"/>
      <c r="Z78" s="22">
        <v>144553065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143609244</v>
      </c>
      <c r="C80" s="18"/>
      <c r="D80" s="19">
        <v>122733535</v>
      </c>
      <c r="E80" s="20">
        <v>122733137</v>
      </c>
      <c r="F80" s="20"/>
      <c r="G80" s="20"/>
      <c r="H80" s="20"/>
      <c r="I80" s="20"/>
      <c r="J80" s="20"/>
      <c r="K80" s="20"/>
      <c r="L80" s="20"/>
      <c r="M80" s="20"/>
      <c r="N80" s="20"/>
      <c r="O80" s="20">
        <v>6486329</v>
      </c>
      <c r="P80" s="20">
        <v>6888333</v>
      </c>
      <c r="Q80" s="20">
        <v>13374662</v>
      </c>
      <c r="R80" s="20">
        <v>27688876</v>
      </c>
      <c r="S80" s="20">
        <v>9263540</v>
      </c>
      <c r="T80" s="20">
        <v>3693469</v>
      </c>
      <c r="U80" s="20">
        <v>40645885</v>
      </c>
      <c r="V80" s="20">
        <v>54020547</v>
      </c>
      <c r="W80" s="20">
        <v>122733137</v>
      </c>
      <c r="X80" s="20"/>
      <c r="Y80" s="19"/>
      <c r="Z80" s="22">
        <v>122733137</v>
      </c>
    </row>
    <row r="81" spans="1:26" ht="13.5" hidden="1">
      <c r="A81" s="38" t="s">
        <v>115</v>
      </c>
      <c r="B81" s="18">
        <v>21405766</v>
      </c>
      <c r="C81" s="18"/>
      <c r="D81" s="19">
        <v>21784818</v>
      </c>
      <c r="E81" s="20">
        <v>21784925</v>
      </c>
      <c r="F81" s="20"/>
      <c r="G81" s="20"/>
      <c r="H81" s="20"/>
      <c r="I81" s="20"/>
      <c r="J81" s="20"/>
      <c r="K81" s="20"/>
      <c r="L81" s="20"/>
      <c r="M81" s="20"/>
      <c r="N81" s="20"/>
      <c r="O81" s="20">
        <v>1097916</v>
      </c>
      <c r="P81" s="20">
        <v>1095000</v>
      </c>
      <c r="Q81" s="20">
        <v>2192916</v>
      </c>
      <c r="R81" s="20">
        <v>2923209</v>
      </c>
      <c r="S81" s="20">
        <v>1525893</v>
      </c>
      <c r="T81" s="20">
        <v>722544</v>
      </c>
      <c r="U81" s="20">
        <v>5171646</v>
      </c>
      <c r="V81" s="20">
        <v>7364562</v>
      </c>
      <c r="W81" s="20">
        <v>21784925</v>
      </c>
      <c r="X81" s="20"/>
      <c r="Y81" s="19"/>
      <c r="Z81" s="22">
        <v>21784925</v>
      </c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>
        <v>35000</v>
      </c>
      <c r="E83" s="20">
        <v>35003</v>
      </c>
      <c r="F83" s="20">
        <v>10770</v>
      </c>
      <c r="G83" s="20">
        <v>74526</v>
      </c>
      <c r="H83" s="20">
        <v>5707</v>
      </c>
      <c r="I83" s="20">
        <v>91003</v>
      </c>
      <c r="J83" s="20">
        <v>30612085</v>
      </c>
      <c r="K83" s="20">
        <v>11670</v>
      </c>
      <c r="L83" s="20">
        <v>33803986</v>
      </c>
      <c r="M83" s="20">
        <v>64427741</v>
      </c>
      <c r="N83" s="20">
        <v>9595718</v>
      </c>
      <c r="O83" s="20">
        <v>33598</v>
      </c>
      <c r="P83" s="20">
        <v>2733</v>
      </c>
      <c r="Q83" s="20">
        <v>9632049</v>
      </c>
      <c r="R83" s="20">
        <v>18829</v>
      </c>
      <c r="S83" s="20">
        <v>8536</v>
      </c>
      <c r="T83" s="20">
        <v>9719</v>
      </c>
      <c r="U83" s="20">
        <v>37084</v>
      </c>
      <c r="V83" s="20">
        <v>74187877</v>
      </c>
      <c r="W83" s="20">
        <v>35003</v>
      </c>
      <c r="X83" s="20"/>
      <c r="Y83" s="19"/>
      <c r="Z83" s="22">
        <v>35003</v>
      </c>
    </row>
    <row r="84" spans="1:26" ht="13.5" hidden="1">
      <c r="A84" s="39" t="s">
        <v>118</v>
      </c>
      <c r="B84" s="27">
        <v>13927967</v>
      </c>
      <c r="C84" s="27"/>
      <c r="D84" s="28"/>
      <c r="E84" s="29">
        <v>19311000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19311000</v>
      </c>
      <c r="X84" s="29"/>
      <c r="Y84" s="28"/>
      <c r="Z84" s="30">
        <v>19311000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10876098</v>
      </c>
      <c r="C5" s="18">
        <v>0</v>
      </c>
      <c r="D5" s="63">
        <v>12578000</v>
      </c>
      <c r="E5" s="64">
        <v>12578000</v>
      </c>
      <c r="F5" s="64">
        <v>1021888</v>
      </c>
      <c r="G5" s="64">
        <v>0</v>
      </c>
      <c r="H5" s="64">
        <v>817960</v>
      </c>
      <c r="I5" s="64">
        <v>1839848</v>
      </c>
      <c r="J5" s="64">
        <v>813692</v>
      </c>
      <c r="K5" s="64">
        <v>844839</v>
      </c>
      <c r="L5" s="64">
        <v>837824</v>
      </c>
      <c r="M5" s="64">
        <v>2496355</v>
      </c>
      <c r="N5" s="64">
        <v>0</v>
      </c>
      <c r="O5" s="64">
        <v>519304</v>
      </c>
      <c r="P5" s="64">
        <v>999568</v>
      </c>
      <c r="Q5" s="64">
        <v>1518872</v>
      </c>
      <c r="R5" s="64">
        <v>929181</v>
      </c>
      <c r="S5" s="64">
        <v>861794</v>
      </c>
      <c r="T5" s="64">
        <v>131331</v>
      </c>
      <c r="U5" s="64">
        <v>1922306</v>
      </c>
      <c r="V5" s="64">
        <v>7777381</v>
      </c>
      <c r="W5" s="64">
        <v>12578000</v>
      </c>
      <c r="X5" s="64">
        <v>-4800619</v>
      </c>
      <c r="Y5" s="65">
        <v>-38.17</v>
      </c>
      <c r="Z5" s="66">
        <v>12578000</v>
      </c>
    </row>
    <row r="6" spans="1:26" ht="13.5">
      <c r="A6" s="62" t="s">
        <v>32</v>
      </c>
      <c r="B6" s="18">
        <v>77250004</v>
      </c>
      <c r="C6" s="18">
        <v>0</v>
      </c>
      <c r="D6" s="63">
        <v>97544203</v>
      </c>
      <c r="E6" s="64">
        <v>97544203</v>
      </c>
      <c r="F6" s="64">
        <v>11773481</v>
      </c>
      <c r="G6" s="64">
        <v>0</v>
      </c>
      <c r="H6" s="64">
        <v>6821625</v>
      </c>
      <c r="I6" s="64">
        <v>18595106</v>
      </c>
      <c r="J6" s="64">
        <v>7362259</v>
      </c>
      <c r="K6" s="64">
        <v>6601443</v>
      </c>
      <c r="L6" s="64">
        <v>0</v>
      </c>
      <c r="M6" s="64">
        <v>13963702</v>
      </c>
      <c r="N6" s="64">
        <v>0</v>
      </c>
      <c r="O6" s="64">
        <v>7009834</v>
      </c>
      <c r="P6" s="64">
        <v>7253669</v>
      </c>
      <c r="Q6" s="64">
        <v>14263503</v>
      </c>
      <c r="R6" s="64">
        <v>7373148</v>
      </c>
      <c r="S6" s="64">
        <v>5775229</v>
      </c>
      <c r="T6" s="64">
        <v>2809810</v>
      </c>
      <c r="U6" s="64">
        <v>15958187</v>
      </c>
      <c r="V6" s="64">
        <v>62780498</v>
      </c>
      <c r="W6" s="64">
        <v>97544203</v>
      </c>
      <c r="X6" s="64">
        <v>-34763705</v>
      </c>
      <c r="Y6" s="65">
        <v>-35.64</v>
      </c>
      <c r="Z6" s="66">
        <v>97544203</v>
      </c>
    </row>
    <row r="7" spans="1:26" ht="13.5">
      <c r="A7" s="62" t="s">
        <v>33</v>
      </c>
      <c r="B7" s="18">
        <v>266258</v>
      </c>
      <c r="C7" s="18">
        <v>0</v>
      </c>
      <c r="D7" s="63">
        <v>0</v>
      </c>
      <c r="E7" s="64">
        <v>0</v>
      </c>
      <c r="F7" s="64">
        <v>99021</v>
      </c>
      <c r="G7" s="64">
        <v>0</v>
      </c>
      <c r="H7" s="64">
        <v>9289</v>
      </c>
      <c r="I7" s="64">
        <v>108310</v>
      </c>
      <c r="J7" s="64">
        <v>4878</v>
      </c>
      <c r="K7" s="64">
        <v>17911</v>
      </c>
      <c r="L7" s="64">
        <v>5157</v>
      </c>
      <c r="M7" s="64">
        <v>27946</v>
      </c>
      <c r="N7" s="64">
        <v>0</v>
      </c>
      <c r="O7" s="64">
        <v>8496</v>
      </c>
      <c r="P7" s="64">
        <v>52511</v>
      </c>
      <c r="Q7" s="64">
        <v>61007</v>
      </c>
      <c r="R7" s="64">
        <v>6916</v>
      </c>
      <c r="S7" s="64">
        <v>303948</v>
      </c>
      <c r="T7" s="64">
        <v>177289</v>
      </c>
      <c r="U7" s="64">
        <v>488153</v>
      </c>
      <c r="V7" s="64">
        <v>685416</v>
      </c>
      <c r="W7" s="64">
        <v>0</v>
      </c>
      <c r="X7" s="64">
        <v>685416</v>
      </c>
      <c r="Y7" s="65">
        <v>0</v>
      </c>
      <c r="Z7" s="66">
        <v>0</v>
      </c>
    </row>
    <row r="8" spans="1:26" ht="13.5">
      <c r="A8" s="62" t="s">
        <v>34</v>
      </c>
      <c r="B8" s="18">
        <v>34497000</v>
      </c>
      <c r="C8" s="18">
        <v>0</v>
      </c>
      <c r="D8" s="63">
        <v>37033000</v>
      </c>
      <c r="E8" s="64">
        <v>37033000</v>
      </c>
      <c r="F8" s="64">
        <v>14353000</v>
      </c>
      <c r="G8" s="64">
        <v>0</v>
      </c>
      <c r="H8" s="64">
        <v>0</v>
      </c>
      <c r="I8" s="64">
        <v>14353000</v>
      </c>
      <c r="J8" s="64">
        <v>400000</v>
      </c>
      <c r="K8" s="64">
        <v>0</v>
      </c>
      <c r="L8" s="64">
        <v>17464000</v>
      </c>
      <c r="M8" s="64">
        <v>17864000</v>
      </c>
      <c r="N8" s="64">
        <v>0</v>
      </c>
      <c r="O8" s="64">
        <v>0</v>
      </c>
      <c r="P8" s="64">
        <v>8599000</v>
      </c>
      <c r="Q8" s="64">
        <v>8599000</v>
      </c>
      <c r="R8" s="64">
        <v>0</v>
      </c>
      <c r="S8" s="64">
        <v>0</v>
      </c>
      <c r="T8" s="64">
        <v>0</v>
      </c>
      <c r="U8" s="64">
        <v>0</v>
      </c>
      <c r="V8" s="64">
        <v>40816000</v>
      </c>
      <c r="W8" s="64">
        <v>37033000</v>
      </c>
      <c r="X8" s="64">
        <v>3783000</v>
      </c>
      <c r="Y8" s="65">
        <v>10.22</v>
      </c>
      <c r="Z8" s="66">
        <v>37033000</v>
      </c>
    </row>
    <row r="9" spans="1:26" ht="13.5">
      <c r="A9" s="62" t="s">
        <v>35</v>
      </c>
      <c r="B9" s="18">
        <v>20912085</v>
      </c>
      <c r="C9" s="18">
        <v>0</v>
      </c>
      <c r="D9" s="63">
        <v>38562646</v>
      </c>
      <c r="E9" s="64">
        <v>38562646</v>
      </c>
      <c r="F9" s="64">
        <v>7265452</v>
      </c>
      <c r="G9" s="64">
        <v>0</v>
      </c>
      <c r="H9" s="64">
        <v>2629701</v>
      </c>
      <c r="I9" s="64">
        <v>9895153</v>
      </c>
      <c r="J9" s="64">
        <v>26356536</v>
      </c>
      <c r="K9" s="64">
        <v>3847448</v>
      </c>
      <c r="L9" s="64">
        <v>8079144</v>
      </c>
      <c r="M9" s="64">
        <v>38283128</v>
      </c>
      <c r="N9" s="64">
        <v>0</v>
      </c>
      <c r="O9" s="64">
        <v>10274898</v>
      </c>
      <c r="P9" s="64">
        <v>4152370</v>
      </c>
      <c r="Q9" s="64">
        <v>14427268</v>
      </c>
      <c r="R9" s="64">
        <v>4482016</v>
      </c>
      <c r="S9" s="64">
        <v>10119395</v>
      </c>
      <c r="T9" s="64">
        <v>8311349</v>
      </c>
      <c r="U9" s="64">
        <v>22912760</v>
      </c>
      <c r="V9" s="64">
        <v>85518309</v>
      </c>
      <c r="W9" s="64">
        <v>38562646</v>
      </c>
      <c r="X9" s="64">
        <v>46955663</v>
      </c>
      <c r="Y9" s="65">
        <v>121.76</v>
      </c>
      <c r="Z9" s="66">
        <v>38562646</v>
      </c>
    </row>
    <row r="10" spans="1:26" ht="25.5">
      <c r="A10" s="67" t="s">
        <v>105</v>
      </c>
      <c r="B10" s="68">
        <f>SUM(B5:B9)</f>
        <v>143801445</v>
      </c>
      <c r="C10" s="68">
        <f>SUM(C5:C9)</f>
        <v>0</v>
      </c>
      <c r="D10" s="69">
        <f aca="true" t="shared" si="0" ref="D10:Z10">SUM(D5:D9)</f>
        <v>185717849</v>
      </c>
      <c r="E10" s="70">
        <f t="shared" si="0"/>
        <v>185717849</v>
      </c>
      <c r="F10" s="70">
        <f t="shared" si="0"/>
        <v>34512842</v>
      </c>
      <c r="G10" s="70">
        <f t="shared" si="0"/>
        <v>0</v>
      </c>
      <c r="H10" s="70">
        <f t="shared" si="0"/>
        <v>10278575</v>
      </c>
      <c r="I10" s="70">
        <f t="shared" si="0"/>
        <v>44791417</v>
      </c>
      <c r="J10" s="70">
        <f t="shared" si="0"/>
        <v>34937365</v>
      </c>
      <c r="K10" s="70">
        <f t="shared" si="0"/>
        <v>11311641</v>
      </c>
      <c r="L10" s="70">
        <f t="shared" si="0"/>
        <v>26386125</v>
      </c>
      <c r="M10" s="70">
        <f t="shared" si="0"/>
        <v>72635131</v>
      </c>
      <c r="N10" s="70">
        <f t="shared" si="0"/>
        <v>0</v>
      </c>
      <c r="O10" s="70">
        <f t="shared" si="0"/>
        <v>17812532</v>
      </c>
      <c r="P10" s="70">
        <f t="shared" si="0"/>
        <v>21057118</v>
      </c>
      <c r="Q10" s="70">
        <f t="shared" si="0"/>
        <v>38869650</v>
      </c>
      <c r="R10" s="70">
        <f t="shared" si="0"/>
        <v>12791261</v>
      </c>
      <c r="S10" s="70">
        <f t="shared" si="0"/>
        <v>17060366</v>
      </c>
      <c r="T10" s="70">
        <f t="shared" si="0"/>
        <v>11429779</v>
      </c>
      <c r="U10" s="70">
        <f t="shared" si="0"/>
        <v>41281406</v>
      </c>
      <c r="V10" s="70">
        <f t="shared" si="0"/>
        <v>197577604</v>
      </c>
      <c r="W10" s="70">
        <f t="shared" si="0"/>
        <v>185717849</v>
      </c>
      <c r="X10" s="70">
        <f t="shared" si="0"/>
        <v>11859755</v>
      </c>
      <c r="Y10" s="71">
        <f>+IF(W10&lt;&gt;0,(X10/W10)*100,0)</f>
        <v>6.385899397316409</v>
      </c>
      <c r="Z10" s="72">
        <f t="shared" si="0"/>
        <v>185717849</v>
      </c>
    </row>
    <row r="11" spans="1:26" ht="13.5">
      <c r="A11" s="62" t="s">
        <v>36</v>
      </c>
      <c r="B11" s="18">
        <v>43958632</v>
      </c>
      <c r="C11" s="18">
        <v>0</v>
      </c>
      <c r="D11" s="63">
        <v>78776759</v>
      </c>
      <c r="E11" s="64">
        <v>78776759</v>
      </c>
      <c r="F11" s="64">
        <v>3315009</v>
      </c>
      <c r="G11" s="64">
        <v>0</v>
      </c>
      <c r="H11" s="64">
        <v>5846071</v>
      </c>
      <c r="I11" s="64">
        <v>9161080</v>
      </c>
      <c r="J11" s="64">
        <v>5589716</v>
      </c>
      <c r="K11" s="64">
        <v>5356893</v>
      </c>
      <c r="L11" s="64">
        <v>6111503</v>
      </c>
      <c r="M11" s="64">
        <v>17058112</v>
      </c>
      <c r="N11" s="64">
        <v>0</v>
      </c>
      <c r="O11" s="64">
        <v>5347177</v>
      </c>
      <c r="P11" s="64">
        <v>5487097</v>
      </c>
      <c r="Q11" s="64">
        <v>10834274</v>
      </c>
      <c r="R11" s="64">
        <v>5928579</v>
      </c>
      <c r="S11" s="64">
        <v>6531192</v>
      </c>
      <c r="T11" s="64">
        <v>6626901</v>
      </c>
      <c r="U11" s="64">
        <v>19086672</v>
      </c>
      <c r="V11" s="64">
        <v>56140138</v>
      </c>
      <c r="W11" s="64">
        <v>78776759</v>
      </c>
      <c r="X11" s="64">
        <v>-22636621</v>
      </c>
      <c r="Y11" s="65">
        <v>-28.74</v>
      </c>
      <c r="Z11" s="66">
        <v>78776759</v>
      </c>
    </row>
    <row r="12" spans="1:26" ht="13.5">
      <c r="A12" s="62" t="s">
        <v>37</v>
      </c>
      <c r="B12" s="18">
        <v>3396310</v>
      </c>
      <c r="C12" s="18">
        <v>0</v>
      </c>
      <c r="D12" s="63">
        <v>3451000</v>
      </c>
      <c r="E12" s="64">
        <v>3451000</v>
      </c>
      <c r="F12" s="64">
        <v>282076</v>
      </c>
      <c r="G12" s="64">
        <v>0</v>
      </c>
      <c r="H12" s="64">
        <v>303005</v>
      </c>
      <c r="I12" s="64">
        <v>585081</v>
      </c>
      <c r="J12" s="64">
        <v>303005</v>
      </c>
      <c r="K12" s="64">
        <v>303005</v>
      </c>
      <c r="L12" s="64">
        <v>303005</v>
      </c>
      <c r="M12" s="64">
        <v>909015</v>
      </c>
      <c r="N12" s="64">
        <v>0</v>
      </c>
      <c r="O12" s="64">
        <v>273742</v>
      </c>
      <c r="P12" s="64">
        <v>448258</v>
      </c>
      <c r="Q12" s="64">
        <v>722000</v>
      </c>
      <c r="R12" s="64">
        <v>297840</v>
      </c>
      <c r="S12" s="64">
        <v>293976</v>
      </c>
      <c r="T12" s="64">
        <v>293976</v>
      </c>
      <c r="U12" s="64">
        <v>885792</v>
      </c>
      <c r="V12" s="64">
        <v>3101888</v>
      </c>
      <c r="W12" s="64">
        <v>3451000</v>
      </c>
      <c r="X12" s="64">
        <v>-349112</v>
      </c>
      <c r="Y12" s="65">
        <v>-10.12</v>
      </c>
      <c r="Z12" s="66">
        <v>3451000</v>
      </c>
    </row>
    <row r="13" spans="1:26" ht="13.5">
      <c r="A13" s="62" t="s">
        <v>106</v>
      </c>
      <c r="B13" s="18">
        <v>18527847</v>
      </c>
      <c r="C13" s="18">
        <v>0</v>
      </c>
      <c r="D13" s="63">
        <v>11996680</v>
      </c>
      <c r="E13" s="64">
        <v>11996680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11996680</v>
      </c>
      <c r="X13" s="64">
        <v>-11996680</v>
      </c>
      <c r="Y13" s="65">
        <v>-100</v>
      </c>
      <c r="Z13" s="66">
        <v>11996680</v>
      </c>
    </row>
    <row r="14" spans="1:26" ht="13.5">
      <c r="A14" s="62" t="s">
        <v>38</v>
      </c>
      <c r="B14" s="18">
        <v>0</v>
      </c>
      <c r="C14" s="18">
        <v>0</v>
      </c>
      <c r="D14" s="63">
        <v>800000</v>
      </c>
      <c r="E14" s="64">
        <v>800000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946209</v>
      </c>
      <c r="M14" s="64">
        <v>946209</v>
      </c>
      <c r="N14" s="64">
        <v>0</v>
      </c>
      <c r="O14" s="64">
        <v>3465</v>
      </c>
      <c r="P14" s="64">
        <v>0</v>
      </c>
      <c r="Q14" s="64">
        <v>3465</v>
      </c>
      <c r="R14" s="64">
        <v>0</v>
      </c>
      <c r="S14" s="64">
        <v>0</v>
      </c>
      <c r="T14" s="64">
        <v>715419</v>
      </c>
      <c r="U14" s="64">
        <v>715419</v>
      </c>
      <c r="V14" s="64">
        <v>1665093</v>
      </c>
      <c r="W14" s="64">
        <v>800000</v>
      </c>
      <c r="X14" s="64">
        <v>865093</v>
      </c>
      <c r="Y14" s="65">
        <v>108.14</v>
      </c>
      <c r="Z14" s="66">
        <v>800000</v>
      </c>
    </row>
    <row r="15" spans="1:26" ht="13.5">
      <c r="A15" s="62" t="s">
        <v>39</v>
      </c>
      <c r="B15" s="18">
        <v>34864947</v>
      </c>
      <c r="C15" s="18">
        <v>0</v>
      </c>
      <c r="D15" s="63">
        <v>44094000</v>
      </c>
      <c r="E15" s="64">
        <v>44094000</v>
      </c>
      <c r="F15" s="64">
        <v>5000</v>
      </c>
      <c r="G15" s="64">
        <v>0</v>
      </c>
      <c r="H15" s="64">
        <v>5826218</v>
      </c>
      <c r="I15" s="64">
        <v>5831218</v>
      </c>
      <c r="J15" s="64">
        <v>4512836</v>
      </c>
      <c r="K15" s="64">
        <v>4551631</v>
      </c>
      <c r="L15" s="64">
        <v>4514654</v>
      </c>
      <c r="M15" s="64">
        <v>13579121</v>
      </c>
      <c r="N15" s="64">
        <v>0</v>
      </c>
      <c r="O15" s="64">
        <v>5635550</v>
      </c>
      <c r="P15" s="64">
        <v>4241291</v>
      </c>
      <c r="Q15" s="64">
        <v>9876841</v>
      </c>
      <c r="R15" s="64">
        <v>4512276</v>
      </c>
      <c r="S15" s="64">
        <v>2505417</v>
      </c>
      <c r="T15" s="64">
        <v>3908935</v>
      </c>
      <c r="U15" s="64">
        <v>10926628</v>
      </c>
      <c r="V15" s="64">
        <v>40213808</v>
      </c>
      <c r="W15" s="64">
        <v>44094000</v>
      </c>
      <c r="X15" s="64">
        <v>-3880192</v>
      </c>
      <c r="Y15" s="65">
        <v>-8.8</v>
      </c>
      <c r="Z15" s="66">
        <v>44094000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59868931</v>
      </c>
      <c r="C17" s="18">
        <v>0</v>
      </c>
      <c r="D17" s="63">
        <v>47107213</v>
      </c>
      <c r="E17" s="64">
        <v>47107213</v>
      </c>
      <c r="F17" s="64">
        <v>29007076</v>
      </c>
      <c r="G17" s="64">
        <v>0</v>
      </c>
      <c r="H17" s="64">
        <v>5943790</v>
      </c>
      <c r="I17" s="64">
        <v>34950866</v>
      </c>
      <c r="J17" s="64">
        <v>10536114</v>
      </c>
      <c r="K17" s="64">
        <v>11038080</v>
      </c>
      <c r="L17" s="64">
        <v>6414530</v>
      </c>
      <c r="M17" s="64">
        <v>27988724</v>
      </c>
      <c r="N17" s="64">
        <v>0</v>
      </c>
      <c r="O17" s="64">
        <v>5174050</v>
      </c>
      <c r="P17" s="64">
        <v>11690705</v>
      </c>
      <c r="Q17" s="64">
        <v>16864755</v>
      </c>
      <c r="R17" s="64">
        <v>6540563</v>
      </c>
      <c r="S17" s="64">
        <v>10642417</v>
      </c>
      <c r="T17" s="64">
        <v>5843163</v>
      </c>
      <c r="U17" s="64">
        <v>23026143</v>
      </c>
      <c r="V17" s="64">
        <v>102830488</v>
      </c>
      <c r="W17" s="64">
        <v>47107213</v>
      </c>
      <c r="X17" s="64">
        <v>55723275</v>
      </c>
      <c r="Y17" s="65">
        <v>118.29</v>
      </c>
      <c r="Z17" s="66">
        <v>47107213</v>
      </c>
    </row>
    <row r="18" spans="1:26" ht="13.5">
      <c r="A18" s="74" t="s">
        <v>42</v>
      </c>
      <c r="B18" s="75">
        <f>SUM(B11:B17)</f>
        <v>160616667</v>
      </c>
      <c r="C18" s="75">
        <f>SUM(C11:C17)</f>
        <v>0</v>
      </c>
      <c r="D18" s="76">
        <f aca="true" t="shared" si="1" ref="D18:Z18">SUM(D11:D17)</f>
        <v>186225652</v>
      </c>
      <c r="E18" s="77">
        <f t="shared" si="1"/>
        <v>186225652</v>
      </c>
      <c r="F18" s="77">
        <f t="shared" si="1"/>
        <v>32609161</v>
      </c>
      <c r="G18" s="77">
        <f t="shared" si="1"/>
        <v>0</v>
      </c>
      <c r="H18" s="77">
        <f t="shared" si="1"/>
        <v>17919084</v>
      </c>
      <c r="I18" s="77">
        <f t="shared" si="1"/>
        <v>50528245</v>
      </c>
      <c r="J18" s="77">
        <f t="shared" si="1"/>
        <v>20941671</v>
      </c>
      <c r="K18" s="77">
        <f t="shared" si="1"/>
        <v>21249609</v>
      </c>
      <c r="L18" s="77">
        <f t="shared" si="1"/>
        <v>18289901</v>
      </c>
      <c r="M18" s="77">
        <f t="shared" si="1"/>
        <v>60481181</v>
      </c>
      <c r="N18" s="77">
        <f t="shared" si="1"/>
        <v>0</v>
      </c>
      <c r="O18" s="77">
        <f t="shared" si="1"/>
        <v>16433984</v>
      </c>
      <c r="P18" s="77">
        <f t="shared" si="1"/>
        <v>21867351</v>
      </c>
      <c r="Q18" s="77">
        <f t="shared" si="1"/>
        <v>38301335</v>
      </c>
      <c r="R18" s="77">
        <f t="shared" si="1"/>
        <v>17279258</v>
      </c>
      <c r="S18" s="77">
        <f t="shared" si="1"/>
        <v>19973002</v>
      </c>
      <c r="T18" s="77">
        <f t="shared" si="1"/>
        <v>17388394</v>
      </c>
      <c r="U18" s="77">
        <f t="shared" si="1"/>
        <v>54640654</v>
      </c>
      <c r="V18" s="77">
        <f t="shared" si="1"/>
        <v>203951415</v>
      </c>
      <c r="W18" s="77">
        <f t="shared" si="1"/>
        <v>186225652</v>
      </c>
      <c r="X18" s="77">
        <f t="shared" si="1"/>
        <v>17725763</v>
      </c>
      <c r="Y18" s="71">
        <f>+IF(W18&lt;&gt;0,(X18/W18)*100,0)</f>
        <v>9.518432508964985</v>
      </c>
      <c r="Z18" s="78">
        <f t="shared" si="1"/>
        <v>186225652</v>
      </c>
    </row>
    <row r="19" spans="1:26" ht="13.5">
      <c r="A19" s="74" t="s">
        <v>43</v>
      </c>
      <c r="B19" s="79">
        <f>+B10-B18</f>
        <v>-16815222</v>
      </c>
      <c r="C19" s="79">
        <f>+C10-C18</f>
        <v>0</v>
      </c>
      <c r="D19" s="80">
        <f aca="true" t="shared" si="2" ref="D19:Z19">+D10-D18</f>
        <v>-507803</v>
      </c>
      <c r="E19" s="81">
        <f t="shared" si="2"/>
        <v>-507803</v>
      </c>
      <c r="F19" s="81">
        <f t="shared" si="2"/>
        <v>1903681</v>
      </c>
      <c r="G19" s="81">
        <f t="shared" si="2"/>
        <v>0</v>
      </c>
      <c r="H19" s="81">
        <f t="shared" si="2"/>
        <v>-7640509</v>
      </c>
      <c r="I19" s="81">
        <f t="shared" si="2"/>
        <v>-5736828</v>
      </c>
      <c r="J19" s="81">
        <f t="shared" si="2"/>
        <v>13995694</v>
      </c>
      <c r="K19" s="81">
        <f t="shared" si="2"/>
        <v>-9937968</v>
      </c>
      <c r="L19" s="81">
        <f t="shared" si="2"/>
        <v>8096224</v>
      </c>
      <c r="M19" s="81">
        <f t="shared" si="2"/>
        <v>12153950</v>
      </c>
      <c r="N19" s="81">
        <f t="shared" si="2"/>
        <v>0</v>
      </c>
      <c r="O19" s="81">
        <f t="shared" si="2"/>
        <v>1378548</v>
      </c>
      <c r="P19" s="81">
        <f t="shared" si="2"/>
        <v>-810233</v>
      </c>
      <c r="Q19" s="81">
        <f t="shared" si="2"/>
        <v>568315</v>
      </c>
      <c r="R19" s="81">
        <f t="shared" si="2"/>
        <v>-4487997</v>
      </c>
      <c r="S19" s="81">
        <f t="shared" si="2"/>
        <v>-2912636</v>
      </c>
      <c r="T19" s="81">
        <f t="shared" si="2"/>
        <v>-5958615</v>
      </c>
      <c r="U19" s="81">
        <f t="shared" si="2"/>
        <v>-13359248</v>
      </c>
      <c r="V19" s="81">
        <f t="shared" si="2"/>
        <v>-6373811</v>
      </c>
      <c r="W19" s="81">
        <f>IF(E10=E18,0,W10-W18)</f>
        <v>-507803</v>
      </c>
      <c r="X19" s="81">
        <f t="shared" si="2"/>
        <v>-5866008</v>
      </c>
      <c r="Y19" s="82">
        <f>+IF(W19&lt;&gt;0,(X19/W19)*100,0)</f>
        <v>1155.1739552543013</v>
      </c>
      <c r="Z19" s="83">
        <f t="shared" si="2"/>
        <v>-507803</v>
      </c>
    </row>
    <row r="20" spans="1:26" ht="13.5">
      <c r="A20" s="62" t="s">
        <v>44</v>
      </c>
      <c r="B20" s="18">
        <v>12039000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4844000</v>
      </c>
      <c r="Q20" s="64">
        <v>4844000</v>
      </c>
      <c r="R20" s="64">
        <v>0</v>
      </c>
      <c r="S20" s="64">
        <v>0</v>
      </c>
      <c r="T20" s="64">
        <v>0</v>
      </c>
      <c r="U20" s="64">
        <v>0</v>
      </c>
      <c r="V20" s="64">
        <v>4844000</v>
      </c>
      <c r="W20" s="64">
        <v>0</v>
      </c>
      <c r="X20" s="64">
        <v>4844000</v>
      </c>
      <c r="Y20" s="65">
        <v>0</v>
      </c>
      <c r="Z20" s="66">
        <v>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-4776222</v>
      </c>
      <c r="C22" s="90">
        <f>SUM(C19:C21)</f>
        <v>0</v>
      </c>
      <c r="D22" s="91">
        <f aca="true" t="shared" si="3" ref="D22:Z22">SUM(D19:D21)</f>
        <v>-507803</v>
      </c>
      <c r="E22" s="92">
        <f t="shared" si="3"/>
        <v>-507803</v>
      </c>
      <c r="F22" s="92">
        <f t="shared" si="3"/>
        <v>1903681</v>
      </c>
      <c r="G22" s="92">
        <f t="shared" si="3"/>
        <v>0</v>
      </c>
      <c r="H22" s="92">
        <f t="shared" si="3"/>
        <v>-7640509</v>
      </c>
      <c r="I22" s="92">
        <f t="shared" si="3"/>
        <v>-5736828</v>
      </c>
      <c r="J22" s="92">
        <f t="shared" si="3"/>
        <v>13995694</v>
      </c>
      <c r="K22" s="92">
        <f t="shared" si="3"/>
        <v>-9937968</v>
      </c>
      <c r="L22" s="92">
        <f t="shared" si="3"/>
        <v>8096224</v>
      </c>
      <c r="M22" s="92">
        <f t="shared" si="3"/>
        <v>12153950</v>
      </c>
      <c r="N22" s="92">
        <f t="shared" si="3"/>
        <v>0</v>
      </c>
      <c r="O22" s="92">
        <f t="shared" si="3"/>
        <v>1378548</v>
      </c>
      <c r="P22" s="92">
        <f t="shared" si="3"/>
        <v>4033767</v>
      </c>
      <c r="Q22" s="92">
        <f t="shared" si="3"/>
        <v>5412315</v>
      </c>
      <c r="R22" s="92">
        <f t="shared" si="3"/>
        <v>-4487997</v>
      </c>
      <c r="S22" s="92">
        <f t="shared" si="3"/>
        <v>-2912636</v>
      </c>
      <c r="T22" s="92">
        <f t="shared" si="3"/>
        <v>-5958615</v>
      </c>
      <c r="U22" s="92">
        <f t="shared" si="3"/>
        <v>-13359248</v>
      </c>
      <c r="V22" s="92">
        <f t="shared" si="3"/>
        <v>-1529811</v>
      </c>
      <c r="W22" s="92">
        <f t="shared" si="3"/>
        <v>-507803</v>
      </c>
      <c r="X22" s="92">
        <f t="shared" si="3"/>
        <v>-1022008</v>
      </c>
      <c r="Y22" s="93">
        <f>+IF(W22&lt;&gt;0,(X22/W22)*100,0)</f>
        <v>201.26072512371925</v>
      </c>
      <c r="Z22" s="94">
        <f t="shared" si="3"/>
        <v>-507803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-4776222</v>
      </c>
      <c r="C24" s="79">
        <f>SUM(C22:C23)</f>
        <v>0</v>
      </c>
      <c r="D24" s="80">
        <f aca="true" t="shared" si="4" ref="D24:Z24">SUM(D22:D23)</f>
        <v>-507803</v>
      </c>
      <c r="E24" s="81">
        <f t="shared" si="4"/>
        <v>-507803</v>
      </c>
      <c r="F24" s="81">
        <f t="shared" si="4"/>
        <v>1903681</v>
      </c>
      <c r="G24" s="81">
        <f t="shared" si="4"/>
        <v>0</v>
      </c>
      <c r="H24" s="81">
        <f t="shared" si="4"/>
        <v>-7640509</v>
      </c>
      <c r="I24" s="81">
        <f t="shared" si="4"/>
        <v>-5736828</v>
      </c>
      <c r="J24" s="81">
        <f t="shared" si="4"/>
        <v>13995694</v>
      </c>
      <c r="K24" s="81">
        <f t="shared" si="4"/>
        <v>-9937968</v>
      </c>
      <c r="L24" s="81">
        <f t="shared" si="4"/>
        <v>8096224</v>
      </c>
      <c r="M24" s="81">
        <f t="shared" si="4"/>
        <v>12153950</v>
      </c>
      <c r="N24" s="81">
        <f t="shared" si="4"/>
        <v>0</v>
      </c>
      <c r="O24" s="81">
        <f t="shared" si="4"/>
        <v>1378548</v>
      </c>
      <c r="P24" s="81">
        <f t="shared" si="4"/>
        <v>4033767</v>
      </c>
      <c r="Q24" s="81">
        <f t="shared" si="4"/>
        <v>5412315</v>
      </c>
      <c r="R24" s="81">
        <f t="shared" si="4"/>
        <v>-4487997</v>
      </c>
      <c r="S24" s="81">
        <f t="shared" si="4"/>
        <v>-2912636</v>
      </c>
      <c r="T24" s="81">
        <f t="shared" si="4"/>
        <v>-5958615</v>
      </c>
      <c r="U24" s="81">
        <f t="shared" si="4"/>
        <v>-13359248</v>
      </c>
      <c r="V24" s="81">
        <f t="shared" si="4"/>
        <v>-1529811</v>
      </c>
      <c r="W24" s="81">
        <f t="shared" si="4"/>
        <v>-507803</v>
      </c>
      <c r="X24" s="81">
        <f t="shared" si="4"/>
        <v>-1022008</v>
      </c>
      <c r="Y24" s="82">
        <f>+IF(W24&lt;&gt;0,(X24/W24)*100,0)</f>
        <v>201.26072512371925</v>
      </c>
      <c r="Z24" s="83">
        <f t="shared" si="4"/>
        <v>-507803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18651762</v>
      </c>
      <c r="C27" s="21">
        <v>0</v>
      </c>
      <c r="D27" s="103">
        <v>49684000</v>
      </c>
      <c r="E27" s="104">
        <v>49684000</v>
      </c>
      <c r="F27" s="104">
        <v>1863160</v>
      </c>
      <c r="G27" s="104">
        <v>1005376</v>
      </c>
      <c r="H27" s="104">
        <v>0</v>
      </c>
      <c r="I27" s="104">
        <v>2868536</v>
      </c>
      <c r="J27" s="104">
        <v>1402579</v>
      </c>
      <c r="K27" s="104">
        <v>2023144</v>
      </c>
      <c r="L27" s="104">
        <v>1502559</v>
      </c>
      <c r="M27" s="104">
        <v>4928282</v>
      </c>
      <c r="N27" s="104">
        <v>2237692</v>
      </c>
      <c r="O27" s="104">
        <v>641440</v>
      </c>
      <c r="P27" s="104">
        <v>2769942</v>
      </c>
      <c r="Q27" s="104">
        <v>5649074</v>
      </c>
      <c r="R27" s="104">
        <v>236236</v>
      </c>
      <c r="S27" s="104">
        <v>979599</v>
      </c>
      <c r="T27" s="104">
        <v>786768</v>
      </c>
      <c r="U27" s="104">
        <v>2002603</v>
      </c>
      <c r="V27" s="104">
        <v>15448495</v>
      </c>
      <c r="W27" s="104">
        <v>49684000</v>
      </c>
      <c r="X27" s="104">
        <v>-34235505</v>
      </c>
      <c r="Y27" s="105">
        <v>-68.91</v>
      </c>
      <c r="Z27" s="106">
        <v>49684000</v>
      </c>
    </row>
    <row r="28" spans="1:26" ht="13.5">
      <c r="A28" s="107" t="s">
        <v>44</v>
      </c>
      <c r="B28" s="18">
        <v>14604000</v>
      </c>
      <c r="C28" s="18">
        <v>0</v>
      </c>
      <c r="D28" s="63">
        <v>16844000</v>
      </c>
      <c r="E28" s="64">
        <v>16844000</v>
      </c>
      <c r="F28" s="64">
        <v>1863160</v>
      </c>
      <c r="G28" s="64">
        <v>1005376</v>
      </c>
      <c r="H28" s="64">
        <v>0</v>
      </c>
      <c r="I28" s="64">
        <v>2868536</v>
      </c>
      <c r="J28" s="64">
        <v>1402579</v>
      </c>
      <c r="K28" s="64">
        <v>2023144</v>
      </c>
      <c r="L28" s="64">
        <v>1502559</v>
      </c>
      <c r="M28" s="64">
        <v>4928282</v>
      </c>
      <c r="N28" s="64">
        <v>2237692</v>
      </c>
      <c r="O28" s="64">
        <v>641440</v>
      </c>
      <c r="P28" s="64">
        <v>2769942</v>
      </c>
      <c r="Q28" s="64">
        <v>5649074</v>
      </c>
      <c r="R28" s="64">
        <v>236236</v>
      </c>
      <c r="S28" s="64">
        <v>979599</v>
      </c>
      <c r="T28" s="64">
        <v>786768</v>
      </c>
      <c r="U28" s="64">
        <v>2002603</v>
      </c>
      <c r="V28" s="64">
        <v>15448495</v>
      </c>
      <c r="W28" s="64">
        <v>16844000</v>
      </c>
      <c r="X28" s="64">
        <v>-1395505</v>
      </c>
      <c r="Y28" s="65">
        <v>-8.28</v>
      </c>
      <c r="Z28" s="66">
        <v>16844000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20000000</v>
      </c>
      <c r="E30" s="64">
        <v>20000000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20000000</v>
      </c>
      <c r="X30" s="64">
        <v>-20000000</v>
      </c>
      <c r="Y30" s="65">
        <v>-100</v>
      </c>
      <c r="Z30" s="66">
        <v>20000000</v>
      </c>
    </row>
    <row r="31" spans="1:26" ht="13.5">
      <c r="A31" s="62" t="s">
        <v>49</v>
      </c>
      <c r="B31" s="18">
        <v>4047762</v>
      </c>
      <c r="C31" s="18">
        <v>0</v>
      </c>
      <c r="D31" s="63">
        <v>12840000</v>
      </c>
      <c r="E31" s="64">
        <v>12840000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12840000</v>
      </c>
      <c r="X31" s="64">
        <v>-12840000</v>
      </c>
      <c r="Y31" s="65">
        <v>-100</v>
      </c>
      <c r="Z31" s="66">
        <v>12840000</v>
      </c>
    </row>
    <row r="32" spans="1:26" ht="13.5">
      <c r="A32" s="74" t="s">
        <v>50</v>
      </c>
      <c r="B32" s="21">
        <f>SUM(B28:B31)</f>
        <v>18651762</v>
      </c>
      <c r="C32" s="21">
        <f>SUM(C28:C31)</f>
        <v>0</v>
      </c>
      <c r="D32" s="103">
        <f aca="true" t="shared" si="5" ref="D32:Z32">SUM(D28:D31)</f>
        <v>49684000</v>
      </c>
      <c r="E32" s="104">
        <f t="shared" si="5"/>
        <v>49684000</v>
      </c>
      <c r="F32" s="104">
        <f t="shared" si="5"/>
        <v>1863160</v>
      </c>
      <c r="G32" s="104">
        <f t="shared" si="5"/>
        <v>1005376</v>
      </c>
      <c r="H32" s="104">
        <f t="shared" si="5"/>
        <v>0</v>
      </c>
      <c r="I32" s="104">
        <f t="shared" si="5"/>
        <v>2868536</v>
      </c>
      <c r="J32" s="104">
        <f t="shared" si="5"/>
        <v>1402579</v>
      </c>
      <c r="K32" s="104">
        <f t="shared" si="5"/>
        <v>2023144</v>
      </c>
      <c r="L32" s="104">
        <f t="shared" si="5"/>
        <v>1502559</v>
      </c>
      <c r="M32" s="104">
        <f t="shared" si="5"/>
        <v>4928282</v>
      </c>
      <c r="N32" s="104">
        <f t="shared" si="5"/>
        <v>2237692</v>
      </c>
      <c r="O32" s="104">
        <f t="shared" si="5"/>
        <v>641440</v>
      </c>
      <c r="P32" s="104">
        <f t="shared" si="5"/>
        <v>2769942</v>
      </c>
      <c r="Q32" s="104">
        <f t="shared" si="5"/>
        <v>5649074</v>
      </c>
      <c r="R32" s="104">
        <f t="shared" si="5"/>
        <v>236236</v>
      </c>
      <c r="S32" s="104">
        <f t="shared" si="5"/>
        <v>979599</v>
      </c>
      <c r="T32" s="104">
        <f t="shared" si="5"/>
        <v>786768</v>
      </c>
      <c r="U32" s="104">
        <f t="shared" si="5"/>
        <v>2002603</v>
      </c>
      <c r="V32" s="104">
        <f t="shared" si="5"/>
        <v>15448495</v>
      </c>
      <c r="W32" s="104">
        <f t="shared" si="5"/>
        <v>49684000</v>
      </c>
      <c r="X32" s="104">
        <f t="shared" si="5"/>
        <v>-34235505</v>
      </c>
      <c r="Y32" s="105">
        <f>+IF(W32&lt;&gt;0,(X32/W32)*100,0)</f>
        <v>-68.90649907414861</v>
      </c>
      <c r="Z32" s="106">
        <f t="shared" si="5"/>
        <v>49684000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123910483</v>
      </c>
      <c r="C35" s="18">
        <v>0</v>
      </c>
      <c r="D35" s="63">
        <v>139129000</v>
      </c>
      <c r="E35" s="64">
        <v>139129000</v>
      </c>
      <c r="F35" s="64">
        <v>148203</v>
      </c>
      <c r="G35" s="64">
        <v>0</v>
      </c>
      <c r="H35" s="64">
        <v>113474338</v>
      </c>
      <c r="I35" s="64">
        <v>113474338</v>
      </c>
      <c r="J35" s="64">
        <v>116802847</v>
      </c>
      <c r="K35" s="64">
        <v>122642988</v>
      </c>
      <c r="L35" s="64">
        <v>119093571</v>
      </c>
      <c r="M35" s="64">
        <v>119093571</v>
      </c>
      <c r="N35" s="64">
        <v>125048250</v>
      </c>
      <c r="O35" s="64">
        <v>111964050</v>
      </c>
      <c r="P35" s="64">
        <v>111635147</v>
      </c>
      <c r="Q35" s="64">
        <v>111635147</v>
      </c>
      <c r="R35" s="64">
        <v>111372104</v>
      </c>
      <c r="S35" s="64">
        <v>117899601</v>
      </c>
      <c r="T35" s="64">
        <v>123794582</v>
      </c>
      <c r="U35" s="64">
        <v>123794582</v>
      </c>
      <c r="V35" s="64">
        <v>123794582</v>
      </c>
      <c r="W35" s="64">
        <v>139129000</v>
      </c>
      <c r="X35" s="64">
        <v>-15334418</v>
      </c>
      <c r="Y35" s="65">
        <v>-11.02</v>
      </c>
      <c r="Z35" s="66">
        <v>139129000</v>
      </c>
    </row>
    <row r="36" spans="1:26" ht="13.5">
      <c r="A36" s="62" t="s">
        <v>53</v>
      </c>
      <c r="B36" s="18">
        <v>369220604</v>
      </c>
      <c r="C36" s="18">
        <v>0</v>
      </c>
      <c r="D36" s="63">
        <v>419434000</v>
      </c>
      <c r="E36" s="64">
        <v>419434000</v>
      </c>
      <c r="F36" s="64">
        <v>175081</v>
      </c>
      <c r="G36" s="64">
        <v>0</v>
      </c>
      <c r="H36" s="64">
        <v>385106744</v>
      </c>
      <c r="I36" s="64">
        <v>385106744</v>
      </c>
      <c r="J36" s="64">
        <v>399849615</v>
      </c>
      <c r="K36" s="64">
        <v>419842096</v>
      </c>
      <c r="L36" s="64">
        <v>388433352</v>
      </c>
      <c r="M36" s="64">
        <v>388433352</v>
      </c>
      <c r="N36" s="64">
        <v>407855019</v>
      </c>
      <c r="O36" s="64">
        <v>388470592</v>
      </c>
      <c r="P36" s="64">
        <v>386774372</v>
      </c>
      <c r="Q36" s="64">
        <v>386774372</v>
      </c>
      <c r="R36" s="64">
        <v>395036709</v>
      </c>
      <c r="S36" s="64">
        <v>396967032</v>
      </c>
      <c r="T36" s="64">
        <v>416815384</v>
      </c>
      <c r="U36" s="64">
        <v>416815384</v>
      </c>
      <c r="V36" s="64">
        <v>416815384</v>
      </c>
      <c r="W36" s="64">
        <v>419434000</v>
      </c>
      <c r="X36" s="64">
        <v>-2618616</v>
      </c>
      <c r="Y36" s="65">
        <v>-0.62</v>
      </c>
      <c r="Z36" s="66">
        <v>419434000</v>
      </c>
    </row>
    <row r="37" spans="1:26" ht="13.5">
      <c r="A37" s="62" t="s">
        <v>54</v>
      </c>
      <c r="B37" s="18">
        <v>77381512</v>
      </c>
      <c r="C37" s="18">
        <v>0</v>
      </c>
      <c r="D37" s="63">
        <v>59235000</v>
      </c>
      <c r="E37" s="64">
        <v>59235000</v>
      </c>
      <c r="F37" s="64">
        <v>72839</v>
      </c>
      <c r="G37" s="64">
        <v>0</v>
      </c>
      <c r="H37" s="64">
        <v>79969147</v>
      </c>
      <c r="I37" s="64">
        <v>79969147</v>
      </c>
      <c r="J37" s="64">
        <v>73910862</v>
      </c>
      <c r="K37" s="64">
        <v>77606405</v>
      </c>
      <c r="L37" s="64">
        <v>77302414</v>
      </c>
      <c r="M37" s="64">
        <v>77302414</v>
      </c>
      <c r="N37" s="64">
        <v>81167152</v>
      </c>
      <c r="O37" s="64">
        <v>77295439</v>
      </c>
      <c r="P37" s="64">
        <v>77661195</v>
      </c>
      <c r="Q37" s="64">
        <v>77661195</v>
      </c>
      <c r="R37" s="64">
        <v>83953825</v>
      </c>
      <c r="S37" s="64">
        <v>82645894</v>
      </c>
      <c r="T37" s="64">
        <v>86778190</v>
      </c>
      <c r="U37" s="64">
        <v>86778190</v>
      </c>
      <c r="V37" s="64">
        <v>86778190</v>
      </c>
      <c r="W37" s="64">
        <v>59235000</v>
      </c>
      <c r="X37" s="64">
        <v>27543190</v>
      </c>
      <c r="Y37" s="65">
        <v>46.5</v>
      </c>
      <c r="Z37" s="66">
        <v>59235000</v>
      </c>
    </row>
    <row r="38" spans="1:26" ht="13.5">
      <c r="A38" s="62" t="s">
        <v>55</v>
      </c>
      <c r="B38" s="18">
        <v>26706351</v>
      </c>
      <c r="C38" s="18">
        <v>0</v>
      </c>
      <c r="D38" s="63">
        <v>24502000</v>
      </c>
      <c r="E38" s="64">
        <v>24502000</v>
      </c>
      <c r="F38" s="64">
        <v>14274</v>
      </c>
      <c r="G38" s="64">
        <v>0</v>
      </c>
      <c r="H38" s="64">
        <v>15325860</v>
      </c>
      <c r="I38" s="64">
        <v>15325860</v>
      </c>
      <c r="J38" s="64">
        <v>15310638</v>
      </c>
      <c r="K38" s="64">
        <v>16076169</v>
      </c>
      <c r="L38" s="64">
        <v>15296595</v>
      </c>
      <c r="M38" s="64">
        <v>15296595</v>
      </c>
      <c r="N38" s="64">
        <v>16061807</v>
      </c>
      <c r="O38" s="64">
        <v>35190256</v>
      </c>
      <c r="P38" s="64">
        <v>35172852</v>
      </c>
      <c r="Q38" s="64">
        <v>35172852</v>
      </c>
      <c r="R38" s="64">
        <v>33926917</v>
      </c>
      <c r="S38" s="64">
        <v>33893513</v>
      </c>
      <c r="T38" s="64">
        <v>35588189</v>
      </c>
      <c r="U38" s="64">
        <v>35588189</v>
      </c>
      <c r="V38" s="64">
        <v>35588189</v>
      </c>
      <c r="W38" s="64">
        <v>24502000</v>
      </c>
      <c r="X38" s="64">
        <v>11086189</v>
      </c>
      <c r="Y38" s="65">
        <v>45.25</v>
      </c>
      <c r="Z38" s="66">
        <v>24502000</v>
      </c>
    </row>
    <row r="39" spans="1:26" ht="13.5">
      <c r="A39" s="62" t="s">
        <v>56</v>
      </c>
      <c r="B39" s="18">
        <v>389043224</v>
      </c>
      <c r="C39" s="18">
        <v>0</v>
      </c>
      <c r="D39" s="63">
        <v>474826000</v>
      </c>
      <c r="E39" s="64">
        <v>474826000</v>
      </c>
      <c r="F39" s="64">
        <v>236171</v>
      </c>
      <c r="G39" s="64">
        <v>0</v>
      </c>
      <c r="H39" s="64">
        <v>403286075</v>
      </c>
      <c r="I39" s="64">
        <v>403286075</v>
      </c>
      <c r="J39" s="64">
        <v>427430962</v>
      </c>
      <c r="K39" s="64">
        <v>448802510</v>
      </c>
      <c r="L39" s="64">
        <v>414927914</v>
      </c>
      <c r="M39" s="64">
        <v>414927914</v>
      </c>
      <c r="N39" s="64">
        <v>435674310</v>
      </c>
      <c r="O39" s="64">
        <v>387948947</v>
      </c>
      <c r="P39" s="64">
        <v>385575472</v>
      </c>
      <c r="Q39" s="64">
        <v>385575472</v>
      </c>
      <c r="R39" s="64">
        <v>388528071</v>
      </c>
      <c r="S39" s="64">
        <v>398327226</v>
      </c>
      <c r="T39" s="64">
        <v>418243587</v>
      </c>
      <c r="U39" s="64">
        <v>418243587</v>
      </c>
      <c r="V39" s="64">
        <v>418243587</v>
      </c>
      <c r="W39" s="64">
        <v>474826000</v>
      </c>
      <c r="X39" s="64">
        <v>-56582413</v>
      </c>
      <c r="Y39" s="65">
        <v>-11.92</v>
      </c>
      <c r="Z39" s="66">
        <v>474826000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-4776222</v>
      </c>
      <c r="C42" s="18">
        <v>0</v>
      </c>
      <c r="D42" s="63">
        <v>8161000</v>
      </c>
      <c r="E42" s="64">
        <v>8161000</v>
      </c>
      <c r="F42" s="64">
        <v>1445546</v>
      </c>
      <c r="G42" s="64">
        <v>-3557476</v>
      </c>
      <c r="H42" s="64">
        <v>-1042360</v>
      </c>
      <c r="I42" s="64">
        <v>-3154290</v>
      </c>
      <c r="J42" s="64">
        <v>2719818</v>
      </c>
      <c r="K42" s="64">
        <v>7747540</v>
      </c>
      <c r="L42" s="64">
        <v>4133925</v>
      </c>
      <c r="M42" s="64">
        <v>14601283</v>
      </c>
      <c r="N42" s="64">
        <v>13507000</v>
      </c>
      <c r="O42" s="64">
        <v>2252792</v>
      </c>
      <c r="P42" s="64">
        <v>4955180</v>
      </c>
      <c r="Q42" s="64">
        <v>20714972</v>
      </c>
      <c r="R42" s="64">
        <v>1010084</v>
      </c>
      <c r="S42" s="64">
        <v>1384416</v>
      </c>
      <c r="T42" s="64">
        <v>-673631</v>
      </c>
      <c r="U42" s="64">
        <v>1720869</v>
      </c>
      <c r="V42" s="64">
        <v>33882834</v>
      </c>
      <c r="W42" s="64">
        <v>8161000</v>
      </c>
      <c r="X42" s="64">
        <v>25721834</v>
      </c>
      <c r="Y42" s="65">
        <v>315.18</v>
      </c>
      <c r="Z42" s="66">
        <v>8161000</v>
      </c>
    </row>
    <row r="43" spans="1:26" ht="13.5">
      <c r="A43" s="62" t="s">
        <v>59</v>
      </c>
      <c r="B43" s="18">
        <v>0</v>
      </c>
      <c r="C43" s="18">
        <v>0</v>
      </c>
      <c r="D43" s="63">
        <v>-20980000</v>
      </c>
      <c r="E43" s="64">
        <v>-20980000</v>
      </c>
      <c r="F43" s="64">
        <v>0</v>
      </c>
      <c r="G43" s="64">
        <v>0</v>
      </c>
      <c r="H43" s="64">
        <v>-1616667</v>
      </c>
      <c r="I43" s="64">
        <v>-1616667</v>
      </c>
      <c r="J43" s="64">
        <v>-1402542</v>
      </c>
      <c r="K43" s="64">
        <v>-1616164</v>
      </c>
      <c r="L43" s="64">
        <v>-1502560</v>
      </c>
      <c r="M43" s="64">
        <v>-4521266</v>
      </c>
      <c r="N43" s="64">
        <v>0</v>
      </c>
      <c r="O43" s="64">
        <v>-641440</v>
      </c>
      <c r="P43" s="64">
        <v>-2769942</v>
      </c>
      <c r="Q43" s="64">
        <v>-3411382</v>
      </c>
      <c r="R43" s="64">
        <v>-236236</v>
      </c>
      <c r="S43" s="64">
        <v>-979599</v>
      </c>
      <c r="T43" s="64">
        <v>-786767</v>
      </c>
      <c r="U43" s="64">
        <v>-2002602</v>
      </c>
      <c r="V43" s="64">
        <v>-11551917</v>
      </c>
      <c r="W43" s="64">
        <v>-20980000</v>
      </c>
      <c r="X43" s="64">
        <v>9428083</v>
      </c>
      <c r="Y43" s="65">
        <v>-44.94</v>
      </c>
      <c r="Z43" s="66">
        <v>-20980000</v>
      </c>
    </row>
    <row r="44" spans="1:26" ht="13.5">
      <c r="A44" s="62" t="s">
        <v>60</v>
      </c>
      <c r="B44" s="18">
        <v>0</v>
      </c>
      <c r="C44" s="18">
        <v>0</v>
      </c>
      <c r="D44" s="63">
        <v>18212000</v>
      </c>
      <c r="E44" s="64">
        <v>18212000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-1584360</v>
      </c>
      <c r="U44" s="64">
        <v>-1584360</v>
      </c>
      <c r="V44" s="64">
        <v>-1584360</v>
      </c>
      <c r="W44" s="64">
        <v>18212000</v>
      </c>
      <c r="X44" s="64">
        <v>-19796360</v>
      </c>
      <c r="Y44" s="65">
        <v>-108.7</v>
      </c>
      <c r="Z44" s="66">
        <v>18212000</v>
      </c>
    </row>
    <row r="45" spans="1:26" ht="13.5">
      <c r="A45" s="74" t="s">
        <v>61</v>
      </c>
      <c r="B45" s="21">
        <v>-4776222</v>
      </c>
      <c r="C45" s="21">
        <v>0</v>
      </c>
      <c r="D45" s="103">
        <v>13567000</v>
      </c>
      <c r="E45" s="104">
        <v>13567000</v>
      </c>
      <c r="F45" s="104">
        <v>3218546</v>
      </c>
      <c r="G45" s="104">
        <v>-338930</v>
      </c>
      <c r="H45" s="104">
        <v>-2997957</v>
      </c>
      <c r="I45" s="104">
        <v>-2997957</v>
      </c>
      <c r="J45" s="104">
        <v>-1680681</v>
      </c>
      <c r="K45" s="104">
        <v>4450695</v>
      </c>
      <c r="L45" s="104">
        <v>7082060</v>
      </c>
      <c r="M45" s="104">
        <v>7082060</v>
      </c>
      <c r="N45" s="104">
        <v>20589060</v>
      </c>
      <c r="O45" s="104">
        <v>22200412</v>
      </c>
      <c r="P45" s="104">
        <v>24385650</v>
      </c>
      <c r="Q45" s="104">
        <v>20589060</v>
      </c>
      <c r="R45" s="104">
        <v>25159498</v>
      </c>
      <c r="S45" s="104">
        <v>25564315</v>
      </c>
      <c r="T45" s="104">
        <v>22519557</v>
      </c>
      <c r="U45" s="104">
        <v>22519557</v>
      </c>
      <c r="V45" s="104">
        <v>22519557</v>
      </c>
      <c r="W45" s="104">
        <v>13567000</v>
      </c>
      <c r="X45" s="104">
        <v>8952557</v>
      </c>
      <c r="Y45" s="105">
        <v>65.99</v>
      </c>
      <c r="Z45" s="106">
        <v>13567000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9965331</v>
      </c>
      <c r="C49" s="56">
        <v>0</v>
      </c>
      <c r="D49" s="133">
        <v>2029535</v>
      </c>
      <c r="E49" s="58">
        <v>1360346</v>
      </c>
      <c r="F49" s="58">
        <v>0</v>
      </c>
      <c r="G49" s="58">
        <v>0</v>
      </c>
      <c r="H49" s="58">
        <v>0</v>
      </c>
      <c r="I49" s="58">
        <v>866171</v>
      </c>
      <c r="J49" s="58">
        <v>0</v>
      </c>
      <c r="K49" s="58">
        <v>0</v>
      </c>
      <c r="L49" s="58">
        <v>0</v>
      </c>
      <c r="M49" s="58">
        <v>1190285</v>
      </c>
      <c r="N49" s="58">
        <v>0</v>
      </c>
      <c r="O49" s="58">
        <v>0</v>
      </c>
      <c r="P49" s="58">
        <v>0</v>
      </c>
      <c r="Q49" s="58">
        <v>1186195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16597863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105.26502934750953</v>
      </c>
      <c r="C58" s="5">
        <f>IF(C67=0,0,+(C76/C67)*100)</f>
        <v>0</v>
      </c>
      <c r="D58" s="6">
        <f aca="true" t="shared" si="6" ref="D58:Z58">IF(D67=0,0,+(D76/D67)*100)</f>
        <v>95.16207093672932</v>
      </c>
      <c r="E58" s="7">
        <f t="shared" si="6"/>
        <v>95.16207093672932</v>
      </c>
      <c r="F58" s="7">
        <f t="shared" si="6"/>
        <v>62.59737047231094</v>
      </c>
      <c r="G58" s="7">
        <f t="shared" si="6"/>
        <v>0</v>
      </c>
      <c r="H58" s="7">
        <f t="shared" si="6"/>
        <v>89.81516129381365</v>
      </c>
      <c r="I58" s="7">
        <f t="shared" si="6"/>
        <v>111.98534870954447</v>
      </c>
      <c r="J58" s="7">
        <f t="shared" si="6"/>
        <v>100.1059011910733</v>
      </c>
      <c r="K58" s="7">
        <f t="shared" si="6"/>
        <v>100</v>
      </c>
      <c r="L58" s="7">
        <f t="shared" si="6"/>
        <v>755.554422509281</v>
      </c>
      <c r="M58" s="7">
        <f t="shared" si="6"/>
        <v>141.61803784138985</v>
      </c>
      <c r="N58" s="7">
        <f t="shared" si="6"/>
        <v>0</v>
      </c>
      <c r="O58" s="7">
        <f t="shared" si="6"/>
        <v>119.1868212863195</v>
      </c>
      <c r="P58" s="7">
        <f t="shared" si="6"/>
        <v>100</v>
      </c>
      <c r="Q58" s="7">
        <f t="shared" si="6"/>
        <v>180.7294648272265</v>
      </c>
      <c r="R58" s="7">
        <f t="shared" si="6"/>
        <v>100</v>
      </c>
      <c r="S58" s="7">
        <f t="shared" si="6"/>
        <v>100.3577074266305</v>
      </c>
      <c r="T58" s="7">
        <f t="shared" si="6"/>
        <v>107.986485403214</v>
      </c>
      <c r="U58" s="7">
        <f t="shared" si="6"/>
        <v>101.43222198521981</v>
      </c>
      <c r="V58" s="7">
        <f t="shared" si="6"/>
        <v>131.55429012512207</v>
      </c>
      <c r="W58" s="7">
        <f t="shared" si="6"/>
        <v>95.16207093672932</v>
      </c>
      <c r="X58" s="7">
        <f t="shared" si="6"/>
        <v>0</v>
      </c>
      <c r="Y58" s="7">
        <f t="shared" si="6"/>
        <v>0</v>
      </c>
      <c r="Z58" s="8">
        <f t="shared" si="6"/>
        <v>95.16207093672932</v>
      </c>
    </row>
    <row r="59" spans="1:26" ht="13.5">
      <c r="A59" s="36" t="s">
        <v>31</v>
      </c>
      <c r="B59" s="9">
        <f aca="true" t="shared" si="7" ref="B59:Z66">IF(B68=0,0,+(B77/B68)*100)</f>
        <v>98.05428380656372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640.4289902611637</v>
      </c>
      <c r="G59" s="10">
        <f t="shared" si="7"/>
        <v>0</v>
      </c>
      <c r="H59" s="10">
        <f t="shared" si="7"/>
        <v>101.10861166805223</v>
      </c>
      <c r="I59" s="10">
        <f t="shared" si="7"/>
        <v>464.9103078080363</v>
      </c>
      <c r="J59" s="10">
        <f t="shared" si="7"/>
        <v>101.09439443917354</v>
      </c>
      <c r="K59" s="10">
        <f t="shared" si="7"/>
        <v>100</v>
      </c>
      <c r="L59" s="10">
        <f t="shared" si="7"/>
        <v>100</v>
      </c>
      <c r="M59" s="10">
        <f t="shared" si="7"/>
        <v>100.35672009790275</v>
      </c>
      <c r="N59" s="10">
        <f t="shared" si="7"/>
        <v>0</v>
      </c>
      <c r="O59" s="10">
        <f t="shared" si="7"/>
        <v>100</v>
      </c>
      <c r="P59" s="10">
        <f t="shared" si="7"/>
        <v>100</v>
      </c>
      <c r="Q59" s="10">
        <f t="shared" si="7"/>
        <v>163.00728435312521</v>
      </c>
      <c r="R59" s="10">
        <f t="shared" si="7"/>
        <v>100</v>
      </c>
      <c r="S59" s="10">
        <f t="shared" si="7"/>
        <v>102.80821170720613</v>
      </c>
      <c r="T59" s="10">
        <f t="shared" si="7"/>
        <v>279.7907577038171</v>
      </c>
      <c r="U59" s="10">
        <f t="shared" si="7"/>
        <v>113.54217278622653</v>
      </c>
      <c r="V59" s="10">
        <f t="shared" si="7"/>
        <v>202.09120525277083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106.70438670786346</v>
      </c>
      <c r="C60" s="12">
        <f t="shared" si="7"/>
        <v>0</v>
      </c>
      <c r="D60" s="3">
        <f t="shared" si="7"/>
        <v>96.00160452384854</v>
      </c>
      <c r="E60" s="13">
        <f t="shared" si="7"/>
        <v>96.00160452384854</v>
      </c>
      <c r="F60" s="13">
        <f t="shared" si="7"/>
        <v>13.513420542318794</v>
      </c>
      <c r="G60" s="13">
        <f t="shared" si="7"/>
        <v>0</v>
      </c>
      <c r="H60" s="13">
        <f t="shared" si="7"/>
        <v>88.14065563557071</v>
      </c>
      <c r="I60" s="13">
        <f t="shared" si="7"/>
        <v>77.14967583406084</v>
      </c>
      <c r="J60" s="13">
        <f t="shared" si="7"/>
        <v>100.00001358278756</v>
      </c>
      <c r="K60" s="13">
        <f t="shared" si="7"/>
        <v>100</v>
      </c>
      <c r="L60" s="13">
        <f t="shared" si="7"/>
        <v>0</v>
      </c>
      <c r="M60" s="13">
        <f t="shared" si="7"/>
        <v>151.10237958386682</v>
      </c>
      <c r="N60" s="13">
        <f t="shared" si="7"/>
        <v>0</v>
      </c>
      <c r="O60" s="13">
        <f t="shared" si="7"/>
        <v>120.73675353795825</v>
      </c>
      <c r="P60" s="13">
        <f t="shared" si="7"/>
        <v>100</v>
      </c>
      <c r="Q60" s="13">
        <f t="shared" si="7"/>
        <v>182.57166559995818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123.35813583383808</v>
      </c>
      <c r="W60" s="13">
        <f t="shared" si="7"/>
        <v>96.00160452384854</v>
      </c>
      <c r="X60" s="13">
        <f t="shared" si="7"/>
        <v>0</v>
      </c>
      <c r="Y60" s="13">
        <f t="shared" si="7"/>
        <v>0</v>
      </c>
      <c r="Z60" s="14">
        <f t="shared" si="7"/>
        <v>96.00160452384854</v>
      </c>
    </row>
    <row r="61" spans="1:26" ht="13.5">
      <c r="A61" s="38" t="s">
        <v>113</v>
      </c>
      <c r="B61" s="12">
        <f t="shared" si="7"/>
        <v>105.87047883528629</v>
      </c>
      <c r="C61" s="12">
        <f t="shared" si="7"/>
        <v>0</v>
      </c>
      <c r="D61" s="3">
        <f t="shared" si="7"/>
        <v>95.66991041687314</v>
      </c>
      <c r="E61" s="13">
        <f t="shared" si="7"/>
        <v>95.66991041687314</v>
      </c>
      <c r="F61" s="13">
        <f t="shared" si="7"/>
        <v>9.19472748055615</v>
      </c>
      <c r="G61" s="13">
        <f t="shared" si="7"/>
        <v>0</v>
      </c>
      <c r="H61" s="13">
        <f t="shared" si="7"/>
        <v>100</v>
      </c>
      <c r="I61" s="13">
        <f t="shared" si="7"/>
        <v>77.51746814381974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150.976832287963</v>
      </c>
      <c r="N61" s="13">
        <f t="shared" si="7"/>
        <v>0</v>
      </c>
      <c r="O61" s="13">
        <f t="shared" si="7"/>
        <v>123.7115823664016</v>
      </c>
      <c r="P61" s="13">
        <f t="shared" si="7"/>
        <v>100</v>
      </c>
      <c r="Q61" s="13">
        <f t="shared" si="7"/>
        <v>188.54896122282776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124.56574575044286</v>
      </c>
      <c r="W61" s="13">
        <f t="shared" si="7"/>
        <v>95.66991041687314</v>
      </c>
      <c r="X61" s="13">
        <f t="shared" si="7"/>
        <v>0</v>
      </c>
      <c r="Y61" s="13">
        <f t="shared" si="7"/>
        <v>0</v>
      </c>
      <c r="Z61" s="14">
        <f t="shared" si="7"/>
        <v>95.66991041687314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117.18227317605393</v>
      </c>
      <c r="C64" s="12">
        <f t="shared" si="7"/>
        <v>0</v>
      </c>
      <c r="D64" s="3">
        <f t="shared" si="7"/>
        <v>100.01342462075446</v>
      </c>
      <c r="E64" s="13">
        <f t="shared" si="7"/>
        <v>100.01342462075446</v>
      </c>
      <c r="F64" s="13">
        <f t="shared" si="7"/>
        <v>49.31122086693071</v>
      </c>
      <c r="G64" s="13">
        <f t="shared" si="7"/>
        <v>0</v>
      </c>
      <c r="H64" s="13">
        <f t="shared" si="7"/>
        <v>9.913320802116647</v>
      </c>
      <c r="I64" s="13">
        <f t="shared" si="7"/>
        <v>74.35921946317775</v>
      </c>
      <c r="J64" s="13">
        <f t="shared" si="7"/>
        <v>100.00011592186866</v>
      </c>
      <c r="K64" s="13">
        <f t="shared" si="7"/>
        <v>100</v>
      </c>
      <c r="L64" s="13">
        <f t="shared" si="7"/>
        <v>0</v>
      </c>
      <c r="M64" s="13">
        <f t="shared" si="7"/>
        <v>151.96634176049886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141.32284050768376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114.60395447666217</v>
      </c>
      <c r="W64" s="13">
        <f t="shared" si="7"/>
        <v>100.01342462075446</v>
      </c>
      <c r="X64" s="13">
        <f t="shared" si="7"/>
        <v>0</v>
      </c>
      <c r="Y64" s="13">
        <f t="shared" si="7"/>
        <v>0</v>
      </c>
      <c r="Z64" s="14">
        <f t="shared" si="7"/>
        <v>100.01342462075446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84.32833818109322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7.860024694363772</v>
      </c>
      <c r="G66" s="16">
        <f t="shared" si="7"/>
        <v>0</v>
      </c>
      <c r="H66" s="16">
        <f t="shared" si="7"/>
        <v>100</v>
      </c>
      <c r="I66" s="16">
        <f t="shared" si="7"/>
        <v>108.48703921974393</v>
      </c>
      <c r="J66" s="16">
        <f t="shared" si="7"/>
        <v>100</v>
      </c>
      <c r="K66" s="16">
        <f t="shared" si="7"/>
        <v>100</v>
      </c>
      <c r="L66" s="16">
        <f t="shared" si="7"/>
        <v>99.99960109618767</v>
      </c>
      <c r="M66" s="16">
        <f t="shared" si="7"/>
        <v>99.99985860328323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185.09653350761104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110.20702580577986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89691086</v>
      </c>
      <c r="C67" s="23"/>
      <c r="D67" s="24">
        <v>111622203</v>
      </c>
      <c r="E67" s="25">
        <v>111622203</v>
      </c>
      <c r="F67" s="25">
        <v>13025381</v>
      </c>
      <c r="G67" s="25"/>
      <c r="H67" s="25">
        <v>7854145</v>
      </c>
      <c r="I67" s="25">
        <v>20879526</v>
      </c>
      <c r="J67" s="25">
        <v>8409726</v>
      </c>
      <c r="K67" s="25">
        <v>7669050</v>
      </c>
      <c r="L67" s="25">
        <v>1088511</v>
      </c>
      <c r="M67" s="25">
        <v>17167287</v>
      </c>
      <c r="N67" s="25"/>
      <c r="O67" s="25">
        <v>7576096</v>
      </c>
      <c r="P67" s="25">
        <v>8353171</v>
      </c>
      <c r="Q67" s="25">
        <v>15929267</v>
      </c>
      <c r="R67" s="25">
        <v>8454001</v>
      </c>
      <c r="S67" s="25">
        <v>6765585</v>
      </c>
      <c r="T67" s="25">
        <v>2956507</v>
      </c>
      <c r="U67" s="25">
        <v>18176093</v>
      </c>
      <c r="V67" s="25">
        <v>72152173</v>
      </c>
      <c r="W67" s="25">
        <v>111622203</v>
      </c>
      <c r="X67" s="25"/>
      <c r="Y67" s="24"/>
      <c r="Z67" s="26">
        <v>111622203</v>
      </c>
    </row>
    <row r="68" spans="1:26" ht="13.5" hidden="1">
      <c r="A68" s="36" t="s">
        <v>31</v>
      </c>
      <c r="B68" s="18">
        <v>10876098</v>
      </c>
      <c r="C68" s="18"/>
      <c r="D68" s="19">
        <v>12578000</v>
      </c>
      <c r="E68" s="20">
        <v>12578000</v>
      </c>
      <c r="F68" s="20">
        <v>1021888</v>
      </c>
      <c r="G68" s="20"/>
      <c r="H68" s="20">
        <v>817960</v>
      </c>
      <c r="I68" s="20">
        <v>1839848</v>
      </c>
      <c r="J68" s="20">
        <v>813692</v>
      </c>
      <c r="K68" s="20">
        <v>844839</v>
      </c>
      <c r="L68" s="20">
        <v>837824</v>
      </c>
      <c r="M68" s="20">
        <v>2496355</v>
      </c>
      <c r="N68" s="20"/>
      <c r="O68" s="20">
        <v>519304</v>
      </c>
      <c r="P68" s="20">
        <v>999568</v>
      </c>
      <c r="Q68" s="20">
        <v>1518872</v>
      </c>
      <c r="R68" s="20">
        <v>929181</v>
      </c>
      <c r="S68" s="20">
        <v>861794</v>
      </c>
      <c r="T68" s="20">
        <v>131331</v>
      </c>
      <c r="U68" s="20">
        <v>1922306</v>
      </c>
      <c r="V68" s="20">
        <v>7777381</v>
      </c>
      <c r="W68" s="20">
        <v>12578000</v>
      </c>
      <c r="X68" s="20"/>
      <c r="Y68" s="19"/>
      <c r="Z68" s="22">
        <v>12578000</v>
      </c>
    </row>
    <row r="69" spans="1:26" ht="13.5" hidden="1">
      <c r="A69" s="37" t="s">
        <v>32</v>
      </c>
      <c r="B69" s="18">
        <v>77250004</v>
      </c>
      <c r="C69" s="18"/>
      <c r="D69" s="19">
        <v>97544203</v>
      </c>
      <c r="E69" s="20">
        <v>97544203</v>
      </c>
      <c r="F69" s="20">
        <v>11773481</v>
      </c>
      <c r="G69" s="20"/>
      <c r="H69" s="20">
        <v>6821625</v>
      </c>
      <c r="I69" s="20">
        <v>18595106</v>
      </c>
      <c r="J69" s="20">
        <v>7362259</v>
      </c>
      <c r="K69" s="20">
        <v>6601443</v>
      </c>
      <c r="L69" s="20"/>
      <c r="M69" s="20">
        <v>13963702</v>
      </c>
      <c r="N69" s="20"/>
      <c r="O69" s="20">
        <v>7009834</v>
      </c>
      <c r="P69" s="20">
        <v>7253669</v>
      </c>
      <c r="Q69" s="20">
        <v>14263503</v>
      </c>
      <c r="R69" s="20">
        <v>7373148</v>
      </c>
      <c r="S69" s="20">
        <v>5775229</v>
      </c>
      <c r="T69" s="20">
        <v>2809810</v>
      </c>
      <c r="U69" s="20">
        <v>15958187</v>
      </c>
      <c r="V69" s="20">
        <v>62780498</v>
      </c>
      <c r="W69" s="20">
        <v>97544203</v>
      </c>
      <c r="X69" s="20"/>
      <c r="Y69" s="19"/>
      <c r="Z69" s="22">
        <v>97544203</v>
      </c>
    </row>
    <row r="70" spans="1:26" ht="13.5" hidden="1">
      <c r="A70" s="38" t="s">
        <v>113</v>
      </c>
      <c r="B70" s="18">
        <v>70602963</v>
      </c>
      <c r="C70" s="18"/>
      <c r="D70" s="19">
        <v>90095203</v>
      </c>
      <c r="E70" s="20">
        <v>90095203</v>
      </c>
      <c r="F70" s="20">
        <v>10506021</v>
      </c>
      <c r="G70" s="20"/>
      <c r="H70" s="20">
        <v>5923601</v>
      </c>
      <c r="I70" s="20">
        <v>16429622</v>
      </c>
      <c r="J70" s="20">
        <v>6499609</v>
      </c>
      <c r="K70" s="20">
        <v>5692402</v>
      </c>
      <c r="L70" s="20"/>
      <c r="M70" s="20">
        <v>12192011</v>
      </c>
      <c r="N70" s="20"/>
      <c r="O70" s="20">
        <v>6130388</v>
      </c>
      <c r="P70" s="20">
        <v>6327818</v>
      </c>
      <c r="Q70" s="20">
        <v>12458206</v>
      </c>
      <c r="R70" s="20">
        <v>6369647</v>
      </c>
      <c r="S70" s="20">
        <v>4897791</v>
      </c>
      <c r="T70" s="20">
        <v>2822707</v>
      </c>
      <c r="U70" s="20">
        <v>14090145</v>
      </c>
      <c r="V70" s="20">
        <v>55169984</v>
      </c>
      <c r="W70" s="20">
        <v>90095203</v>
      </c>
      <c r="X70" s="20"/>
      <c r="Y70" s="19"/>
      <c r="Z70" s="22">
        <v>90095203</v>
      </c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6555128</v>
      </c>
      <c r="C73" s="18"/>
      <c r="D73" s="19">
        <v>7449000</v>
      </c>
      <c r="E73" s="20">
        <v>7449000</v>
      </c>
      <c r="F73" s="20">
        <v>1267460</v>
      </c>
      <c r="G73" s="20"/>
      <c r="H73" s="20">
        <v>898024</v>
      </c>
      <c r="I73" s="20">
        <v>2165484</v>
      </c>
      <c r="J73" s="20">
        <v>862650</v>
      </c>
      <c r="K73" s="20">
        <v>909041</v>
      </c>
      <c r="L73" s="20"/>
      <c r="M73" s="20">
        <v>1771691</v>
      </c>
      <c r="N73" s="20"/>
      <c r="O73" s="20">
        <v>879446</v>
      </c>
      <c r="P73" s="20">
        <v>925851</v>
      </c>
      <c r="Q73" s="20">
        <v>1805297</v>
      </c>
      <c r="R73" s="20">
        <v>1003501</v>
      </c>
      <c r="S73" s="20">
        <v>877438</v>
      </c>
      <c r="T73" s="20">
        <v>-12897</v>
      </c>
      <c r="U73" s="20">
        <v>1868042</v>
      </c>
      <c r="V73" s="20">
        <v>7610514</v>
      </c>
      <c r="W73" s="20">
        <v>7449000</v>
      </c>
      <c r="X73" s="20"/>
      <c r="Y73" s="19"/>
      <c r="Z73" s="22">
        <v>7449000</v>
      </c>
    </row>
    <row r="74" spans="1:26" ht="13.5" hidden="1">
      <c r="A74" s="38" t="s">
        <v>117</v>
      </c>
      <c r="B74" s="18">
        <v>91913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1564984</v>
      </c>
      <c r="C75" s="27"/>
      <c r="D75" s="28">
        <v>1500000</v>
      </c>
      <c r="E75" s="29">
        <v>1500000</v>
      </c>
      <c r="F75" s="29">
        <v>230012</v>
      </c>
      <c r="G75" s="29"/>
      <c r="H75" s="29">
        <v>214560</v>
      </c>
      <c r="I75" s="29">
        <v>444572</v>
      </c>
      <c r="J75" s="29">
        <v>233775</v>
      </c>
      <c r="K75" s="29">
        <v>222768</v>
      </c>
      <c r="L75" s="29">
        <v>250687</v>
      </c>
      <c r="M75" s="29">
        <v>707230</v>
      </c>
      <c r="N75" s="29"/>
      <c r="O75" s="29">
        <v>46958</v>
      </c>
      <c r="P75" s="29">
        <v>99934</v>
      </c>
      <c r="Q75" s="29">
        <v>146892</v>
      </c>
      <c r="R75" s="29">
        <v>151672</v>
      </c>
      <c r="S75" s="29">
        <v>128562</v>
      </c>
      <c r="T75" s="29">
        <v>15366</v>
      </c>
      <c r="U75" s="29">
        <v>295600</v>
      </c>
      <c r="V75" s="29">
        <v>1594294</v>
      </c>
      <c r="W75" s="29">
        <v>1500000</v>
      </c>
      <c r="X75" s="29"/>
      <c r="Y75" s="28"/>
      <c r="Z75" s="30">
        <v>1500000</v>
      </c>
    </row>
    <row r="76" spans="1:26" ht="13.5" hidden="1">
      <c r="A76" s="41" t="s">
        <v>120</v>
      </c>
      <c r="B76" s="31">
        <v>94413348</v>
      </c>
      <c r="C76" s="31"/>
      <c r="D76" s="32">
        <v>106222000</v>
      </c>
      <c r="E76" s="33">
        <v>106222000</v>
      </c>
      <c r="F76" s="33">
        <v>8153546</v>
      </c>
      <c r="G76" s="33">
        <v>8174251</v>
      </c>
      <c r="H76" s="33">
        <v>7054213</v>
      </c>
      <c r="I76" s="33">
        <v>23382010</v>
      </c>
      <c r="J76" s="33">
        <v>8418632</v>
      </c>
      <c r="K76" s="33">
        <v>7669050</v>
      </c>
      <c r="L76" s="33">
        <v>8224293</v>
      </c>
      <c r="M76" s="33">
        <v>24311975</v>
      </c>
      <c r="N76" s="33">
        <v>11406000</v>
      </c>
      <c r="O76" s="33">
        <v>9029708</v>
      </c>
      <c r="P76" s="33">
        <v>8353171</v>
      </c>
      <c r="Q76" s="33">
        <v>28788879</v>
      </c>
      <c r="R76" s="33">
        <v>8454001</v>
      </c>
      <c r="S76" s="33">
        <v>6789786</v>
      </c>
      <c r="T76" s="33">
        <v>3192628</v>
      </c>
      <c r="U76" s="33">
        <v>18436415</v>
      </c>
      <c r="V76" s="33">
        <v>94919279</v>
      </c>
      <c r="W76" s="33">
        <v>106222000</v>
      </c>
      <c r="X76" s="33"/>
      <c r="Y76" s="32"/>
      <c r="Z76" s="34">
        <v>106222000</v>
      </c>
    </row>
    <row r="77" spans="1:26" ht="13.5" hidden="1">
      <c r="A77" s="36" t="s">
        <v>31</v>
      </c>
      <c r="B77" s="18">
        <v>10664480</v>
      </c>
      <c r="C77" s="18"/>
      <c r="D77" s="19">
        <v>12578000</v>
      </c>
      <c r="E77" s="20">
        <v>12578000</v>
      </c>
      <c r="F77" s="20">
        <v>6544467</v>
      </c>
      <c r="G77" s="20">
        <v>1182148</v>
      </c>
      <c r="H77" s="20">
        <v>827028</v>
      </c>
      <c r="I77" s="20">
        <v>8553643</v>
      </c>
      <c r="J77" s="20">
        <v>822597</v>
      </c>
      <c r="K77" s="20">
        <v>844839</v>
      </c>
      <c r="L77" s="20">
        <v>837824</v>
      </c>
      <c r="M77" s="20">
        <v>2505260</v>
      </c>
      <c r="N77" s="20">
        <v>957000</v>
      </c>
      <c r="O77" s="20">
        <v>519304</v>
      </c>
      <c r="P77" s="20">
        <v>999568</v>
      </c>
      <c r="Q77" s="20">
        <v>2475872</v>
      </c>
      <c r="R77" s="20">
        <v>929181</v>
      </c>
      <c r="S77" s="20">
        <v>885995</v>
      </c>
      <c r="T77" s="20">
        <v>367452</v>
      </c>
      <c r="U77" s="20">
        <v>2182628</v>
      </c>
      <c r="V77" s="20">
        <v>15717403</v>
      </c>
      <c r="W77" s="20">
        <v>12578000</v>
      </c>
      <c r="X77" s="20"/>
      <c r="Y77" s="19"/>
      <c r="Z77" s="22">
        <v>12578000</v>
      </c>
    </row>
    <row r="78" spans="1:26" ht="13.5" hidden="1">
      <c r="A78" s="37" t="s">
        <v>32</v>
      </c>
      <c r="B78" s="18">
        <v>82429143</v>
      </c>
      <c r="C78" s="18"/>
      <c r="D78" s="19">
        <v>93644000</v>
      </c>
      <c r="E78" s="20">
        <v>93644000</v>
      </c>
      <c r="F78" s="20">
        <v>1591000</v>
      </c>
      <c r="G78" s="20">
        <v>6742439</v>
      </c>
      <c r="H78" s="20">
        <v>6012625</v>
      </c>
      <c r="I78" s="20">
        <v>14346064</v>
      </c>
      <c r="J78" s="20">
        <v>7362260</v>
      </c>
      <c r="K78" s="20">
        <v>6601443</v>
      </c>
      <c r="L78" s="20">
        <v>7135783</v>
      </c>
      <c r="M78" s="20">
        <v>21099486</v>
      </c>
      <c r="N78" s="20">
        <v>10324000</v>
      </c>
      <c r="O78" s="20">
        <v>8463446</v>
      </c>
      <c r="P78" s="20">
        <v>7253669</v>
      </c>
      <c r="Q78" s="20">
        <v>26041115</v>
      </c>
      <c r="R78" s="20">
        <v>7373148</v>
      </c>
      <c r="S78" s="20">
        <v>5775229</v>
      </c>
      <c r="T78" s="20">
        <v>2809810</v>
      </c>
      <c r="U78" s="20">
        <v>15958187</v>
      </c>
      <c r="V78" s="20">
        <v>77444852</v>
      </c>
      <c r="W78" s="20">
        <v>93644000</v>
      </c>
      <c r="X78" s="20"/>
      <c r="Y78" s="19"/>
      <c r="Z78" s="22">
        <v>93644000</v>
      </c>
    </row>
    <row r="79" spans="1:26" ht="13.5" hidden="1">
      <c r="A79" s="38" t="s">
        <v>113</v>
      </c>
      <c r="B79" s="18">
        <v>74747695</v>
      </c>
      <c r="C79" s="18"/>
      <c r="D79" s="19">
        <v>86194000</v>
      </c>
      <c r="E79" s="20">
        <v>86194000</v>
      </c>
      <c r="F79" s="20">
        <v>966000</v>
      </c>
      <c r="G79" s="20">
        <v>5846226</v>
      </c>
      <c r="H79" s="20">
        <v>5923601</v>
      </c>
      <c r="I79" s="20">
        <v>12735827</v>
      </c>
      <c r="J79" s="20">
        <v>6499609</v>
      </c>
      <c r="K79" s="20">
        <v>5692402</v>
      </c>
      <c r="L79" s="20">
        <v>6215101</v>
      </c>
      <c r="M79" s="20">
        <v>18407112</v>
      </c>
      <c r="N79" s="20">
        <v>9578000</v>
      </c>
      <c r="O79" s="20">
        <v>7584000</v>
      </c>
      <c r="P79" s="20">
        <v>6327818</v>
      </c>
      <c r="Q79" s="20">
        <v>23489818</v>
      </c>
      <c r="R79" s="20">
        <v>6369647</v>
      </c>
      <c r="S79" s="20">
        <v>4897791</v>
      </c>
      <c r="T79" s="20">
        <v>2822707</v>
      </c>
      <c r="U79" s="20">
        <v>14090145</v>
      </c>
      <c r="V79" s="20">
        <v>68722902</v>
      </c>
      <c r="W79" s="20">
        <v>86194000</v>
      </c>
      <c r="X79" s="20"/>
      <c r="Y79" s="19"/>
      <c r="Z79" s="22">
        <v>86194000</v>
      </c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7681448</v>
      </c>
      <c r="C82" s="18"/>
      <c r="D82" s="19">
        <v>7450000</v>
      </c>
      <c r="E82" s="20">
        <v>7450000</v>
      </c>
      <c r="F82" s="20">
        <v>625000</v>
      </c>
      <c r="G82" s="20">
        <v>896213</v>
      </c>
      <c r="H82" s="20">
        <v>89024</v>
      </c>
      <c r="I82" s="20">
        <v>1610237</v>
      </c>
      <c r="J82" s="20">
        <v>862651</v>
      </c>
      <c r="K82" s="20">
        <v>909041</v>
      </c>
      <c r="L82" s="20">
        <v>920682</v>
      </c>
      <c r="M82" s="20">
        <v>2692374</v>
      </c>
      <c r="N82" s="20">
        <v>746000</v>
      </c>
      <c r="O82" s="20">
        <v>879446</v>
      </c>
      <c r="P82" s="20">
        <v>925851</v>
      </c>
      <c r="Q82" s="20">
        <v>2551297</v>
      </c>
      <c r="R82" s="20">
        <v>1003501</v>
      </c>
      <c r="S82" s="20">
        <v>877438</v>
      </c>
      <c r="T82" s="20">
        <v>-12897</v>
      </c>
      <c r="U82" s="20">
        <v>1868042</v>
      </c>
      <c r="V82" s="20">
        <v>8721950</v>
      </c>
      <c r="W82" s="20">
        <v>7450000</v>
      </c>
      <c r="X82" s="20"/>
      <c r="Y82" s="19"/>
      <c r="Z82" s="22">
        <v>7450000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1319725</v>
      </c>
      <c r="C84" s="27"/>
      <c r="D84" s="28"/>
      <c r="E84" s="29"/>
      <c r="F84" s="29">
        <v>18079</v>
      </c>
      <c r="G84" s="29">
        <v>249664</v>
      </c>
      <c r="H84" s="29">
        <v>214560</v>
      </c>
      <c r="I84" s="29">
        <v>482303</v>
      </c>
      <c r="J84" s="29">
        <v>233775</v>
      </c>
      <c r="K84" s="29">
        <v>222768</v>
      </c>
      <c r="L84" s="29">
        <v>250686</v>
      </c>
      <c r="M84" s="29">
        <v>707229</v>
      </c>
      <c r="N84" s="29">
        <v>125000</v>
      </c>
      <c r="O84" s="29">
        <v>46958</v>
      </c>
      <c r="P84" s="29">
        <v>99934</v>
      </c>
      <c r="Q84" s="29">
        <v>271892</v>
      </c>
      <c r="R84" s="29">
        <v>151672</v>
      </c>
      <c r="S84" s="29">
        <v>128562</v>
      </c>
      <c r="T84" s="29">
        <v>15366</v>
      </c>
      <c r="U84" s="29">
        <v>295600</v>
      </c>
      <c r="V84" s="29">
        <v>1757024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1440293</v>
      </c>
      <c r="C5" s="18">
        <v>0</v>
      </c>
      <c r="D5" s="63">
        <v>4000000</v>
      </c>
      <c r="E5" s="64">
        <v>2150000</v>
      </c>
      <c r="F5" s="64">
        <v>95472</v>
      </c>
      <c r="G5" s="64">
        <v>95472</v>
      </c>
      <c r="H5" s="64">
        <v>95472</v>
      </c>
      <c r="I5" s="64">
        <v>286416</v>
      </c>
      <c r="J5" s="64">
        <v>141211</v>
      </c>
      <c r="K5" s="64">
        <v>107171</v>
      </c>
      <c r="L5" s="64">
        <v>107171</v>
      </c>
      <c r="M5" s="64">
        <v>355553</v>
      </c>
      <c r="N5" s="64">
        <v>100870</v>
      </c>
      <c r="O5" s="64">
        <v>69070</v>
      </c>
      <c r="P5" s="64">
        <v>100043</v>
      </c>
      <c r="Q5" s="64">
        <v>269983</v>
      </c>
      <c r="R5" s="64">
        <v>74658</v>
      </c>
      <c r="S5" s="64">
        <v>239762</v>
      </c>
      <c r="T5" s="64">
        <v>241241</v>
      </c>
      <c r="U5" s="64">
        <v>555661</v>
      </c>
      <c r="V5" s="64">
        <v>1467613</v>
      </c>
      <c r="W5" s="64">
        <v>2150000</v>
      </c>
      <c r="X5" s="64">
        <v>-682387</v>
      </c>
      <c r="Y5" s="65">
        <v>-31.74</v>
      </c>
      <c r="Z5" s="66">
        <v>2150000</v>
      </c>
    </row>
    <row r="6" spans="1:26" ht="13.5">
      <c r="A6" s="62" t="s">
        <v>32</v>
      </c>
      <c r="B6" s="18">
        <v>248714</v>
      </c>
      <c r="C6" s="18">
        <v>0</v>
      </c>
      <c r="D6" s="63">
        <v>1026000</v>
      </c>
      <c r="E6" s="64">
        <v>592850</v>
      </c>
      <c r="F6" s="64">
        <v>33645</v>
      </c>
      <c r="G6" s="64">
        <v>33025</v>
      </c>
      <c r="H6" s="64">
        <v>33025</v>
      </c>
      <c r="I6" s="64">
        <v>99695</v>
      </c>
      <c r="J6" s="64">
        <v>33025</v>
      </c>
      <c r="K6" s="64">
        <v>33025</v>
      </c>
      <c r="L6" s="64">
        <v>33025</v>
      </c>
      <c r="M6" s="64">
        <v>99075</v>
      </c>
      <c r="N6" s="64">
        <v>32775</v>
      </c>
      <c r="O6" s="64">
        <v>30762</v>
      </c>
      <c r="P6" s="64">
        <v>32775</v>
      </c>
      <c r="Q6" s="64">
        <v>96312</v>
      </c>
      <c r="R6" s="64">
        <v>33073</v>
      </c>
      <c r="S6" s="64">
        <v>34205</v>
      </c>
      <c r="T6" s="64">
        <v>34045</v>
      </c>
      <c r="U6" s="64">
        <v>101323</v>
      </c>
      <c r="V6" s="64">
        <v>396405</v>
      </c>
      <c r="W6" s="64">
        <v>592850</v>
      </c>
      <c r="X6" s="64">
        <v>-196445</v>
      </c>
      <c r="Y6" s="65">
        <v>-33.14</v>
      </c>
      <c r="Z6" s="66">
        <v>592850</v>
      </c>
    </row>
    <row r="7" spans="1:26" ht="13.5">
      <c r="A7" s="62" t="s">
        <v>33</v>
      </c>
      <c r="B7" s="18">
        <v>400833</v>
      </c>
      <c r="C7" s="18">
        <v>0</v>
      </c>
      <c r="D7" s="63">
        <v>330000</v>
      </c>
      <c r="E7" s="64">
        <v>610000</v>
      </c>
      <c r="F7" s="64">
        <v>8683</v>
      </c>
      <c r="G7" s="64">
        <v>4699</v>
      </c>
      <c r="H7" s="64">
        <v>87110</v>
      </c>
      <c r="I7" s="64">
        <v>100492</v>
      </c>
      <c r="J7" s="64">
        <v>344292</v>
      </c>
      <c r="K7" s="64">
        <v>5885</v>
      </c>
      <c r="L7" s="64">
        <v>11031</v>
      </c>
      <c r="M7" s="64">
        <v>361208</v>
      </c>
      <c r="N7" s="64">
        <v>2982</v>
      </c>
      <c r="O7" s="64">
        <v>100598</v>
      </c>
      <c r="P7" s="64">
        <v>12203</v>
      </c>
      <c r="Q7" s="64">
        <v>115783</v>
      </c>
      <c r="R7" s="64">
        <v>23254</v>
      </c>
      <c r="S7" s="64">
        <v>6486</v>
      </c>
      <c r="T7" s="64">
        <v>515958</v>
      </c>
      <c r="U7" s="64">
        <v>545698</v>
      </c>
      <c r="V7" s="64">
        <v>1123181</v>
      </c>
      <c r="W7" s="64">
        <v>610000</v>
      </c>
      <c r="X7" s="64">
        <v>513181</v>
      </c>
      <c r="Y7" s="65">
        <v>84.13</v>
      </c>
      <c r="Z7" s="66">
        <v>610000</v>
      </c>
    </row>
    <row r="8" spans="1:26" ht="13.5">
      <c r="A8" s="62" t="s">
        <v>34</v>
      </c>
      <c r="B8" s="18">
        <v>46869365</v>
      </c>
      <c r="C8" s="18">
        <v>0</v>
      </c>
      <c r="D8" s="63">
        <v>57810000</v>
      </c>
      <c r="E8" s="64">
        <v>53714000</v>
      </c>
      <c r="F8" s="64">
        <v>15172544</v>
      </c>
      <c r="G8" s="64">
        <v>66390</v>
      </c>
      <c r="H8" s="64">
        <v>47202</v>
      </c>
      <c r="I8" s="64">
        <v>15286136</v>
      </c>
      <c r="J8" s="64">
        <v>0</v>
      </c>
      <c r="K8" s="64">
        <v>17058000</v>
      </c>
      <c r="L8" s="64">
        <v>0</v>
      </c>
      <c r="M8" s="64">
        <v>17058000</v>
      </c>
      <c r="N8" s="64">
        <v>0</v>
      </c>
      <c r="O8" s="64">
        <v>0</v>
      </c>
      <c r="P8" s="64">
        <v>12793000</v>
      </c>
      <c r="Q8" s="64">
        <v>12793000</v>
      </c>
      <c r="R8" s="64">
        <v>0</v>
      </c>
      <c r="S8" s="64">
        <v>228429</v>
      </c>
      <c r="T8" s="64">
        <v>676893</v>
      </c>
      <c r="U8" s="64">
        <v>905322</v>
      </c>
      <c r="V8" s="64">
        <v>46042458</v>
      </c>
      <c r="W8" s="64">
        <v>53714000</v>
      </c>
      <c r="X8" s="64">
        <v>-7671542</v>
      </c>
      <c r="Y8" s="65">
        <v>-14.28</v>
      </c>
      <c r="Z8" s="66">
        <v>53714000</v>
      </c>
    </row>
    <row r="9" spans="1:26" ht="13.5">
      <c r="A9" s="62" t="s">
        <v>35</v>
      </c>
      <c r="B9" s="18">
        <v>4474458</v>
      </c>
      <c r="C9" s="18">
        <v>0</v>
      </c>
      <c r="D9" s="63">
        <v>8589107</v>
      </c>
      <c r="E9" s="64">
        <v>9279562</v>
      </c>
      <c r="F9" s="64">
        <v>934439</v>
      </c>
      <c r="G9" s="64">
        <v>627461</v>
      </c>
      <c r="H9" s="64">
        <v>351134</v>
      </c>
      <c r="I9" s="64">
        <v>1913034</v>
      </c>
      <c r="J9" s="64">
        <v>427302</v>
      </c>
      <c r="K9" s="64">
        <v>660043</v>
      </c>
      <c r="L9" s="64">
        <v>616451</v>
      </c>
      <c r="M9" s="64">
        <v>1703796</v>
      </c>
      <c r="N9" s="64">
        <v>671368</v>
      </c>
      <c r="O9" s="64">
        <v>333362</v>
      </c>
      <c r="P9" s="64">
        <v>453017</v>
      </c>
      <c r="Q9" s="64">
        <v>1457747</v>
      </c>
      <c r="R9" s="64">
        <v>579383</v>
      </c>
      <c r="S9" s="64">
        <v>695751</v>
      </c>
      <c r="T9" s="64">
        <v>53843</v>
      </c>
      <c r="U9" s="64">
        <v>1328977</v>
      </c>
      <c r="V9" s="64">
        <v>6403554</v>
      </c>
      <c r="W9" s="64">
        <v>9279562</v>
      </c>
      <c r="X9" s="64">
        <v>-2876008</v>
      </c>
      <c r="Y9" s="65">
        <v>-30.99</v>
      </c>
      <c r="Z9" s="66">
        <v>9279562</v>
      </c>
    </row>
    <row r="10" spans="1:26" ht="25.5">
      <c r="A10" s="67" t="s">
        <v>105</v>
      </c>
      <c r="B10" s="68">
        <f>SUM(B5:B9)</f>
        <v>53433663</v>
      </c>
      <c r="C10" s="68">
        <f>SUM(C5:C9)</f>
        <v>0</v>
      </c>
      <c r="D10" s="69">
        <f aca="true" t="shared" si="0" ref="D10:Z10">SUM(D5:D9)</f>
        <v>71755107</v>
      </c>
      <c r="E10" s="70">
        <f t="shared" si="0"/>
        <v>66346412</v>
      </c>
      <c r="F10" s="70">
        <f t="shared" si="0"/>
        <v>16244783</v>
      </c>
      <c r="G10" s="70">
        <f t="shared" si="0"/>
        <v>827047</v>
      </c>
      <c r="H10" s="70">
        <f t="shared" si="0"/>
        <v>613943</v>
      </c>
      <c r="I10" s="70">
        <f t="shared" si="0"/>
        <v>17685773</v>
      </c>
      <c r="J10" s="70">
        <f t="shared" si="0"/>
        <v>945830</v>
      </c>
      <c r="K10" s="70">
        <f t="shared" si="0"/>
        <v>17864124</v>
      </c>
      <c r="L10" s="70">
        <f t="shared" si="0"/>
        <v>767678</v>
      </c>
      <c r="M10" s="70">
        <f t="shared" si="0"/>
        <v>19577632</v>
      </c>
      <c r="N10" s="70">
        <f t="shared" si="0"/>
        <v>807995</v>
      </c>
      <c r="O10" s="70">
        <f t="shared" si="0"/>
        <v>533792</v>
      </c>
      <c r="P10" s="70">
        <f t="shared" si="0"/>
        <v>13391038</v>
      </c>
      <c r="Q10" s="70">
        <f t="shared" si="0"/>
        <v>14732825</v>
      </c>
      <c r="R10" s="70">
        <f t="shared" si="0"/>
        <v>710368</v>
      </c>
      <c r="S10" s="70">
        <f t="shared" si="0"/>
        <v>1204633</v>
      </c>
      <c r="T10" s="70">
        <f t="shared" si="0"/>
        <v>1521980</v>
      </c>
      <c r="U10" s="70">
        <f t="shared" si="0"/>
        <v>3436981</v>
      </c>
      <c r="V10" s="70">
        <f t="shared" si="0"/>
        <v>55433211</v>
      </c>
      <c r="W10" s="70">
        <f t="shared" si="0"/>
        <v>66346412</v>
      </c>
      <c r="X10" s="70">
        <f t="shared" si="0"/>
        <v>-10913201</v>
      </c>
      <c r="Y10" s="71">
        <f>+IF(W10&lt;&gt;0,(X10/W10)*100,0)</f>
        <v>-16.448818664074857</v>
      </c>
      <c r="Z10" s="72">
        <f t="shared" si="0"/>
        <v>66346412</v>
      </c>
    </row>
    <row r="11" spans="1:26" ht="13.5">
      <c r="A11" s="62" t="s">
        <v>36</v>
      </c>
      <c r="B11" s="18">
        <v>28537173</v>
      </c>
      <c r="C11" s="18">
        <v>0</v>
      </c>
      <c r="D11" s="63">
        <v>33009351</v>
      </c>
      <c r="E11" s="64">
        <v>31338930</v>
      </c>
      <c r="F11" s="64">
        <v>1488063</v>
      </c>
      <c r="G11" s="64">
        <v>1440799</v>
      </c>
      <c r="H11" s="64">
        <v>1400468</v>
      </c>
      <c r="I11" s="64">
        <v>4329330</v>
      </c>
      <c r="J11" s="64">
        <v>1517618</v>
      </c>
      <c r="K11" s="64">
        <v>1491265</v>
      </c>
      <c r="L11" s="64">
        <v>1528149</v>
      </c>
      <c r="M11" s="64">
        <v>4537032</v>
      </c>
      <c r="N11" s="64">
        <v>1478829</v>
      </c>
      <c r="O11" s="64">
        <v>1505990</v>
      </c>
      <c r="P11" s="64">
        <v>1542423</v>
      </c>
      <c r="Q11" s="64">
        <v>4527242</v>
      </c>
      <c r="R11" s="64">
        <v>1499950</v>
      </c>
      <c r="S11" s="64">
        <v>1529998</v>
      </c>
      <c r="T11" s="64">
        <v>1531808</v>
      </c>
      <c r="U11" s="64">
        <v>4561756</v>
      </c>
      <c r="V11" s="64">
        <v>17955360</v>
      </c>
      <c r="W11" s="64">
        <v>31338930</v>
      </c>
      <c r="X11" s="64">
        <v>-13383570</v>
      </c>
      <c r="Y11" s="65">
        <v>-42.71</v>
      </c>
      <c r="Z11" s="66">
        <v>31338930</v>
      </c>
    </row>
    <row r="12" spans="1:26" ht="13.5">
      <c r="A12" s="62" t="s">
        <v>37</v>
      </c>
      <c r="B12" s="18">
        <v>6630878</v>
      </c>
      <c r="C12" s="18">
        <v>0</v>
      </c>
      <c r="D12" s="63">
        <v>6886108</v>
      </c>
      <c r="E12" s="64">
        <v>7071994</v>
      </c>
      <c r="F12" s="64">
        <v>407716</v>
      </c>
      <c r="G12" s="64">
        <v>407813</v>
      </c>
      <c r="H12" s="64">
        <v>407813</v>
      </c>
      <c r="I12" s="64">
        <v>1223342</v>
      </c>
      <c r="J12" s="64">
        <v>407813</v>
      </c>
      <c r="K12" s="64">
        <v>421303</v>
      </c>
      <c r="L12" s="64">
        <v>413890</v>
      </c>
      <c r="M12" s="64">
        <v>1243006</v>
      </c>
      <c r="N12" s="64">
        <v>423582</v>
      </c>
      <c r="O12" s="64">
        <v>414337</v>
      </c>
      <c r="P12" s="64">
        <v>374816</v>
      </c>
      <c r="Q12" s="64">
        <v>1212735</v>
      </c>
      <c r="R12" s="64">
        <v>442145</v>
      </c>
      <c r="S12" s="64">
        <v>442139</v>
      </c>
      <c r="T12" s="64">
        <v>439864</v>
      </c>
      <c r="U12" s="64">
        <v>1324148</v>
      </c>
      <c r="V12" s="64">
        <v>5003231</v>
      </c>
      <c r="W12" s="64">
        <v>7071994</v>
      </c>
      <c r="X12" s="64">
        <v>-2068763</v>
      </c>
      <c r="Y12" s="65">
        <v>-29.25</v>
      </c>
      <c r="Z12" s="66">
        <v>7071994</v>
      </c>
    </row>
    <row r="13" spans="1:26" ht="13.5">
      <c r="A13" s="62" t="s">
        <v>106</v>
      </c>
      <c r="B13" s="18">
        <v>2127156</v>
      </c>
      <c r="C13" s="18">
        <v>0</v>
      </c>
      <c r="D13" s="63">
        <v>974907</v>
      </c>
      <c r="E13" s="64">
        <v>3000000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3000000</v>
      </c>
      <c r="X13" s="64">
        <v>-3000000</v>
      </c>
      <c r="Y13" s="65">
        <v>-100</v>
      </c>
      <c r="Z13" s="66">
        <v>3000000</v>
      </c>
    </row>
    <row r="14" spans="1:26" ht="13.5">
      <c r="A14" s="62" t="s">
        <v>38</v>
      </c>
      <c r="B14" s="18">
        <v>183613</v>
      </c>
      <c r="C14" s="18">
        <v>0</v>
      </c>
      <c r="D14" s="63">
        <v>422000</v>
      </c>
      <c r="E14" s="64">
        <v>362854</v>
      </c>
      <c r="F14" s="64">
        <v>36084</v>
      </c>
      <c r="G14" s="64">
        <v>35718</v>
      </c>
      <c r="H14" s="64">
        <v>36083</v>
      </c>
      <c r="I14" s="64">
        <v>107885</v>
      </c>
      <c r="J14" s="64">
        <v>36083</v>
      </c>
      <c r="K14" s="64">
        <v>36083</v>
      </c>
      <c r="L14" s="64">
        <v>36084</v>
      </c>
      <c r="M14" s="64">
        <v>108250</v>
      </c>
      <c r="N14" s="64">
        <v>36083</v>
      </c>
      <c r="O14" s="64">
        <v>36083</v>
      </c>
      <c r="P14" s="64">
        <v>36083</v>
      </c>
      <c r="Q14" s="64">
        <v>108249</v>
      </c>
      <c r="R14" s="64">
        <v>36083</v>
      </c>
      <c r="S14" s="64">
        <v>36084</v>
      </c>
      <c r="T14" s="64">
        <v>36083</v>
      </c>
      <c r="U14" s="64">
        <v>108250</v>
      </c>
      <c r="V14" s="64">
        <v>432634</v>
      </c>
      <c r="W14" s="64">
        <v>362854</v>
      </c>
      <c r="X14" s="64">
        <v>69780</v>
      </c>
      <c r="Y14" s="65">
        <v>19.23</v>
      </c>
      <c r="Z14" s="66">
        <v>362854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12792969</v>
      </c>
      <c r="C17" s="18">
        <v>0</v>
      </c>
      <c r="D17" s="63">
        <v>22822741</v>
      </c>
      <c r="E17" s="64">
        <v>19587044</v>
      </c>
      <c r="F17" s="64">
        <v>3182431</v>
      </c>
      <c r="G17" s="64">
        <v>1770697</v>
      </c>
      <c r="H17" s="64">
        <v>1239807</v>
      </c>
      <c r="I17" s="64">
        <v>6192935</v>
      </c>
      <c r="J17" s="64">
        <v>7296599</v>
      </c>
      <c r="K17" s="64">
        <v>10361165</v>
      </c>
      <c r="L17" s="64">
        <v>7604446</v>
      </c>
      <c r="M17" s="64">
        <v>25262210</v>
      </c>
      <c r="N17" s="64">
        <v>1138078</v>
      </c>
      <c r="O17" s="64">
        <v>3068385</v>
      </c>
      <c r="P17" s="64">
        <v>3574695</v>
      </c>
      <c r="Q17" s="64">
        <v>7781158</v>
      </c>
      <c r="R17" s="64">
        <v>1880028</v>
      </c>
      <c r="S17" s="64">
        <v>1569892</v>
      </c>
      <c r="T17" s="64">
        <v>6043814</v>
      </c>
      <c r="U17" s="64">
        <v>9493734</v>
      </c>
      <c r="V17" s="64">
        <v>48730037</v>
      </c>
      <c r="W17" s="64">
        <v>19587044</v>
      </c>
      <c r="X17" s="64">
        <v>29142993</v>
      </c>
      <c r="Y17" s="65">
        <v>148.79</v>
      </c>
      <c r="Z17" s="66">
        <v>19587044</v>
      </c>
    </row>
    <row r="18" spans="1:26" ht="13.5">
      <c r="A18" s="74" t="s">
        <v>42</v>
      </c>
      <c r="B18" s="75">
        <f>SUM(B11:B17)</f>
        <v>50271789</v>
      </c>
      <c r="C18" s="75">
        <f>SUM(C11:C17)</f>
        <v>0</v>
      </c>
      <c r="D18" s="76">
        <f aca="true" t="shared" si="1" ref="D18:Z18">SUM(D11:D17)</f>
        <v>64115107</v>
      </c>
      <c r="E18" s="77">
        <f t="shared" si="1"/>
        <v>61360822</v>
      </c>
      <c r="F18" s="77">
        <f t="shared" si="1"/>
        <v>5114294</v>
      </c>
      <c r="G18" s="77">
        <f t="shared" si="1"/>
        <v>3655027</v>
      </c>
      <c r="H18" s="77">
        <f t="shared" si="1"/>
        <v>3084171</v>
      </c>
      <c r="I18" s="77">
        <f t="shared" si="1"/>
        <v>11853492</v>
      </c>
      <c r="J18" s="77">
        <f t="shared" si="1"/>
        <v>9258113</v>
      </c>
      <c r="K18" s="77">
        <f t="shared" si="1"/>
        <v>12309816</v>
      </c>
      <c r="L18" s="77">
        <f t="shared" si="1"/>
        <v>9582569</v>
      </c>
      <c r="M18" s="77">
        <f t="shared" si="1"/>
        <v>31150498</v>
      </c>
      <c r="N18" s="77">
        <f t="shared" si="1"/>
        <v>3076572</v>
      </c>
      <c r="O18" s="77">
        <f t="shared" si="1"/>
        <v>5024795</v>
      </c>
      <c r="P18" s="77">
        <f t="shared" si="1"/>
        <v>5528017</v>
      </c>
      <c r="Q18" s="77">
        <f t="shared" si="1"/>
        <v>13629384</v>
      </c>
      <c r="R18" s="77">
        <f t="shared" si="1"/>
        <v>3858206</v>
      </c>
      <c r="S18" s="77">
        <f t="shared" si="1"/>
        <v>3578113</v>
      </c>
      <c r="T18" s="77">
        <f t="shared" si="1"/>
        <v>8051569</v>
      </c>
      <c r="U18" s="77">
        <f t="shared" si="1"/>
        <v>15487888</v>
      </c>
      <c r="V18" s="77">
        <f t="shared" si="1"/>
        <v>72121262</v>
      </c>
      <c r="W18" s="77">
        <f t="shared" si="1"/>
        <v>61360822</v>
      </c>
      <c r="X18" s="77">
        <f t="shared" si="1"/>
        <v>10760440</v>
      </c>
      <c r="Y18" s="71">
        <f>+IF(W18&lt;&gt;0,(X18/W18)*100,0)</f>
        <v>17.536336133176313</v>
      </c>
      <c r="Z18" s="78">
        <f t="shared" si="1"/>
        <v>61360822</v>
      </c>
    </row>
    <row r="19" spans="1:26" ht="13.5">
      <c r="A19" s="74" t="s">
        <v>43</v>
      </c>
      <c r="B19" s="79">
        <f>+B10-B18</f>
        <v>3161874</v>
      </c>
      <c r="C19" s="79">
        <f>+C10-C18</f>
        <v>0</v>
      </c>
      <c r="D19" s="80">
        <f aca="true" t="shared" si="2" ref="D19:Z19">+D10-D18</f>
        <v>7640000</v>
      </c>
      <c r="E19" s="81">
        <f t="shared" si="2"/>
        <v>4985590</v>
      </c>
      <c r="F19" s="81">
        <f t="shared" si="2"/>
        <v>11130489</v>
      </c>
      <c r="G19" s="81">
        <f t="shared" si="2"/>
        <v>-2827980</v>
      </c>
      <c r="H19" s="81">
        <f t="shared" si="2"/>
        <v>-2470228</v>
      </c>
      <c r="I19" s="81">
        <f t="shared" si="2"/>
        <v>5832281</v>
      </c>
      <c r="J19" s="81">
        <f t="shared" si="2"/>
        <v>-8312283</v>
      </c>
      <c r="K19" s="81">
        <f t="shared" si="2"/>
        <v>5554308</v>
      </c>
      <c r="L19" s="81">
        <f t="shared" si="2"/>
        <v>-8814891</v>
      </c>
      <c r="M19" s="81">
        <f t="shared" si="2"/>
        <v>-11572866</v>
      </c>
      <c r="N19" s="81">
        <f t="shared" si="2"/>
        <v>-2268577</v>
      </c>
      <c r="O19" s="81">
        <f t="shared" si="2"/>
        <v>-4491003</v>
      </c>
      <c r="P19" s="81">
        <f t="shared" si="2"/>
        <v>7863021</v>
      </c>
      <c r="Q19" s="81">
        <f t="shared" si="2"/>
        <v>1103441</v>
      </c>
      <c r="R19" s="81">
        <f t="shared" si="2"/>
        <v>-3147838</v>
      </c>
      <c r="S19" s="81">
        <f t="shared" si="2"/>
        <v>-2373480</v>
      </c>
      <c r="T19" s="81">
        <f t="shared" si="2"/>
        <v>-6529589</v>
      </c>
      <c r="U19" s="81">
        <f t="shared" si="2"/>
        <v>-12050907</v>
      </c>
      <c r="V19" s="81">
        <f t="shared" si="2"/>
        <v>-16688051</v>
      </c>
      <c r="W19" s="81">
        <f>IF(E10=E18,0,W10-W18)</f>
        <v>4985590</v>
      </c>
      <c r="X19" s="81">
        <f t="shared" si="2"/>
        <v>-21673641</v>
      </c>
      <c r="Y19" s="82">
        <f>+IF(W19&lt;&gt;0,(X19/W19)*100,0)</f>
        <v>-434.7256994658606</v>
      </c>
      <c r="Z19" s="83">
        <f t="shared" si="2"/>
        <v>4985590</v>
      </c>
    </row>
    <row r="20" spans="1:26" ht="13.5">
      <c r="A20" s="62" t="s">
        <v>44</v>
      </c>
      <c r="B20" s="18">
        <v>17542911</v>
      </c>
      <c r="C20" s="18">
        <v>0</v>
      </c>
      <c r="D20" s="63">
        <v>20783000</v>
      </c>
      <c r="E20" s="64">
        <v>46483000</v>
      </c>
      <c r="F20" s="64">
        <v>576347</v>
      </c>
      <c r="G20" s="64">
        <v>1701267</v>
      </c>
      <c r="H20" s="64">
        <v>5445952</v>
      </c>
      <c r="I20" s="64">
        <v>7723566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3269545</v>
      </c>
      <c r="P20" s="64">
        <v>0</v>
      </c>
      <c r="Q20" s="64">
        <v>3269545</v>
      </c>
      <c r="R20" s="64">
        <v>1462853</v>
      </c>
      <c r="S20" s="64">
        <v>2029601</v>
      </c>
      <c r="T20" s="64">
        <v>5530960</v>
      </c>
      <c r="U20" s="64">
        <v>9023414</v>
      </c>
      <c r="V20" s="64">
        <v>20016525</v>
      </c>
      <c r="W20" s="64">
        <v>46483000</v>
      </c>
      <c r="X20" s="64">
        <v>-26466475</v>
      </c>
      <c r="Y20" s="65">
        <v>-56.94</v>
      </c>
      <c r="Z20" s="66">
        <v>46483000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20704785</v>
      </c>
      <c r="C22" s="90">
        <f>SUM(C19:C21)</f>
        <v>0</v>
      </c>
      <c r="D22" s="91">
        <f aca="true" t="shared" si="3" ref="D22:Z22">SUM(D19:D21)</f>
        <v>28423000</v>
      </c>
      <c r="E22" s="92">
        <f t="shared" si="3"/>
        <v>51468590</v>
      </c>
      <c r="F22" s="92">
        <f t="shared" si="3"/>
        <v>11706836</v>
      </c>
      <c r="G22" s="92">
        <f t="shared" si="3"/>
        <v>-1126713</v>
      </c>
      <c r="H22" s="92">
        <f t="shared" si="3"/>
        <v>2975724</v>
      </c>
      <c r="I22" s="92">
        <f t="shared" si="3"/>
        <v>13555847</v>
      </c>
      <c r="J22" s="92">
        <f t="shared" si="3"/>
        <v>-8312283</v>
      </c>
      <c r="K22" s="92">
        <f t="shared" si="3"/>
        <v>5554308</v>
      </c>
      <c r="L22" s="92">
        <f t="shared" si="3"/>
        <v>-8814891</v>
      </c>
      <c r="M22" s="92">
        <f t="shared" si="3"/>
        <v>-11572866</v>
      </c>
      <c r="N22" s="92">
        <f t="shared" si="3"/>
        <v>-2268577</v>
      </c>
      <c r="O22" s="92">
        <f t="shared" si="3"/>
        <v>-1221458</v>
      </c>
      <c r="P22" s="92">
        <f t="shared" si="3"/>
        <v>7863021</v>
      </c>
      <c r="Q22" s="92">
        <f t="shared" si="3"/>
        <v>4372986</v>
      </c>
      <c r="R22" s="92">
        <f t="shared" si="3"/>
        <v>-1684985</v>
      </c>
      <c r="S22" s="92">
        <f t="shared" si="3"/>
        <v>-343879</v>
      </c>
      <c r="T22" s="92">
        <f t="shared" si="3"/>
        <v>-998629</v>
      </c>
      <c r="U22" s="92">
        <f t="shared" si="3"/>
        <v>-3027493</v>
      </c>
      <c r="V22" s="92">
        <f t="shared" si="3"/>
        <v>3328474</v>
      </c>
      <c r="W22" s="92">
        <f t="shared" si="3"/>
        <v>51468590</v>
      </c>
      <c r="X22" s="92">
        <f t="shared" si="3"/>
        <v>-48140116</v>
      </c>
      <c r="Y22" s="93">
        <f>+IF(W22&lt;&gt;0,(X22/W22)*100,0)</f>
        <v>-93.5329994468471</v>
      </c>
      <c r="Z22" s="94">
        <f t="shared" si="3"/>
        <v>51468590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20704785</v>
      </c>
      <c r="C24" s="79">
        <f>SUM(C22:C23)</f>
        <v>0</v>
      </c>
      <c r="D24" s="80">
        <f aca="true" t="shared" si="4" ref="D24:Z24">SUM(D22:D23)</f>
        <v>28423000</v>
      </c>
      <c r="E24" s="81">
        <f t="shared" si="4"/>
        <v>51468590</v>
      </c>
      <c r="F24" s="81">
        <f t="shared" si="4"/>
        <v>11706836</v>
      </c>
      <c r="G24" s="81">
        <f t="shared" si="4"/>
        <v>-1126713</v>
      </c>
      <c r="H24" s="81">
        <f t="shared" si="4"/>
        <v>2975724</v>
      </c>
      <c r="I24" s="81">
        <f t="shared" si="4"/>
        <v>13555847</v>
      </c>
      <c r="J24" s="81">
        <f t="shared" si="4"/>
        <v>-8312283</v>
      </c>
      <c r="K24" s="81">
        <f t="shared" si="4"/>
        <v>5554308</v>
      </c>
      <c r="L24" s="81">
        <f t="shared" si="4"/>
        <v>-8814891</v>
      </c>
      <c r="M24" s="81">
        <f t="shared" si="4"/>
        <v>-11572866</v>
      </c>
      <c r="N24" s="81">
        <f t="shared" si="4"/>
        <v>-2268577</v>
      </c>
      <c r="O24" s="81">
        <f t="shared" si="4"/>
        <v>-1221458</v>
      </c>
      <c r="P24" s="81">
        <f t="shared" si="4"/>
        <v>7863021</v>
      </c>
      <c r="Q24" s="81">
        <f t="shared" si="4"/>
        <v>4372986</v>
      </c>
      <c r="R24" s="81">
        <f t="shared" si="4"/>
        <v>-1684985</v>
      </c>
      <c r="S24" s="81">
        <f t="shared" si="4"/>
        <v>-343879</v>
      </c>
      <c r="T24" s="81">
        <f t="shared" si="4"/>
        <v>-998629</v>
      </c>
      <c r="U24" s="81">
        <f t="shared" si="4"/>
        <v>-3027493</v>
      </c>
      <c r="V24" s="81">
        <f t="shared" si="4"/>
        <v>3328474</v>
      </c>
      <c r="W24" s="81">
        <f t="shared" si="4"/>
        <v>51468590</v>
      </c>
      <c r="X24" s="81">
        <f t="shared" si="4"/>
        <v>-48140116</v>
      </c>
      <c r="Y24" s="82">
        <f>+IF(W24&lt;&gt;0,(X24/W24)*100,0)</f>
        <v>-93.5329994468471</v>
      </c>
      <c r="Z24" s="83">
        <f t="shared" si="4"/>
        <v>51468590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14320197</v>
      </c>
      <c r="C27" s="21">
        <v>0</v>
      </c>
      <c r="D27" s="103">
        <v>28423000</v>
      </c>
      <c r="E27" s="104">
        <v>47028215</v>
      </c>
      <c r="F27" s="104">
        <v>1174927</v>
      </c>
      <c r="G27" s="104">
        <v>443537</v>
      </c>
      <c r="H27" s="104">
        <v>557663</v>
      </c>
      <c r="I27" s="104">
        <v>2176127</v>
      </c>
      <c r="J27" s="104">
        <v>6717662</v>
      </c>
      <c r="K27" s="104">
        <v>0</v>
      </c>
      <c r="L27" s="104">
        <v>5428384</v>
      </c>
      <c r="M27" s="104">
        <v>12146046</v>
      </c>
      <c r="N27" s="104">
        <v>0</v>
      </c>
      <c r="O27" s="104">
        <v>2176543</v>
      </c>
      <c r="P27" s="104">
        <v>2784411</v>
      </c>
      <c r="Q27" s="104">
        <v>4960954</v>
      </c>
      <c r="R27" s="104">
        <v>1901844</v>
      </c>
      <c r="S27" s="104">
        <v>2657659</v>
      </c>
      <c r="T27" s="104">
        <v>2060114</v>
      </c>
      <c r="U27" s="104">
        <v>6619617</v>
      </c>
      <c r="V27" s="104">
        <v>25902744</v>
      </c>
      <c r="W27" s="104">
        <v>47028215</v>
      </c>
      <c r="X27" s="104">
        <v>-21125471</v>
      </c>
      <c r="Y27" s="105">
        <v>-44.92</v>
      </c>
      <c r="Z27" s="106">
        <v>47028215</v>
      </c>
    </row>
    <row r="28" spans="1:26" ht="13.5">
      <c r="A28" s="107" t="s">
        <v>44</v>
      </c>
      <c r="B28" s="18">
        <v>11971034</v>
      </c>
      <c r="C28" s="18">
        <v>0</v>
      </c>
      <c r="D28" s="63">
        <v>23783000</v>
      </c>
      <c r="E28" s="64">
        <v>45003215</v>
      </c>
      <c r="F28" s="64">
        <v>1174927</v>
      </c>
      <c r="G28" s="64">
        <v>443537</v>
      </c>
      <c r="H28" s="64">
        <v>557663</v>
      </c>
      <c r="I28" s="64">
        <v>2176127</v>
      </c>
      <c r="J28" s="64">
        <v>6717662</v>
      </c>
      <c r="K28" s="64">
        <v>0</v>
      </c>
      <c r="L28" s="64">
        <v>5428384</v>
      </c>
      <c r="M28" s="64">
        <v>12146046</v>
      </c>
      <c r="N28" s="64">
        <v>0</v>
      </c>
      <c r="O28" s="64">
        <v>1957121</v>
      </c>
      <c r="P28" s="64">
        <v>2784411</v>
      </c>
      <c r="Q28" s="64">
        <v>4741532</v>
      </c>
      <c r="R28" s="64">
        <v>1901844</v>
      </c>
      <c r="S28" s="64">
        <v>2331765</v>
      </c>
      <c r="T28" s="64">
        <v>1743202</v>
      </c>
      <c r="U28" s="64">
        <v>5976811</v>
      </c>
      <c r="V28" s="64">
        <v>25040516</v>
      </c>
      <c r="W28" s="64">
        <v>45003215</v>
      </c>
      <c r="X28" s="64">
        <v>-19962699</v>
      </c>
      <c r="Y28" s="65">
        <v>-44.36</v>
      </c>
      <c r="Z28" s="66">
        <v>45003215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2349162</v>
      </c>
      <c r="C31" s="18">
        <v>0</v>
      </c>
      <c r="D31" s="63">
        <v>4640000</v>
      </c>
      <c r="E31" s="64">
        <v>2025000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219422</v>
      </c>
      <c r="P31" s="64">
        <v>0</v>
      </c>
      <c r="Q31" s="64">
        <v>219422</v>
      </c>
      <c r="R31" s="64">
        <v>0</v>
      </c>
      <c r="S31" s="64">
        <v>325894</v>
      </c>
      <c r="T31" s="64">
        <v>316912</v>
      </c>
      <c r="U31" s="64">
        <v>642806</v>
      </c>
      <c r="V31" s="64">
        <v>862228</v>
      </c>
      <c r="W31" s="64">
        <v>2025000</v>
      </c>
      <c r="X31" s="64">
        <v>-1162772</v>
      </c>
      <c r="Y31" s="65">
        <v>-57.42</v>
      </c>
      <c r="Z31" s="66">
        <v>2025000</v>
      </c>
    </row>
    <row r="32" spans="1:26" ht="13.5">
      <c r="A32" s="74" t="s">
        <v>50</v>
      </c>
      <c r="B32" s="21">
        <f>SUM(B28:B31)</f>
        <v>14320196</v>
      </c>
      <c r="C32" s="21">
        <f>SUM(C28:C31)</f>
        <v>0</v>
      </c>
      <c r="D32" s="103">
        <f aca="true" t="shared" si="5" ref="D32:Z32">SUM(D28:D31)</f>
        <v>28423000</v>
      </c>
      <c r="E32" s="104">
        <f t="shared" si="5"/>
        <v>47028215</v>
      </c>
      <c r="F32" s="104">
        <f t="shared" si="5"/>
        <v>1174927</v>
      </c>
      <c r="G32" s="104">
        <f t="shared" si="5"/>
        <v>443537</v>
      </c>
      <c r="H32" s="104">
        <f t="shared" si="5"/>
        <v>557663</v>
      </c>
      <c r="I32" s="104">
        <f t="shared" si="5"/>
        <v>2176127</v>
      </c>
      <c r="J32" s="104">
        <f t="shared" si="5"/>
        <v>6717662</v>
      </c>
      <c r="K32" s="104">
        <f t="shared" si="5"/>
        <v>0</v>
      </c>
      <c r="L32" s="104">
        <f t="shared" si="5"/>
        <v>5428384</v>
      </c>
      <c r="M32" s="104">
        <f t="shared" si="5"/>
        <v>12146046</v>
      </c>
      <c r="N32" s="104">
        <f t="shared" si="5"/>
        <v>0</v>
      </c>
      <c r="O32" s="104">
        <f t="shared" si="5"/>
        <v>2176543</v>
      </c>
      <c r="P32" s="104">
        <f t="shared" si="5"/>
        <v>2784411</v>
      </c>
      <c r="Q32" s="104">
        <f t="shared" si="5"/>
        <v>4960954</v>
      </c>
      <c r="R32" s="104">
        <f t="shared" si="5"/>
        <v>1901844</v>
      </c>
      <c r="S32" s="104">
        <f t="shared" si="5"/>
        <v>2657659</v>
      </c>
      <c r="T32" s="104">
        <f t="shared" si="5"/>
        <v>2060114</v>
      </c>
      <c r="U32" s="104">
        <f t="shared" si="5"/>
        <v>6619617</v>
      </c>
      <c r="V32" s="104">
        <f t="shared" si="5"/>
        <v>25902744</v>
      </c>
      <c r="W32" s="104">
        <f t="shared" si="5"/>
        <v>47028215</v>
      </c>
      <c r="X32" s="104">
        <f t="shared" si="5"/>
        <v>-21125471</v>
      </c>
      <c r="Y32" s="105">
        <f>+IF(W32&lt;&gt;0,(X32/W32)*100,0)</f>
        <v>-44.920843795581014</v>
      </c>
      <c r="Z32" s="106">
        <f t="shared" si="5"/>
        <v>47028215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40718543</v>
      </c>
      <c r="C35" s="18">
        <v>0</v>
      </c>
      <c r="D35" s="63">
        <v>7446000</v>
      </c>
      <c r="E35" s="64">
        <v>5446000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5446000</v>
      </c>
      <c r="X35" s="64">
        <v>-5446000</v>
      </c>
      <c r="Y35" s="65">
        <v>-100</v>
      </c>
      <c r="Z35" s="66">
        <v>5446000</v>
      </c>
    </row>
    <row r="36" spans="1:26" ht="13.5">
      <c r="A36" s="62" t="s">
        <v>53</v>
      </c>
      <c r="B36" s="18">
        <v>76260208</v>
      </c>
      <c r="C36" s="18">
        <v>0</v>
      </c>
      <c r="D36" s="63">
        <v>109419785</v>
      </c>
      <c r="E36" s="64">
        <v>124959222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124959222</v>
      </c>
      <c r="X36" s="64">
        <v>-124959222</v>
      </c>
      <c r="Y36" s="65">
        <v>-100</v>
      </c>
      <c r="Z36" s="66">
        <v>124959222</v>
      </c>
    </row>
    <row r="37" spans="1:26" ht="13.5">
      <c r="A37" s="62" t="s">
        <v>54</v>
      </c>
      <c r="B37" s="18">
        <v>51965623</v>
      </c>
      <c r="C37" s="18">
        <v>0</v>
      </c>
      <c r="D37" s="63">
        <v>8414261</v>
      </c>
      <c r="E37" s="64">
        <v>8414261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8414261</v>
      </c>
      <c r="X37" s="64">
        <v>-8414261</v>
      </c>
      <c r="Y37" s="65">
        <v>-100</v>
      </c>
      <c r="Z37" s="66">
        <v>8414261</v>
      </c>
    </row>
    <row r="38" spans="1:26" ht="13.5">
      <c r="A38" s="62" t="s">
        <v>55</v>
      </c>
      <c r="B38" s="18">
        <v>2571640</v>
      </c>
      <c r="C38" s="18">
        <v>0</v>
      </c>
      <c r="D38" s="63">
        <v>4222383</v>
      </c>
      <c r="E38" s="64">
        <v>4022383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4022383</v>
      </c>
      <c r="X38" s="64">
        <v>-4022383</v>
      </c>
      <c r="Y38" s="65">
        <v>-100</v>
      </c>
      <c r="Z38" s="66">
        <v>4022383</v>
      </c>
    </row>
    <row r="39" spans="1:26" ht="13.5">
      <c r="A39" s="62" t="s">
        <v>56</v>
      </c>
      <c r="B39" s="18">
        <v>62441488</v>
      </c>
      <c r="C39" s="18">
        <v>0</v>
      </c>
      <c r="D39" s="63">
        <v>104229141</v>
      </c>
      <c r="E39" s="64">
        <v>117968577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117968577</v>
      </c>
      <c r="X39" s="64">
        <v>-117968577</v>
      </c>
      <c r="Y39" s="65">
        <v>-100</v>
      </c>
      <c r="Z39" s="66">
        <v>117968577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38160619</v>
      </c>
      <c r="C42" s="18">
        <v>0</v>
      </c>
      <c r="D42" s="63">
        <v>35100926</v>
      </c>
      <c r="E42" s="64">
        <v>34427851</v>
      </c>
      <c r="F42" s="64">
        <v>14652060</v>
      </c>
      <c r="G42" s="64">
        <v>-3668780</v>
      </c>
      <c r="H42" s="64">
        <v>-2142234</v>
      </c>
      <c r="I42" s="64">
        <v>8841046</v>
      </c>
      <c r="J42" s="64">
        <v>-1896382</v>
      </c>
      <c r="K42" s="64">
        <v>13037403</v>
      </c>
      <c r="L42" s="64">
        <v>5190274</v>
      </c>
      <c r="M42" s="64">
        <v>16331295</v>
      </c>
      <c r="N42" s="64">
        <v>-4282347</v>
      </c>
      <c r="O42" s="64">
        <v>-3425277</v>
      </c>
      <c r="P42" s="64">
        <v>13348460</v>
      </c>
      <c r="Q42" s="64">
        <v>5640836</v>
      </c>
      <c r="R42" s="64">
        <v>-4629642</v>
      </c>
      <c r="S42" s="64">
        <v>-4763322</v>
      </c>
      <c r="T42" s="64">
        <v>-5447067</v>
      </c>
      <c r="U42" s="64">
        <v>-14840031</v>
      </c>
      <c r="V42" s="64">
        <v>15973146</v>
      </c>
      <c r="W42" s="64">
        <v>34427851</v>
      </c>
      <c r="X42" s="64">
        <v>-18454705</v>
      </c>
      <c r="Y42" s="65">
        <v>-53.6</v>
      </c>
      <c r="Z42" s="66">
        <v>34427851</v>
      </c>
    </row>
    <row r="43" spans="1:26" ht="13.5">
      <c r="A43" s="62" t="s">
        <v>59</v>
      </c>
      <c r="B43" s="18">
        <v>-17614886</v>
      </c>
      <c r="C43" s="18">
        <v>0</v>
      </c>
      <c r="D43" s="63">
        <v>-24763204</v>
      </c>
      <c r="E43" s="64">
        <v>-46948214</v>
      </c>
      <c r="F43" s="64">
        <v>-1174927</v>
      </c>
      <c r="G43" s="64">
        <v>-443537</v>
      </c>
      <c r="H43" s="64">
        <v>-557663</v>
      </c>
      <c r="I43" s="64">
        <v>-2176127</v>
      </c>
      <c r="J43" s="64">
        <v>-6730012</v>
      </c>
      <c r="K43" s="64">
        <v>-8475561</v>
      </c>
      <c r="L43" s="64">
        <v>-5428384</v>
      </c>
      <c r="M43" s="64">
        <v>-20633957</v>
      </c>
      <c r="N43" s="64">
        <v>0</v>
      </c>
      <c r="O43" s="64">
        <v>-1957121</v>
      </c>
      <c r="P43" s="64">
        <v>-2784411</v>
      </c>
      <c r="Q43" s="64">
        <v>-4741532</v>
      </c>
      <c r="R43" s="64">
        <v>-1901844</v>
      </c>
      <c r="S43" s="64">
        <v>-2657658</v>
      </c>
      <c r="T43" s="64">
        <v>-2352029</v>
      </c>
      <c r="U43" s="64">
        <v>-6911531</v>
      </c>
      <c r="V43" s="64">
        <v>-34463147</v>
      </c>
      <c r="W43" s="64">
        <v>-46948214</v>
      </c>
      <c r="X43" s="64">
        <v>12485067</v>
      </c>
      <c r="Y43" s="65">
        <v>-26.59</v>
      </c>
      <c r="Z43" s="66">
        <v>-46948214</v>
      </c>
    </row>
    <row r="44" spans="1:26" ht="13.5">
      <c r="A44" s="62" t="s">
        <v>60</v>
      </c>
      <c r="B44" s="18">
        <v>-274015</v>
      </c>
      <c r="C44" s="18">
        <v>0</v>
      </c>
      <c r="D44" s="63">
        <v>-754944</v>
      </c>
      <c r="E44" s="64">
        <v>-429936</v>
      </c>
      <c r="F44" s="64">
        <v>-36083</v>
      </c>
      <c r="G44" s="64">
        <v>-36083</v>
      </c>
      <c r="H44" s="64">
        <v>-36083</v>
      </c>
      <c r="I44" s="64">
        <v>-108249</v>
      </c>
      <c r="J44" s="64">
        <v>-36083</v>
      </c>
      <c r="K44" s="64">
        <v>-36083</v>
      </c>
      <c r="L44" s="64">
        <v>-36083</v>
      </c>
      <c r="M44" s="64">
        <v>-108249</v>
      </c>
      <c r="N44" s="64">
        <v>-36083</v>
      </c>
      <c r="O44" s="64">
        <v>-36083</v>
      </c>
      <c r="P44" s="64">
        <v>-36083</v>
      </c>
      <c r="Q44" s="64">
        <v>-108249</v>
      </c>
      <c r="R44" s="64">
        <v>-36083</v>
      </c>
      <c r="S44" s="64">
        <v>-36083</v>
      </c>
      <c r="T44" s="64">
        <v>-36083</v>
      </c>
      <c r="U44" s="64">
        <v>-108249</v>
      </c>
      <c r="V44" s="64">
        <v>-432996</v>
      </c>
      <c r="W44" s="64">
        <v>-429936</v>
      </c>
      <c r="X44" s="64">
        <v>-3060</v>
      </c>
      <c r="Y44" s="65">
        <v>0.71</v>
      </c>
      <c r="Z44" s="66">
        <v>-429936</v>
      </c>
    </row>
    <row r="45" spans="1:26" ht="13.5">
      <c r="A45" s="74" t="s">
        <v>61</v>
      </c>
      <c r="B45" s="21">
        <v>20368910</v>
      </c>
      <c r="C45" s="21">
        <v>0</v>
      </c>
      <c r="D45" s="103">
        <v>9657778</v>
      </c>
      <c r="E45" s="104">
        <v>7418611</v>
      </c>
      <c r="F45" s="104">
        <v>13836877</v>
      </c>
      <c r="G45" s="104">
        <v>9688477</v>
      </c>
      <c r="H45" s="104">
        <v>6952497</v>
      </c>
      <c r="I45" s="104">
        <v>6952497</v>
      </c>
      <c r="J45" s="104">
        <v>-1709980</v>
      </c>
      <c r="K45" s="104">
        <v>2815779</v>
      </c>
      <c r="L45" s="104">
        <v>2541586</v>
      </c>
      <c r="M45" s="104">
        <v>2541586</v>
      </c>
      <c r="N45" s="104">
        <v>-1776844</v>
      </c>
      <c r="O45" s="104">
        <v>-7195325</v>
      </c>
      <c r="P45" s="104">
        <v>3332641</v>
      </c>
      <c r="Q45" s="104">
        <v>-1776844</v>
      </c>
      <c r="R45" s="104">
        <v>-3234928</v>
      </c>
      <c r="S45" s="104">
        <v>-10691991</v>
      </c>
      <c r="T45" s="104">
        <v>-18527170</v>
      </c>
      <c r="U45" s="104">
        <v>-18527170</v>
      </c>
      <c r="V45" s="104">
        <v>-18527170</v>
      </c>
      <c r="W45" s="104">
        <v>7418611</v>
      </c>
      <c r="X45" s="104">
        <v>-25945781</v>
      </c>
      <c r="Y45" s="105">
        <v>-349.74</v>
      </c>
      <c r="Z45" s="106">
        <v>7418611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224593</v>
      </c>
      <c r="C49" s="56">
        <v>0</v>
      </c>
      <c r="D49" s="133">
        <v>331301</v>
      </c>
      <c r="E49" s="58">
        <v>149820</v>
      </c>
      <c r="F49" s="58">
        <v>0</v>
      </c>
      <c r="G49" s="58">
        <v>0</v>
      </c>
      <c r="H49" s="58">
        <v>0</v>
      </c>
      <c r="I49" s="58">
        <v>147678</v>
      </c>
      <c r="J49" s="58">
        <v>0</v>
      </c>
      <c r="K49" s="58">
        <v>0</v>
      </c>
      <c r="L49" s="58">
        <v>0</v>
      </c>
      <c r="M49" s="58">
        <v>146399</v>
      </c>
      <c r="N49" s="58">
        <v>0</v>
      </c>
      <c r="O49" s="58">
        <v>0</v>
      </c>
      <c r="P49" s="58">
        <v>0</v>
      </c>
      <c r="Q49" s="58">
        <v>142974</v>
      </c>
      <c r="R49" s="58">
        <v>0</v>
      </c>
      <c r="S49" s="58">
        <v>0</v>
      </c>
      <c r="T49" s="58">
        <v>0</v>
      </c>
      <c r="U49" s="58">
        <v>4254339</v>
      </c>
      <c r="V49" s="58">
        <v>0</v>
      </c>
      <c r="W49" s="58">
        <v>5397104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246470</v>
      </c>
      <c r="C51" s="56">
        <v>0</v>
      </c>
      <c r="D51" s="133">
        <v>44693</v>
      </c>
      <c r="E51" s="58">
        <v>213749</v>
      </c>
      <c r="F51" s="58">
        <v>0</v>
      </c>
      <c r="G51" s="58">
        <v>0</v>
      </c>
      <c r="H51" s="58">
        <v>0</v>
      </c>
      <c r="I51" s="58">
        <v>164980</v>
      </c>
      <c r="J51" s="58">
        <v>0</v>
      </c>
      <c r="K51" s="58">
        <v>0</v>
      </c>
      <c r="L51" s="58">
        <v>0</v>
      </c>
      <c r="M51" s="58">
        <v>4306651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4976543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37.7196333331714</v>
      </c>
      <c r="C58" s="5">
        <f>IF(C67=0,0,+(C76/C67)*100)</f>
        <v>0</v>
      </c>
      <c r="D58" s="6">
        <f aca="true" t="shared" si="6" ref="D58:Z58">IF(D67=0,0,+(D76/D67)*100)</f>
        <v>53.23735636814671</v>
      </c>
      <c r="E58" s="7">
        <f t="shared" si="6"/>
        <v>77.62171549193968</v>
      </c>
      <c r="F58" s="7">
        <f t="shared" si="6"/>
        <v>24.901549365491686</v>
      </c>
      <c r="G58" s="7">
        <f t="shared" si="6"/>
        <v>6.864481261395983</v>
      </c>
      <c r="H58" s="7">
        <f t="shared" si="6"/>
        <v>21.897826105882658</v>
      </c>
      <c r="I58" s="7">
        <f t="shared" si="6"/>
        <v>17.889741259800324</v>
      </c>
      <c r="J58" s="7">
        <f t="shared" si="6"/>
        <v>19.95646780455308</v>
      </c>
      <c r="K58" s="7">
        <f t="shared" si="6"/>
        <v>13.243988444329743</v>
      </c>
      <c r="L58" s="7">
        <f t="shared" si="6"/>
        <v>22.60336686243476</v>
      </c>
      <c r="M58" s="7">
        <f t="shared" si="6"/>
        <v>16.922602380180912</v>
      </c>
      <c r="N58" s="7">
        <f t="shared" si="6"/>
        <v>10.605509411120927</v>
      </c>
      <c r="O58" s="7">
        <f t="shared" si="6"/>
        <v>31.679892967762036</v>
      </c>
      <c r="P58" s="7">
        <f t="shared" si="6"/>
        <v>46.19089430054489</v>
      </c>
      <c r="Q58" s="7">
        <f t="shared" si="6"/>
        <v>26.41161751002502</v>
      </c>
      <c r="R58" s="7">
        <f t="shared" si="6"/>
        <v>16.10510314039409</v>
      </c>
      <c r="S58" s="7">
        <f t="shared" si="6"/>
        <v>10.88418351320126</v>
      </c>
      <c r="T58" s="7">
        <f t="shared" si="6"/>
        <v>-30.460003728686125</v>
      </c>
      <c r="U58" s="7">
        <f t="shared" si="6"/>
        <v>67.89310445723203</v>
      </c>
      <c r="V58" s="7">
        <f t="shared" si="6"/>
        <v>25.580980060533985</v>
      </c>
      <c r="W58" s="7">
        <f t="shared" si="6"/>
        <v>77.62171549193968</v>
      </c>
      <c r="X58" s="7">
        <f t="shared" si="6"/>
        <v>0</v>
      </c>
      <c r="Y58" s="7">
        <f t="shared" si="6"/>
        <v>0</v>
      </c>
      <c r="Z58" s="8">
        <f t="shared" si="6"/>
        <v>77.62171549193968</v>
      </c>
    </row>
    <row r="59" spans="1:26" ht="13.5">
      <c r="A59" s="36" t="s">
        <v>31</v>
      </c>
      <c r="B59" s="9">
        <f aca="true" t="shared" si="7" ref="B59:Z66">IF(B68=0,0,+(B77/B68)*100)</f>
        <v>48.37446269613197</v>
      </c>
      <c r="C59" s="9">
        <f t="shared" si="7"/>
        <v>0</v>
      </c>
      <c r="D59" s="2">
        <f t="shared" si="7"/>
        <v>60</v>
      </c>
      <c r="E59" s="10">
        <f t="shared" si="7"/>
        <v>100</v>
      </c>
      <c r="F59" s="10">
        <f t="shared" si="7"/>
        <v>51.95031003854533</v>
      </c>
      <c r="G59" s="10">
        <f t="shared" si="7"/>
        <v>1.0411429529076588</v>
      </c>
      <c r="H59" s="10">
        <f t="shared" si="7"/>
        <v>47.36153008211832</v>
      </c>
      <c r="I59" s="10">
        <f t="shared" si="7"/>
        <v>33.450994357857105</v>
      </c>
      <c r="J59" s="10">
        <f t="shared" si="7"/>
        <v>12.666860230435306</v>
      </c>
      <c r="K59" s="10">
        <f t="shared" si="7"/>
        <v>30.444803165035317</v>
      </c>
      <c r="L59" s="10">
        <f t="shared" si="7"/>
        <v>15.658153791604072</v>
      </c>
      <c r="M59" s="10">
        <f t="shared" si="7"/>
        <v>18.92713603879028</v>
      </c>
      <c r="N59" s="10">
        <f t="shared" si="7"/>
        <v>22.527014969763062</v>
      </c>
      <c r="O59" s="10">
        <f t="shared" si="7"/>
        <v>24.310120167945563</v>
      </c>
      <c r="P59" s="10">
        <f t="shared" si="7"/>
        <v>98.880481393001</v>
      </c>
      <c r="Q59" s="10">
        <f t="shared" si="7"/>
        <v>51.27619146390698</v>
      </c>
      <c r="R59" s="10">
        <f t="shared" si="7"/>
        <v>30.098582871226125</v>
      </c>
      <c r="S59" s="10">
        <f t="shared" si="7"/>
        <v>11.839657660513343</v>
      </c>
      <c r="T59" s="10">
        <f t="shared" si="7"/>
        <v>31.85279450839617</v>
      </c>
      <c r="U59" s="10">
        <f t="shared" si="7"/>
        <v>22.98163808509145</v>
      </c>
      <c r="V59" s="10">
        <f t="shared" si="7"/>
        <v>29.247628632343815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63.28111807135907</v>
      </c>
      <c r="C60" s="12">
        <f t="shared" si="7"/>
        <v>0</v>
      </c>
      <c r="D60" s="3">
        <f t="shared" si="7"/>
        <v>90</v>
      </c>
      <c r="E60" s="13">
        <f t="shared" si="7"/>
        <v>155.756093446909</v>
      </c>
      <c r="F60" s="13">
        <f t="shared" si="7"/>
        <v>21.545549115767574</v>
      </c>
      <c r="G60" s="13">
        <f t="shared" si="7"/>
        <v>44.52687358062074</v>
      </c>
      <c r="H60" s="13">
        <f t="shared" si="7"/>
        <v>15.40651021953066</v>
      </c>
      <c r="I60" s="13">
        <f t="shared" si="7"/>
        <v>27.124730427804806</v>
      </c>
      <c r="J60" s="13">
        <f t="shared" si="7"/>
        <v>51.058289174867525</v>
      </c>
      <c r="K60" s="13">
        <f t="shared" si="7"/>
        <v>53.48372445117335</v>
      </c>
      <c r="L60" s="13">
        <f t="shared" si="7"/>
        <v>53.83800151400454</v>
      </c>
      <c r="M60" s="13">
        <f t="shared" si="7"/>
        <v>52.79333838001514</v>
      </c>
      <c r="N60" s="13">
        <f t="shared" si="7"/>
        <v>36.518688024408846</v>
      </c>
      <c r="O60" s="13">
        <f t="shared" si="7"/>
        <v>57.79858266692672</v>
      </c>
      <c r="P60" s="13">
        <f t="shared" si="7"/>
        <v>25.61708619374523</v>
      </c>
      <c r="Q60" s="13">
        <f t="shared" si="7"/>
        <v>39.60565661599801</v>
      </c>
      <c r="R60" s="13">
        <f t="shared" si="7"/>
        <v>33.28092401656941</v>
      </c>
      <c r="S60" s="13">
        <f t="shared" si="7"/>
        <v>36.54144130975004</v>
      </c>
      <c r="T60" s="13">
        <f t="shared" si="7"/>
        <v>67.03186958437362</v>
      </c>
      <c r="U60" s="13">
        <f t="shared" si="7"/>
        <v>45.722096661172685</v>
      </c>
      <c r="V60" s="13">
        <f t="shared" si="7"/>
        <v>41.32616894337862</v>
      </c>
      <c r="W60" s="13">
        <f t="shared" si="7"/>
        <v>155.756093446909</v>
      </c>
      <c r="X60" s="13">
        <f t="shared" si="7"/>
        <v>0</v>
      </c>
      <c r="Y60" s="13">
        <f t="shared" si="7"/>
        <v>0</v>
      </c>
      <c r="Z60" s="14">
        <f t="shared" si="7"/>
        <v>155.756093446909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63.28111807135907</v>
      </c>
      <c r="C64" s="12">
        <f t="shared" si="7"/>
        <v>0</v>
      </c>
      <c r="D64" s="3">
        <f t="shared" si="7"/>
        <v>90</v>
      </c>
      <c r="E64" s="13">
        <f t="shared" si="7"/>
        <v>155.756093446909</v>
      </c>
      <c r="F64" s="13">
        <f t="shared" si="7"/>
        <v>21.545549115767574</v>
      </c>
      <c r="G64" s="13">
        <f t="shared" si="7"/>
        <v>44.52687358062074</v>
      </c>
      <c r="H64" s="13">
        <f t="shared" si="7"/>
        <v>15.40651021953066</v>
      </c>
      <c r="I64" s="13">
        <f t="shared" si="7"/>
        <v>27.124730427804806</v>
      </c>
      <c r="J64" s="13">
        <f t="shared" si="7"/>
        <v>51.058289174867525</v>
      </c>
      <c r="K64" s="13">
        <f t="shared" si="7"/>
        <v>53.48372445117335</v>
      </c>
      <c r="L64" s="13">
        <f t="shared" si="7"/>
        <v>53.83800151400454</v>
      </c>
      <c r="M64" s="13">
        <f t="shared" si="7"/>
        <v>52.79333838001514</v>
      </c>
      <c r="N64" s="13">
        <f t="shared" si="7"/>
        <v>36.518688024408846</v>
      </c>
      <c r="O64" s="13">
        <f t="shared" si="7"/>
        <v>57.79858266692672</v>
      </c>
      <c r="P64" s="13">
        <f t="shared" si="7"/>
        <v>25.61708619374523</v>
      </c>
      <c r="Q64" s="13">
        <f t="shared" si="7"/>
        <v>39.60565661599801</v>
      </c>
      <c r="R64" s="13">
        <f t="shared" si="7"/>
        <v>33.28092401656941</v>
      </c>
      <c r="S64" s="13">
        <f t="shared" si="7"/>
        <v>36.54144130975004</v>
      </c>
      <c r="T64" s="13">
        <f t="shared" si="7"/>
        <v>67.03186958437362</v>
      </c>
      <c r="U64" s="13">
        <f t="shared" si="7"/>
        <v>45.722096661172685</v>
      </c>
      <c r="V64" s="13">
        <f t="shared" si="7"/>
        <v>41.32616894337862</v>
      </c>
      <c r="W64" s="13">
        <f t="shared" si="7"/>
        <v>155.756093446909</v>
      </c>
      <c r="X64" s="13">
        <f t="shared" si="7"/>
        <v>0</v>
      </c>
      <c r="Y64" s="13">
        <f t="shared" si="7"/>
        <v>0</v>
      </c>
      <c r="Z64" s="14">
        <f t="shared" si="7"/>
        <v>155.756093446909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2264399</v>
      </c>
      <c r="C67" s="23"/>
      <c r="D67" s="24">
        <v>6242609</v>
      </c>
      <c r="E67" s="25">
        <v>3959459</v>
      </c>
      <c r="F67" s="25">
        <v>228287</v>
      </c>
      <c r="G67" s="25">
        <v>228699</v>
      </c>
      <c r="H67" s="25">
        <v>229726</v>
      </c>
      <c r="I67" s="25">
        <v>686712</v>
      </c>
      <c r="J67" s="25">
        <v>174124</v>
      </c>
      <c r="K67" s="25">
        <v>379727</v>
      </c>
      <c r="L67" s="25">
        <v>152902</v>
      </c>
      <c r="M67" s="25">
        <v>706753</v>
      </c>
      <c r="N67" s="25">
        <v>327113</v>
      </c>
      <c r="O67" s="25">
        <v>109126</v>
      </c>
      <c r="P67" s="25">
        <v>232338</v>
      </c>
      <c r="Q67" s="25">
        <v>668577</v>
      </c>
      <c r="R67" s="25">
        <v>207872</v>
      </c>
      <c r="S67" s="25">
        <v>375646</v>
      </c>
      <c r="T67" s="25">
        <v>-327193</v>
      </c>
      <c r="U67" s="25">
        <v>256325</v>
      </c>
      <c r="V67" s="25">
        <v>2318367</v>
      </c>
      <c r="W67" s="25">
        <v>3959459</v>
      </c>
      <c r="X67" s="25"/>
      <c r="Y67" s="24"/>
      <c r="Z67" s="26">
        <v>3959459</v>
      </c>
    </row>
    <row r="68" spans="1:26" ht="13.5" hidden="1">
      <c r="A68" s="36" t="s">
        <v>31</v>
      </c>
      <c r="B68" s="18">
        <v>1440293</v>
      </c>
      <c r="C68" s="18"/>
      <c r="D68" s="19">
        <v>4000000</v>
      </c>
      <c r="E68" s="20">
        <v>2150000</v>
      </c>
      <c r="F68" s="20">
        <v>95472</v>
      </c>
      <c r="G68" s="20">
        <v>95472</v>
      </c>
      <c r="H68" s="20">
        <v>95472</v>
      </c>
      <c r="I68" s="20">
        <v>286416</v>
      </c>
      <c r="J68" s="20">
        <v>141211</v>
      </c>
      <c r="K68" s="20">
        <v>107171</v>
      </c>
      <c r="L68" s="20">
        <v>107171</v>
      </c>
      <c r="M68" s="20">
        <v>355553</v>
      </c>
      <c r="N68" s="20">
        <v>100870</v>
      </c>
      <c r="O68" s="20">
        <v>69070</v>
      </c>
      <c r="P68" s="20">
        <v>100043</v>
      </c>
      <c r="Q68" s="20">
        <v>269983</v>
      </c>
      <c r="R68" s="20">
        <v>74658</v>
      </c>
      <c r="S68" s="20">
        <v>239762</v>
      </c>
      <c r="T68" s="20">
        <v>241241</v>
      </c>
      <c r="U68" s="20">
        <v>555661</v>
      </c>
      <c r="V68" s="20">
        <v>1467613</v>
      </c>
      <c r="W68" s="20">
        <v>2150000</v>
      </c>
      <c r="X68" s="20"/>
      <c r="Y68" s="19"/>
      <c r="Z68" s="22">
        <v>2150000</v>
      </c>
    </row>
    <row r="69" spans="1:26" ht="13.5" hidden="1">
      <c r="A69" s="37" t="s">
        <v>32</v>
      </c>
      <c r="B69" s="18">
        <v>248714</v>
      </c>
      <c r="C69" s="18"/>
      <c r="D69" s="19">
        <v>1026000</v>
      </c>
      <c r="E69" s="20">
        <v>592850</v>
      </c>
      <c r="F69" s="20">
        <v>33645</v>
      </c>
      <c r="G69" s="20">
        <v>33025</v>
      </c>
      <c r="H69" s="20">
        <v>33025</v>
      </c>
      <c r="I69" s="20">
        <v>99695</v>
      </c>
      <c r="J69" s="20">
        <v>33025</v>
      </c>
      <c r="K69" s="20">
        <v>33025</v>
      </c>
      <c r="L69" s="20">
        <v>33025</v>
      </c>
      <c r="M69" s="20">
        <v>99075</v>
      </c>
      <c r="N69" s="20">
        <v>32775</v>
      </c>
      <c r="O69" s="20">
        <v>30762</v>
      </c>
      <c r="P69" s="20">
        <v>32775</v>
      </c>
      <c r="Q69" s="20">
        <v>96312</v>
      </c>
      <c r="R69" s="20">
        <v>33073</v>
      </c>
      <c r="S69" s="20">
        <v>34205</v>
      </c>
      <c r="T69" s="20">
        <v>34045</v>
      </c>
      <c r="U69" s="20">
        <v>101323</v>
      </c>
      <c r="V69" s="20">
        <v>396405</v>
      </c>
      <c r="W69" s="20">
        <v>592850</v>
      </c>
      <c r="X69" s="20"/>
      <c r="Y69" s="19"/>
      <c r="Z69" s="22">
        <v>592850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248714</v>
      </c>
      <c r="C73" s="18"/>
      <c r="D73" s="19">
        <v>1026000</v>
      </c>
      <c r="E73" s="20">
        <v>592850</v>
      </c>
      <c r="F73" s="20">
        <v>33645</v>
      </c>
      <c r="G73" s="20">
        <v>33025</v>
      </c>
      <c r="H73" s="20">
        <v>33025</v>
      </c>
      <c r="I73" s="20">
        <v>99695</v>
      </c>
      <c r="J73" s="20">
        <v>33025</v>
      </c>
      <c r="K73" s="20">
        <v>33025</v>
      </c>
      <c r="L73" s="20">
        <v>33025</v>
      </c>
      <c r="M73" s="20">
        <v>99075</v>
      </c>
      <c r="N73" s="20">
        <v>32775</v>
      </c>
      <c r="O73" s="20">
        <v>30762</v>
      </c>
      <c r="P73" s="20">
        <v>32775</v>
      </c>
      <c r="Q73" s="20">
        <v>96312</v>
      </c>
      <c r="R73" s="20">
        <v>33073</v>
      </c>
      <c r="S73" s="20">
        <v>34205</v>
      </c>
      <c r="T73" s="20">
        <v>34045</v>
      </c>
      <c r="U73" s="20">
        <v>101323</v>
      </c>
      <c r="V73" s="20">
        <v>396405</v>
      </c>
      <c r="W73" s="20">
        <v>592850</v>
      </c>
      <c r="X73" s="20"/>
      <c r="Y73" s="19"/>
      <c r="Z73" s="22">
        <v>592850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575392</v>
      </c>
      <c r="C75" s="27"/>
      <c r="D75" s="28">
        <v>1216609</v>
      </c>
      <c r="E75" s="29">
        <v>1216609</v>
      </c>
      <c r="F75" s="29">
        <v>99170</v>
      </c>
      <c r="G75" s="29">
        <v>100202</v>
      </c>
      <c r="H75" s="29">
        <v>101229</v>
      </c>
      <c r="I75" s="29">
        <v>300601</v>
      </c>
      <c r="J75" s="29">
        <v>-112</v>
      </c>
      <c r="K75" s="29">
        <v>239531</v>
      </c>
      <c r="L75" s="29">
        <v>12706</v>
      </c>
      <c r="M75" s="29">
        <v>252125</v>
      </c>
      <c r="N75" s="29">
        <v>193468</v>
      </c>
      <c r="O75" s="29">
        <v>9294</v>
      </c>
      <c r="P75" s="29">
        <v>99520</v>
      </c>
      <c r="Q75" s="29">
        <v>302282</v>
      </c>
      <c r="R75" s="29">
        <v>100141</v>
      </c>
      <c r="S75" s="29">
        <v>101679</v>
      </c>
      <c r="T75" s="29">
        <v>-602479</v>
      </c>
      <c r="U75" s="29">
        <v>-400659</v>
      </c>
      <c r="V75" s="29">
        <v>454349</v>
      </c>
      <c r="W75" s="29">
        <v>1216609</v>
      </c>
      <c r="X75" s="29"/>
      <c r="Y75" s="28"/>
      <c r="Z75" s="30">
        <v>1216609</v>
      </c>
    </row>
    <row r="76" spans="1:26" ht="13.5" hidden="1">
      <c r="A76" s="41" t="s">
        <v>120</v>
      </c>
      <c r="B76" s="31">
        <v>854123</v>
      </c>
      <c r="C76" s="31"/>
      <c r="D76" s="32">
        <v>3323400</v>
      </c>
      <c r="E76" s="33">
        <v>3073400</v>
      </c>
      <c r="F76" s="33">
        <v>56847</v>
      </c>
      <c r="G76" s="33">
        <v>15699</v>
      </c>
      <c r="H76" s="33">
        <v>50305</v>
      </c>
      <c r="I76" s="33">
        <v>122851</v>
      </c>
      <c r="J76" s="33">
        <v>34749</v>
      </c>
      <c r="K76" s="33">
        <v>50291</v>
      </c>
      <c r="L76" s="33">
        <v>34561</v>
      </c>
      <c r="M76" s="33">
        <v>119601</v>
      </c>
      <c r="N76" s="33">
        <v>34692</v>
      </c>
      <c r="O76" s="33">
        <v>34571</v>
      </c>
      <c r="P76" s="33">
        <v>107319</v>
      </c>
      <c r="Q76" s="33">
        <v>176582</v>
      </c>
      <c r="R76" s="33">
        <v>33478</v>
      </c>
      <c r="S76" s="33">
        <v>40886</v>
      </c>
      <c r="T76" s="33">
        <v>99663</v>
      </c>
      <c r="U76" s="33">
        <v>174027</v>
      </c>
      <c r="V76" s="33">
        <v>593061</v>
      </c>
      <c r="W76" s="33">
        <v>3073400</v>
      </c>
      <c r="X76" s="33"/>
      <c r="Y76" s="32"/>
      <c r="Z76" s="34">
        <v>3073400</v>
      </c>
    </row>
    <row r="77" spans="1:26" ht="13.5" hidden="1">
      <c r="A77" s="36" t="s">
        <v>31</v>
      </c>
      <c r="B77" s="18">
        <v>696734</v>
      </c>
      <c r="C77" s="18"/>
      <c r="D77" s="19">
        <v>2400000</v>
      </c>
      <c r="E77" s="20">
        <v>2150000</v>
      </c>
      <c r="F77" s="20">
        <v>49598</v>
      </c>
      <c r="G77" s="20">
        <v>994</v>
      </c>
      <c r="H77" s="20">
        <v>45217</v>
      </c>
      <c r="I77" s="20">
        <v>95809</v>
      </c>
      <c r="J77" s="20">
        <v>17887</v>
      </c>
      <c r="K77" s="20">
        <v>32628</v>
      </c>
      <c r="L77" s="20">
        <v>16781</v>
      </c>
      <c r="M77" s="20">
        <v>67296</v>
      </c>
      <c r="N77" s="20">
        <v>22723</v>
      </c>
      <c r="O77" s="20">
        <v>16791</v>
      </c>
      <c r="P77" s="20">
        <v>98923</v>
      </c>
      <c r="Q77" s="20">
        <v>138437</v>
      </c>
      <c r="R77" s="20">
        <v>22471</v>
      </c>
      <c r="S77" s="20">
        <v>28387</v>
      </c>
      <c r="T77" s="20">
        <v>76842</v>
      </c>
      <c r="U77" s="20">
        <v>127700</v>
      </c>
      <c r="V77" s="20">
        <v>429242</v>
      </c>
      <c r="W77" s="20">
        <v>2150000</v>
      </c>
      <c r="X77" s="20"/>
      <c r="Y77" s="19"/>
      <c r="Z77" s="22">
        <v>2150000</v>
      </c>
    </row>
    <row r="78" spans="1:26" ht="13.5" hidden="1">
      <c r="A78" s="37" t="s">
        <v>32</v>
      </c>
      <c r="B78" s="18">
        <v>157389</v>
      </c>
      <c r="C78" s="18"/>
      <c r="D78" s="19">
        <v>923400</v>
      </c>
      <c r="E78" s="20">
        <v>923400</v>
      </c>
      <c r="F78" s="20">
        <v>7249</v>
      </c>
      <c r="G78" s="20">
        <v>14705</v>
      </c>
      <c r="H78" s="20">
        <v>5088</v>
      </c>
      <c r="I78" s="20">
        <v>27042</v>
      </c>
      <c r="J78" s="20">
        <v>16862</v>
      </c>
      <c r="K78" s="20">
        <v>17663</v>
      </c>
      <c r="L78" s="20">
        <v>17780</v>
      </c>
      <c r="M78" s="20">
        <v>52305</v>
      </c>
      <c r="N78" s="20">
        <v>11969</v>
      </c>
      <c r="O78" s="20">
        <v>17780</v>
      </c>
      <c r="P78" s="20">
        <v>8396</v>
      </c>
      <c r="Q78" s="20">
        <v>38145</v>
      </c>
      <c r="R78" s="20">
        <v>11007</v>
      </c>
      <c r="S78" s="20">
        <v>12499</v>
      </c>
      <c r="T78" s="20">
        <v>22821</v>
      </c>
      <c r="U78" s="20">
        <v>46327</v>
      </c>
      <c r="V78" s="20">
        <v>163819</v>
      </c>
      <c r="W78" s="20">
        <v>923400</v>
      </c>
      <c r="X78" s="20"/>
      <c r="Y78" s="19"/>
      <c r="Z78" s="22">
        <v>923400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>
        <v>157389</v>
      </c>
      <c r="C82" s="18"/>
      <c r="D82" s="19">
        <v>923400</v>
      </c>
      <c r="E82" s="20">
        <v>923400</v>
      </c>
      <c r="F82" s="20">
        <v>7249</v>
      </c>
      <c r="G82" s="20">
        <v>14705</v>
      </c>
      <c r="H82" s="20">
        <v>5088</v>
      </c>
      <c r="I82" s="20">
        <v>27042</v>
      </c>
      <c r="J82" s="20">
        <v>16862</v>
      </c>
      <c r="K82" s="20">
        <v>17663</v>
      </c>
      <c r="L82" s="20">
        <v>17780</v>
      </c>
      <c r="M82" s="20">
        <v>52305</v>
      </c>
      <c r="N82" s="20">
        <v>11969</v>
      </c>
      <c r="O82" s="20">
        <v>17780</v>
      </c>
      <c r="P82" s="20">
        <v>8396</v>
      </c>
      <c r="Q82" s="20">
        <v>38145</v>
      </c>
      <c r="R82" s="20">
        <v>11007</v>
      </c>
      <c r="S82" s="20">
        <v>12499</v>
      </c>
      <c r="T82" s="20">
        <v>22821</v>
      </c>
      <c r="U82" s="20">
        <v>46327</v>
      </c>
      <c r="V82" s="20">
        <v>163819</v>
      </c>
      <c r="W82" s="20">
        <v>923400</v>
      </c>
      <c r="X82" s="20"/>
      <c r="Y82" s="19"/>
      <c r="Z82" s="22">
        <v>923400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32000000</v>
      </c>
      <c r="E5" s="64">
        <v>32000000</v>
      </c>
      <c r="F5" s="64">
        <v>2622926</v>
      </c>
      <c r="G5" s="64">
        <v>0</v>
      </c>
      <c r="H5" s="64">
        <v>0</v>
      </c>
      <c r="I5" s="64">
        <v>2622926</v>
      </c>
      <c r="J5" s="64">
        <v>2968269</v>
      </c>
      <c r="K5" s="64">
        <v>2945247</v>
      </c>
      <c r="L5" s="64">
        <v>2954639</v>
      </c>
      <c r="M5" s="64">
        <v>8868155</v>
      </c>
      <c r="N5" s="64">
        <v>2953781</v>
      </c>
      <c r="O5" s="64">
        <v>2577627</v>
      </c>
      <c r="P5" s="64">
        <v>2954562</v>
      </c>
      <c r="Q5" s="64">
        <v>8485970</v>
      </c>
      <c r="R5" s="64">
        <v>2741172</v>
      </c>
      <c r="S5" s="64">
        <v>2536027</v>
      </c>
      <c r="T5" s="64">
        <v>3008620</v>
      </c>
      <c r="U5" s="64">
        <v>8285819</v>
      </c>
      <c r="V5" s="64">
        <v>28262870</v>
      </c>
      <c r="W5" s="64">
        <v>32000000</v>
      </c>
      <c r="X5" s="64">
        <v>-3737130</v>
      </c>
      <c r="Y5" s="65">
        <v>-11.68</v>
      </c>
      <c r="Z5" s="66">
        <v>32000000</v>
      </c>
    </row>
    <row r="6" spans="1:26" ht="13.5">
      <c r="A6" s="62" t="s">
        <v>32</v>
      </c>
      <c r="B6" s="18">
        <v>0</v>
      </c>
      <c r="C6" s="18">
        <v>0</v>
      </c>
      <c r="D6" s="63">
        <v>38100000</v>
      </c>
      <c r="E6" s="64">
        <v>38100000</v>
      </c>
      <c r="F6" s="64">
        <v>3627993</v>
      </c>
      <c r="G6" s="64">
        <v>0</v>
      </c>
      <c r="H6" s="64">
        <v>0</v>
      </c>
      <c r="I6" s="64">
        <v>3627993</v>
      </c>
      <c r="J6" s="64">
        <v>3531509</v>
      </c>
      <c r="K6" s="64">
        <v>3571709</v>
      </c>
      <c r="L6" s="64">
        <v>3645409</v>
      </c>
      <c r="M6" s="64">
        <v>10748627</v>
      </c>
      <c r="N6" s="64">
        <v>3646221</v>
      </c>
      <c r="O6" s="64">
        <v>2596699</v>
      </c>
      <c r="P6" s="64">
        <v>3648920</v>
      </c>
      <c r="Q6" s="64">
        <v>9891840</v>
      </c>
      <c r="R6" s="64">
        <v>3447247</v>
      </c>
      <c r="S6" s="64">
        <v>3291122</v>
      </c>
      <c r="T6" s="64">
        <v>4443662</v>
      </c>
      <c r="U6" s="64">
        <v>11182031</v>
      </c>
      <c r="V6" s="64">
        <v>35450491</v>
      </c>
      <c r="W6" s="64">
        <v>38100000</v>
      </c>
      <c r="X6" s="64">
        <v>-2649509</v>
      </c>
      <c r="Y6" s="65">
        <v>-6.95</v>
      </c>
      <c r="Z6" s="66">
        <v>38100000</v>
      </c>
    </row>
    <row r="7" spans="1:26" ht="13.5">
      <c r="A7" s="62" t="s">
        <v>33</v>
      </c>
      <c r="B7" s="18">
        <v>0</v>
      </c>
      <c r="C7" s="18">
        <v>0</v>
      </c>
      <c r="D7" s="63">
        <v>9800000</v>
      </c>
      <c r="E7" s="64">
        <v>9800000</v>
      </c>
      <c r="F7" s="64">
        <v>840600</v>
      </c>
      <c r="G7" s="64">
        <v>0</v>
      </c>
      <c r="H7" s="64">
        <v>0</v>
      </c>
      <c r="I7" s="64">
        <v>840600</v>
      </c>
      <c r="J7" s="64">
        <v>1129697</v>
      </c>
      <c r="K7" s="64">
        <v>890462</v>
      </c>
      <c r="L7" s="64">
        <v>907118</v>
      </c>
      <c r="M7" s="64">
        <v>2927277</v>
      </c>
      <c r="N7" s="64">
        <v>2879185</v>
      </c>
      <c r="O7" s="64">
        <v>986298</v>
      </c>
      <c r="P7" s="64">
        <v>906211</v>
      </c>
      <c r="Q7" s="64">
        <v>4771694</v>
      </c>
      <c r="R7" s="64">
        <v>1145789</v>
      </c>
      <c r="S7" s="64">
        <v>1332311</v>
      </c>
      <c r="T7" s="64">
        <v>1515337</v>
      </c>
      <c r="U7" s="64">
        <v>3993437</v>
      </c>
      <c r="V7" s="64">
        <v>12533008</v>
      </c>
      <c r="W7" s="64">
        <v>9800000</v>
      </c>
      <c r="X7" s="64">
        <v>2733008</v>
      </c>
      <c r="Y7" s="65">
        <v>27.89</v>
      </c>
      <c r="Z7" s="66">
        <v>9800000</v>
      </c>
    </row>
    <row r="8" spans="1:26" ht="13.5">
      <c r="A8" s="62" t="s">
        <v>34</v>
      </c>
      <c r="B8" s="18">
        <v>0</v>
      </c>
      <c r="C8" s="18">
        <v>0</v>
      </c>
      <c r="D8" s="63">
        <v>348647000</v>
      </c>
      <c r="E8" s="64">
        <v>348647000</v>
      </c>
      <c r="F8" s="64">
        <v>172580000</v>
      </c>
      <c r="G8" s="64">
        <v>0</v>
      </c>
      <c r="H8" s="64">
        <v>0</v>
      </c>
      <c r="I8" s="64">
        <v>172580000</v>
      </c>
      <c r="J8" s="64">
        <v>0</v>
      </c>
      <c r="K8" s="64">
        <v>27461000</v>
      </c>
      <c r="L8" s="64">
        <v>19100000</v>
      </c>
      <c r="M8" s="64">
        <v>46561000</v>
      </c>
      <c r="N8" s="64">
        <v>0</v>
      </c>
      <c r="O8" s="64">
        <v>520000</v>
      </c>
      <c r="P8" s="64">
        <v>72619012</v>
      </c>
      <c r="Q8" s="64">
        <v>73139012</v>
      </c>
      <c r="R8" s="64">
        <v>0</v>
      </c>
      <c r="S8" s="64">
        <v>0</v>
      </c>
      <c r="T8" s="64">
        <v>0</v>
      </c>
      <c r="U8" s="64">
        <v>0</v>
      </c>
      <c r="V8" s="64">
        <v>292280012</v>
      </c>
      <c r="W8" s="64">
        <v>348647000</v>
      </c>
      <c r="X8" s="64">
        <v>-56366988</v>
      </c>
      <c r="Y8" s="65">
        <v>-16.17</v>
      </c>
      <c r="Z8" s="66">
        <v>348647000</v>
      </c>
    </row>
    <row r="9" spans="1:26" ht="13.5">
      <c r="A9" s="62" t="s">
        <v>35</v>
      </c>
      <c r="B9" s="18">
        <v>0</v>
      </c>
      <c r="C9" s="18">
        <v>0</v>
      </c>
      <c r="D9" s="63">
        <v>92823255</v>
      </c>
      <c r="E9" s="64">
        <v>92823255</v>
      </c>
      <c r="F9" s="64">
        <v>3763728</v>
      </c>
      <c r="G9" s="64">
        <v>0</v>
      </c>
      <c r="H9" s="64">
        <v>0</v>
      </c>
      <c r="I9" s="64">
        <v>3763728</v>
      </c>
      <c r="J9" s="64">
        <v>3268033</v>
      </c>
      <c r="K9" s="64">
        <v>3118623</v>
      </c>
      <c r="L9" s="64">
        <v>2931580</v>
      </c>
      <c r="M9" s="64">
        <v>9318236</v>
      </c>
      <c r="N9" s="64">
        <v>3291457</v>
      </c>
      <c r="O9" s="64">
        <v>3131046</v>
      </c>
      <c r="P9" s="64">
        <v>4628428</v>
      </c>
      <c r="Q9" s="64">
        <v>11050931</v>
      </c>
      <c r="R9" s="64">
        <v>4539259</v>
      </c>
      <c r="S9" s="64">
        <v>3704331</v>
      </c>
      <c r="T9" s="64">
        <v>4511286</v>
      </c>
      <c r="U9" s="64">
        <v>12754876</v>
      </c>
      <c r="V9" s="64">
        <v>36887771</v>
      </c>
      <c r="W9" s="64">
        <v>92823255</v>
      </c>
      <c r="X9" s="64">
        <v>-55935484</v>
      </c>
      <c r="Y9" s="65">
        <v>-60.26</v>
      </c>
      <c r="Z9" s="66">
        <v>92823255</v>
      </c>
    </row>
    <row r="10" spans="1:26" ht="25.5">
      <c r="A10" s="67" t="s">
        <v>105</v>
      </c>
      <c r="B10" s="68">
        <f>SUM(B5:B9)</f>
        <v>0</v>
      </c>
      <c r="C10" s="68">
        <f>SUM(C5:C9)</f>
        <v>0</v>
      </c>
      <c r="D10" s="69">
        <f aca="true" t="shared" si="0" ref="D10:Z10">SUM(D5:D9)</f>
        <v>521370255</v>
      </c>
      <c r="E10" s="70">
        <f t="shared" si="0"/>
        <v>521370255</v>
      </c>
      <c r="F10" s="70">
        <f t="shared" si="0"/>
        <v>183435247</v>
      </c>
      <c r="G10" s="70">
        <f t="shared" si="0"/>
        <v>0</v>
      </c>
      <c r="H10" s="70">
        <f t="shared" si="0"/>
        <v>0</v>
      </c>
      <c r="I10" s="70">
        <f t="shared" si="0"/>
        <v>183435247</v>
      </c>
      <c r="J10" s="70">
        <f t="shared" si="0"/>
        <v>10897508</v>
      </c>
      <c r="K10" s="70">
        <f t="shared" si="0"/>
        <v>37987041</v>
      </c>
      <c r="L10" s="70">
        <f t="shared" si="0"/>
        <v>29538746</v>
      </c>
      <c r="M10" s="70">
        <f t="shared" si="0"/>
        <v>78423295</v>
      </c>
      <c r="N10" s="70">
        <f t="shared" si="0"/>
        <v>12770644</v>
      </c>
      <c r="O10" s="70">
        <f t="shared" si="0"/>
        <v>9811670</v>
      </c>
      <c r="P10" s="70">
        <f t="shared" si="0"/>
        <v>84757133</v>
      </c>
      <c r="Q10" s="70">
        <f t="shared" si="0"/>
        <v>107339447</v>
      </c>
      <c r="R10" s="70">
        <f t="shared" si="0"/>
        <v>11873467</v>
      </c>
      <c r="S10" s="70">
        <f t="shared" si="0"/>
        <v>10863791</v>
      </c>
      <c r="T10" s="70">
        <f t="shared" si="0"/>
        <v>13478905</v>
      </c>
      <c r="U10" s="70">
        <f t="shared" si="0"/>
        <v>36216163</v>
      </c>
      <c r="V10" s="70">
        <f t="shared" si="0"/>
        <v>405414152</v>
      </c>
      <c r="W10" s="70">
        <f t="shared" si="0"/>
        <v>521370255</v>
      </c>
      <c r="X10" s="70">
        <f t="shared" si="0"/>
        <v>-115956103</v>
      </c>
      <c r="Y10" s="71">
        <f>+IF(W10&lt;&gt;0,(X10/W10)*100,0)</f>
        <v>-22.240644127271896</v>
      </c>
      <c r="Z10" s="72">
        <f t="shared" si="0"/>
        <v>521370255</v>
      </c>
    </row>
    <row r="11" spans="1:26" ht="13.5">
      <c r="A11" s="62" t="s">
        <v>36</v>
      </c>
      <c r="B11" s="18">
        <v>0</v>
      </c>
      <c r="C11" s="18">
        <v>0</v>
      </c>
      <c r="D11" s="63">
        <v>163327091</v>
      </c>
      <c r="E11" s="64">
        <v>163327091</v>
      </c>
      <c r="F11" s="64">
        <v>12819071</v>
      </c>
      <c r="G11" s="64">
        <v>0</v>
      </c>
      <c r="H11" s="64">
        <v>0</v>
      </c>
      <c r="I11" s="64">
        <v>12819071</v>
      </c>
      <c r="J11" s="64">
        <v>13479421</v>
      </c>
      <c r="K11" s="64">
        <v>13384592</v>
      </c>
      <c r="L11" s="64">
        <v>14212503</v>
      </c>
      <c r="M11" s="64">
        <v>41076516</v>
      </c>
      <c r="N11" s="64">
        <v>15333305</v>
      </c>
      <c r="O11" s="64">
        <v>14846953</v>
      </c>
      <c r="P11" s="64">
        <v>14777851</v>
      </c>
      <c r="Q11" s="64">
        <v>44958109</v>
      </c>
      <c r="R11" s="64">
        <v>14674414</v>
      </c>
      <c r="S11" s="64">
        <v>14379931</v>
      </c>
      <c r="T11" s="64">
        <v>14634388</v>
      </c>
      <c r="U11" s="64">
        <v>43688733</v>
      </c>
      <c r="V11" s="64">
        <v>142542429</v>
      </c>
      <c r="W11" s="64">
        <v>163327091</v>
      </c>
      <c r="X11" s="64">
        <v>-20784662</v>
      </c>
      <c r="Y11" s="65">
        <v>-12.73</v>
      </c>
      <c r="Z11" s="66">
        <v>163327091</v>
      </c>
    </row>
    <row r="12" spans="1:26" ht="13.5">
      <c r="A12" s="62" t="s">
        <v>37</v>
      </c>
      <c r="B12" s="18">
        <v>0</v>
      </c>
      <c r="C12" s="18">
        <v>0</v>
      </c>
      <c r="D12" s="63">
        <v>22699358</v>
      </c>
      <c r="E12" s="64">
        <v>22699358</v>
      </c>
      <c r="F12" s="64">
        <v>1714437</v>
      </c>
      <c r="G12" s="64">
        <v>0</v>
      </c>
      <c r="H12" s="64">
        <v>0</v>
      </c>
      <c r="I12" s="64">
        <v>1714437</v>
      </c>
      <c r="J12" s="64">
        <v>1714441</v>
      </c>
      <c r="K12" s="64">
        <v>1714441</v>
      </c>
      <c r="L12" s="64">
        <v>1714441</v>
      </c>
      <c r="M12" s="64">
        <v>5143323</v>
      </c>
      <c r="N12" s="64">
        <v>1714322</v>
      </c>
      <c r="O12" s="64">
        <v>1751111</v>
      </c>
      <c r="P12" s="64">
        <v>2876865</v>
      </c>
      <c r="Q12" s="64">
        <v>6342298</v>
      </c>
      <c r="R12" s="64">
        <v>1845176</v>
      </c>
      <c r="S12" s="64">
        <v>1864718</v>
      </c>
      <c r="T12" s="64">
        <v>1864747</v>
      </c>
      <c r="U12" s="64">
        <v>5574641</v>
      </c>
      <c r="V12" s="64">
        <v>18774699</v>
      </c>
      <c r="W12" s="64">
        <v>22699358</v>
      </c>
      <c r="X12" s="64">
        <v>-3924659</v>
      </c>
      <c r="Y12" s="65">
        <v>-17.29</v>
      </c>
      <c r="Z12" s="66">
        <v>22699358</v>
      </c>
    </row>
    <row r="13" spans="1:26" ht="13.5">
      <c r="A13" s="62" t="s">
        <v>106</v>
      </c>
      <c r="B13" s="18">
        <v>0</v>
      </c>
      <c r="C13" s="18">
        <v>0</v>
      </c>
      <c r="D13" s="63">
        <v>39312409</v>
      </c>
      <c r="E13" s="64">
        <v>39312409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683771</v>
      </c>
      <c r="P13" s="64">
        <v>12434903</v>
      </c>
      <c r="Q13" s="64">
        <v>13118674</v>
      </c>
      <c r="R13" s="64">
        <v>15341336</v>
      </c>
      <c r="S13" s="64">
        <v>0</v>
      </c>
      <c r="T13" s="64">
        <v>0</v>
      </c>
      <c r="U13" s="64">
        <v>15341336</v>
      </c>
      <c r="V13" s="64">
        <v>28460010</v>
      </c>
      <c r="W13" s="64">
        <v>39312409</v>
      </c>
      <c r="X13" s="64">
        <v>-10852399</v>
      </c>
      <c r="Y13" s="65">
        <v>-27.61</v>
      </c>
      <c r="Z13" s="66">
        <v>39312409</v>
      </c>
    </row>
    <row r="14" spans="1:26" ht="13.5">
      <c r="A14" s="62" t="s">
        <v>38</v>
      </c>
      <c r="B14" s="18">
        <v>0</v>
      </c>
      <c r="C14" s="18">
        <v>0</v>
      </c>
      <c r="D14" s="63">
        <v>2000000</v>
      </c>
      <c r="E14" s="64">
        <v>2000000</v>
      </c>
      <c r="F14" s="64">
        <v>206299</v>
      </c>
      <c r="G14" s="64">
        <v>0</v>
      </c>
      <c r="H14" s="64">
        <v>0</v>
      </c>
      <c r="I14" s="64">
        <v>206299</v>
      </c>
      <c r="J14" s="64">
        <v>23741</v>
      </c>
      <c r="K14" s="64">
        <v>24999</v>
      </c>
      <c r="L14" s="64">
        <v>23711</v>
      </c>
      <c r="M14" s="64">
        <v>72451</v>
      </c>
      <c r="N14" s="64">
        <v>20518</v>
      </c>
      <c r="O14" s="64">
        <v>21686</v>
      </c>
      <c r="P14" s="64">
        <v>17772</v>
      </c>
      <c r="Q14" s="64">
        <v>59976</v>
      </c>
      <c r="R14" s="64">
        <v>9694</v>
      </c>
      <c r="S14" s="64">
        <v>17089</v>
      </c>
      <c r="T14" s="64">
        <v>32931</v>
      </c>
      <c r="U14" s="64">
        <v>59714</v>
      </c>
      <c r="V14" s="64">
        <v>398440</v>
      </c>
      <c r="W14" s="64">
        <v>2000000</v>
      </c>
      <c r="X14" s="64">
        <v>-1601560</v>
      </c>
      <c r="Y14" s="65">
        <v>-80.08</v>
      </c>
      <c r="Z14" s="66">
        <v>2000000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222860937</v>
      </c>
      <c r="E17" s="64">
        <v>222860937</v>
      </c>
      <c r="F17" s="64">
        <v>6828126</v>
      </c>
      <c r="G17" s="64">
        <v>0</v>
      </c>
      <c r="H17" s="64">
        <v>0</v>
      </c>
      <c r="I17" s="64">
        <v>6828126</v>
      </c>
      <c r="J17" s="64">
        <v>9219401</v>
      </c>
      <c r="K17" s="64">
        <v>12285876</v>
      </c>
      <c r="L17" s="64">
        <v>7037472</v>
      </c>
      <c r="M17" s="64">
        <v>28542749</v>
      </c>
      <c r="N17" s="64">
        <v>10345053</v>
      </c>
      <c r="O17" s="64">
        <v>13174803</v>
      </c>
      <c r="P17" s="64">
        <v>11925257</v>
      </c>
      <c r="Q17" s="64">
        <v>35445113</v>
      </c>
      <c r="R17" s="64">
        <v>8753896</v>
      </c>
      <c r="S17" s="64">
        <v>17576052</v>
      </c>
      <c r="T17" s="64">
        <v>20592794</v>
      </c>
      <c r="U17" s="64">
        <v>46922742</v>
      </c>
      <c r="V17" s="64">
        <v>117738730</v>
      </c>
      <c r="W17" s="64">
        <v>222860937</v>
      </c>
      <c r="X17" s="64">
        <v>-105122207</v>
      </c>
      <c r="Y17" s="65">
        <v>-47.17</v>
      </c>
      <c r="Z17" s="66">
        <v>222860937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450199795</v>
      </c>
      <c r="E18" s="77">
        <f t="shared" si="1"/>
        <v>450199795</v>
      </c>
      <c r="F18" s="77">
        <f t="shared" si="1"/>
        <v>21567933</v>
      </c>
      <c r="G18" s="77">
        <f t="shared" si="1"/>
        <v>0</v>
      </c>
      <c r="H18" s="77">
        <f t="shared" si="1"/>
        <v>0</v>
      </c>
      <c r="I18" s="77">
        <f t="shared" si="1"/>
        <v>21567933</v>
      </c>
      <c r="J18" s="77">
        <f t="shared" si="1"/>
        <v>24437004</v>
      </c>
      <c r="K18" s="77">
        <f t="shared" si="1"/>
        <v>27409908</v>
      </c>
      <c r="L18" s="77">
        <f t="shared" si="1"/>
        <v>22988127</v>
      </c>
      <c r="M18" s="77">
        <f t="shared" si="1"/>
        <v>74835039</v>
      </c>
      <c r="N18" s="77">
        <f t="shared" si="1"/>
        <v>27413198</v>
      </c>
      <c r="O18" s="77">
        <f t="shared" si="1"/>
        <v>30478324</v>
      </c>
      <c r="P18" s="77">
        <f t="shared" si="1"/>
        <v>42032648</v>
      </c>
      <c r="Q18" s="77">
        <f t="shared" si="1"/>
        <v>99924170</v>
      </c>
      <c r="R18" s="77">
        <f t="shared" si="1"/>
        <v>40624516</v>
      </c>
      <c r="S18" s="77">
        <f t="shared" si="1"/>
        <v>33837790</v>
      </c>
      <c r="T18" s="77">
        <f t="shared" si="1"/>
        <v>37124860</v>
      </c>
      <c r="U18" s="77">
        <f t="shared" si="1"/>
        <v>111587166</v>
      </c>
      <c r="V18" s="77">
        <f t="shared" si="1"/>
        <v>307914308</v>
      </c>
      <c r="W18" s="77">
        <f t="shared" si="1"/>
        <v>450199795</v>
      </c>
      <c r="X18" s="77">
        <f t="shared" si="1"/>
        <v>-142285487</v>
      </c>
      <c r="Y18" s="71">
        <f>+IF(W18&lt;&gt;0,(X18/W18)*100,0)</f>
        <v>-31.60496485788049</v>
      </c>
      <c r="Z18" s="78">
        <f t="shared" si="1"/>
        <v>450199795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71170460</v>
      </c>
      <c r="E19" s="81">
        <f t="shared" si="2"/>
        <v>71170460</v>
      </c>
      <c r="F19" s="81">
        <f t="shared" si="2"/>
        <v>161867314</v>
      </c>
      <c r="G19" s="81">
        <f t="shared" si="2"/>
        <v>0</v>
      </c>
      <c r="H19" s="81">
        <f t="shared" si="2"/>
        <v>0</v>
      </c>
      <c r="I19" s="81">
        <f t="shared" si="2"/>
        <v>161867314</v>
      </c>
      <c r="J19" s="81">
        <f t="shared" si="2"/>
        <v>-13539496</v>
      </c>
      <c r="K19" s="81">
        <f t="shared" si="2"/>
        <v>10577133</v>
      </c>
      <c r="L19" s="81">
        <f t="shared" si="2"/>
        <v>6550619</v>
      </c>
      <c r="M19" s="81">
        <f t="shared" si="2"/>
        <v>3588256</v>
      </c>
      <c r="N19" s="81">
        <f t="shared" si="2"/>
        <v>-14642554</v>
      </c>
      <c r="O19" s="81">
        <f t="shared" si="2"/>
        <v>-20666654</v>
      </c>
      <c r="P19" s="81">
        <f t="shared" si="2"/>
        <v>42724485</v>
      </c>
      <c r="Q19" s="81">
        <f t="shared" si="2"/>
        <v>7415277</v>
      </c>
      <c r="R19" s="81">
        <f t="shared" si="2"/>
        <v>-28751049</v>
      </c>
      <c r="S19" s="81">
        <f t="shared" si="2"/>
        <v>-22973999</v>
      </c>
      <c r="T19" s="81">
        <f t="shared" si="2"/>
        <v>-23645955</v>
      </c>
      <c r="U19" s="81">
        <f t="shared" si="2"/>
        <v>-75371003</v>
      </c>
      <c r="V19" s="81">
        <f t="shared" si="2"/>
        <v>97499844</v>
      </c>
      <c r="W19" s="81">
        <f>IF(E10=E18,0,W10-W18)</f>
        <v>71170460</v>
      </c>
      <c r="X19" s="81">
        <f t="shared" si="2"/>
        <v>26329384</v>
      </c>
      <c r="Y19" s="82">
        <f>+IF(W19&lt;&gt;0,(X19/W19)*100,0)</f>
        <v>36.994820603941584</v>
      </c>
      <c r="Z19" s="83">
        <f t="shared" si="2"/>
        <v>71170460</v>
      </c>
    </row>
    <row r="20" spans="1:26" ht="13.5">
      <c r="A20" s="62" t="s">
        <v>44</v>
      </c>
      <c r="B20" s="18">
        <v>0</v>
      </c>
      <c r="C20" s="18">
        <v>0</v>
      </c>
      <c r="D20" s="63">
        <v>119356000</v>
      </c>
      <c r="E20" s="64">
        <v>119356000</v>
      </c>
      <c r="F20" s="64">
        <v>35090000</v>
      </c>
      <c r="G20" s="64">
        <v>0</v>
      </c>
      <c r="H20" s="64">
        <v>0</v>
      </c>
      <c r="I20" s="64">
        <v>35090000</v>
      </c>
      <c r="J20" s="64">
        <v>56080000</v>
      </c>
      <c r="K20" s="64">
        <v>3000000</v>
      </c>
      <c r="L20" s="64">
        <v>0</v>
      </c>
      <c r="M20" s="64">
        <v>59080000</v>
      </c>
      <c r="N20" s="64">
        <v>0</v>
      </c>
      <c r="O20" s="64">
        <v>16000000</v>
      </c>
      <c r="P20" s="64">
        <v>67813000</v>
      </c>
      <c r="Q20" s="64">
        <v>83813000</v>
      </c>
      <c r="R20" s="64">
        <v>0</v>
      </c>
      <c r="S20" s="64">
        <v>0</v>
      </c>
      <c r="T20" s="64">
        <v>0</v>
      </c>
      <c r="U20" s="64">
        <v>0</v>
      </c>
      <c r="V20" s="64">
        <v>177983000</v>
      </c>
      <c r="W20" s="64">
        <v>119356000</v>
      </c>
      <c r="X20" s="64">
        <v>58627000</v>
      </c>
      <c r="Y20" s="65">
        <v>49.12</v>
      </c>
      <c r="Z20" s="66">
        <v>119356000</v>
      </c>
    </row>
    <row r="21" spans="1:26" ht="13.5">
      <c r="A21" s="62" t="s">
        <v>107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108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190526460</v>
      </c>
      <c r="E22" s="92">
        <f t="shared" si="3"/>
        <v>190526460</v>
      </c>
      <c r="F22" s="92">
        <f t="shared" si="3"/>
        <v>196957314</v>
      </c>
      <c r="G22" s="92">
        <f t="shared" si="3"/>
        <v>0</v>
      </c>
      <c r="H22" s="92">
        <f t="shared" si="3"/>
        <v>0</v>
      </c>
      <c r="I22" s="92">
        <f t="shared" si="3"/>
        <v>196957314</v>
      </c>
      <c r="J22" s="92">
        <f t="shared" si="3"/>
        <v>42540504</v>
      </c>
      <c r="K22" s="92">
        <f t="shared" si="3"/>
        <v>13577133</v>
      </c>
      <c r="L22" s="92">
        <f t="shared" si="3"/>
        <v>6550619</v>
      </c>
      <c r="M22" s="92">
        <f t="shared" si="3"/>
        <v>62668256</v>
      </c>
      <c r="N22" s="92">
        <f t="shared" si="3"/>
        <v>-14642554</v>
      </c>
      <c r="O22" s="92">
        <f t="shared" si="3"/>
        <v>-4666654</v>
      </c>
      <c r="P22" s="92">
        <f t="shared" si="3"/>
        <v>110537485</v>
      </c>
      <c r="Q22" s="92">
        <f t="shared" si="3"/>
        <v>91228277</v>
      </c>
      <c r="R22" s="92">
        <f t="shared" si="3"/>
        <v>-28751049</v>
      </c>
      <c r="S22" s="92">
        <f t="shared" si="3"/>
        <v>-22973999</v>
      </c>
      <c r="T22" s="92">
        <f t="shared" si="3"/>
        <v>-23645955</v>
      </c>
      <c r="U22" s="92">
        <f t="shared" si="3"/>
        <v>-75371003</v>
      </c>
      <c r="V22" s="92">
        <f t="shared" si="3"/>
        <v>275482844</v>
      </c>
      <c r="W22" s="92">
        <f t="shared" si="3"/>
        <v>190526460</v>
      </c>
      <c r="X22" s="92">
        <f t="shared" si="3"/>
        <v>84956384</v>
      </c>
      <c r="Y22" s="93">
        <f>+IF(W22&lt;&gt;0,(X22/W22)*100,0)</f>
        <v>44.590333542123226</v>
      </c>
      <c r="Z22" s="94">
        <f t="shared" si="3"/>
        <v>190526460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190526460</v>
      </c>
      <c r="E24" s="81">
        <f t="shared" si="4"/>
        <v>190526460</v>
      </c>
      <c r="F24" s="81">
        <f t="shared" si="4"/>
        <v>196957314</v>
      </c>
      <c r="G24" s="81">
        <f t="shared" si="4"/>
        <v>0</v>
      </c>
      <c r="H24" s="81">
        <f t="shared" si="4"/>
        <v>0</v>
      </c>
      <c r="I24" s="81">
        <f t="shared" si="4"/>
        <v>196957314</v>
      </c>
      <c r="J24" s="81">
        <f t="shared" si="4"/>
        <v>42540504</v>
      </c>
      <c r="K24" s="81">
        <f t="shared" si="4"/>
        <v>13577133</v>
      </c>
      <c r="L24" s="81">
        <f t="shared" si="4"/>
        <v>6550619</v>
      </c>
      <c r="M24" s="81">
        <f t="shared" si="4"/>
        <v>62668256</v>
      </c>
      <c r="N24" s="81">
        <f t="shared" si="4"/>
        <v>-14642554</v>
      </c>
      <c r="O24" s="81">
        <f t="shared" si="4"/>
        <v>-4666654</v>
      </c>
      <c r="P24" s="81">
        <f t="shared" si="4"/>
        <v>110537485</v>
      </c>
      <c r="Q24" s="81">
        <f t="shared" si="4"/>
        <v>91228277</v>
      </c>
      <c r="R24" s="81">
        <f t="shared" si="4"/>
        <v>-28751049</v>
      </c>
      <c r="S24" s="81">
        <f t="shared" si="4"/>
        <v>-22973999</v>
      </c>
      <c r="T24" s="81">
        <f t="shared" si="4"/>
        <v>-23645955</v>
      </c>
      <c r="U24" s="81">
        <f t="shared" si="4"/>
        <v>-75371003</v>
      </c>
      <c r="V24" s="81">
        <f t="shared" si="4"/>
        <v>275482844</v>
      </c>
      <c r="W24" s="81">
        <f t="shared" si="4"/>
        <v>190526460</v>
      </c>
      <c r="X24" s="81">
        <f t="shared" si="4"/>
        <v>84956384</v>
      </c>
      <c r="Y24" s="82">
        <f>+IF(W24&lt;&gt;0,(X24/W24)*100,0)</f>
        <v>44.590333542123226</v>
      </c>
      <c r="Z24" s="83">
        <f t="shared" si="4"/>
        <v>190526460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109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190526000</v>
      </c>
      <c r="E27" s="104">
        <v>190526000</v>
      </c>
      <c r="F27" s="104">
        <v>5932208</v>
      </c>
      <c r="G27" s="104">
        <v>22168276</v>
      </c>
      <c r="H27" s="104">
        <v>4220062</v>
      </c>
      <c r="I27" s="104">
        <v>32320546</v>
      </c>
      <c r="J27" s="104">
        <v>15936602</v>
      </c>
      <c r="K27" s="104">
        <v>16878179</v>
      </c>
      <c r="L27" s="104">
        <v>498932</v>
      </c>
      <c r="M27" s="104">
        <v>33313713</v>
      </c>
      <c r="N27" s="104">
        <v>1339994</v>
      </c>
      <c r="O27" s="104">
        <v>8042940</v>
      </c>
      <c r="P27" s="104">
        <v>8853833</v>
      </c>
      <c r="Q27" s="104">
        <v>18236767</v>
      </c>
      <c r="R27" s="104">
        <v>11880282</v>
      </c>
      <c r="S27" s="104">
        <v>19013111</v>
      </c>
      <c r="T27" s="104">
        <v>25188799</v>
      </c>
      <c r="U27" s="104">
        <v>56082192</v>
      </c>
      <c r="V27" s="104">
        <v>139953218</v>
      </c>
      <c r="W27" s="104">
        <v>190526000</v>
      </c>
      <c r="X27" s="104">
        <v>-50572782</v>
      </c>
      <c r="Y27" s="105">
        <v>-26.54</v>
      </c>
      <c r="Z27" s="106">
        <v>190526000</v>
      </c>
    </row>
    <row r="28" spans="1:26" ht="13.5">
      <c r="A28" s="107" t="s">
        <v>44</v>
      </c>
      <c r="B28" s="18">
        <v>0</v>
      </c>
      <c r="C28" s="18">
        <v>0</v>
      </c>
      <c r="D28" s="63">
        <v>119356000</v>
      </c>
      <c r="E28" s="64">
        <v>119356000</v>
      </c>
      <c r="F28" s="64">
        <v>5380755</v>
      </c>
      <c r="G28" s="64">
        <v>21809225</v>
      </c>
      <c r="H28" s="64">
        <v>3948657</v>
      </c>
      <c r="I28" s="64">
        <v>31138637</v>
      </c>
      <c r="J28" s="64">
        <v>15814830</v>
      </c>
      <c r="K28" s="64">
        <v>15888569</v>
      </c>
      <c r="L28" s="64">
        <v>429646</v>
      </c>
      <c r="M28" s="64">
        <v>32133045</v>
      </c>
      <c r="N28" s="64">
        <v>1054106</v>
      </c>
      <c r="O28" s="64">
        <v>5049709</v>
      </c>
      <c r="P28" s="64">
        <v>5362135</v>
      </c>
      <c r="Q28" s="64">
        <v>11465950</v>
      </c>
      <c r="R28" s="64">
        <v>7362010</v>
      </c>
      <c r="S28" s="64">
        <v>13880093</v>
      </c>
      <c r="T28" s="64">
        <v>15108449</v>
      </c>
      <c r="U28" s="64">
        <v>36350552</v>
      </c>
      <c r="V28" s="64">
        <v>111088184</v>
      </c>
      <c r="W28" s="64">
        <v>119356000</v>
      </c>
      <c r="X28" s="64">
        <v>-8267816</v>
      </c>
      <c r="Y28" s="65">
        <v>-6.93</v>
      </c>
      <c r="Z28" s="66">
        <v>119356000</v>
      </c>
    </row>
    <row r="29" spans="1:26" ht="13.5">
      <c r="A29" s="62" t="s">
        <v>110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71170000</v>
      </c>
      <c r="E31" s="64">
        <v>71170000</v>
      </c>
      <c r="F31" s="64">
        <v>551453</v>
      </c>
      <c r="G31" s="64">
        <v>359051</v>
      </c>
      <c r="H31" s="64">
        <v>271405</v>
      </c>
      <c r="I31" s="64">
        <v>1181909</v>
      </c>
      <c r="J31" s="64">
        <v>121772</v>
      </c>
      <c r="K31" s="64">
        <v>989610</v>
      </c>
      <c r="L31" s="64">
        <v>69286</v>
      </c>
      <c r="M31" s="64">
        <v>1180668</v>
      </c>
      <c r="N31" s="64">
        <v>285888</v>
      </c>
      <c r="O31" s="64">
        <v>2993231</v>
      </c>
      <c r="P31" s="64">
        <v>3491698</v>
      </c>
      <c r="Q31" s="64">
        <v>6770817</v>
      </c>
      <c r="R31" s="64">
        <v>4518272</v>
      </c>
      <c r="S31" s="64">
        <v>5133018</v>
      </c>
      <c r="T31" s="64">
        <v>10080350</v>
      </c>
      <c r="U31" s="64">
        <v>19731640</v>
      </c>
      <c r="V31" s="64">
        <v>28865034</v>
      </c>
      <c r="W31" s="64">
        <v>71170000</v>
      </c>
      <c r="X31" s="64">
        <v>-42304966</v>
      </c>
      <c r="Y31" s="65">
        <v>-59.44</v>
      </c>
      <c r="Z31" s="66">
        <v>71170000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190526000</v>
      </c>
      <c r="E32" s="104">
        <f t="shared" si="5"/>
        <v>190526000</v>
      </c>
      <c r="F32" s="104">
        <f t="shared" si="5"/>
        <v>5932208</v>
      </c>
      <c r="G32" s="104">
        <f t="shared" si="5"/>
        <v>22168276</v>
      </c>
      <c r="H32" s="104">
        <f t="shared" si="5"/>
        <v>4220062</v>
      </c>
      <c r="I32" s="104">
        <f t="shared" si="5"/>
        <v>32320546</v>
      </c>
      <c r="J32" s="104">
        <f t="shared" si="5"/>
        <v>15936602</v>
      </c>
      <c r="K32" s="104">
        <f t="shared" si="5"/>
        <v>16878179</v>
      </c>
      <c r="L32" s="104">
        <f t="shared" si="5"/>
        <v>498932</v>
      </c>
      <c r="M32" s="104">
        <f t="shared" si="5"/>
        <v>33313713</v>
      </c>
      <c r="N32" s="104">
        <f t="shared" si="5"/>
        <v>1339994</v>
      </c>
      <c r="O32" s="104">
        <f t="shared" si="5"/>
        <v>8042940</v>
      </c>
      <c r="P32" s="104">
        <f t="shared" si="5"/>
        <v>8853833</v>
      </c>
      <c r="Q32" s="104">
        <f t="shared" si="5"/>
        <v>18236767</v>
      </c>
      <c r="R32" s="104">
        <f t="shared" si="5"/>
        <v>11880282</v>
      </c>
      <c r="S32" s="104">
        <f t="shared" si="5"/>
        <v>19013111</v>
      </c>
      <c r="T32" s="104">
        <f t="shared" si="5"/>
        <v>25188799</v>
      </c>
      <c r="U32" s="104">
        <f t="shared" si="5"/>
        <v>56082192</v>
      </c>
      <c r="V32" s="104">
        <f t="shared" si="5"/>
        <v>139953218</v>
      </c>
      <c r="W32" s="104">
        <f t="shared" si="5"/>
        <v>190526000</v>
      </c>
      <c r="X32" s="104">
        <f t="shared" si="5"/>
        <v>-50572782</v>
      </c>
      <c r="Y32" s="105">
        <f>+IF(W32&lt;&gt;0,(X32/W32)*100,0)</f>
        <v>-26.543769354313845</v>
      </c>
      <c r="Z32" s="106">
        <f t="shared" si="5"/>
        <v>190526000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364947090</v>
      </c>
      <c r="C35" s="18">
        <v>0</v>
      </c>
      <c r="D35" s="63">
        <v>231685000</v>
      </c>
      <c r="E35" s="64">
        <v>231685000</v>
      </c>
      <c r="F35" s="64">
        <v>642321691</v>
      </c>
      <c r="G35" s="64">
        <v>607873477</v>
      </c>
      <c r="H35" s="64">
        <v>583770844</v>
      </c>
      <c r="I35" s="64">
        <v>583770844</v>
      </c>
      <c r="J35" s="64">
        <v>621770682</v>
      </c>
      <c r="K35" s="64">
        <v>615400881</v>
      </c>
      <c r="L35" s="64">
        <v>612731558</v>
      </c>
      <c r="M35" s="64">
        <v>612731558</v>
      </c>
      <c r="N35" s="64">
        <v>599472570</v>
      </c>
      <c r="O35" s="64">
        <v>584328464</v>
      </c>
      <c r="P35" s="64">
        <v>697938534</v>
      </c>
      <c r="Q35" s="64">
        <v>697938534</v>
      </c>
      <c r="R35" s="64">
        <v>718305809</v>
      </c>
      <c r="S35" s="64">
        <v>673672703</v>
      </c>
      <c r="T35" s="64">
        <v>643287521</v>
      </c>
      <c r="U35" s="64">
        <v>643287521</v>
      </c>
      <c r="V35" s="64">
        <v>643287521</v>
      </c>
      <c r="W35" s="64">
        <v>231685000</v>
      </c>
      <c r="X35" s="64">
        <v>411602521</v>
      </c>
      <c r="Y35" s="65">
        <v>177.66</v>
      </c>
      <c r="Z35" s="66">
        <v>231685000</v>
      </c>
    </row>
    <row r="36" spans="1:26" ht="13.5">
      <c r="A36" s="62" t="s">
        <v>53</v>
      </c>
      <c r="B36" s="18">
        <v>980704563</v>
      </c>
      <c r="C36" s="18">
        <v>0</v>
      </c>
      <c r="D36" s="63">
        <v>994027000</v>
      </c>
      <c r="E36" s="64">
        <v>994027000</v>
      </c>
      <c r="F36" s="64">
        <v>1180010332</v>
      </c>
      <c r="G36" s="64">
        <v>1160895550</v>
      </c>
      <c r="H36" s="64">
        <v>1169192907</v>
      </c>
      <c r="I36" s="64">
        <v>1169192907</v>
      </c>
      <c r="J36" s="64">
        <v>1185899657</v>
      </c>
      <c r="K36" s="64">
        <v>1205142491</v>
      </c>
      <c r="L36" s="64">
        <v>1211310275</v>
      </c>
      <c r="M36" s="64">
        <v>1211310275</v>
      </c>
      <c r="N36" s="64">
        <v>1703496101</v>
      </c>
      <c r="O36" s="64">
        <v>1248268836</v>
      </c>
      <c r="P36" s="64">
        <v>1351356446</v>
      </c>
      <c r="Q36" s="64">
        <v>1351356446</v>
      </c>
      <c r="R36" s="64">
        <v>1264405124</v>
      </c>
      <c r="S36" s="64">
        <v>1521716190</v>
      </c>
      <c r="T36" s="64">
        <v>1543942847</v>
      </c>
      <c r="U36" s="64">
        <v>1543942847</v>
      </c>
      <c r="V36" s="64">
        <v>1543942847</v>
      </c>
      <c r="W36" s="64">
        <v>994027000</v>
      </c>
      <c r="X36" s="64">
        <v>549915847</v>
      </c>
      <c r="Y36" s="65">
        <v>55.32</v>
      </c>
      <c r="Z36" s="66">
        <v>994027000</v>
      </c>
    </row>
    <row r="37" spans="1:26" ht="13.5">
      <c r="A37" s="62" t="s">
        <v>54</v>
      </c>
      <c r="B37" s="18">
        <v>178473294</v>
      </c>
      <c r="C37" s="18">
        <v>0</v>
      </c>
      <c r="D37" s="63">
        <v>38299000</v>
      </c>
      <c r="E37" s="64">
        <v>38299000</v>
      </c>
      <c r="F37" s="64">
        <v>337293419</v>
      </c>
      <c r="G37" s="64">
        <v>340507358</v>
      </c>
      <c r="H37" s="64">
        <v>315161965</v>
      </c>
      <c r="I37" s="64">
        <v>315161965</v>
      </c>
      <c r="J37" s="64">
        <v>351792473</v>
      </c>
      <c r="K37" s="64">
        <v>289614661</v>
      </c>
      <c r="L37" s="64">
        <v>289140945</v>
      </c>
      <c r="M37" s="64">
        <v>289140945</v>
      </c>
      <c r="N37" s="64">
        <v>228325890</v>
      </c>
      <c r="O37" s="64">
        <v>238117932</v>
      </c>
      <c r="P37" s="64">
        <v>292650371</v>
      </c>
      <c r="Q37" s="64">
        <v>292650371</v>
      </c>
      <c r="R37" s="64">
        <v>330343428</v>
      </c>
      <c r="S37" s="64">
        <v>302182618</v>
      </c>
      <c r="T37" s="64">
        <v>303226965</v>
      </c>
      <c r="U37" s="64">
        <v>303226965</v>
      </c>
      <c r="V37" s="64">
        <v>303226965</v>
      </c>
      <c r="W37" s="64">
        <v>38299000</v>
      </c>
      <c r="X37" s="64">
        <v>264927965</v>
      </c>
      <c r="Y37" s="65">
        <v>691.74</v>
      </c>
      <c r="Z37" s="66">
        <v>38299000</v>
      </c>
    </row>
    <row r="38" spans="1:26" ht="13.5">
      <c r="A38" s="62" t="s">
        <v>55</v>
      </c>
      <c r="B38" s="18">
        <v>16151304</v>
      </c>
      <c r="C38" s="18">
        <v>0</v>
      </c>
      <c r="D38" s="63">
        <v>49784000</v>
      </c>
      <c r="E38" s="64">
        <v>49784000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49784000</v>
      </c>
      <c r="X38" s="64">
        <v>-49784000</v>
      </c>
      <c r="Y38" s="65">
        <v>-100</v>
      </c>
      <c r="Z38" s="66">
        <v>49784000</v>
      </c>
    </row>
    <row r="39" spans="1:26" ht="13.5">
      <c r="A39" s="62" t="s">
        <v>56</v>
      </c>
      <c r="B39" s="18">
        <v>1151027055</v>
      </c>
      <c r="C39" s="18">
        <v>0</v>
      </c>
      <c r="D39" s="63">
        <v>1137629000</v>
      </c>
      <c r="E39" s="64">
        <v>1137629000</v>
      </c>
      <c r="F39" s="64">
        <v>1485038604</v>
      </c>
      <c r="G39" s="64">
        <v>1428261669</v>
      </c>
      <c r="H39" s="64">
        <v>1437801786</v>
      </c>
      <c r="I39" s="64">
        <v>1437801786</v>
      </c>
      <c r="J39" s="64">
        <v>1455877866</v>
      </c>
      <c r="K39" s="64">
        <v>1530928711</v>
      </c>
      <c r="L39" s="64">
        <v>1534900888</v>
      </c>
      <c r="M39" s="64">
        <v>1534900888</v>
      </c>
      <c r="N39" s="64">
        <v>2074642781</v>
      </c>
      <c r="O39" s="64">
        <v>1594479368</v>
      </c>
      <c r="P39" s="64">
        <v>1756644609</v>
      </c>
      <c r="Q39" s="64">
        <v>1756644609</v>
      </c>
      <c r="R39" s="64">
        <v>1652367505</v>
      </c>
      <c r="S39" s="64">
        <v>1893206275</v>
      </c>
      <c r="T39" s="64">
        <v>1884003403</v>
      </c>
      <c r="U39" s="64">
        <v>1884003403</v>
      </c>
      <c r="V39" s="64">
        <v>1884003403</v>
      </c>
      <c r="W39" s="64">
        <v>1137629000</v>
      </c>
      <c r="X39" s="64">
        <v>746374403</v>
      </c>
      <c r="Y39" s="65">
        <v>65.61</v>
      </c>
      <c r="Z39" s="66">
        <v>1137629000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190238000</v>
      </c>
      <c r="E42" s="64">
        <v>190238000</v>
      </c>
      <c r="F42" s="64">
        <v>127891981</v>
      </c>
      <c r="G42" s="64">
        <v>-18975512</v>
      </c>
      <c r="H42" s="64">
        <v>-23596299</v>
      </c>
      <c r="I42" s="64">
        <v>85320170</v>
      </c>
      <c r="J42" s="64">
        <v>53283082</v>
      </c>
      <c r="K42" s="64">
        <v>9094173</v>
      </c>
      <c r="L42" s="64">
        <v>-67391</v>
      </c>
      <c r="M42" s="64">
        <v>62309864</v>
      </c>
      <c r="N42" s="64">
        <v>-118959213</v>
      </c>
      <c r="O42" s="64">
        <v>-11694964</v>
      </c>
      <c r="P42" s="64">
        <v>114691605</v>
      </c>
      <c r="Q42" s="64">
        <v>-15962572</v>
      </c>
      <c r="R42" s="64">
        <v>-13055716</v>
      </c>
      <c r="S42" s="64">
        <v>-31296067</v>
      </c>
      <c r="T42" s="64">
        <v>-12458885</v>
      </c>
      <c r="U42" s="64">
        <v>-56810668</v>
      </c>
      <c r="V42" s="64">
        <v>74856794</v>
      </c>
      <c r="W42" s="64">
        <v>190238000</v>
      </c>
      <c r="X42" s="64">
        <v>-115381206</v>
      </c>
      <c r="Y42" s="65">
        <v>-60.65</v>
      </c>
      <c r="Z42" s="66">
        <v>190238000</v>
      </c>
    </row>
    <row r="43" spans="1:26" ht="13.5">
      <c r="A43" s="62" t="s">
        <v>59</v>
      </c>
      <c r="B43" s="18">
        <v>0</v>
      </c>
      <c r="C43" s="18">
        <v>0</v>
      </c>
      <c r="D43" s="63">
        <v>-190526000</v>
      </c>
      <c r="E43" s="64">
        <v>-190526000</v>
      </c>
      <c r="F43" s="64">
        <v>-5932208</v>
      </c>
      <c r="G43" s="64">
        <v>-22168277</v>
      </c>
      <c r="H43" s="64">
        <v>-4220062</v>
      </c>
      <c r="I43" s="64">
        <v>-32320547</v>
      </c>
      <c r="J43" s="64">
        <v>-15936602</v>
      </c>
      <c r="K43" s="64">
        <v>-16878179</v>
      </c>
      <c r="L43" s="64">
        <v>-498932</v>
      </c>
      <c r="M43" s="64">
        <v>-33313713</v>
      </c>
      <c r="N43" s="64">
        <v>98660006</v>
      </c>
      <c r="O43" s="64">
        <v>-8042940</v>
      </c>
      <c r="P43" s="64">
        <v>-8853833</v>
      </c>
      <c r="Q43" s="64">
        <v>81763233</v>
      </c>
      <c r="R43" s="64">
        <v>-11880282</v>
      </c>
      <c r="S43" s="64">
        <v>-19013111</v>
      </c>
      <c r="T43" s="64">
        <v>-25188798</v>
      </c>
      <c r="U43" s="64">
        <v>-56082191</v>
      </c>
      <c r="V43" s="64">
        <v>-39953218</v>
      </c>
      <c r="W43" s="64">
        <v>-190526000</v>
      </c>
      <c r="X43" s="64">
        <v>150572782</v>
      </c>
      <c r="Y43" s="65">
        <v>-79.03</v>
      </c>
      <c r="Z43" s="66">
        <v>-190526000</v>
      </c>
    </row>
    <row r="44" spans="1:26" ht="13.5">
      <c r="A44" s="62" t="s">
        <v>60</v>
      </c>
      <c r="B44" s="18">
        <v>0</v>
      </c>
      <c r="C44" s="18">
        <v>0</v>
      </c>
      <c r="D44" s="63">
        <v>90000000</v>
      </c>
      <c r="E44" s="64">
        <v>90000000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40000000</v>
      </c>
      <c r="S44" s="64">
        <v>0</v>
      </c>
      <c r="T44" s="64">
        <v>0</v>
      </c>
      <c r="U44" s="64">
        <v>40000000</v>
      </c>
      <c r="V44" s="64">
        <v>40000000</v>
      </c>
      <c r="W44" s="64">
        <v>90000000</v>
      </c>
      <c r="X44" s="64">
        <v>-50000000</v>
      </c>
      <c r="Y44" s="65">
        <v>-55.56</v>
      </c>
      <c r="Z44" s="66">
        <v>90000000</v>
      </c>
    </row>
    <row r="45" spans="1:26" ht="13.5">
      <c r="A45" s="74" t="s">
        <v>61</v>
      </c>
      <c r="B45" s="21">
        <v>0</v>
      </c>
      <c r="C45" s="21">
        <v>0</v>
      </c>
      <c r="D45" s="103">
        <v>35390000</v>
      </c>
      <c r="E45" s="104">
        <v>35390000</v>
      </c>
      <c r="F45" s="104">
        <v>414252472</v>
      </c>
      <c r="G45" s="104">
        <v>373108683</v>
      </c>
      <c r="H45" s="104">
        <v>345292322</v>
      </c>
      <c r="I45" s="104">
        <v>345292322</v>
      </c>
      <c r="J45" s="104">
        <v>382638802</v>
      </c>
      <c r="K45" s="104">
        <v>374854796</v>
      </c>
      <c r="L45" s="104">
        <v>374288473</v>
      </c>
      <c r="M45" s="104">
        <v>374288473</v>
      </c>
      <c r="N45" s="104">
        <v>353989266</v>
      </c>
      <c r="O45" s="104">
        <v>334251362</v>
      </c>
      <c r="P45" s="104">
        <v>440089134</v>
      </c>
      <c r="Q45" s="104">
        <v>353989266</v>
      </c>
      <c r="R45" s="104">
        <v>455153136</v>
      </c>
      <c r="S45" s="104">
        <v>404843958</v>
      </c>
      <c r="T45" s="104">
        <v>367196275</v>
      </c>
      <c r="U45" s="104">
        <v>367196275</v>
      </c>
      <c r="V45" s="104">
        <v>367196275</v>
      </c>
      <c r="W45" s="104">
        <v>35390000</v>
      </c>
      <c r="X45" s="104">
        <v>331806275</v>
      </c>
      <c r="Y45" s="105">
        <v>937.57</v>
      </c>
      <c r="Z45" s="106">
        <v>35390000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111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20878024</v>
      </c>
      <c r="C49" s="56">
        <v>0</v>
      </c>
      <c r="D49" s="133">
        <v>6829232</v>
      </c>
      <c r="E49" s="58">
        <v>6717585</v>
      </c>
      <c r="F49" s="58">
        <v>0</v>
      </c>
      <c r="G49" s="58">
        <v>0</v>
      </c>
      <c r="H49" s="58">
        <v>0</v>
      </c>
      <c r="I49" s="58">
        <v>6600825</v>
      </c>
      <c r="J49" s="58">
        <v>0</v>
      </c>
      <c r="K49" s="58">
        <v>0</v>
      </c>
      <c r="L49" s="58">
        <v>0</v>
      </c>
      <c r="M49" s="58">
        <v>4579699</v>
      </c>
      <c r="N49" s="58">
        <v>0</v>
      </c>
      <c r="O49" s="58">
        <v>0</v>
      </c>
      <c r="P49" s="58">
        <v>0</v>
      </c>
      <c r="Q49" s="58">
        <v>1526566</v>
      </c>
      <c r="R49" s="58">
        <v>0</v>
      </c>
      <c r="S49" s="58">
        <v>0</v>
      </c>
      <c r="T49" s="58">
        <v>0</v>
      </c>
      <c r="U49" s="58">
        <v>10685964</v>
      </c>
      <c r="V49" s="58">
        <v>216327550</v>
      </c>
      <c r="W49" s="58">
        <v>274145445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4163760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4163760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101.24496198815353</v>
      </c>
      <c r="E58" s="7">
        <f t="shared" si="6"/>
        <v>101.24496198815353</v>
      </c>
      <c r="F58" s="7">
        <f t="shared" si="6"/>
        <v>33.75508821531689</v>
      </c>
      <c r="G58" s="7">
        <f t="shared" si="6"/>
        <v>0</v>
      </c>
      <c r="H58" s="7">
        <f t="shared" si="6"/>
        <v>0</v>
      </c>
      <c r="I58" s="7">
        <f t="shared" si="6"/>
        <v>96.30520861358285</v>
      </c>
      <c r="J58" s="7">
        <f t="shared" si="6"/>
        <v>22.49394775326234</v>
      </c>
      <c r="K58" s="7">
        <f t="shared" si="6"/>
        <v>27.864362270961866</v>
      </c>
      <c r="L58" s="7">
        <f t="shared" si="6"/>
        <v>32.385318617240145</v>
      </c>
      <c r="M58" s="7">
        <f t="shared" si="6"/>
        <v>27.616160625962817</v>
      </c>
      <c r="N58" s="7">
        <f t="shared" si="6"/>
        <v>32.48814270321427</v>
      </c>
      <c r="O58" s="7">
        <f t="shared" si="6"/>
        <v>39.464626454791265</v>
      </c>
      <c r="P58" s="7">
        <f t="shared" si="6"/>
        <v>30.41868342628586</v>
      </c>
      <c r="Q58" s="7">
        <f t="shared" si="6"/>
        <v>33.76463404291255</v>
      </c>
      <c r="R58" s="7">
        <f t="shared" si="6"/>
        <v>32.79747621342419</v>
      </c>
      <c r="S58" s="7">
        <f t="shared" si="6"/>
        <v>36.00530289297087</v>
      </c>
      <c r="T58" s="7">
        <f t="shared" si="6"/>
        <v>25.69148663825804</v>
      </c>
      <c r="U58" s="7">
        <f t="shared" si="6"/>
        <v>31.087114350524224</v>
      </c>
      <c r="V58" s="7">
        <f t="shared" si="6"/>
        <v>37.11152741746469</v>
      </c>
      <c r="W58" s="7">
        <f t="shared" si="6"/>
        <v>101.24496198815353</v>
      </c>
      <c r="X58" s="7">
        <f t="shared" si="6"/>
        <v>0</v>
      </c>
      <c r="Y58" s="7">
        <f t="shared" si="6"/>
        <v>0</v>
      </c>
      <c r="Z58" s="8">
        <f t="shared" si="6"/>
        <v>101.24496198815353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103.125</v>
      </c>
      <c r="E59" s="10">
        <f t="shared" si="7"/>
        <v>103.125</v>
      </c>
      <c r="F59" s="10">
        <f t="shared" si="7"/>
        <v>57.73731321432629</v>
      </c>
      <c r="G59" s="10">
        <f t="shared" si="7"/>
        <v>0</v>
      </c>
      <c r="H59" s="10">
        <f t="shared" si="7"/>
        <v>0</v>
      </c>
      <c r="I59" s="10">
        <f t="shared" si="7"/>
        <v>155.9502250540046</v>
      </c>
      <c r="J59" s="10">
        <f t="shared" si="7"/>
        <v>26.751517466914223</v>
      </c>
      <c r="K59" s="10">
        <f t="shared" si="7"/>
        <v>30.1864325810365</v>
      </c>
      <c r="L59" s="10">
        <f t="shared" si="7"/>
        <v>45.697020854324336</v>
      </c>
      <c r="M59" s="10">
        <f t="shared" si="7"/>
        <v>34.20445402679588</v>
      </c>
      <c r="N59" s="10">
        <f t="shared" si="7"/>
        <v>52.547023628359725</v>
      </c>
      <c r="O59" s="10">
        <f t="shared" si="7"/>
        <v>58.82491919893763</v>
      </c>
      <c r="P59" s="10">
        <f t="shared" si="7"/>
        <v>47.64249320203807</v>
      </c>
      <c r="Q59" s="10">
        <f t="shared" si="7"/>
        <v>52.74633306504737</v>
      </c>
      <c r="R59" s="10">
        <f t="shared" si="7"/>
        <v>36.82107507299797</v>
      </c>
      <c r="S59" s="10">
        <f t="shared" si="7"/>
        <v>58.253993352594435</v>
      </c>
      <c r="T59" s="10">
        <f t="shared" si="7"/>
        <v>38.96700148240721</v>
      </c>
      <c r="U59" s="10">
        <f t="shared" si="7"/>
        <v>44.160209147701636</v>
      </c>
      <c r="V59" s="10">
        <f t="shared" si="7"/>
        <v>53.98898271831558</v>
      </c>
      <c r="W59" s="10">
        <f t="shared" si="7"/>
        <v>103.125</v>
      </c>
      <c r="X59" s="10">
        <f t="shared" si="7"/>
        <v>0</v>
      </c>
      <c r="Y59" s="10">
        <f t="shared" si="7"/>
        <v>0</v>
      </c>
      <c r="Z59" s="11">
        <f t="shared" si="7"/>
        <v>103.125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25.70200659152319</v>
      </c>
      <c r="G60" s="13">
        <f t="shared" si="7"/>
        <v>0</v>
      </c>
      <c r="H60" s="13">
        <f t="shared" si="7"/>
        <v>0</v>
      </c>
      <c r="I60" s="13">
        <f t="shared" si="7"/>
        <v>78.6082553081001</v>
      </c>
      <c r="J60" s="13">
        <f t="shared" si="7"/>
        <v>25.473416604629918</v>
      </c>
      <c r="K60" s="13">
        <f t="shared" si="7"/>
        <v>34.26275768826631</v>
      </c>
      <c r="L60" s="13">
        <f t="shared" si="7"/>
        <v>31.497206486295504</v>
      </c>
      <c r="M60" s="13">
        <f t="shared" si="7"/>
        <v>30.43704093555391</v>
      </c>
      <c r="N60" s="13">
        <f t="shared" si="7"/>
        <v>26.413566264908244</v>
      </c>
      <c r="O60" s="13">
        <f t="shared" si="7"/>
        <v>37.19164215798597</v>
      </c>
      <c r="P60" s="13">
        <f t="shared" si="7"/>
        <v>25.86710588338467</v>
      </c>
      <c r="Q60" s="13">
        <f t="shared" si="7"/>
        <v>29.041331036490682</v>
      </c>
      <c r="R60" s="13">
        <f t="shared" si="7"/>
        <v>40.8232714394994</v>
      </c>
      <c r="S60" s="13">
        <f t="shared" si="7"/>
        <v>30.664344864760405</v>
      </c>
      <c r="T60" s="13">
        <f t="shared" si="7"/>
        <v>22.94411681176471</v>
      </c>
      <c r="U60" s="13">
        <f t="shared" si="7"/>
        <v>30.72821922958361</v>
      </c>
      <c r="V60" s="13">
        <f t="shared" si="7"/>
        <v>35.069266036399895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5.668864300454825</v>
      </c>
      <c r="G64" s="13">
        <f t="shared" si="7"/>
        <v>0</v>
      </c>
      <c r="H64" s="13">
        <f t="shared" si="7"/>
        <v>0</v>
      </c>
      <c r="I64" s="13">
        <f t="shared" si="7"/>
        <v>16.560037464239873</v>
      </c>
      <c r="J64" s="13">
        <f t="shared" si="7"/>
        <v>6.4183044698456095</v>
      </c>
      <c r="K64" s="13">
        <f t="shared" si="7"/>
        <v>6.127262887318087</v>
      </c>
      <c r="L64" s="13">
        <f t="shared" si="7"/>
        <v>5.629052871707948</v>
      </c>
      <c r="M64" s="13">
        <f t="shared" si="7"/>
        <v>6.053917398008137</v>
      </c>
      <c r="N64" s="13">
        <f t="shared" si="7"/>
        <v>6.79602251207483</v>
      </c>
      <c r="O64" s="13">
        <f t="shared" si="7"/>
        <v>7.743600625255373</v>
      </c>
      <c r="P64" s="13">
        <f t="shared" si="7"/>
        <v>7.357437269109764</v>
      </c>
      <c r="Q64" s="13">
        <f t="shared" si="7"/>
        <v>7.251866184653209</v>
      </c>
      <c r="R64" s="13">
        <f t="shared" si="7"/>
        <v>6.66177967520169</v>
      </c>
      <c r="S64" s="13">
        <f t="shared" si="7"/>
        <v>9.695477712464017</v>
      </c>
      <c r="T64" s="13">
        <f t="shared" si="7"/>
        <v>6.911416754919704</v>
      </c>
      <c r="U64" s="13">
        <f t="shared" si="7"/>
        <v>7.653868961729761</v>
      </c>
      <c r="V64" s="13">
        <f t="shared" si="7"/>
        <v>7.968044786742164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97.05511811023622</v>
      </c>
      <c r="E65" s="13">
        <f t="shared" si="7"/>
        <v>97.05511811023622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97.05511811023622</v>
      </c>
      <c r="X65" s="13">
        <f t="shared" si="7"/>
        <v>0</v>
      </c>
      <c r="Y65" s="13">
        <f t="shared" si="7"/>
        <v>0</v>
      </c>
      <c r="Z65" s="14">
        <f t="shared" si="7"/>
        <v>97.05511811023622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99.9975007975396</v>
      </c>
      <c r="E66" s="16">
        <f t="shared" si="7"/>
        <v>99.9975007975396</v>
      </c>
      <c r="F66" s="16">
        <f t="shared" si="7"/>
        <v>2.2042543466940403</v>
      </c>
      <c r="G66" s="16">
        <f t="shared" si="7"/>
        <v>0</v>
      </c>
      <c r="H66" s="16">
        <f t="shared" si="7"/>
        <v>0</v>
      </c>
      <c r="I66" s="16">
        <f t="shared" si="7"/>
        <v>9.914508461114837</v>
      </c>
      <c r="J66" s="16">
        <f t="shared" si="7"/>
        <v>1.9768000184267456</v>
      </c>
      <c r="K66" s="16">
        <f t="shared" si="7"/>
        <v>2.1681316750770874</v>
      </c>
      <c r="L66" s="16">
        <f t="shared" si="7"/>
        <v>2.155015373224709</v>
      </c>
      <c r="M66" s="16">
        <f t="shared" si="7"/>
        <v>2.1015368586168273</v>
      </c>
      <c r="N66" s="16">
        <f t="shared" si="7"/>
        <v>2.0536938187384486</v>
      </c>
      <c r="O66" s="16">
        <f t="shared" si="7"/>
        <v>2.698079926335483</v>
      </c>
      <c r="P66" s="16">
        <f t="shared" si="7"/>
        <v>3.3627645275579057</v>
      </c>
      <c r="Q66" s="16">
        <f t="shared" si="7"/>
        <v>2.7134619285260246</v>
      </c>
      <c r="R66" s="16">
        <f t="shared" si="7"/>
        <v>2.264546356920911</v>
      </c>
      <c r="S66" s="16">
        <f t="shared" si="7"/>
        <v>3.6532460296507163</v>
      </c>
      <c r="T66" s="16">
        <f t="shared" si="7"/>
        <v>4.636020532661768</v>
      </c>
      <c r="U66" s="16">
        <f t="shared" si="7"/>
        <v>3.5302531229558523</v>
      </c>
      <c r="V66" s="16">
        <f t="shared" si="7"/>
        <v>3.433613359623792</v>
      </c>
      <c r="W66" s="16">
        <f t="shared" si="7"/>
        <v>99.9975007975396</v>
      </c>
      <c r="X66" s="16">
        <f t="shared" si="7"/>
        <v>0</v>
      </c>
      <c r="Y66" s="16">
        <f t="shared" si="7"/>
        <v>0</v>
      </c>
      <c r="Z66" s="17">
        <f t="shared" si="7"/>
        <v>99.9975007975396</v>
      </c>
    </row>
    <row r="67" spans="1:26" ht="13.5" hidden="1">
      <c r="A67" s="40" t="s">
        <v>119</v>
      </c>
      <c r="B67" s="23"/>
      <c r="C67" s="23"/>
      <c r="D67" s="24">
        <v>80303255</v>
      </c>
      <c r="E67" s="25">
        <v>80303255</v>
      </c>
      <c r="F67" s="25">
        <v>7318627</v>
      </c>
      <c r="G67" s="25"/>
      <c r="H67" s="25"/>
      <c r="I67" s="25">
        <v>7318627</v>
      </c>
      <c r="J67" s="25">
        <v>7628572</v>
      </c>
      <c r="K67" s="25">
        <v>7672467</v>
      </c>
      <c r="L67" s="25">
        <v>7794007</v>
      </c>
      <c r="M67" s="25">
        <v>23095046</v>
      </c>
      <c r="N67" s="25">
        <v>7819025</v>
      </c>
      <c r="O67" s="25">
        <v>6371103</v>
      </c>
      <c r="P67" s="25">
        <v>7870505</v>
      </c>
      <c r="Q67" s="25">
        <v>22060633</v>
      </c>
      <c r="R67" s="25">
        <v>7455781</v>
      </c>
      <c r="S67" s="25">
        <v>7027862</v>
      </c>
      <c r="T67" s="25">
        <v>8769403</v>
      </c>
      <c r="U67" s="25">
        <v>23253046</v>
      </c>
      <c r="V67" s="25">
        <v>75727352</v>
      </c>
      <c r="W67" s="25">
        <v>80303255</v>
      </c>
      <c r="X67" s="25"/>
      <c r="Y67" s="24"/>
      <c r="Z67" s="26">
        <v>80303255</v>
      </c>
    </row>
    <row r="68" spans="1:26" ht="13.5" hidden="1">
      <c r="A68" s="36" t="s">
        <v>31</v>
      </c>
      <c r="B68" s="18"/>
      <c r="C68" s="18"/>
      <c r="D68" s="19">
        <v>32000000</v>
      </c>
      <c r="E68" s="20">
        <v>32000000</v>
      </c>
      <c r="F68" s="20">
        <v>2622926</v>
      </c>
      <c r="G68" s="20"/>
      <c r="H68" s="20"/>
      <c r="I68" s="20">
        <v>2622926</v>
      </c>
      <c r="J68" s="20">
        <v>2968269</v>
      </c>
      <c r="K68" s="20">
        <v>2945247</v>
      </c>
      <c r="L68" s="20">
        <v>2954639</v>
      </c>
      <c r="M68" s="20">
        <v>8868155</v>
      </c>
      <c r="N68" s="20">
        <v>2953781</v>
      </c>
      <c r="O68" s="20">
        <v>2577627</v>
      </c>
      <c r="P68" s="20">
        <v>2954562</v>
      </c>
      <c r="Q68" s="20">
        <v>8485970</v>
      </c>
      <c r="R68" s="20">
        <v>2741172</v>
      </c>
      <c r="S68" s="20">
        <v>2536027</v>
      </c>
      <c r="T68" s="20">
        <v>3008620</v>
      </c>
      <c r="U68" s="20">
        <v>8285819</v>
      </c>
      <c r="V68" s="20">
        <v>28262870</v>
      </c>
      <c r="W68" s="20">
        <v>32000000</v>
      </c>
      <c r="X68" s="20"/>
      <c r="Y68" s="19"/>
      <c r="Z68" s="22">
        <v>32000000</v>
      </c>
    </row>
    <row r="69" spans="1:26" ht="13.5" hidden="1">
      <c r="A69" s="37" t="s">
        <v>32</v>
      </c>
      <c r="B69" s="18"/>
      <c r="C69" s="18"/>
      <c r="D69" s="19">
        <v>38100000</v>
      </c>
      <c r="E69" s="20">
        <v>38100000</v>
      </c>
      <c r="F69" s="20">
        <v>3627993</v>
      </c>
      <c r="G69" s="20"/>
      <c r="H69" s="20"/>
      <c r="I69" s="20">
        <v>3627993</v>
      </c>
      <c r="J69" s="20">
        <v>3531509</v>
      </c>
      <c r="K69" s="20">
        <v>3571709</v>
      </c>
      <c r="L69" s="20">
        <v>3645409</v>
      </c>
      <c r="M69" s="20">
        <v>10748627</v>
      </c>
      <c r="N69" s="20">
        <v>3646221</v>
      </c>
      <c r="O69" s="20">
        <v>2596699</v>
      </c>
      <c r="P69" s="20">
        <v>3648920</v>
      </c>
      <c r="Q69" s="20">
        <v>9891840</v>
      </c>
      <c r="R69" s="20">
        <v>3447247</v>
      </c>
      <c r="S69" s="20">
        <v>3291122</v>
      </c>
      <c r="T69" s="20">
        <v>4443662</v>
      </c>
      <c r="U69" s="20">
        <v>11182031</v>
      </c>
      <c r="V69" s="20">
        <v>35450491</v>
      </c>
      <c r="W69" s="20">
        <v>38100000</v>
      </c>
      <c r="X69" s="20"/>
      <c r="Y69" s="19"/>
      <c r="Z69" s="22">
        <v>38100000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>
        <v>3627993</v>
      </c>
      <c r="G73" s="20"/>
      <c r="H73" s="20"/>
      <c r="I73" s="20">
        <v>3627993</v>
      </c>
      <c r="J73" s="20">
        <v>3531509</v>
      </c>
      <c r="K73" s="20">
        <v>3571709</v>
      </c>
      <c r="L73" s="20">
        <v>3645409</v>
      </c>
      <c r="M73" s="20">
        <v>10748627</v>
      </c>
      <c r="N73" s="20">
        <v>3646221</v>
      </c>
      <c r="O73" s="20">
        <v>2596699</v>
      </c>
      <c r="P73" s="20">
        <v>3648920</v>
      </c>
      <c r="Q73" s="20">
        <v>9891840</v>
      </c>
      <c r="R73" s="20">
        <v>3447247</v>
      </c>
      <c r="S73" s="20">
        <v>3291122</v>
      </c>
      <c r="T73" s="20">
        <v>4443662</v>
      </c>
      <c r="U73" s="20">
        <v>11182031</v>
      </c>
      <c r="V73" s="20">
        <v>35450491</v>
      </c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>
        <v>38100000</v>
      </c>
      <c r="E74" s="20">
        <v>38100000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38100000</v>
      </c>
      <c r="X74" s="20"/>
      <c r="Y74" s="19"/>
      <c r="Z74" s="22">
        <v>38100000</v>
      </c>
    </row>
    <row r="75" spans="1:26" ht="13.5" hidden="1">
      <c r="A75" s="39" t="s">
        <v>118</v>
      </c>
      <c r="B75" s="27"/>
      <c r="C75" s="27"/>
      <c r="D75" s="28">
        <v>10203255</v>
      </c>
      <c r="E75" s="29">
        <v>10203255</v>
      </c>
      <c r="F75" s="29">
        <v>1067708</v>
      </c>
      <c r="G75" s="29"/>
      <c r="H75" s="29"/>
      <c r="I75" s="29">
        <v>1067708</v>
      </c>
      <c r="J75" s="29">
        <v>1128794</v>
      </c>
      <c r="K75" s="29">
        <v>1155511</v>
      </c>
      <c r="L75" s="29">
        <v>1193959</v>
      </c>
      <c r="M75" s="29">
        <v>3478264</v>
      </c>
      <c r="N75" s="29">
        <v>1219023</v>
      </c>
      <c r="O75" s="29">
        <v>1196777</v>
      </c>
      <c r="P75" s="29">
        <v>1267023</v>
      </c>
      <c r="Q75" s="29">
        <v>3682823</v>
      </c>
      <c r="R75" s="29">
        <v>1267362</v>
      </c>
      <c r="S75" s="29">
        <v>1200713</v>
      </c>
      <c r="T75" s="29">
        <v>1317121</v>
      </c>
      <c r="U75" s="29">
        <v>3785196</v>
      </c>
      <c r="V75" s="29">
        <v>12013991</v>
      </c>
      <c r="W75" s="29">
        <v>10203255</v>
      </c>
      <c r="X75" s="29"/>
      <c r="Y75" s="28"/>
      <c r="Z75" s="30">
        <v>10203255</v>
      </c>
    </row>
    <row r="76" spans="1:26" ht="13.5" hidden="1">
      <c r="A76" s="41" t="s">
        <v>120</v>
      </c>
      <c r="B76" s="31"/>
      <c r="C76" s="31"/>
      <c r="D76" s="32">
        <v>81303000</v>
      </c>
      <c r="E76" s="33">
        <v>81303000</v>
      </c>
      <c r="F76" s="33">
        <v>2470409</v>
      </c>
      <c r="G76" s="33">
        <v>2272657</v>
      </c>
      <c r="H76" s="33">
        <v>2305153</v>
      </c>
      <c r="I76" s="33">
        <v>7048219</v>
      </c>
      <c r="J76" s="33">
        <v>1715967</v>
      </c>
      <c r="K76" s="33">
        <v>2137884</v>
      </c>
      <c r="L76" s="33">
        <v>2524114</v>
      </c>
      <c r="M76" s="33">
        <v>6377965</v>
      </c>
      <c r="N76" s="33">
        <v>2540256</v>
      </c>
      <c r="O76" s="33">
        <v>2514332</v>
      </c>
      <c r="P76" s="33">
        <v>2394104</v>
      </c>
      <c r="Q76" s="33">
        <v>7448692</v>
      </c>
      <c r="R76" s="33">
        <v>2445308</v>
      </c>
      <c r="S76" s="33">
        <v>2530403</v>
      </c>
      <c r="T76" s="33">
        <v>2252990</v>
      </c>
      <c r="U76" s="33">
        <v>7228701</v>
      </c>
      <c r="V76" s="33">
        <v>28103577</v>
      </c>
      <c r="W76" s="33">
        <v>81303000</v>
      </c>
      <c r="X76" s="33"/>
      <c r="Y76" s="32"/>
      <c r="Z76" s="34">
        <v>81303000</v>
      </c>
    </row>
    <row r="77" spans="1:26" ht="13.5" hidden="1">
      <c r="A77" s="36" t="s">
        <v>31</v>
      </c>
      <c r="B77" s="18"/>
      <c r="C77" s="18"/>
      <c r="D77" s="19">
        <v>33000000</v>
      </c>
      <c r="E77" s="20">
        <v>33000000</v>
      </c>
      <c r="F77" s="20">
        <v>1514407</v>
      </c>
      <c r="G77" s="20">
        <v>1064307</v>
      </c>
      <c r="H77" s="20">
        <v>1511745</v>
      </c>
      <c r="I77" s="20">
        <v>4090459</v>
      </c>
      <c r="J77" s="20">
        <v>794057</v>
      </c>
      <c r="K77" s="20">
        <v>889065</v>
      </c>
      <c r="L77" s="20">
        <v>1350182</v>
      </c>
      <c r="M77" s="20">
        <v>3033304</v>
      </c>
      <c r="N77" s="20">
        <v>1552124</v>
      </c>
      <c r="O77" s="20">
        <v>1516287</v>
      </c>
      <c r="P77" s="20">
        <v>1407627</v>
      </c>
      <c r="Q77" s="20">
        <v>4476038</v>
      </c>
      <c r="R77" s="20">
        <v>1009329</v>
      </c>
      <c r="S77" s="20">
        <v>1477337</v>
      </c>
      <c r="T77" s="20">
        <v>1172369</v>
      </c>
      <c r="U77" s="20">
        <v>3659035</v>
      </c>
      <c r="V77" s="20">
        <v>15258836</v>
      </c>
      <c r="W77" s="20">
        <v>33000000</v>
      </c>
      <c r="X77" s="20"/>
      <c r="Y77" s="19"/>
      <c r="Z77" s="22">
        <v>33000000</v>
      </c>
    </row>
    <row r="78" spans="1:26" ht="13.5" hidden="1">
      <c r="A78" s="37" t="s">
        <v>32</v>
      </c>
      <c r="B78" s="18"/>
      <c r="C78" s="18"/>
      <c r="D78" s="19">
        <v>38100000</v>
      </c>
      <c r="E78" s="20">
        <v>38100000</v>
      </c>
      <c r="F78" s="20">
        <v>932467</v>
      </c>
      <c r="G78" s="20">
        <v>1186975</v>
      </c>
      <c r="H78" s="20">
        <v>732460</v>
      </c>
      <c r="I78" s="20">
        <v>2851902</v>
      </c>
      <c r="J78" s="20">
        <v>899596</v>
      </c>
      <c r="K78" s="20">
        <v>1223766</v>
      </c>
      <c r="L78" s="20">
        <v>1148202</v>
      </c>
      <c r="M78" s="20">
        <v>3271564</v>
      </c>
      <c r="N78" s="20">
        <v>963097</v>
      </c>
      <c r="O78" s="20">
        <v>965755</v>
      </c>
      <c r="P78" s="20">
        <v>943870</v>
      </c>
      <c r="Q78" s="20">
        <v>2872722</v>
      </c>
      <c r="R78" s="20">
        <v>1407279</v>
      </c>
      <c r="S78" s="20">
        <v>1009201</v>
      </c>
      <c r="T78" s="20">
        <v>1019559</v>
      </c>
      <c r="U78" s="20">
        <v>3436039</v>
      </c>
      <c r="V78" s="20">
        <v>12432227</v>
      </c>
      <c r="W78" s="20">
        <v>38100000</v>
      </c>
      <c r="X78" s="20"/>
      <c r="Y78" s="19"/>
      <c r="Z78" s="22">
        <v>38100000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1122000</v>
      </c>
      <c r="E82" s="20">
        <v>1122000</v>
      </c>
      <c r="F82" s="20">
        <v>205666</v>
      </c>
      <c r="G82" s="20">
        <v>172789</v>
      </c>
      <c r="H82" s="20">
        <v>222342</v>
      </c>
      <c r="I82" s="20">
        <v>600797</v>
      </c>
      <c r="J82" s="20">
        <v>226663</v>
      </c>
      <c r="K82" s="20">
        <v>218848</v>
      </c>
      <c r="L82" s="20">
        <v>205202</v>
      </c>
      <c r="M82" s="20">
        <v>650713</v>
      </c>
      <c r="N82" s="20">
        <v>247798</v>
      </c>
      <c r="O82" s="20">
        <v>201078</v>
      </c>
      <c r="P82" s="20">
        <v>268467</v>
      </c>
      <c r="Q82" s="20">
        <v>717343</v>
      </c>
      <c r="R82" s="20">
        <v>229648</v>
      </c>
      <c r="S82" s="20">
        <v>319090</v>
      </c>
      <c r="T82" s="20">
        <v>307120</v>
      </c>
      <c r="U82" s="20">
        <v>855858</v>
      </c>
      <c r="V82" s="20">
        <v>2824711</v>
      </c>
      <c r="W82" s="20">
        <v>1122000</v>
      </c>
      <c r="X82" s="20"/>
      <c r="Y82" s="19"/>
      <c r="Z82" s="22">
        <v>1122000</v>
      </c>
    </row>
    <row r="83" spans="1:26" ht="13.5" hidden="1">
      <c r="A83" s="38" t="s">
        <v>117</v>
      </c>
      <c r="B83" s="18"/>
      <c r="C83" s="18"/>
      <c r="D83" s="19">
        <v>36978000</v>
      </c>
      <c r="E83" s="20">
        <v>36978000</v>
      </c>
      <c r="F83" s="20">
        <v>726801</v>
      </c>
      <c r="G83" s="20">
        <v>1014186</v>
      </c>
      <c r="H83" s="20">
        <v>510118</v>
      </c>
      <c r="I83" s="20">
        <v>2251105</v>
      </c>
      <c r="J83" s="20">
        <v>672933</v>
      </c>
      <c r="K83" s="20">
        <v>1004918</v>
      </c>
      <c r="L83" s="20">
        <v>943000</v>
      </c>
      <c r="M83" s="20">
        <v>2620851</v>
      </c>
      <c r="N83" s="20">
        <v>715299</v>
      </c>
      <c r="O83" s="20">
        <v>764677</v>
      </c>
      <c r="P83" s="20">
        <v>675403</v>
      </c>
      <c r="Q83" s="20">
        <v>2155379</v>
      </c>
      <c r="R83" s="20">
        <v>1177631</v>
      </c>
      <c r="S83" s="20">
        <v>690111</v>
      </c>
      <c r="T83" s="20">
        <v>712439</v>
      </c>
      <c r="U83" s="20">
        <v>2580181</v>
      </c>
      <c r="V83" s="20">
        <v>9607516</v>
      </c>
      <c r="W83" s="20">
        <v>36978000</v>
      </c>
      <c r="X83" s="20"/>
      <c r="Y83" s="19"/>
      <c r="Z83" s="22">
        <v>36978000</v>
      </c>
    </row>
    <row r="84" spans="1:26" ht="13.5" hidden="1">
      <c r="A84" s="39" t="s">
        <v>118</v>
      </c>
      <c r="B84" s="27"/>
      <c r="C84" s="27"/>
      <c r="D84" s="28">
        <v>10203000</v>
      </c>
      <c r="E84" s="29">
        <v>10203000</v>
      </c>
      <c r="F84" s="29">
        <v>23535</v>
      </c>
      <c r="G84" s="29">
        <v>21375</v>
      </c>
      <c r="H84" s="29">
        <v>60948</v>
      </c>
      <c r="I84" s="29">
        <v>105858</v>
      </c>
      <c r="J84" s="29">
        <v>22314</v>
      </c>
      <c r="K84" s="29">
        <v>25053</v>
      </c>
      <c r="L84" s="29">
        <v>25730</v>
      </c>
      <c r="M84" s="29">
        <v>73097</v>
      </c>
      <c r="N84" s="29">
        <v>25035</v>
      </c>
      <c r="O84" s="29">
        <v>32290</v>
      </c>
      <c r="P84" s="29">
        <v>42607</v>
      </c>
      <c r="Q84" s="29">
        <v>99932</v>
      </c>
      <c r="R84" s="29">
        <v>28700</v>
      </c>
      <c r="S84" s="29">
        <v>43865</v>
      </c>
      <c r="T84" s="29">
        <v>61062</v>
      </c>
      <c r="U84" s="29">
        <v>133627</v>
      </c>
      <c r="V84" s="29">
        <v>412514</v>
      </c>
      <c r="W84" s="29">
        <v>10203000</v>
      </c>
      <c r="X84" s="29"/>
      <c r="Y84" s="28"/>
      <c r="Z84" s="30">
        <v>10203000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2014-08-04T09:16:35Z</dcterms:created>
  <dcterms:modified xsi:type="dcterms:W3CDTF">2014-08-04T09:16:35Z</dcterms:modified>
  <cp:category/>
  <cp:version/>
  <cp:contentType/>
  <cp:contentStatus/>
</cp:coreProperties>
</file>