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1" sheetId="21" r:id="rId21"/>
    <sheet name="NC082" sheetId="22" r:id="rId22"/>
    <sheet name="NC083" sheetId="23" r:id="rId23"/>
    <sheet name="NC084" sheetId="24" r:id="rId24"/>
    <sheet name="NC085" sheetId="25" r:id="rId25"/>
    <sheet name="NC086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  <sheet name="Summary" sheetId="33" r:id="rId33"/>
  </sheets>
  <definedNames>
    <definedName name="_xlnm.Print_Area" localSheetId="3">'DC45'!$A$1:$Z$66</definedName>
    <definedName name="_xlnm.Print_Area" localSheetId="10">'DC6'!$A$1:$Z$66</definedName>
    <definedName name="_xlnm.Print_Area" localSheetId="19">'DC7'!$A$1:$Z$66</definedName>
    <definedName name="_xlnm.Print_Area" localSheetId="26">'DC8'!$A$1:$Z$66</definedName>
    <definedName name="_xlnm.Print_Area" localSheetId="31">'DC9'!$A$1:$Z$66</definedName>
    <definedName name="_xlnm.Print_Area" localSheetId="4">'NC061'!$A$1:$Z$66</definedName>
    <definedName name="_xlnm.Print_Area" localSheetId="5">'NC062'!$A$1:$Z$66</definedName>
    <definedName name="_xlnm.Print_Area" localSheetId="6">'NC064'!$A$1:$Z$66</definedName>
    <definedName name="_xlnm.Print_Area" localSheetId="7">'NC065'!$A$1:$Z$66</definedName>
    <definedName name="_xlnm.Print_Area" localSheetId="8">'NC066'!$A$1:$Z$66</definedName>
    <definedName name="_xlnm.Print_Area" localSheetId="9">'NC067'!$A$1:$Z$66</definedName>
    <definedName name="_xlnm.Print_Area" localSheetId="11">'NC071'!$A$1:$Z$66</definedName>
    <definedName name="_xlnm.Print_Area" localSheetId="12">'NC072'!$A$1:$Z$66</definedName>
    <definedName name="_xlnm.Print_Area" localSheetId="13">'NC073'!$A$1:$Z$66</definedName>
    <definedName name="_xlnm.Print_Area" localSheetId="14">'NC074'!$A$1:$Z$66</definedName>
    <definedName name="_xlnm.Print_Area" localSheetId="15">'NC075'!$A$1:$Z$66</definedName>
    <definedName name="_xlnm.Print_Area" localSheetId="16">'NC076'!$A$1:$Z$66</definedName>
    <definedName name="_xlnm.Print_Area" localSheetId="17">'NC077'!$A$1:$Z$66</definedName>
    <definedName name="_xlnm.Print_Area" localSheetId="18">'NC078'!$A$1:$Z$66</definedName>
    <definedName name="_xlnm.Print_Area" localSheetId="20">'NC081'!$A$1:$Z$66</definedName>
    <definedName name="_xlnm.Print_Area" localSheetId="21">'NC082'!$A$1:$Z$66</definedName>
    <definedName name="_xlnm.Print_Area" localSheetId="22">'NC083'!$A$1:$Z$66</definedName>
    <definedName name="_xlnm.Print_Area" localSheetId="23">'NC084'!$A$1:$Z$66</definedName>
    <definedName name="_xlnm.Print_Area" localSheetId="24">'NC085'!$A$1:$Z$66</definedName>
    <definedName name="_xlnm.Print_Area" localSheetId="25">'NC086'!$A$1:$Z$66</definedName>
    <definedName name="_xlnm.Print_Area" localSheetId="27">'NC091'!$A$1:$Z$66</definedName>
    <definedName name="_xlnm.Print_Area" localSheetId="28">'NC092'!$A$1:$Z$66</definedName>
    <definedName name="_xlnm.Print_Area" localSheetId="29">'NC093'!$A$1:$Z$66</definedName>
    <definedName name="_xlnm.Print_Area" localSheetId="30">'NC094'!$A$1:$Z$66</definedName>
    <definedName name="_xlnm.Print_Area" localSheetId="0">'NC451'!$A$1:$Z$66</definedName>
    <definedName name="_xlnm.Print_Area" localSheetId="1">'NC452'!$A$1:$Z$66</definedName>
    <definedName name="_xlnm.Print_Area" localSheetId="2">'NC453'!$A$1:$Z$66</definedName>
    <definedName name="_xlnm.Print_Area" localSheetId="32">'Summary'!$A$1:$Z$66</definedName>
  </definedNames>
  <calcPr fullCalcOnLoad="1"/>
</workbook>
</file>

<file path=xl/sharedStrings.xml><?xml version="1.0" encoding="utf-8"?>
<sst xmlns="http://schemas.openxmlformats.org/spreadsheetml/2006/main" count="3663" uniqueCount="123">
  <si>
    <t>Northern Cape: Joe Morolong(NC451)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</si>
  <si>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</si>
  <si>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</si>
  <si>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</si>
  <si>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</si>
  <si>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</si>
  <si>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</si>
  <si>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</si>
  <si>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</si>
  <si>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</si>
  <si>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</si>
  <si>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</si>
  <si>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</si>
  <si>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</si>
  <si>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</si>
  <si>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</si>
  <si>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</si>
  <si>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</si>
  <si>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</si>
  <si>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</si>
  <si>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</si>
  <si>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</si>
  <si>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</si>
  <si>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</si>
  <si>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</si>
  <si>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</si>
  <si>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</si>
  <si>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</si>
  <si>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</si>
  <si>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</si>
  <si>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</si>
  <si>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</si>
  <si>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</si>
  <si>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</si>
  <si>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</si>
  <si>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</si>
  <si>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</si>
  <si>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</si>
  <si>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</si>
  <si>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</si>
  <si>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</si>
  <si>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</si>
  <si>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</si>
  <si>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</si>
  <si>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</si>
  <si>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</si>
  <si>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</si>
  <si>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</si>
  <si>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</si>
  <si>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</si>
  <si>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</si>
  <si>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</si>
  <si>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</si>
  <si>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</si>
  <si>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</si>
  <si>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</si>
  <si>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</si>
  <si>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</si>
  <si>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</si>
  <si>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</si>
  <si>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</si>
  <si>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</si>
  <si>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</si>
  <si>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</si>
  <si>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</si>
  <si>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</si>
  <si>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C1 Schedule Quarterly Budget Statement Summary for 4th Quarter ended 30 June 2014 (Figures Finalised as at 2014/08/01)</t>
  </si>
  <si>
    <t>Northern Cape: Gamagara(NC453) - Table C1 Schedule Quarterly Budget Statement Summary for 4th Quarter ended 30 June 2014 (Figures Finalised as at 2014/08/01)</t>
  </si>
  <si>
    <t>Northern Cape: John Taolo Gaetsewe(DC45) - Table C1 Schedule Quarterly Budget Statement Summary for 4th Quarter ended 30 June 2014 (Figures Finalised as at 2014/08/01)</t>
  </si>
  <si>
    <t>Northern Cape: Richtersveld(NC061) - Table C1 Schedule Quarterly Budget Statement Summary for 4th Quarter ended 30 June 2014 (Figures Finalised as at 2014/08/01)</t>
  </si>
  <si>
    <t>Northern Cape: Nama Khoi(NC062) - Table C1 Schedule Quarterly Budget Statement Summary for 4th Quarter ended 30 June 2014 (Figures Finalised as at 2014/08/01)</t>
  </si>
  <si>
    <t>Northern Cape: Kamiesberg(NC064) - Table C1 Schedule Quarterly Budget Statement Summary for 4th Quarter ended 30 June 2014 (Figures Finalised as at 2014/08/01)</t>
  </si>
  <si>
    <t>Northern Cape: Hantam(NC065) - Table C1 Schedule Quarterly Budget Statement Summary for 4th Quarter ended 30 June 2014 (Figures Finalised as at 2014/08/01)</t>
  </si>
  <si>
    <t>Northern Cape: Karoo Hoogland(NC066) - Table C1 Schedule Quarterly Budget Statement Summary for 4th Quarter ended 30 June 2014 (Figures Finalised as at 2014/08/01)</t>
  </si>
  <si>
    <t>Northern Cape: Khai-Ma(NC067) - Table C1 Schedule Quarterly Budget Statement Summary for 4th Quarter ended 30 June 2014 (Figures Finalised as at 2014/08/01)</t>
  </si>
  <si>
    <t>Northern Cape: Namakwa(DC6) - Table C1 Schedule Quarterly Budget Statement Summary for 4th Quarter ended 30 June 2014 (Figures Finalised as at 2014/08/01)</t>
  </si>
  <si>
    <t>Northern Cape: Ubuntu(NC071) - Table C1 Schedule Quarterly Budget Statement Summary for 4th Quarter ended 30 June 2014 (Figures Finalised as at 2014/08/01)</t>
  </si>
  <si>
    <t>Northern Cape: Umsobomvu(NC072) - Table C1 Schedule Quarterly Budget Statement Summary for 4th Quarter ended 30 June 2014 (Figures Finalised as at 2014/08/01)</t>
  </si>
  <si>
    <t>Northern Cape: Emthanjeni(NC073) - Table C1 Schedule Quarterly Budget Statement Summary for 4th Quarter ended 30 June 2014 (Figures Finalised as at 2014/08/01)</t>
  </si>
  <si>
    <t>Northern Cape: Kareeberg(NC074) - Table C1 Schedule Quarterly Budget Statement Summary for 4th Quarter ended 30 June 2014 (Figures Finalised as at 2014/08/01)</t>
  </si>
  <si>
    <t>Northern Cape: Renosterberg(NC075) - Table C1 Schedule Quarterly Budget Statement Summary for 4th Quarter ended 30 June 2014 (Figures Finalised as at 2014/08/01)</t>
  </si>
  <si>
    <t>Northern Cape: Thembelihle(NC076) - Table C1 Schedule Quarterly Budget Statement Summary for 4th Quarter ended 30 June 2014 (Figures Finalised as at 2014/08/01)</t>
  </si>
  <si>
    <t>Northern Cape: Siyathemba(NC077) - Table C1 Schedule Quarterly Budget Statement Summary for 4th Quarter ended 30 June 2014 (Figures Finalised as at 2014/08/01)</t>
  </si>
  <si>
    <t>Northern Cape: Siyancuma(NC078) - Table C1 Schedule Quarterly Budget Statement Summary for 4th Quarter ended 30 June 2014 (Figures Finalised as at 2014/08/01)</t>
  </si>
  <si>
    <t>Northern Cape: Pixley Ka Seme (Nc)(DC7) - Table C1 Schedule Quarterly Budget Statement Summary for 4th Quarter ended 30 June 2014 (Figures Finalised as at 2014/08/01)</t>
  </si>
  <si>
    <t>Northern Cape: Mier(NC081) - Table C1 Schedule Quarterly Budget Statement Summary for 4th Quarter ended 30 June 2014 (Figures Finalised as at 2014/08/01)</t>
  </si>
  <si>
    <t>Northern Cape: !Kai! Garib(NC082) - Table C1 Schedule Quarterly Budget Statement Summary for 4th Quarter ended 30 June 2014 (Figures Finalised as at 2014/08/01)</t>
  </si>
  <si>
    <t>Northern Cape: //Khara Hais(NC083) - Table C1 Schedule Quarterly Budget Statement Summary for 4th Quarter ended 30 June 2014 (Figures Finalised as at 2014/08/01)</t>
  </si>
  <si>
    <t>Northern Cape: !Kheis(NC084) - Table C1 Schedule Quarterly Budget Statement Summary for 4th Quarter ended 30 June 2014 (Figures Finalised as at 2014/08/01)</t>
  </si>
  <si>
    <t>Northern Cape: Tsantsabane(NC085) - Table C1 Schedule Quarterly Budget Statement Summary for 4th Quarter ended 30 June 2014 (Figures Finalised as at 2014/08/01)</t>
  </si>
  <si>
    <t>Northern Cape: Kgatelopele(NC086) - Table C1 Schedule Quarterly Budget Statement Summary for 4th Quarter ended 30 June 2014 (Figures Finalised as at 2014/08/01)</t>
  </si>
  <si>
    <t>Northern Cape: Z F Mgcawu(DC8) - Table C1 Schedule Quarterly Budget Statement Summary for 4th Quarter ended 30 June 2014 (Figures Finalised as at 2014/08/01)</t>
  </si>
  <si>
    <t>Northern Cape: Sol Plaatje(NC091) - Table C1 Schedule Quarterly Budget Statement Summary for 4th Quarter ended 30 June 2014 (Figures Finalised as at 2014/08/01)</t>
  </si>
  <si>
    <t>Northern Cape: Dikgatlong(NC092) - Table C1 Schedule Quarterly Budget Statement Summary for 4th Quarter ended 30 June 2014 (Figures Finalised as at 2014/08/01)</t>
  </si>
  <si>
    <t>Northern Cape: Magareng(NC093) - Table C1 Schedule Quarterly Budget Statement Summary for 4th Quarter ended 30 June 2014 (Figures Finalised as at 2014/08/01)</t>
  </si>
  <si>
    <t>Northern Cape: Phokwane(NC094) - Table C1 Schedule Quarterly Budget Statement Summary for 4th Quarter ended 30 June 2014 (Figures Finalised as at 2014/08/01)</t>
  </si>
  <si>
    <t>Northern Cape: Frances Baard(DC9) - Table C1 Schedule Quarterly Budget Statement Summary for 4th Quarter ended 30 June 2014 (Figures Finalised as at 2014/08/01)</t>
  </si>
  <si>
    <t>Summary - Table C1 Schedule Quarterly Budget Statement Summary for 4th Quarter ended 30 June 2014 (Figures Finalised as at 2014/08/01)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</si>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</sst>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23" fillId="0" borderId="10" xfId="0" applyNumberFormat="1" applyFont="1" applyBorder="1" applyAlignment="1">
      <alignment/>
    </xf>
    <xf numFmtId="172" fontId="23" fillId="0" borderId="11" xfId="0" applyNumberFormat="1" applyFont="1" applyBorder="1" applyAlignment="1">
      <alignment/>
    </xf>
    <xf numFmtId="172" fontId="23" fillId="0" borderId="12" xfId="0" applyNumberFormat="1" applyFont="1" applyBorder="1" applyAlignment="1">
      <alignment/>
    </xf>
    <xf numFmtId="172" fontId="21" fillId="0" borderId="13" xfId="0" applyNumberFormat="1" applyFont="1" applyBorder="1" applyAlignment="1">
      <alignment/>
    </xf>
    <xf numFmtId="172" fontId="21" fillId="0" borderId="14" xfId="0" applyNumberFormat="1" applyFont="1" applyBorder="1" applyAlignment="1">
      <alignment/>
    </xf>
    <xf numFmtId="172" fontId="21" fillId="0" borderId="15" xfId="0" applyNumberFormat="1" applyFont="1" applyBorder="1" applyAlignment="1">
      <alignment/>
    </xf>
    <xf numFmtId="172" fontId="21" fillId="0" borderId="16" xfId="0" applyNumberFormat="1" applyFont="1" applyBorder="1" applyAlignment="1">
      <alignment/>
    </xf>
    <xf numFmtId="172" fontId="23" fillId="0" borderId="17" xfId="0" applyNumberFormat="1" applyFont="1" applyBorder="1" applyAlignment="1">
      <alignment/>
    </xf>
    <xf numFmtId="172" fontId="23" fillId="0" borderId="18" xfId="0" applyNumberFormat="1" applyFont="1" applyBorder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4" fontId="23" fillId="0" borderId="20" xfId="0" applyNumberFormat="1" applyFont="1" applyFill="1" applyBorder="1" applyAlignment="1" applyProtection="1">
      <alignment/>
      <protection/>
    </xf>
    <xf numFmtId="174" fontId="23" fillId="0" borderId="11" xfId="0" applyNumberFormat="1" applyFont="1" applyFill="1" applyBorder="1" applyAlignment="1">
      <alignment/>
    </xf>
    <xf numFmtId="174" fontId="23" fillId="0" borderId="21" xfId="0" applyNumberFormat="1" applyFont="1" applyFill="1" applyBorder="1" applyAlignment="1">
      <alignment/>
    </xf>
    <xf numFmtId="174" fontId="21" fillId="0" borderId="20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>
      <alignment/>
    </xf>
    <xf numFmtId="174" fontId="23" fillId="0" borderId="13" xfId="0" applyNumberFormat="1" applyFont="1" applyFill="1" applyBorder="1" applyAlignment="1" applyProtection="1">
      <alignment/>
      <protection/>
    </xf>
    <xf numFmtId="174" fontId="23" fillId="0" borderId="14" xfId="0" applyNumberFormat="1" applyFont="1" applyFill="1" applyBorder="1" applyAlignment="1">
      <alignment/>
    </xf>
    <xf numFmtId="174" fontId="23" fillId="0" borderId="15" xfId="0" applyNumberFormat="1" applyFont="1" applyFill="1" applyBorder="1" applyAlignment="1">
      <alignment/>
    </xf>
    <xf numFmtId="174" fontId="23" fillId="0" borderId="27" xfId="0" applyNumberFormat="1" applyFont="1" applyFill="1" applyBorder="1" applyAlignment="1">
      <alignment/>
    </xf>
    <xf numFmtId="174" fontId="23" fillId="0" borderId="23" xfId="0" applyNumberFormat="1" applyFont="1" applyFill="1" applyBorder="1" applyAlignment="1" applyProtection="1">
      <alignment/>
      <protection/>
    </xf>
    <xf numFmtId="174" fontId="23" fillId="0" borderId="12" xfId="0" applyNumberFormat="1" applyFont="1" applyFill="1" applyBorder="1" applyAlignment="1">
      <alignment/>
    </xf>
    <xf numFmtId="174" fontId="23" fillId="0" borderId="24" xfId="0" applyNumberFormat="1" applyFont="1" applyFill="1" applyBorder="1" applyAlignment="1">
      <alignment/>
    </xf>
    <xf numFmtId="174" fontId="23" fillId="0" borderId="28" xfId="0" applyNumberFormat="1" applyFont="1" applyFill="1" applyBorder="1" applyAlignment="1">
      <alignment/>
    </xf>
    <xf numFmtId="174" fontId="23" fillId="0" borderId="13" xfId="0" applyNumberFormat="1" applyFont="1" applyBorder="1" applyAlignment="1">
      <alignment/>
    </xf>
    <xf numFmtId="174" fontId="23" fillId="0" borderId="14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/>
      <protection/>
    </xf>
    <xf numFmtId="174" fontId="23" fillId="0" borderId="11" xfId="0" applyNumberFormat="1" applyFont="1" applyBorder="1" applyAlignment="1" applyProtection="1">
      <alignment/>
      <protection/>
    </xf>
    <xf numFmtId="174" fontId="23" fillId="0" borderId="21" xfId="0" applyNumberFormat="1" applyFont="1" applyBorder="1" applyAlignment="1" applyProtection="1">
      <alignment/>
      <protection/>
    </xf>
    <xf numFmtId="174" fontId="23" fillId="0" borderId="18" xfId="0" applyNumberFormat="1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/>
      <protection/>
    </xf>
    <xf numFmtId="174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4" fontId="23" fillId="0" borderId="11" xfId="0" applyNumberFormat="1" applyFont="1" applyFill="1" applyBorder="1" applyAlignment="1" applyProtection="1">
      <alignment/>
      <protection/>
    </xf>
    <xf numFmtId="174" fontId="23" fillId="0" borderId="21" xfId="0" applyNumberFormat="1" applyFont="1" applyFill="1" applyBorder="1" applyAlignment="1" applyProtection="1">
      <alignment/>
      <protection/>
    </xf>
    <xf numFmtId="172" fontId="23" fillId="0" borderId="11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4" fontId="21" fillId="0" borderId="40" xfId="0" applyNumberFormat="1" applyFont="1" applyFill="1" applyBorder="1" applyAlignment="1" applyProtection="1">
      <alignment vertical="top"/>
      <protection/>
    </xf>
    <xf numFmtId="174" fontId="21" fillId="0" borderId="41" xfId="0" applyNumberFormat="1" applyFont="1" applyFill="1" applyBorder="1" applyAlignment="1" applyProtection="1">
      <alignment vertical="top"/>
      <protection/>
    </xf>
    <xf numFmtId="174" fontId="21" fillId="0" borderId="42" xfId="0" applyNumberFormat="1" applyFont="1" applyFill="1" applyBorder="1" applyAlignment="1" applyProtection="1">
      <alignment vertical="top"/>
      <protection/>
    </xf>
    <xf numFmtId="172" fontId="21" fillId="0" borderId="41" xfId="0" applyNumberFormat="1" applyFont="1" applyFill="1" applyBorder="1" applyAlignment="1" applyProtection="1">
      <alignment vertical="top"/>
      <protection/>
    </xf>
    <xf numFmtId="174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174" fontId="21" fillId="0" borderId="43" xfId="0" applyNumberFormat="1" applyFont="1" applyFill="1" applyBorder="1" applyAlignment="1" applyProtection="1">
      <alignment/>
      <protection/>
    </xf>
    <xf numFmtId="174" fontId="21" fillId="0" borderId="44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2" fontId="21" fillId="0" borderId="45" xfId="0" applyNumberFormat="1" applyFont="1" applyFill="1" applyBorder="1" applyAlignment="1" applyProtection="1">
      <alignment/>
      <protection/>
    </xf>
    <xf numFmtId="174" fontId="21" fillId="0" borderId="47" xfId="0" applyNumberFormat="1" applyFont="1" applyFill="1" applyBorder="1" applyAlignment="1" applyProtection="1">
      <alignment/>
      <protection/>
    </xf>
    <xf numFmtId="174" fontId="23" fillId="0" borderId="48" xfId="0" applyNumberFormat="1" applyFont="1" applyFill="1" applyBorder="1" applyAlignment="1" applyProtection="1">
      <alignment/>
      <protection/>
    </xf>
    <xf numFmtId="174" fontId="23" fillId="0" borderId="49" xfId="0" applyNumberFormat="1" applyFont="1" applyFill="1" applyBorder="1" applyAlignment="1" applyProtection="1">
      <alignment/>
      <protection/>
    </xf>
    <xf numFmtId="174" fontId="23" fillId="0" borderId="50" xfId="0" applyNumberFormat="1" applyFont="1" applyFill="1" applyBorder="1" applyAlignment="1" applyProtection="1">
      <alignment/>
      <protection/>
    </xf>
    <xf numFmtId="172" fontId="23" fillId="0" borderId="49" xfId="0" applyNumberFormat="1" applyFont="1" applyFill="1" applyBorder="1" applyAlignment="1" applyProtection="1">
      <alignment/>
      <protection/>
    </xf>
    <xf numFmtId="174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4" fontId="21" fillId="0" borderId="44" xfId="0" applyNumberFormat="1" applyFont="1" applyFill="1" applyBorder="1" applyAlignment="1" applyProtection="1">
      <alignment vertical="top"/>
      <protection/>
    </xf>
    <xf numFmtId="174" fontId="21" fillId="0" borderId="45" xfId="0" applyNumberFormat="1" applyFont="1" applyFill="1" applyBorder="1" applyAlignment="1" applyProtection="1">
      <alignment vertical="top"/>
      <protection/>
    </xf>
    <xf numFmtId="174" fontId="21" fillId="0" borderId="46" xfId="0" applyNumberFormat="1" applyFont="1" applyFill="1" applyBorder="1" applyAlignment="1" applyProtection="1">
      <alignment vertical="top"/>
      <protection/>
    </xf>
    <xf numFmtId="172" fontId="21" fillId="0" borderId="45" xfId="0" applyNumberFormat="1" applyFont="1" applyFill="1" applyBorder="1" applyAlignment="1" applyProtection="1">
      <alignment vertical="top"/>
      <protection/>
    </xf>
    <xf numFmtId="174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2" fontId="23" fillId="0" borderId="11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1" fillId="0" borderId="11" xfId="0" applyNumberFormat="1" applyFont="1" applyFill="1" applyBorder="1" applyAlignment="1" applyProtection="1">
      <alignment/>
      <protection/>
    </xf>
    <xf numFmtId="174" fontId="21" fillId="0" borderId="21" xfId="0" applyNumberFormat="1" applyFont="1" applyFill="1" applyBorder="1" applyAlignment="1" applyProtection="1">
      <alignment/>
      <protection/>
    </xf>
    <xf numFmtId="172" fontId="21" fillId="0" borderId="11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4" fontId="21" fillId="0" borderId="20" xfId="0" applyNumberFormat="1" applyFont="1" applyBorder="1" applyAlignment="1" applyProtection="1">
      <alignment/>
      <protection/>
    </xf>
    <xf numFmtId="174" fontId="21" fillId="0" borderId="11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172" fontId="21" fillId="0" borderId="11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12" xfId="0" applyNumberFormat="1" applyFont="1" applyBorder="1" applyAlignment="1" applyProtection="1">
      <alignment/>
      <protection/>
    </xf>
    <xf numFmtId="174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4" fontId="23" fillId="0" borderId="20" xfId="0" applyNumberFormat="1" applyFont="1" applyBorder="1" applyAlignment="1" applyProtection="1">
      <alignment horizontal="left" wrapText="1"/>
      <protection/>
    </xf>
    <xf numFmtId="174" fontId="23" fillId="0" borderId="54" xfId="0" applyNumberFormat="1" applyFont="1" applyBorder="1" applyAlignment="1" applyProtection="1">
      <alignment horizontal="left" wrapText="1"/>
      <protection/>
    </xf>
    <xf numFmtId="174" fontId="23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4" fontId="23" fillId="0" borderId="54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4" fontId="23" fillId="0" borderId="55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6786384</v>
      </c>
      <c r="C5" s="18">
        <v>0</v>
      </c>
      <c r="D5" s="63">
        <v>11683886</v>
      </c>
      <c r="E5" s="64">
        <v>11683887</v>
      </c>
      <c r="F5" s="64">
        <v>4000</v>
      </c>
      <c r="G5" s="64">
        <v>0</v>
      </c>
      <c r="H5" s="64">
        <v>0</v>
      </c>
      <c r="I5" s="64">
        <v>4000</v>
      </c>
      <c r="J5" s="64">
        <v>0</v>
      </c>
      <c r="K5" s="64">
        <v>0</v>
      </c>
      <c r="L5" s="64">
        <v>33003</v>
      </c>
      <c r="M5" s="64">
        <v>33003</v>
      </c>
      <c r="N5" s="64">
        <v>111737</v>
      </c>
      <c r="O5" s="64">
        <v>82987</v>
      </c>
      <c r="P5" s="64">
        <v>8446</v>
      </c>
      <c r="Q5" s="64">
        <v>203170</v>
      </c>
      <c r="R5" s="64">
        <v>46173</v>
      </c>
      <c r="S5" s="64">
        <v>27228</v>
      </c>
      <c r="T5" s="64">
        <v>47215</v>
      </c>
      <c r="U5" s="64">
        <v>120616</v>
      </c>
      <c r="V5" s="64">
        <v>360789</v>
      </c>
      <c r="W5" s="64">
        <v>11683887</v>
      </c>
      <c r="X5" s="64">
        <v>-11323098</v>
      </c>
      <c r="Y5" s="65">
        <v>-96.91</v>
      </c>
      <c r="Z5" s="66">
        <v>11683887</v>
      </c>
    </row>
    <row r="6" spans="1:26" ht="13.5">
      <c r="A6" s="62" t="s">
        <v>32</v>
      </c>
      <c r="B6" s="18">
        <v>17222913</v>
      </c>
      <c r="C6" s="18">
        <v>0</v>
      </c>
      <c r="D6" s="63">
        <v>13942923</v>
      </c>
      <c r="E6" s="64">
        <v>14820243</v>
      </c>
      <c r="F6" s="64">
        <v>1132955</v>
      </c>
      <c r="G6" s="64">
        <v>1332090</v>
      </c>
      <c r="H6" s="64">
        <v>877774</v>
      </c>
      <c r="I6" s="64">
        <v>3342819</v>
      </c>
      <c r="J6" s="64">
        <v>1186209</v>
      </c>
      <c r="K6" s="64">
        <v>658093</v>
      </c>
      <c r="L6" s="64">
        <v>882955</v>
      </c>
      <c r="M6" s="64">
        <v>2727257</v>
      </c>
      <c r="N6" s="64">
        <v>590166</v>
      </c>
      <c r="O6" s="64">
        <v>2641412</v>
      </c>
      <c r="P6" s="64">
        <v>1784213</v>
      </c>
      <c r="Q6" s="64">
        <v>5015791</v>
      </c>
      <c r="R6" s="64">
        <v>1422804</v>
      </c>
      <c r="S6" s="64">
        <v>332642</v>
      </c>
      <c r="T6" s="64">
        <v>4107698</v>
      </c>
      <c r="U6" s="64">
        <v>5863144</v>
      </c>
      <c r="V6" s="64">
        <v>16949011</v>
      </c>
      <c r="W6" s="64">
        <v>14820243</v>
      </c>
      <c r="X6" s="64">
        <v>2128768</v>
      </c>
      <c r="Y6" s="65">
        <v>14.36</v>
      </c>
      <c r="Z6" s="66">
        <v>14820243</v>
      </c>
    </row>
    <row r="7" spans="1:26" ht="13.5">
      <c r="A7" s="62" t="s">
        <v>33</v>
      </c>
      <c r="B7" s="18">
        <v>3508065</v>
      </c>
      <c r="C7" s="18">
        <v>0</v>
      </c>
      <c r="D7" s="63">
        <v>0</v>
      </c>
      <c r="E7" s="64">
        <v>450000</v>
      </c>
      <c r="F7" s="64">
        <v>6</v>
      </c>
      <c r="G7" s="64">
        <v>124</v>
      </c>
      <c r="H7" s="64">
        <v>41506</v>
      </c>
      <c r="I7" s="64">
        <v>41636</v>
      </c>
      <c r="J7" s="64">
        <v>68013</v>
      </c>
      <c r="K7" s="64">
        <v>58733</v>
      </c>
      <c r="L7" s="64">
        <v>23589</v>
      </c>
      <c r="M7" s="64">
        <v>150335</v>
      </c>
      <c r="N7" s="64">
        <v>34429</v>
      </c>
      <c r="O7" s="64">
        <v>6762</v>
      </c>
      <c r="P7" s="64">
        <v>3691</v>
      </c>
      <c r="Q7" s="64">
        <v>44882</v>
      </c>
      <c r="R7" s="64">
        <v>8531</v>
      </c>
      <c r="S7" s="64">
        <v>3651</v>
      </c>
      <c r="T7" s="64">
        <v>1131</v>
      </c>
      <c r="U7" s="64">
        <v>13313</v>
      </c>
      <c r="V7" s="64">
        <v>250166</v>
      </c>
      <c r="W7" s="64">
        <v>450000</v>
      </c>
      <c r="X7" s="64">
        <v>-199834</v>
      </c>
      <c r="Y7" s="65">
        <v>-44.41</v>
      </c>
      <c r="Z7" s="66">
        <v>450000</v>
      </c>
    </row>
    <row r="8" spans="1:26" ht="13.5">
      <c r="A8" s="62" t="s">
        <v>34</v>
      </c>
      <c r="B8" s="18">
        <v>77608835</v>
      </c>
      <c r="C8" s="18">
        <v>0</v>
      </c>
      <c r="D8" s="63">
        <v>94721175</v>
      </c>
      <c r="E8" s="64">
        <v>99530080</v>
      </c>
      <c r="F8" s="64">
        <v>23286175</v>
      </c>
      <c r="G8" s="64">
        <v>3760535</v>
      </c>
      <c r="H8" s="64">
        <v>575375</v>
      </c>
      <c r="I8" s="64">
        <v>27622085</v>
      </c>
      <c r="J8" s="64">
        <v>4451846</v>
      </c>
      <c r="K8" s="64">
        <v>27227000</v>
      </c>
      <c r="L8" s="64">
        <v>0</v>
      </c>
      <c r="M8" s="64">
        <v>31678846</v>
      </c>
      <c r="N8" s="64">
        <v>154000</v>
      </c>
      <c r="O8" s="64">
        <v>518000</v>
      </c>
      <c r="P8" s="64">
        <v>27823637</v>
      </c>
      <c r="Q8" s="64">
        <v>28495637</v>
      </c>
      <c r="R8" s="64">
        <v>0</v>
      </c>
      <c r="S8" s="64">
        <v>887072</v>
      </c>
      <c r="T8" s="64">
        <v>0</v>
      </c>
      <c r="U8" s="64">
        <v>887072</v>
      </c>
      <c r="V8" s="64">
        <v>88683640</v>
      </c>
      <c r="W8" s="64">
        <v>99530080</v>
      </c>
      <c r="X8" s="64">
        <v>-10846440</v>
      </c>
      <c r="Y8" s="65">
        <v>-10.9</v>
      </c>
      <c r="Z8" s="66">
        <v>99530080</v>
      </c>
    </row>
    <row r="9" spans="1:26" ht="13.5">
      <c r="A9" s="62" t="s">
        <v>35</v>
      </c>
      <c r="B9" s="18">
        <v>3255096</v>
      </c>
      <c r="C9" s="18">
        <v>0</v>
      </c>
      <c r="D9" s="63">
        <v>985602</v>
      </c>
      <c r="E9" s="64">
        <v>1179050</v>
      </c>
      <c r="F9" s="64">
        <v>336281</v>
      </c>
      <c r="G9" s="64">
        <v>222746</v>
      </c>
      <c r="H9" s="64">
        <v>320891</v>
      </c>
      <c r="I9" s="64">
        <v>879918</v>
      </c>
      <c r="J9" s="64">
        <v>4721</v>
      </c>
      <c r="K9" s="64">
        <v>6790</v>
      </c>
      <c r="L9" s="64">
        <v>5236</v>
      </c>
      <c r="M9" s="64">
        <v>16747</v>
      </c>
      <c r="N9" s="64">
        <v>22799</v>
      </c>
      <c r="O9" s="64">
        <v>7740</v>
      </c>
      <c r="P9" s="64">
        <v>29500</v>
      </c>
      <c r="Q9" s="64">
        <v>60039</v>
      </c>
      <c r="R9" s="64">
        <v>46572</v>
      </c>
      <c r="S9" s="64">
        <v>339820</v>
      </c>
      <c r="T9" s="64">
        <v>776392</v>
      </c>
      <c r="U9" s="64">
        <v>1162784</v>
      </c>
      <c r="V9" s="64">
        <v>2119488</v>
      </c>
      <c r="W9" s="64">
        <v>1179050</v>
      </c>
      <c r="X9" s="64">
        <v>940438</v>
      </c>
      <c r="Y9" s="65">
        <v>79.76</v>
      </c>
      <c r="Z9" s="66">
        <v>1179050</v>
      </c>
    </row>
    <row r="10" spans="1:26" ht="25.5">
      <c r="A10" s="67" t="s">
        <v>107</v>
      </c>
      <c r="B10" s="68">
        <f>SUM(B5:B9)</f>
        <v>108381293</v>
      </c>
      <c r="C10" s="68">
        <f>SUM(C5:C9)</f>
        <v>0</v>
      </c>
      <c r="D10" s="69">
        <f aca="true" t="shared" si="0" ref="D10:Z10">SUM(D5:D9)</f>
        <v>121333586</v>
      </c>
      <c r="E10" s="70">
        <f t="shared" si="0"/>
        <v>127663260</v>
      </c>
      <c r="F10" s="70">
        <f t="shared" si="0"/>
        <v>24759417</v>
      </c>
      <c r="G10" s="70">
        <f t="shared" si="0"/>
        <v>5315495</v>
      </c>
      <c r="H10" s="70">
        <f t="shared" si="0"/>
        <v>1815546</v>
      </c>
      <c r="I10" s="70">
        <f t="shared" si="0"/>
        <v>31890458</v>
      </c>
      <c r="J10" s="70">
        <f t="shared" si="0"/>
        <v>5710789</v>
      </c>
      <c r="K10" s="70">
        <f t="shared" si="0"/>
        <v>27950616</v>
      </c>
      <c r="L10" s="70">
        <f t="shared" si="0"/>
        <v>944783</v>
      </c>
      <c r="M10" s="70">
        <f t="shared" si="0"/>
        <v>34606188</v>
      </c>
      <c r="N10" s="70">
        <f t="shared" si="0"/>
        <v>913131</v>
      </c>
      <c r="O10" s="70">
        <f t="shared" si="0"/>
        <v>3256901</v>
      </c>
      <c r="P10" s="70">
        <f t="shared" si="0"/>
        <v>29649487</v>
      </c>
      <c r="Q10" s="70">
        <f t="shared" si="0"/>
        <v>33819519</v>
      </c>
      <c r="R10" s="70">
        <f t="shared" si="0"/>
        <v>1524080</v>
      </c>
      <c r="S10" s="70">
        <f t="shared" si="0"/>
        <v>1590413</v>
      </c>
      <c r="T10" s="70">
        <f t="shared" si="0"/>
        <v>4932436</v>
      </c>
      <c r="U10" s="70">
        <f t="shared" si="0"/>
        <v>8046929</v>
      </c>
      <c r="V10" s="70">
        <f t="shared" si="0"/>
        <v>108363094</v>
      </c>
      <c r="W10" s="70">
        <f t="shared" si="0"/>
        <v>127663260</v>
      </c>
      <c r="X10" s="70">
        <f t="shared" si="0"/>
        <v>-19300166</v>
      </c>
      <c r="Y10" s="71">
        <f>+IF(W10&lt;&gt;0,(X10/W10)*100,0)</f>
        <v>-15.118026909229798</v>
      </c>
      <c r="Z10" s="72">
        <f t="shared" si="0"/>
        <v>127663260</v>
      </c>
    </row>
    <row r="11" spans="1:26" ht="13.5">
      <c r="A11" s="62" t="s">
        <v>36</v>
      </c>
      <c r="B11" s="18">
        <v>27633113</v>
      </c>
      <c r="C11" s="18">
        <v>0</v>
      </c>
      <c r="D11" s="63">
        <v>35712782</v>
      </c>
      <c r="E11" s="64">
        <v>34457043</v>
      </c>
      <c r="F11" s="64">
        <v>2672092</v>
      </c>
      <c r="G11" s="64">
        <v>2733927</v>
      </c>
      <c r="H11" s="64">
        <v>2865098</v>
      </c>
      <c r="I11" s="64">
        <v>8271117</v>
      </c>
      <c r="J11" s="64">
        <v>2902607</v>
      </c>
      <c r="K11" s="64">
        <v>4264569</v>
      </c>
      <c r="L11" s="64">
        <v>2773427</v>
      </c>
      <c r="M11" s="64">
        <v>9940603</v>
      </c>
      <c r="N11" s="64">
        <v>3179897</v>
      </c>
      <c r="O11" s="64">
        <v>3090598</v>
      </c>
      <c r="P11" s="64">
        <v>3345014</v>
      </c>
      <c r="Q11" s="64">
        <v>9615509</v>
      </c>
      <c r="R11" s="64">
        <v>2960233</v>
      </c>
      <c r="S11" s="64">
        <v>3102045</v>
      </c>
      <c r="T11" s="64">
        <v>3035683</v>
      </c>
      <c r="U11" s="64">
        <v>9097961</v>
      </c>
      <c r="V11" s="64">
        <v>36925190</v>
      </c>
      <c r="W11" s="64">
        <v>34457043</v>
      </c>
      <c r="X11" s="64">
        <v>2468147</v>
      </c>
      <c r="Y11" s="65">
        <v>7.16</v>
      </c>
      <c r="Z11" s="66">
        <v>34457043</v>
      </c>
    </row>
    <row r="12" spans="1:26" ht="13.5">
      <c r="A12" s="62" t="s">
        <v>37</v>
      </c>
      <c r="B12" s="18">
        <v>6718185</v>
      </c>
      <c r="C12" s="18">
        <v>0</v>
      </c>
      <c r="D12" s="63">
        <v>7437824</v>
      </c>
      <c r="E12" s="64">
        <v>6365519</v>
      </c>
      <c r="F12" s="64">
        <v>617140</v>
      </c>
      <c r="G12" s="64">
        <v>588090</v>
      </c>
      <c r="H12" s="64">
        <v>690173</v>
      </c>
      <c r="I12" s="64">
        <v>1895403</v>
      </c>
      <c r="J12" s="64">
        <v>630565</v>
      </c>
      <c r="K12" s="64">
        <v>625305</v>
      </c>
      <c r="L12" s="64">
        <v>832551</v>
      </c>
      <c r="M12" s="64">
        <v>2088421</v>
      </c>
      <c r="N12" s="64">
        <v>616305</v>
      </c>
      <c r="O12" s="64">
        <v>616305</v>
      </c>
      <c r="P12" s="64">
        <v>673743</v>
      </c>
      <c r="Q12" s="64">
        <v>1906353</v>
      </c>
      <c r="R12" s="64">
        <v>673743</v>
      </c>
      <c r="S12" s="64">
        <v>673743</v>
      </c>
      <c r="T12" s="64">
        <v>673743</v>
      </c>
      <c r="U12" s="64">
        <v>2021229</v>
      </c>
      <c r="V12" s="64">
        <v>7911406</v>
      </c>
      <c r="W12" s="64">
        <v>6365519</v>
      </c>
      <c r="X12" s="64">
        <v>1545887</v>
      </c>
      <c r="Y12" s="65">
        <v>24.29</v>
      </c>
      <c r="Z12" s="66">
        <v>6365519</v>
      </c>
    </row>
    <row r="13" spans="1:26" ht="13.5">
      <c r="A13" s="62" t="s">
        <v>108</v>
      </c>
      <c r="B13" s="18">
        <v>26169284</v>
      </c>
      <c r="C13" s="18">
        <v>0</v>
      </c>
      <c r="D13" s="63">
        <v>5615344</v>
      </c>
      <c r="E13" s="64">
        <v>3000000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3000000</v>
      </c>
      <c r="X13" s="64">
        <v>-3000000</v>
      </c>
      <c r="Y13" s="65">
        <v>-100</v>
      </c>
      <c r="Z13" s="66">
        <v>3000000</v>
      </c>
    </row>
    <row r="14" spans="1:26" ht="13.5">
      <c r="A14" s="62" t="s">
        <v>38</v>
      </c>
      <c r="B14" s="18">
        <v>95644</v>
      </c>
      <c r="C14" s="18">
        <v>0</v>
      </c>
      <c r="D14" s="63">
        <v>900452</v>
      </c>
      <c r="E14" s="64">
        <v>839402</v>
      </c>
      <c r="F14" s="64">
        <v>5367</v>
      </c>
      <c r="G14" s="64">
        <v>9639</v>
      </c>
      <c r="H14" s="64">
        <v>3298</v>
      </c>
      <c r="I14" s="64">
        <v>18304</v>
      </c>
      <c r="J14" s="64">
        <v>4271</v>
      </c>
      <c r="K14" s="64">
        <v>2760</v>
      </c>
      <c r="L14" s="64">
        <v>398240</v>
      </c>
      <c r="M14" s="64">
        <v>405271</v>
      </c>
      <c r="N14" s="64">
        <v>8579</v>
      </c>
      <c r="O14" s="64">
        <v>6819</v>
      </c>
      <c r="P14" s="64">
        <v>15478</v>
      </c>
      <c r="Q14" s="64">
        <v>30876</v>
      </c>
      <c r="R14" s="64">
        <v>22164</v>
      </c>
      <c r="S14" s="64">
        <v>12014</v>
      </c>
      <c r="T14" s="64">
        <v>401319</v>
      </c>
      <c r="U14" s="64">
        <v>435497</v>
      </c>
      <c r="V14" s="64">
        <v>889948</v>
      </c>
      <c r="W14" s="64">
        <v>839402</v>
      </c>
      <c r="X14" s="64">
        <v>50546</v>
      </c>
      <c r="Y14" s="65">
        <v>6.02</v>
      </c>
      <c r="Z14" s="66">
        <v>839402</v>
      </c>
    </row>
    <row r="15" spans="1:26" ht="13.5">
      <c r="A15" s="62" t="s">
        <v>39</v>
      </c>
      <c r="B15" s="18">
        <v>8926463</v>
      </c>
      <c r="C15" s="18">
        <v>0</v>
      </c>
      <c r="D15" s="63">
        <v>11006092</v>
      </c>
      <c r="E15" s="64">
        <v>10306092</v>
      </c>
      <c r="F15" s="64">
        <v>30000</v>
      </c>
      <c r="G15" s="64">
        <v>1570999</v>
      </c>
      <c r="H15" s="64">
        <v>1734676</v>
      </c>
      <c r="I15" s="64">
        <v>3335675</v>
      </c>
      <c r="J15" s="64">
        <v>0</v>
      </c>
      <c r="K15" s="64">
        <v>1374790</v>
      </c>
      <c r="L15" s="64">
        <v>483600</v>
      </c>
      <c r="M15" s="64">
        <v>1858390</v>
      </c>
      <c r="N15" s="64">
        <v>1218690</v>
      </c>
      <c r="O15" s="64">
        <v>831704</v>
      </c>
      <c r="P15" s="64">
        <v>454058</v>
      </c>
      <c r="Q15" s="64">
        <v>2504452</v>
      </c>
      <c r="R15" s="64">
        <v>533989</v>
      </c>
      <c r="S15" s="64">
        <v>1157318</v>
      </c>
      <c r="T15" s="64">
        <v>1408282</v>
      </c>
      <c r="U15" s="64">
        <v>3099589</v>
      </c>
      <c r="V15" s="64">
        <v>10798106</v>
      </c>
      <c r="W15" s="64">
        <v>10306092</v>
      </c>
      <c r="X15" s="64">
        <v>492014</v>
      </c>
      <c r="Y15" s="65">
        <v>4.77</v>
      </c>
      <c r="Z15" s="66">
        <v>10306092</v>
      </c>
    </row>
    <row r="16" spans="1:26" ht="13.5">
      <c r="A16" s="73" t="s">
        <v>40</v>
      </c>
      <c r="B16" s="18">
        <v>107879934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90152103</v>
      </c>
      <c r="C17" s="18">
        <v>0</v>
      </c>
      <c r="D17" s="63">
        <v>39026085</v>
      </c>
      <c r="E17" s="64">
        <v>60287324</v>
      </c>
      <c r="F17" s="64">
        <v>4819067</v>
      </c>
      <c r="G17" s="64">
        <v>6138198</v>
      </c>
      <c r="H17" s="64">
        <v>11613836</v>
      </c>
      <c r="I17" s="64">
        <v>22571101</v>
      </c>
      <c r="J17" s="64">
        <v>997991</v>
      </c>
      <c r="K17" s="64">
        <v>6691779</v>
      </c>
      <c r="L17" s="64">
        <v>5867920</v>
      </c>
      <c r="M17" s="64">
        <v>13557690</v>
      </c>
      <c r="N17" s="64">
        <v>3866857</v>
      </c>
      <c r="O17" s="64">
        <v>3965398</v>
      </c>
      <c r="P17" s="64">
        <v>4825163</v>
      </c>
      <c r="Q17" s="64">
        <v>12657418</v>
      </c>
      <c r="R17" s="64">
        <v>6297945</v>
      </c>
      <c r="S17" s="64">
        <v>4249889</v>
      </c>
      <c r="T17" s="64">
        <v>4423811</v>
      </c>
      <c r="U17" s="64">
        <v>14971645</v>
      </c>
      <c r="V17" s="64">
        <v>63757854</v>
      </c>
      <c r="W17" s="64">
        <v>60287324</v>
      </c>
      <c r="X17" s="64">
        <v>3470530</v>
      </c>
      <c r="Y17" s="65">
        <v>5.76</v>
      </c>
      <c r="Z17" s="66">
        <v>60287324</v>
      </c>
    </row>
    <row r="18" spans="1:26" ht="13.5">
      <c r="A18" s="74" t="s">
        <v>42</v>
      </c>
      <c r="B18" s="75">
        <f>SUM(B11:B17)</f>
        <v>267574726</v>
      </c>
      <c r="C18" s="75">
        <f>SUM(C11:C17)</f>
        <v>0</v>
      </c>
      <c r="D18" s="76">
        <f aca="true" t="shared" si="1" ref="D18:Z18">SUM(D11:D17)</f>
        <v>99698579</v>
      </c>
      <c r="E18" s="77">
        <f t="shared" si="1"/>
        <v>115255380</v>
      </c>
      <c r="F18" s="77">
        <f t="shared" si="1"/>
        <v>8143666</v>
      </c>
      <c r="G18" s="77">
        <f t="shared" si="1"/>
        <v>11040853</v>
      </c>
      <c r="H18" s="77">
        <f t="shared" si="1"/>
        <v>16907081</v>
      </c>
      <c r="I18" s="77">
        <f t="shared" si="1"/>
        <v>36091600</v>
      </c>
      <c r="J18" s="77">
        <f t="shared" si="1"/>
        <v>4535434</v>
      </c>
      <c r="K18" s="77">
        <f t="shared" si="1"/>
        <v>12959203</v>
      </c>
      <c r="L18" s="77">
        <f t="shared" si="1"/>
        <v>10355738</v>
      </c>
      <c r="M18" s="77">
        <f t="shared" si="1"/>
        <v>27850375</v>
      </c>
      <c r="N18" s="77">
        <f t="shared" si="1"/>
        <v>8890328</v>
      </c>
      <c r="O18" s="77">
        <f t="shared" si="1"/>
        <v>8510824</v>
      </c>
      <c r="P18" s="77">
        <f t="shared" si="1"/>
        <v>9313456</v>
      </c>
      <c r="Q18" s="77">
        <f t="shared" si="1"/>
        <v>26714608</v>
      </c>
      <c r="R18" s="77">
        <f t="shared" si="1"/>
        <v>10488074</v>
      </c>
      <c r="S18" s="77">
        <f t="shared" si="1"/>
        <v>9195009</v>
      </c>
      <c r="T18" s="77">
        <f t="shared" si="1"/>
        <v>9942838</v>
      </c>
      <c r="U18" s="77">
        <f t="shared" si="1"/>
        <v>29625921</v>
      </c>
      <c r="V18" s="77">
        <f t="shared" si="1"/>
        <v>120282504</v>
      </c>
      <c r="W18" s="77">
        <f t="shared" si="1"/>
        <v>115255380</v>
      </c>
      <c r="X18" s="77">
        <f t="shared" si="1"/>
        <v>5027124</v>
      </c>
      <c r="Y18" s="71">
        <f>+IF(W18&lt;&gt;0,(X18/W18)*100,0)</f>
        <v>4.361726107709679</v>
      </c>
      <c r="Z18" s="78">
        <f t="shared" si="1"/>
        <v>115255380</v>
      </c>
    </row>
    <row r="19" spans="1:26" ht="13.5">
      <c r="A19" s="74" t="s">
        <v>43</v>
      </c>
      <c r="B19" s="79">
        <f>+B10-B18</f>
        <v>-159193433</v>
      </c>
      <c r="C19" s="79">
        <f>+C10-C18</f>
        <v>0</v>
      </c>
      <c r="D19" s="80">
        <f aca="true" t="shared" si="2" ref="D19:Z19">+D10-D18</f>
        <v>21635007</v>
      </c>
      <c r="E19" s="81">
        <f t="shared" si="2"/>
        <v>12407880</v>
      </c>
      <c r="F19" s="81">
        <f t="shared" si="2"/>
        <v>16615751</v>
      </c>
      <c r="G19" s="81">
        <f t="shared" si="2"/>
        <v>-5725358</v>
      </c>
      <c r="H19" s="81">
        <f t="shared" si="2"/>
        <v>-15091535</v>
      </c>
      <c r="I19" s="81">
        <f t="shared" si="2"/>
        <v>-4201142</v>
      </c>
      <c r="J19" s="81">
        <f t="shared" si="2"/>
        <v>1175355</v>
      </c>
      <c r="K19" s="81">
        <f t="shared" si="2"/>
        <v>14991413</v>
      </c>
      <c r="L19" s="81">
        <f t="shared" si="2"/>
        <v>-9410955</v>
      </c>
      <c r="M19" s="81">
        <f t="shared" si="2"/>
        <v>6755813</v>
      </c>
      <c r="N19" s="81">
        <f t="shared" si="2"/>
        <v>-7977197</v>
      </c>
      <c r="O19" s="81">
        <f t="shared" si="2"/>
        <v>-5253923</v>
      </c>
      <c r="P19" s="81">
        <f t="shared" si="2"/>
        <v>20336031</v>
      </c>
      <c r="Q19" s="81">
        <f t="shared" si="2"/>
        <v>7104911</v>
      </c>
      <c r="R19" s="81">
        <f t="shared" si="2"/>
        <v>-8963994</v>
      </c>
      <c r="S19" s="81">
        <f t="shared" si="2"/>
        <v>-7604596</v>
      </c>
      <c r="T19" s="81">
        <f t="shared" si="2"/>
        <v>-5010402</v>
      </c>
      <c r="U19" s="81">
        <f t="shared" si="2"/>
        <v>-21578992</v>
      </c>
      <c r="V19" s="81">
        <f t="shared" si="2"/>
        <v>-11919410</v>
      </c>
      <c r="W19" s="81">
        <f>IF(E10=E18,0,W10-W18)</f>
        <v>12407880</v>
      </c>
      <c r="X19" s="81">
        <f t="shared" si="2"/>
        <v>-24327290</v>
      </c>
      <c r="Y19" s="82">
        <f>+IF(W19&lt;&gt;0,(X19/W19)*100,0)</f>
        <v>-196.06322756183974</v>
      </c>
      <c r="Z19" s="83">
        <f t="shared" si="2"/>
        <v>12407880</v>
      </c>
    </row>
    <row r="20" spans="1:26" ht="13.5">
      <c r="A20" s="62" t="s">
        <v>44</v>
      </c>
      <c r="B20" s="18">
        <v>120974436</v>
      </c>
      <c r="C20" s="18">
        <v>0</v>
      </c>
      <c r="D20" s="63">
        <v>60223824</v>
      </c>
      <c r="E20" s="64">
        <v>98498061</v>
      </c>
      <c r="F20" s="64">
        <v>41378953</v>
      </c>
      <c r="G20" s="64">
        <v>9435893</v>
      </c>
      <c r="H20" s="64">
        <v>704564</v>
      </c>
      <c r="I20" s="64">
        <v>51519410</v>
      </c>
      <c r="J20" s="64">
        <v>15601186</v>
      </c>
      <c r="K20" s="64">
        <v>15097178</v>
      </c>
      <c r="L20" s="64">
        <v>2635775</v>
      </c>
      <c r="M20" s="64">
        <v>33334139</v>
      </c>
      <c r="N20" s="64">
        <v>4192535</v>
      </c>
      <c r="O20" s="64">
        <v>692058</v>
      </c>
      <c r="P20" s="64">
        <v>21463000</v>
      </c>
      <c r="Q20" s="64">
        <v>26347593</v>
      </c>
      <c r="R20" s="64">
        <v>467761</v>
      </c>
      <c r="S20" s="64">
        <v>755063</v>
      </c>
      <c r="T20" s="64">
        <v>1325332</v>
      </c>
      <c r="U20" s="64">
        <v>2548156</v>
      </c>
      <c r="V20" s="64">
        <v>113749298</v>
      </c>
      <c r="W20" s="64">
        <v>98498061</v>
      </c>
      <c r="X20" s="64">
        <v>15251237</v>
      </c>
      <c r="Y20" s="65">
        <v>15.48</v>
      </c>
      <c r="Z20" s="66">
        <v>98498061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8579484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8579484</v>
      </c>
      <c r="X21" s="86">
        <v>-8579484</v>
      </c>
      <c r="Y21" s="87">
        <v>-100</v>
      </c>
      <c r="Z21" s="88">
        <v>8579484</v>
      </c>
    </row>
    <row r="22" spans="1:26" ht="25.5">
      <c r="A22" s="89" t="s">
        <v>110</v>
      </c>
      <c r="B22" s="90">
        <f>SUM(B19:B21)</f>
        <v>-38218997</v>
      </c>
      <c r="C22" s="90">
        <f>SUM(C19:C21)</f>
        <v>0</v>
      </c>
      <c r="D22" s="91">
        <f aca="true" t="shared" si="3" ref="D22:Z22">SUM(D19:D21)</f>
        <v>81858831</v>
      </c>
      <c r="E22" s="92">
        <f t="shared" si="3"/>
        <v>119485425</v>
      </c>
      <c r="F22" s="92">
        <f t="shared" si="3"/>
        <v>57994704</v>
      </c>
      <c r="G22" s="92">
        <f t="shared" si="3"/>
        <v>3710535</v>
      </c>
      <c r="H22" s="92">
        <f t="shared" si="3"/>
        <v>-14386971</v>
      </c>
      <c r="I22" s="92">
        <f t="shared" si="3"/>
        <v>47318268</v>
      </c>
      <c r="J22" s="92">
        <f t="shared" si="3"/>
        <v>16776541</v>
      </c>
      <c r="K22" s="92">
        <f t="shared" si="3"/>
        <v>30088591</v>
      </c>
      <c r="L22" s="92">
        <f t="shared" si="3"/>
        <v>-6775180</v>
      </c>
      <c r="M22" s="92">
        <f t="shared" si="3"/>
        <v>40089952</v>
      </c>
      <c r="N22" s="92">
        <f t="shared" si="3"/>
        <v>-3784662</v>
      </c>
      <c r="O22" s="92">
        <f t="shared" si="3"/>
        <v>-4561865</v>
      </c>
      <c r="P22" s="92">
        <f t="shared" si="3"/>
        <v>41799031</v>
      </c>
      <c r="Q22" s="92">
        <f t="shared" si="3"/>
        <v>33452504</v>
      </c>
      <c r="R22" s="92">
        <f t="shared" si="3"/>
        <v>-8496233</v>
      </c>
      <c r="S22" s="92">
        <f t="shared" si="3"/>
        <v>-6849533</v>
      </c>
      <c r="T22" s="92">
        <f t="shared" si="3"/>
        <v>-3685070</v>
      </c>
      <c r="U22" s="92">
        <f t="shared" si="3"/>
        <v>-19030836</v>
      </c>
      <c r="V22" s="92">
        <f t="shared" si="3"/>
        <v>101829888</v>
      </c>
      <c r="W22" s="92">
        <f t="shared" si="3"/>
        <v>119485425</v>
      </c>
      <c r="X22" s="92">
        <f t="shared" si="3"/>
        <v>-17655537</v>
      </c>
      <c r="Y22" s="93">
        <f>+IF(W22&lt;&gt;0,(X22/W22)*100,0)</f>
        <v>-14.776310165026404</v>
      </c>
      <c r="Z22" s="94">
        <f t="shared" si="3"/>
        <v>119485425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-38218997</v>
      </c>
      <c r="C24" s="79">
        <f>SUM(C22:C23)</f>
        <v>0</v>
      </c>
      <c r="D24" s="80">
        <f aca="true" t="shared" si="4" ref="D24:Z24">SUM(D22:D23)</f>
        <v>81858831</v>
      </c>
      <c r="E24" s="81">
        <f t="shared" si="4"/>
        <v>119485425</v>
      </c>
      <c r="F24" s="81">
        <f t="shared" si="4"/>
        <v>57994704</v>
      </c>
      <c r="G24" s="81">
        <f t="shared" si="4"/>
        <v>3710535</v>
      </c>
      <c r="H24" s="81">
        <f t="shared" si="4"/>
        <v>-14386971</v>
      </c>
      <c r="I24" s="81">
        <f t="shared" si="4"/>
        <v>47318268</v>
      </c>
      <c r="J24" s="81">
        <f t="shared" si="4"/>
        <v>16776541</v>
      </c>
      <c r="K24" s="81">
        <f t="shared" si="4"/>
        <v>30088591</v>
      </c>
      <c r="L24" s="81">
        <f t="shared" si="4"/>
        <v>-6775180</v>
      </c>
      <c r="M24" s="81">
        <f t="shared" si="4"/>
        <v>40089952</v>
      </c>
      <c r="N24" s="81">
        <f t="shared" si="4"/>
        <v>-3784662</v>
      </c>
      <c r="O24" s="81">
        <f t="shared" si="4"/>
        <v>-4561865</v>
      </c>
      <c r="P24" s="81">
        <f t="shared" si="4"/>
        <v>41799031</v>
      </c>
      <c r="Q24" s="81">
        <f t="shared" si="4"/>
        <v>33452504</v>
      </c>
      <c r="R24" s="81">
        <f t="shared" si="4"/>
        <v>-8496233</v>
      </c>
      <c r="S24" s="81">
        <f t="shared" si="4"/>
        <v>-6849533</v>
      </c>
      <c r="T24" s="81">
        <f t="shared" si="4"/>
        <v>-3685070</v>
      </c>
      <c r="U24" s="81">
        <f t="shared" si="4"/>
        <v>-19030836</v>
      </c>
      <c r="V24" s="81">
        <f t="shared" si="4"/>
        <v>101829888</v>
      </c>
      <c r="W24" s="81">
        <f t="shared" si="4"/>
        <v>119485425</v>
      </c>
      <c r="X24" s="81">
        <f t="shared" si="4"/>
        <v>-17655537</v>
      </c>
      <c r="Y24" s="82">
        <f>+IF(W24&lt;&gt;0,(X24/W24)*100,0)</f>
        <v>-14.776310165026404</v>
      </c>
      <c r="Z24" s="83">
        <f t="shared" si="4"/>
        <v>119485425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196778228</v>
      </c>
      <c r="C27" s="21">
        <v>0</v>
      </c>
      <c r="D27" s="103">
        <v>81858824</v>
      </c>
      <c r="E27" s="104">
        <v>119485408</v>
      </c>
      <c r="F27" s="104">
        <v>10876695</v>
      </c>
      <c r="G27" s="104">
        <v>10326934</v>
      </c>
      <c r="H27" s="104">
        <v>8944847</v>
      </c>
      <c r="I27" s="104">
        <v>30148476</v>
      </c>
      <c r="J27" s="104">
        <v>13412671</v>
      </c>
      <c r="K27" s="104">
        <v>18254664</v>
      </c>
      <c r="L27" s="104">
        <v>3707554</v>
      </c>
      <c r="M27" s="104">
        <v>35374889</v>
      </c>
      <c r="N27" s="104">
        <v>9335744</v>
      </c>
      <c r="O27" s="104">
        <v>1758689</v>
      </c>
      <c r="P27" s="104">
        <v>15537402</v>
      </c>
      <c r="Q27" s="104">
        <v>26631835</v>
      </c>
      <c r="R27" s="104">
        <v>13978223</v>
      </c>
      <c r="S27" s="104">
        <v>10451607</v>
      </c>
      <c r="T27" s="104">
        <v>13526045</v>
      </c>
      <c r="U27" s="104">
        <v>37955875</v>
      </c>
      <c r="V27" s="104">
        <v>130111075</v>
      </c>
      <c r="W27" s="104">
        <v>119485408</v>
      </c>
      <c r="X27" s="104">
        <v>10625667</v>
      </c>
      <c r="Y27" s="105">
        <v>8.89</v>
      </c>
      <c r="Z27" s="106">
        <v>119485408</v>
      </c>
    </row>
    <row r="28" spans="1:26" ht="13.5">
      <c r="A28" s="107" t="s">
        <v>44</v>
      </c>
      <c r="B28" s="18">
        <v>177237954</v>
      </c>
      <c r="C28" s="18">
        <v>0</v>
      </c>
      <c r="D28" s="63">
        <v>60223824</v>
      </c>
      <c r="E28" s="64">
        <v>98498061</v>
      </c>
      <c r="F28" s="64">
        <v>10863713</v>
      </c>
      <c r="G28" s="64">
        <v>9572819</v>
      </c>
      <c r="H28" s="64">
        <v>6911858</v>
      </c>
      <c r="I28" s="64">
        <v>27348390</v>
      </c>
      <c r="J28" s="64">
        <v>12765277</v>
      </c>
      <c r="K28" s="64">
        <v>17435272</v>
      </c>
      <c r="L28" s="64">
        <v>3578206</v>
      </c>
      <c r="M28" s="64">
        <v>33778755</v>
      </c>
      <c r="N28" s="64">
        <v>8014974</v>
      </c>
      <c r="O28" s="64">
        <v>1456576</v>
      </c>
      <c r="P28" s="64">
        <v>11502265</v>
      </c>
      <c r="Q28" s="64">
        <v>20973815</v>
      </c>
      <c r="R28" s="64">
        <v>13828703</v>
      </c>
      <c r="S28" s="64">
        <v>9546518</v>
      </c>
      <c r="T28" s="64">
        <v>12592167</v>
      </c>
      <c r="U28" s="64">
        <v>35967388</v>
      </c>
      <c r="V28" s="64">
        <v>118068348</v>
      </c>
      <c r="W28" s="64">
        <v>98498061</v>
      </c>
      <c r="X28" s="64">
        <v>19570287</v>
      </c>
      <c r="Y28" s="65">
        <v>19.87</v>
      </c>
      <c r="Z28" s="66">
        <v>98498061</v>
      </c>
    </row>
    <row r="29" spans="1:26" ht="13.5">
      <c r="A29" s="62" t="s">
        <v>112</v>
      </c>
      <c r="B29" s="18">
        <v>15462410</v>
      </c>
      <c r="C29" s="18">
        <v>0</v>
      </c>
      <c r="D29" s="63">
        <v>0</v>
      </c>
      <c r="E29" s="64">
        <v>8579484</v>
      </c>
      <c r="F29" s="64">
        <v>0</v>
      </c>
      <c r="G29" s="64">
        <v>655715</v>
      </c>
      <c r="H29" s="64">
        <v>1834589</v>
      </c>
      <c r="I29" s="64">
        <v>2490304</v>
      </c>
      <c r="J29" s="64">
        <v>647394</v>
      </c>
      <c r="K29" s="64">
        <v>714701</v>
      </c>
      <c r="L29" s="64">
        <v>0</v>
      </c>
      <c r="M29" s="64">
        <v>1362095</v>
      </c>
      <c r="N29" s="64">
        <v>1158370</v>
      </c>
      <c r="O29" s="64">
        <v>0</v>
      </c>
      <c r="P29" s="64">
        <v>3577481</v>
      </c>
      <c r="Q29" s="64">
        <v>4735851</v>
      </c>
      <c r="R29" s="64">
        <v>0</v>
      </c>
      <c r="S29" s="64">
        <v>0</v>
      </c>
      <c r="T29" s="64">
        <v>0</v>
      </c>
      <c r="U29" s="64">
        <v>0</v>
      </c>
      <c r="V29" s="64">
        <v>8588250</v>
      </c>
      <c r="W29" s="64">
        <v>8579484</v>
      </c>
      <c r="X29" s="64">
        <v>8766</v>
      </c>
      <c r="Y29" s="65">
        <v>0.1</v>
      </c>
      <c r="Z29" s="66">
        <v>8579484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4077864</v>
      </c>
      <c r="C31" s="18">
        <v>0</v>
      </c>
      <c r="D31" s="63">
        <v>21635000</v>
      </c>
      <c r="E31" s="64">
        <v>12407863</v>
      </c>
      <c r="F31" s="64">
        <v>12982</v>
      </c>
      <c r="G31" s="64">
        <v>98400</v>
      </c>
      <c r="H31" s="64">
        <v>198400</v>
      </c>
      <c r="I31" s="64">
        <v>309782</v>
      </c>
      <c r="J31" s="64">
        <v>0</v>
      </c>
      <c r="K31" s="64">
        <v>104691</v>
      </c>
      <c r="L31" s="64">
        <v>129348</v>
      </c>
      <c r="M31" s="64">
        <v>234039</v>
      </c>
      <c r="N31" s="64">
        <v>162400</v>
      </c>
      <c r="O31" s="64">
        <v>302113</v>
      </c>
      <c r="P31" s="64">
        <v>457656</v>
      </c>
      <c r="Q31" s="64">
        <v>922169</v>
      </c>
      <c r="R31" s="64">
        <v>149520</v>
      </c>
      <c r="S31" s="64">
        <v>905089</v>
      </c>
      <c r="T31" s="64">
        <v>933878</v>
      </c>
      <c r="U31" s="64">
        <v>1988487</v>
      </c>
      <c r="V31" s="64">
        <v>3454477</v>
      </c>
      <c r="W31" s="64">
        <v>12407863</v>
      </c>
      <c r="X31" s="64">
        <v>-8953386</v>
      </c>
      <c r="Y31" s="65">
        <v>-72.16</v>
      </c>
      <c r="Z31" s="66">
        <v>12407863</v>
      </c>
    </row>
    <row r="32" spans="1:26" ht="13.5">
      <c r="A32" s="74" t="s">
        <v>50</v>
      </c>
      <c r="B32" s="21">
        <f>SUM(B28:B31)</f>
        <v>196778228</v>
      </c>
      <c r="C32" s="21">
        <f>SUM(C28:C31)</f>
        <v>0</v>
      </c>
      <c r="D32" s="103">
        <f aca="true" t="shared" si="5" ref="D32:Z32">SUM(D28:D31)</f>
        <v>81858824</v>
      </c>
      <c r="E32" s="104">
        <f t="shared" si="5"/>
        <v>119485408</v>
      </c>
      <c r="F32" s="104">
        <f t="shared" si="5"/>
        <v>10876695</v>
      </c>
      <c r="G32" s="104">
        <f t="shared" si="5"/>
        <v>10326934</v>
      </c>
      <c r="H32" s="104">
        <f t="shared" si="5"/>
        <v>8944847</v>
      </c>
      <c r="I32" s="104">
        <f t="shared" si="5"/>
        <v>30148476</v>
      </c>
      <c r="J32" s="104">
        <f t="shared" si="5"/>
        <v>13412671</v>
      </c>
      <c r="K32" s="104">
        <f t="shared" si="5"/>
        <v>18254664</v>
      </c>
      <c r="L32" s="104">
        <f t="shared" si="5"/>
        <v>3707554</v>
      </c>
      <c r="M32" s="104">
        <f t="shared" si="5"/>
        <v>35374889</v>
      </c>
      <c r="N32" s="104">
        <f t="shared" si="5"/>
        <v>9335744</v>
      </c>
      <c r="O32" s="104">
        <f t="shared" si="5"/>
        <v>1758689</v>
      </c>
      <c r="P32" s="104">
        <f t="shared" si="5"/>
        <v>15537402</v>
      </c>
      <c r="Q32" s="104">
        <f t="shared" si="5"/>
        <v>26631835</v>
      </c>
      <c r="R32" s="104">
        <f t="shared" si="5"/>
        <v>13978223</v>
      </c>
      <c r="S32" s="104">
        <f t="shared" si="5"/>
        <v>10451607</v>
      </c>
      <c r="T32" s="104">
        <f t="shared" si="5"/>
        <v>13526045</v>
      </c>
      <c r="U32" s="104">
        <f t="shared" si="5"/>
        <v>37955875</v>
      </c>
      <c r="V32" s="104">
        <f t="shared" si="5"/>
        <v>130111075</v>
      </c>
      <c r="W32" s="104">
        <f t="shared" si="5"/>
        <v>119485408</v>
      </c>
      <c r="X32" s="104">
        <f t="shared" si="5"/>
        <v>10625667</v>
      </c>
      <c r="Y32" s="105">
        <f>+IF(W32&lt;&gt;0,(X32/W32)*100,0)</f>
        <v>8.892857444149163</v>
      </c>
      <c r="Z32" s="106">
        <f t="shared" si="5"/>
        <v>119485408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39102626</v>
      </c>
      <c r="C35" s="18">
        <v>0</v>
      </c>
      <c r="D35" s="63">
        <v>25552398</v>
      </c>
      <c r="E35" s="64">
        <v>29967917</v>
      </c>
      <c r="F35" s="64">
        <v>52533810</v>
      </c>
      <c r="G35" s="64">
        <v>34433911</v>
      </c>
      <c r="H35" s="64">
        <v>25417909</v>
      </c>
      <c r="I35" s="64">
        <v>25417909</v>
      </c>
      <c r="J35" s="64">
        <v>29426971</v>
      </c>
      <c r="K35" s="64">
        <v>45484973</v>
      </c>
      <c r="L35" s="64">
        <v>31812048</v>
      </c>
      <c r="M35" s="64">
        <v>31812048</v>
      </c>
      <c r="N35" s="64">
        <v>24005247</v>
      </c>
      <c r="O35" s="64">
        <v>10419658</v>
      </c>
      <c r="P35" s="64">
        <v>35098223</v>
      </c>
      <c r="Q35" s="64">
        <v>35098223</v>
      </c>
      <c r="R35" s="64">
        <v>42881418</v>
      </c>
      <c r="S35" s="64">
        <v>27253608</v>
      </c>
      <c r="T35" s="64">
        <v>16833568</v>
      </c>
      <c r="U35" s="64">
        <v>16833568</v>
      </c>
      <c r="V35" s="64">
        <v>16833568</v>
      </c>
      <c r="W35" s="64">
        <v>29967917</v>
      </c>
      <c r="X35" s="64">
        <v>-13134349</v>
      </c>
      <c r="Y35" s="65">
        <v>-43.83</v>
      </c>
      <c r="Z35" s="66">
        <v>29967917</v>
      </c>
    </row>
    <row r="36" spans="1:26" ht="13.5">
      <c r="A36" s="62" t="s">
        <v>53</v>
      </c>
      <c r="B36" s="18">
        <v>1061276122</v>
      </c>
      <c r="C36" s="18">
        <v>0</v>
      </c>
      <c r="D36" s="63">
        <v>80280955</v>
      </c>
      <c r="E36" s="64">
        <v>979981341</v>
      </c>
      <c r="F36" s="64">
        <v>10781713</v>
      </c>
      <c r="G36" s="64">
        <v>10326934</v>
      </c>
      <c r="H36" s="64">
        <v>8944847</v>
      </c>
      <c r="I36" s="64">
        <v>8944847</v>
      </c>
      <c r="J36" s="64">
        <v>13412671</v>
      </c>
      <c r="K36" s="64">
        <v>18254664</v>
      </c>
      <c r="L36" s="64">
        <v>10785113</v>
      </c>
      <c r="M36" s="64">
        <v>10785113</v>
      </c>
      <c r="N36" s="64">
        <v>9335744</v>
      </c>
      <c r="O36" s="64">
        <v>1758689</v>
      </c>
      <c r="P36" s="64">
        <v>15537402</v>
      </c>
      <c r="Q36" s="64">
        <v>15537402</v>
      </c>
      <c r="R36" s="64">
        <v>15537402</v>
      </c>
      <c r="S36" s="64">
        <v>5700909</v>
      </c>
      <c r="T36" s="64">
        <v>13526045</v>
      </c>
      <c r="U36" s="64">
        <v>13526045</v>
      </c>
      <c r="V36" s="64">
        <v>13526045</v>
      </c>
      <c r="W36" s="64">
        <v>979981341</v>
      </c>
      <c r="X36" s="64">
        <v>-966455296</v>
      </c>
      <c r="Y36" s="65">
        <v>-98.62</v>
      </c>
      <c r="Z36" s="66">
        <v>979981341</v>
      </c>
    </row>
    <row r="37" spans="1:26" ht="13.5">
      <c r="A37" s="62" t="s">
        <v>54</v>
      </c>
      <c r="B37" s="18">
        <v>96703749</v>
      </c>
      <c r="C37" s="18">
        <v>0</v>
      </c>
      <c r="D37" s="63">
        <v>12640704</v>
      </c>
      <c r="E37" s="64">
        <v>28714140</v>
      </c>
      <c r="F37" s="64">
        <v>34944059</v>
      </c>
      <c r="G37" s="64">
        <v>30983297</v>
      </c>
      <c r="H37" s="64">
        <v>29250946</v>
      </c>
      <c r="I37" s="64">
        <v>29250946</v>
      </c>
      <c r="J37" s="64">
        <v>39303709</v>
      </c>
      <c r="K37" s="64">
        <v>31284533</v>
      </c>
      <c r="L37" s="64">
        <v>31717283</v>
      </c>
      <c r="M37" s="64">
        <v>31717283</v>
      </c>
      <c r="N37" s="64">
        <v>27453852</v>
      </c>
      <c r="O37" s="64">
        <v>22404946</v>
      </c>
      <c r="P37" s="64">
        <v>30678022</v>
      </c>
      <c r="Q37" s="64">
        <v>30678022</v>
      </c>
      <c r="R37" s="64">
        <v>21186757</v>
      </c>
      <c r="S37" s="64">
        <v>295502</v>
      </c>
      <c r="T37" s="64">
        <v>665790</v>
      </c>
      <c r="U37" s="64">
        <v>665790</v>
      </c>
      <c r="V37" s="64">
        <v>665790</v>
      </c>
      <c r="W37" s="64">
        <v>28714140</v>
      </c>
      <c r="X37" s="64">
        <v>-28048350</v>
      </c>
      <c r="Y37" s="65">
        <v>-97.68</v>
      </c>
      <c r="Z37" s="66">
        <v>28714140</v>
      </c>
    </row>
    <row r="38" spans="1:26" ht="13.5">
      <c r="A38" s="62" t="s">
        <v>55</v>
      </c>
      <c r="B38" s="18">
        <v>5087203</v>
      </c>
      <c r="C38" s="18">
        <v>0</v>
      </c>
      <c r="D38" s="63">
        <v>9659219</v>
      </c>
      <c r="E38" s="64">
        <v>11665219</v>
      </c>
      <c r="F38" s="64">
        <v>5087143</v>
      </c>
      <c r="G38" s="64">
        <v>3535933</v>
      </c>
      <c r="H38" s="64">
        <v>3535933</v>
      </c>
      <c r="I38" s="64">
        <v>3535933</v>
      </c>
      <c r="J38" s="64">
        <v>3535933</v>
      </c>
      <c r="K38" s="64">
        <v>3535933</v>
      </c>
      <c r="L38" s="64">
        <v>3500353</v>
      </c>
      <c r="M38" s="64">
        <v>3500353</v>
      </c>
      <c r="N38" s="64">
        <v>3500353</v>
      </c>
      <c r="O38" s="64">
        <v>3500353</v>
      </c>
      <c r="P38" s="64">
        <v>3500353</v>
      </c>
      <c r="Q38" s="64">
        <v>3500353</v>
      </c>
      <c r="R38" s="64">
        <v>3500353</v>
      </c>
      <c r="S38" s="64">
        <v>3500353</v>
      </c>
      <c r="T38" s="64">
        <v>3108153</v>
      </c>
      <c r="U38" s="64">
        <v>3108153</v>
      </c>
      <c r="V38" s="64">
        <v>3108153</v>
      </c>
      <c r="W38" s="64">
        <v>11665219</v>
      </c>
      <c r="X38" s="64">
        <v>-8557066</v>
      </c>
      <c r="Y38" s="65">
        <v>-73.36</v>
      </c>
      <c r="Z38" s="66">
        <v>11665219</v>
      </c>
    </row>
    <row r="39" spans="1:26" ht="13.5">
      <c r="A39" s="62" t="s">
        <v>56</v>
      </c>
      <c r="B39" s="18">
        <v>998587796</v>
      </c>
      <c r="C39" s="18">
        <v>0</v>
      </c>
      <c r="D39" s="63">
        <v>83533430</v>
      </c>
      <c r="E39" s="64">
        <v>969569899</v>
      </c>
      <c r="F39" s="64">
        <v>23284321</v>
      </c>
      <c r="G39" s="64">
        <v>10241615</v>
      </c>
      <c r="H39" s="64">
        <v>1575877</v>
      </c>
      <c r="I39" s="64">
        <v>1575877</v>
      </c>
      <c r="J39" s="64">
        <v>0</v>
      </c>
      <c r="K39" s="64">
        <v>28919171</v>
      </c>
      <c r="L39" s="64">
        <v>7379525</v>
      </c>
      <c r="M39" s="64">
        <v>7379525</v>
      </c>
      <c r="N39" s="64">
        <v>2386786</v>
      </c>
      <c r="O39" s="64">
        <v>-13726952</v>
      </c>
      <c r="P39" s="64">
        <v>16457250</v>
      </c>
      <c r="Q39" s="64">
        <v>16457250</v>
      </c>
      <c r="R39" s="64">
        <v>33731710</v>
      </c>
      <c r="S39" s="64">
        <v>29158662</v>
      </c>
      <c r="T39" s="64">
        <v>26585670</v>
      </c>
      <c r="U39" s="64">
        <v>26585670</v>
      </c>
      <c r="V39" s="64">
        <v>26585670</v>
      </c>
      <c r="W39" s="64">
        <v>969569899</v>
      </c>
      <c r="X39" s="64">
        <v>-942984229</v>
      </c>
      <c r="Y39" s="65">
        <v>-97.26</v>
      </c>
      <c r="Z39" s="66">
        <v>969569899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-25736567</v>
      </c>
      <c r="C42" s="18">
        <v>0</v>
      </c>
      <c r="D42" s="63">
        <v>82104224</v>
      </c>
      <c r="E42" s="64">
        <v>130870823</v>
      </c>
      <c r="F42" s="64">
        <v>55309543</v>
      </c>
      <c r="G42" s="64">
        <v>-3442810</v>
      </c>
      <c r="H42" s="64">
        <v>-926617</v>
      </c>
      <c r="I42" s="64">
        <v>50940116</v>
      </c>
      <c r="J42" s="64">
        <v>7298520</v>
      </c>
      <c r="K42" s="64">
        <v>30464382</v>
      </c>
      <c r="L42" s="64">
        <v>-15816289</v>
      </c>
      <c r="M42" s="64">
        <v>21946613</v>
      </c>
      <c r="N42" s="64">
        <v>-87095</v>
      </c>
      <c r="O42" s="64">
        <v>-3247055</v>
      </c>
      <c r="P42" s="64">
        <v>46597016</v>
      </c>
      <c r="Q42" s="64">
        <v>43262866</v>
      </c>
      <c r="R42" s="64">
        <v>-16503763</v>
      </c>
      <c r="S42" s="64">
        <v>1819152</v>
      </c>
      <c r="T42" s="64">
        <v>3912127</v>
      </c>
      <c r="U42" s="64">
        <v>-10772484</v>
      </c>
      <c r="V42" s="64">
        <v>105377111</v>
      </c>
      <c r="W42" s="64">
        <v>130870823</v>
      </c>
      <c r="X42" s="64">
        <v>-25493712</v>
      </c>
      <c r="Y42" s="65">
        <v>-19.48</v>
      </c>
      <c r="Z42" s="66">
        <v>130870823</v>
      </c>
    </row>
    <row r="43" spans="1:26" ht="13.5">
      <c r="A43" s="62" t="s">
        <v>59</v>
      </c>
      <c r="B43" s="18">
        <v>10486237</v>
      </c>
      <c r="C43" s="18">
        <v>0</v>
      </c>
      <c r="D43" s="63">
        <v>-80240955</v>
      </c>
      <c r="E43" s="64">
        <v>-127094676</v>
      </c>
      <c r="F43" s="64">
        <v>-10302798</v>
      </c>
      <c r="G43" s="64">
        <v>-9361097</v>
      </c>
      <c r="H43" s="64">
        <v>-6940322</v>
      </c>
      <c r="I43" s="64">
        <v>-26604217</v>
      </c>
      <c r="J43" s="64">
        <v>-13695251</v>
      </c>
      <c r="K43" s="64">
        <v>-14000661</v>
      </c>
      <c r="L43" s="64">
        <v>-2653851</v>
      </c>
      <c r="M43" s="64">
        <v>-30349763</v>
      </c>
      <c r="N43" s="64">
        <v>-9335744</v>
      </c>
      <c r="O43" s="64">
        <v>-1066631</v>
      </c>
      <c r="P43" s="64">
        <v>-15537402</v>
      </c>
      <c r="Q43" s="64">
        <v>-25939777</v>
      </c>
      <c r="R43" s="64">
        <v>-10978223</v>
      </c>
      <c r="S43" s="64">
        <v>-5700909</v>
      </c>
      <c r="T43" s="64">
        <v>-1942685</v>
      </c>
      <c r="U43" s="64">
        <v>-18621817</v>
      </c>
      <c r="V43" s="64">
        <v>-101515574</v>
      </c>
      <c r="W43" s="64">
        <v>-127094676</v>
      </c>
      <c r="X43" s="64">
        <v>25579102</v>
      </c>
      <c r="Y43" s="65">
        <v>-20.13</v>
      </c>
      <c r="Z43" s="66">
        <v>-127094676</v>
      </c>
    </row>
    <row r="44" spans="1:26" ht="13.5">
      <c r="A44" s="62" t="s">
        <v>60</v>
      </c>
      <c r="B44" s="18">
        <v>-610890</v>
      </c>
      <c r="C44" s="18">
        <v>0</v>
      </c>
      <c r="D44" s="63">
        <v>-784402</v>
      </c>
      <c r="E44" s="64">
        <v>-784402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-392371</v>
      </c>
      <c r="M44" s="64">
        <v>-392371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-392200</v>
      </c>
      <c r="U44" s="64">
        <v>-392200</v>
      </c>
      <c r="V44" s="64">
        <v>-784571</v>
      </c>
      <c r="W44" s="64">
        <v>-784402</v>
      </c>
      <c r="X44" s="64">
        <v>-169</v>
      </c>
      <c r="Y44" s="65">
        <v>0.02</v>
      </c>
      <c r="Z44" s="66">
        <v>-784402</v>
      </c>
    </row>
    <row r="45" spans="1:26" ht="13.5">
      <c r="A45" s="74" t="s">
        <v>61</v>
      </c>
      <c r="B45" s="21">
        <v>-2568453</v>
      </c>
      <c r="C45" s="21">
        <v>0</v>
      </c>
      <c r="D45" s="103">
        <v>1445867</v>
      </c>
      <c r="E45" s="104">
        <v>3012826</v>
      </c>
      <c r="F45" s="104">
        <v>45027826</v>
      </c>
      <c r="G45" s="104">
        <v>32223919</v>
      </c>
      <c r="H45" s="104">
        <v>24356980</v>
      </c>
      <c r="I45" s="104">
        <v>24356980</v>
      </c>
      <c r="J45" s="104">
        <v>17960249</v>
      </c>
      <c r="K45" s="104">
        <v>34423970</v>
      </c>
      <c r="L45" s="104">
        <v>15561459</v>
      </c>
      <c r="M45" s="104">
        <v>15561459</v>
      </c>
      <c r="N45" s="104">
        <v>6138620</v>
      </c>
      <c r="O45" s="104">
        <v>1824934</v>
      </c>
      <c r="P45" s="104">
        <v>32884548</v>
      </c>
      <c r="Q45" s="104">
        <v>6138620</v>
      </c>
      <c r="R45" s="104">
        <v>5402562</v>
      </c>
      <c r="S45" s="104">
        <v>1520805</v>
      </c>
      <c r="T45" s="104">
        <v>3098047</v>
      </c>
      <c r="U45" s="104">
        <v>3098047</v>
      </c>
      <c r="V45" s="104">
        <v>3098047</v>
      </c>
      <c r="W45" s="104">
        <v>3012826</v>
      </c>
      <c r="X45" s="104">
        <v>85221</v>
      </c>
      <c r="Y45" s="105">
        <v>2.83</v>
      </c>
      <c r="Z45" s="106">
        <v>3012826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1091328</v>
      </c>
      <c r="C49" s="56">
        <v>0</v>
      </c>
      <c r="D49" s="133">
        <v>1185701</v>
      </c>
      <c r="E49" s="58">
        <v>2872261</v>
      </c>
      <c r="F49" s="58">
        <v>0</v>
      </c>
      <c r="G49" s="58">
        <v>0</v>
      </c>
      <c r="H49" s="58">
        <v>0</v>
      </c>
      <c r="I49" s="58">
        <v>1590218</v>
      </c>
      <c r="J49" s="58">
        <v>0</v>
      </c>
      <c r="K49" s="58">
        <v>0</v>
      </c>
      <c r="L49" s="58">
        <v>0</v>
      </c>
      <c r="M49" s="58">
        <v>783402</v>
      </c>
      <c r="N49" s="58">
        <v>0</v>
      </c>
      <c r="O49" s="58">
        <v>0</v>
      </c>
      <c r="P49" s="58">
        <v>0</v>
      </c>
      <c r="Q49" s="58">
        <v>797715</v>
      </c>
      <c r="R49" s="58">
        <v>0</v>
      </c>
      <c r="S49" s="58">
        <v>0</v>
      </c>
      <c r="T49" s="58">
        <v>0</v>
      </c>
      <c r="U49" s="58">
        <v>4957295</v>
      </c>
      <c r="V49" s="58">
        <v>104072956</v>
      </c>
      <c r="W49" s="58">
        <v>117350876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436814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228976</v>
      </c>
      <c r="V51" s="58">
        <v>0</v>
      </c>
      <c r="W51" s="58">
        <v>665790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-364.9785872530962</v>
      </c>
      <c r="C58" s="5">
        <f>IF(C67=0,0,+(C76/C67)*100)</f>
        <v>0</v>
      </c>
      <c r="D58" s="6">
        <f aca="true" t="shared" si="6" ref="D58:Z58">IF(D67=0,0,+(D76/D67)*100)</f>
        <v>74.09787149075018</v>
      </c>
      <c r="E58" s="7">
        <f t="shared" si="6"/>
        <v>95.64733873551027</v>
      </c>
      <c r="F58" s="7">
        <f t="shared" si="6"/>
        <v>478.7792741725906</v>
      </c>
      <c r="G58" s="7">
        <f t="shared" si="6"/>
        <v>18.970519727291528</v>
      </c>
      <c r="H58" s="7">
        <f t="shared" si="6"/>
        <v>38.710400504979866</v>
      </c>
      <c r="I58" s="7">
        <f t="shared" si="6"/>
        <v>183.54063058893666</v>
      </c>
      <c r="J58" s="7">
        <f t="shared" si="6"/>
        <v>29.32527067321189</v>
      </c>
      <c r="K58" s="7">
        <f t="shared" si="6"/>
        <v>56.1572604479914</v>
      </c>
      <c r="L58" s="7">
        <f t="shared" si="6"/>
        <v>281.6366034250479</v>
      </c>
      <c r="M58" s="7">
        <f t="shared" si="6"/>
        <v>119.44885626716324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121.86435237882354</v>
      </c>
      <c r="W58" s="7">
        <f t="shared" si="6"/>
        <v>95.64733873551027</v>
      </c>
      <c r="X58" s="7">
        <f t="shared" si="6"/>
        <v>0</v>
      </c>
      <c r="Y58" s="7">
        <f t="shared" si="6"/>
        <v>0</v>
      </c>
      <c r="Z58" s="8">
        <f t="shared" si="6"/>
        <v>95.64733873551027</v>
      </c>
    </row>
    <row r="59" spans="1:26" ht="13.5">
      <c r="A59" s="36" t="s">
        <v>31</v>
      </c>
      <c r="B59" s="9">
        <f aca="true" t="shared" si="7" ref="B59:Z66">IF(B68=0,0,+(B77/B68)*100)</f>
        <v>100.19135374597134</v>
      </c>
      <c r="C59" s="9">
        <f t="shared" si="7"/>
        <v>0</v>
      </c>
      <c r="D59" s="2">
        <f t="shared" si="7"/>
        <v>60.750027858881886</v>
      </c>
      <c r="E59" s="10">
        <f t="shared" si="7"/>
        <v>61.41323516737195</v>
      </c>
      <c r="F59" s="10">
        <f t="shared" si="7"/>
        <v>909</v>
      </c>
      <c r="G59" s="10">
        <f t="shared" si="7"/>
        <v>0</v>
      </c>
      <c r="H59" s="10">
        <f t="shared" si="7"/>
        <v>0</v>
      </c>
      <c r="I59" s="10">
        <f t="shared" si="7"/>
        <v>3118.4249999999997</v>
      </c>
      <c r="J59" s="10">
        <f t="shared" si="7"/>
        <v>0</v>
      </c>
      <c r="K59" s="10">
        <f t="shared" si="7"/>
        <v>0</v>
      </c>
      <c r="L59" s="10">
        <f t="shared" si="7"/>
        <v>257.02814895615546</v>
      </c>
      <c r="M59" s="10">
        <f t="shared" si="7"/>
        <v>515.2743689967579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171.45173494757324</v>
      </c>
      <c r="W59" s="10">
        <f t="shared" si="7"/>
        <v>61.41323516737195</v>
      </c>
      <c r="X59" s="10">
        <f t="shared" si="7"/>
        <v>0</v>
      </c>
      <c r="Y59" s="10">
        <f t="shared" si="7"/>
        <v>0</v>
      </c>
      <c r="Z59" s="11">
        <f t="shared" si="7"/>
        <v>61.41323516737195</v>
      </c>
    </row>
    <row r="60" spans="1:26" ht="13.5">
      <c r="A60" s="37" t="s">
        <v>32</v>
      </c>
      <c r="B60" s="12">
        <f t="shared" si="7"/>
        <v>-548.2705683992017</v>
      </c>
      <c r="C60" s="12">
        <f t="shared" si="7"/>
        <v>0</v>
      </c>
      <c r="D60" s="3">
        <f t="shared" si="7"/>
        <v>85.28309307883289</v>
      </c>
      <c r="E60" s="13">
        <f t="shared" si="7"/>
        <v>119.60021168343866</v>
      </c>
      <c r="F60" s="13">
        <f t="shared" si="7"/>
        <v>593.5808571390743</v>
      </c>
      <c r="G60" s="13">
        <f t="shared" si="7"/>
        <v>19.64274185678145</v>
      </c>
      <c r="H60" s="13">
        <f t="shared" si="7"/>
        <v>42.84907048967046</v>
      </c>
      <c r="I60" s="13">
        <f t="shared" si="7"/>
        <v>220.25664566343556</v>
      </c>
      <c r="J60" s="13">
        <f t="shared" si="7"/>
        <v>26.371828236002255</v>
      </c>
      <c r="K60" s="13">
        <f t="shared" si="7"/>
        <v>48.52991902360305</v>
      </c>
      <c r="L60" s="13">
        <f t="shared" si="7"/>
        <v>282.55641567237285</v>
      </c>
      <c r="M60" s="13">
        <f t="shared" si="7"/>
        <v>114.65890453301614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126.07673096678029</v>
      </c>
      <c r="W60" s="13">
        <f t="shared" si="7"/>
        <v>119.60021168343866</v>
      </c>
      <c r="X60" s="13">
        <f t="shared" si="7"/>
        <v>0</v>
      </c>
      <c r="Y60" s="13">
        <f t="shared" si="7"/>
        <v>0</v>
      </c>
      <c r="Z60" s="14">
        <f t="shared" si="7"/>
        <v>119.60021168343866</v>
      </c>
    </row>
    <row r="61" spans="1:26" ht="13.5">
      <c r="A61" s="38" t="s">
        <v>115</v>
      </c>
      <c r="B61" s="12">
        <f t="shared" si="7"/>
        <v>100</v>
      </c>
      <c r="C61" s="12">
        <f t="shared" si="7"/>
        <v>0</v>
      </c>
      <c r="D61" s="3">
        <f t="shared" si="7"/>
        <v>92.99998800091905</v>
      </c>
      <c r="E61" s="13">
        <f t="shared" si="7"/>
        <v>118.91105525695292</v>
      </c>
      <c r="F61" s="13">
        <f t="shared" si="7"/>
        <v>570.1515798235847</v>
      </c>
      <c r="G61" s="13">
        <f t="shared" si="7"/>
        <v>55.43106000854233</v>
      </c>
      <c r="H61" s="13">
        <f t="shared" si="7"/>
        <v>63.65244741497936</v>
      </c>
      <c r="I61" s="13">
        <f t="shared" si="7"/>
        <v>279.0609240505256</v>
      </c>
      <c r="J61" s="13">
        <f t="shared" si="7"/>
        <v>65.90000606023877</v>
      </c>
      <c r="K61" s="13">
        <f t="shared" si="7"/>
        <v>95.91453596262573</v>
      </c>
      <c r="L61" s="13">
        <f t="shared" si="7"/>
        <v>254.58054248056473</v>
      </c>
      <c r="M61" s="13">
        <f t="shared" si="7"/>
        <v>132.7848096202005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147.3304972839373</v>
      </c>
      <c r="W61" s="13">
        <f t="shared" si="7"/>
        <v>118.91105525695292</v>
      </c>
      <c r="X61" s="13">
        <f t="shared" si="7"/>
        <v>0</v>
      </c>
      <c r="Y61" s="13">
        <f t="shared" si="7"/>
        <v>0</v>
      </c>
      <c r="Z61" s="14">
        <f t="shared" si="7"/>
        <v>118.91105525695292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80.00009683449757</v>
      </c>
      <c r="E62" s="13">
        <f t="shared" si="7"/>
        <v>135.19012615704773</v>
      </c>
      <c r="F62" s="13">
        <f t="shared" si="7"/>
        <v>1028.9730577054963</v>
      </c>
      <c r="G62" s="13">
        <f t="shared" si="7"/>
        <v>5.760977965408413</v>
      </c>
      <c r="H62" s="13">
        <f t="shared" si="7"/>
        <v>34.74988020210966</v>
      </c>
      <c r="I62" s="13">
        <f t="shared" si="7"/>
        <v>236.75313177929547</v>
      </c>
      <c r="J62" s="13">
        <f t="shared" si="7"/>
        <v>6.291986141117291</v>
      </c>
      <c r="K62" s="13">
        <f t="shared" si="7"/>
        <v>32.91464914011627</v>
      </c>
      <c r="L62" s="13">
        <f t="shared" si="7"/>
        <v>244.57160359758302</v>
      </c>
      <c r="M62" s="13">
        <f t="shared" si="7"/>
        <v>88.50887474882786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119.5384403337717</v>
      </c>
      <c r="W62" s="13">
        <f t="shared" si="7"/>
        <v>135.19012615704773</v>
      </c>
      <c r="X62" s="13">
        <f t="shared" si="7"/>
        <v>0</v>
      </c>
      <c r="Y62" s="13">
        <f t="shared" si="7"/>
        <v>0</v>
      </c>
      <c r="Z62" s="14">
        <f t="shared" si="7"/>
        <v>135.19012615704773</v>
      </c>
    </row>
    <row r="63" spans="1:26" ht="13.5">
      <c r="A63" s="38" t="s">
        <v>117</v>
      </c>
      <c r="B63" s="12">
        <f t="shared" si="7"/>
        <v>100</v>
      </c>
      <c r="C63" s="12">
        <f t="shared" si="7"/>
        <v>0</v>
      </c>
      <c r="D63" s="3">
        <f t="shared" si="7"/>
        <v>69.99698342313512</v>
      </c>
      <c r="E63" s="13">
        <f t="shared" si="7"/>
        <v>85.51272626161983</v>
      </c>
      <c r="F63" s="13">
        <f t="shared" si="7"/>
        <v>167.2183674880708</v>
      </c>
      <c r="G63" s="13">
        <f t="shared" si="7"/>
        <v>1.5344659336268567</v>
      </c>
      <c r="H63" s="13">
        <f t="shared" si="7"/>
        <v>1.2878141736397655</v>
      </c>
      <c r="I63" s="13">
        <f t="shared" si="7"/>
        <v>56.68021586511248</v>
      </c>
      <c r="J63" s="13">
        <f t="shared" si="7"/>
        <v>2.6073197578425975</v>
      </c>
      <c r="K63" s="13">
        <f t="shared" si="7"/>
        <v>3.123945246577911</v>
      </c>
      <c r="L63" s="13">
        <f t="shared" si="7"/>
        <v>352.46890430651916</v>
      </c>
      <c r="M63" s="13">
        <f t="shared" si="7"/>
        <v>119.42293425801664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95.97024668817934</v>
      </c>
      <c r="W63" s="13">
        <f t="shared" si="7"/>
        <v>85.51272626161983</v>
      </c>
      <c r="X63" s="13">
        <f t="shared" si="7"/>
        <v>0</v>
      </c>
      <c r="Y63" s="13">
        <f t="shared" si="7"/>
        <v>0</v>
      </c>
      <c r="Z63" s="14">
        <f t="shared" si="7"/>
        <v>85.51272626161983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70.00091125114783</v>
      </c>
      <c r="E64" s="13">
        <f t="shared" si="7"/>
        <v>76.77253509373783</v>
      </c>
      <c r="F64" s="13">
        <f t="shared" si="7"/>
        <v>143.55795932992922</v>
      </c>
      <c r="G64" s="13">
        <f t="shared" si="7"/>
        <v>6.72666823387178</v>
      </c>
      <c r="H64" s="13">
        <f t="shared" si="7"/>
        <v>3.4332986309343902</v>
      </c>
      <c r="I64" s="13">
        <f t="shared" si="7"/>
        <v>51.23000679190643</v>
      </c>
      <c r="J64" s="13">
        <f t="shared" si="7"/>
        <v>4.258104947459126</v>
      </c>
      <c r="K64" s="13">
        <f t="shared" si="7"/>
        <v>5.974775903938047</v>
      </c>
      <c r="L64" s="13">
        <f t="shared" si="7"/>
        <v>391.95156615450037</v>
      </c>
      <c r="M64" s="13">
        <f t="shared" si="7"/>
        <v>134.0614823352992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96.39041391619372</v>
      </c>
      <c r="W64" s="13">
        <f t="shared" si="7"/>
        <v>76.77253509373783</v>
      </c>
      <c r="X64" s="13">
        <f t="shared" si="7"/>
        <v>0</v>
      </c>
      <c r="Y64" s="13">
        <f t="shared" si="7"/>
        <v>0</v>
      </c>
      <c r="Z64" s="14">
        <f t="shared" si="7"/>
        <v>76.77253509373783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24009297</v>
      </c>
      <c r="C67" s="23"/>
      <c r="D67" s="24">
        <v>25626809</v>
      </c>
      <c r="E67" s="25">
        <v>26504130</v>
      </c>
      <c r="F67" s="25">
        <v>1412209</v>
      </c>
      <c r="G67" s="25">
        <v>1551987</v>
      </c>
      <c r="H67" s="25">
        <v>1115292</v>
      </c>
      <c r="I67" s="25">
        <v>4079488</v>
      </c>
      <c r="J67" s="25">
        <v>1186209</v>
      </c>
      <c r="K67" s="25">
        <v>658093</v>
      </c>
      <c r="L67" s="25">
        <v>915958</v>
      </c>
      <c r="M67" s="25">
        <v>2760260</v>
      </c>
      <c r="N67" s="25">
        <v>701903</v>
      </c>
      <c r="O67" s="25">
        <v>2724399</v>
      </c>
      <c r="P67" s="25">
        <v>1792659</v>
      </c>
      <c r="Q67" s="25">
        <v>5218961</v>
      </c>
      <c r="R67" s="25">
        <v>1468977</v>
      </c>
      <c r="S67" s="25">
        <v>359870</v>
      </c>
      <c r="T67" s="25">
        <v>4154913</v>
      </c>
      <c r="U67" s="25">
        <v>5983760</v>
      </c>
      <c r="V67" s="25">
        <v>18042469</v>
      </c>
      <c r="W67" s="25">
        <v>26504130</v>
      </c>
      <c r="X67" s="25"/>
      <c r="Y67" s="24"/>
      <c r="Z67" s="26">
        <v>26504130</v>
      </c>
    </row>
    <row r="68" spans="1:26" ht="13.5" hidden="1">
      <c r="A68" s="36" t="s">
        <v>31</v>
      </c>
      <c r="B68" s="18">
        <v>6786384</v>
      </c>
      <c r="C68" s="18"/>
      <c r="D68" s="19">
        <v>11683886</v>
      </c>
      <c r="E68" s="20">
        <v>11683887</v>
      </c>
      <c r="F68" s="20">
        <v>4000</v>
      </c>
      <c r="G68" s="20"/>
      <c r="H68" s="20"/>
      <c r="I68" s="20">
        <v>4000</v>
      </c>
      <c r="J68" s="20"/>
      <c r="K68" s="20"/>
      <c r="L68" s="20">
        <v>33003</v>
      </c>
      <c r="M68" s="20">
        <v>33003</v>
      </c>
      <c r="N68" s="20">
        <v>111737</v>
      </c>
      <c r="O68" s="20">
        <v>82987</v>
      </c>
      <c r="P68" s="20">
        <v>8446</v>
      </c>
      <c r="Q68" s="20">
        <v>203170</v>
      </c>
      <c r="R68" s="20">
        <v>46173</v>
      </c>
      <c r="S68" s="20">
        <v>27228</v>
      </c>
      <c r="T68" s="20">
        <v>47215</v>
      </c>
      <c r="U68" s="20">
        <v>120616</v>
      </c>
      <c r="V68" s="20">
        <v>360789</v>
      </c>
      <c r="W68" s="20">
        <v>11683887</v>
      </c>
      <c r="X68" s="20"/>
      <c r="Y68" s="19"/>
      <c r="Z68" s="22">
        <v>11683887</v>
      </c>
    </row>
    <row r="69" spans="1:26" ht="13.5" hidden="1">
      <c r="A69" s="37" t="s">
        <v>32</v>
      </c>
      <c r="B69" s="18">
        <v>17222913</v>
      </c>
      <c r="C69" s="18"/>
      <c r="D69" s="19">
        <v>13942923</v>
      </c>
      <c r="E69" s="20">
        <v>14820243</v>
      </c>
      <c r="F69" s="20">
        <v>1132955</v>
      </c>
      <c r="G69" s="20">
        <v>1332090</v>
      </c>
      <c r="H69" s="20">
        <v>877774</v>
      </c>
      <c r="I69" s="20">
        <v>3342819</v>
      </c>
      <c r="J69" s="20">
        <v>1186209</v>
      </c>
      <c r="K69" s="20">
        <v>658093</v>
      </c>
      <c r="L69" s="20">
        <v>882955</v>
      </c>
      <c r="M69" s="20">
        <v>2727257</v>
      </c>
      <c r="N69" s="20">
        <v>590166</v>
      </c>
      <c r="O69" s="20">
        <v>2641412</v>
      </c>
      <c r="P69" s="20">
        <v>1784213</v>
      </c>
      <c r="Q69" s="20">
        <v>5015791</v>
      </c>
      <c r="R69" s="20">
        <v>1422804</v>
      </c>
      <c r="S69" s="20">
        <v>332642</v>
      </c>
      <c r="T69" s="20">
        <v>4107698</v>
      </c>
      <c r="U69" s="20">
        <v>5863144</v>
      </c>
      <c r="V69" s="20">
        <v>16949011</v>
      </c>
      <c r="W69" s="20">
        <v>14820243</v>
      </c>
      <c r="X69" s="20"/>
      <c r="Y69" s="19"/>
      <c r="Z69" s="22">
        <v>14820243</v>
      </c>
    </row>
    <row r="70" spans="1:26" ht="13.5" hidden="1">
      <c r="A70" s="38" t="s">
        <v>115</v>
      </c>
      <c r="B70" s="18">
        <v>5177111</v>
      </c>
      <c r="C70" s="18"/>
      <c r="D70" s="19">
        <v>6750517</v>
      </c>
      <c r="E70" s="20">
        <v>6750517</v>
      </c>
      <c r="F70" s="20">
        <v>658333</v>
      </c>
      <c r="G70" s="20">
        <v>381629</v>
      </c>
      <c r="H70" s="20">
        <v>493439</v>
      </c>
      <c r="I70" s="20">
        <v>1533401</v>
      </c>
      <c r="J70" s="20">
        <v>412525</v>
      </c>
      <c r="K70" s="20">
        <v>276982</v>
      </c>
      <c r="L70" s="20">
        <v>310389</v>
      </c>
      <c r="M70" s="20">
        <v>999896</v>
      </c>
      <c r="N70" s="20">
        <v>397523</v>
      </c>
      <c r="O70" s="20">
        <v>837429</v>
      </c>
      <c r="P70" s="20">
        <v>886092</v>
      </c>
      <c r="Q70" s="20">
        <v>2121044</v>
      </c>
      <c r="R70" s="20">
        <v>604191</v>
      </c>
      <c r="S70" s="20">
        <v>262339</v>
      </c>
      <c r="T70" s="20">
        <v>972904</v>
      </c>
      <c r="U70" s="20">
        <v>1839434</v>
      </c>
      <c r="V70" s="20">
        <v>6493775</v>
      </c>
      <c r="W70" s="20">
        <v>6750517</v>
      </c>
      <c r="X70" s="20"/>
      <c r="Y70" s="19"/>
      <c r="Z70" s="22">
        <v>6750517</v>
      </c>
    </row>
    <row r="71" spans="1:26" ht="13.5" hidden="1">
      <c r="A71" s="38" t="s">
        <v>116</v>
      </c>
      <c r="B71" s="18">
        <v>10252714</v>
      </c>
      <c r="C71" s="18"/>
      <c r="D71" s="19">
        <v>5783063</v>
      </c>
      <c r="E71" s="20">
        <v>5782713</v>
      </c>
      <c r="F71" s="20">
        <v>255175</v>
      </c>
      <c r="G71" s="20">
        <v>730987</v>
      </c>
      <c r="H71" s="20">
        <v>164861</v>
      </c>
      <c r="I71" s="20">
        <v>1151023</v>
      </c>
      <c r="J71" s="20">
        <v>524429</v>
      </c>
      <c r="K71" s="20">
        <v>131762</v>
      </c>
      <c r="L71" s="20">
        <v>323217</v>
      </c>
      <c r="M71" s="20">
        <v>979408</v>
      </c>
      <c r="N71" s="20">
        <v>172945</v>
      </c>
      <c r="O71" s="20">
        <v>1080981</v>
      </c>
      <c r="P71" s="20">
        <v>689267</v>
      </c>
      <c r="Q71" s="20">
        <v>1943193</v>
      </c>
      <c r="R71" s="20">
        <v>529492</v>
      </c>
      <c r="S71" s="20">
        <v>42662</v>
      </c>
      <c r="T71" s="20">
        <v>2834425</v>
      </c>
      <c r="U71" s="20">
        <v>3406579</v>
      </c>
      <c r="V71" s="20">
        <v>7480203</v>
      </c>
      <c r="W71" s="20">
        <v>5782713</v>
      </c>
      <c r="X71" s="20"/>
      <c r="Y71" s="19"/>
      <c r="Z71" s="22">
        <v>5782713</v>
      </c>
    </row>
    <row r="72" spans="1:26" ht="13.5" hidden="1">
      <c r="A72" s="38" t="s">
        <v>117</v>
      </c>
      <c r="B72" s="18">
        <v>1140913</v>
      </c>
      <c r="C72" s="18"/>
      <c r="D72" s="19">
        <v>838699</v>
      </c>
      <c r="E72" s="20">
        <v>1424181</v>
      </c>
      <c r="F72" s="20">
        <v>130143</v>
      </c>
      <c r="G72" s="20">
        <v>130143</v>
      </c>
      <c r="H72" s="20">
        <v>130143</v>
      </c>
      <c r="I72" s="20">
        <v>390429</v>
      </c>
      <c r="J72" s="20">
        <v>159896</v>
      </c>
      <c r="K72" s="20">
        <v>159990</v>
      </c>
      <c r="L72" s="20">
        <v>159990</v>
      </c>
      <c r="M72" s="20">
        <v>479876</v>
      </c>
      <c r="N72" s="20">
        <v>11493</v>
      </c>
      <c r="O72" s="20">
        <v>444858</v>
      </c>
      <c r="P72" s="20">
        <v>142039</v>
      </c>
      <c r="Q72" s="20">
        <v>598390</v>
      </c>
      <c r="R72" s="20">
        <v>188322</v>
      </c>
      <c r="S72" s="20">
        <v>16605</v>
      </c>
      <c r="T72" s="20">
        <v>210538</v>
      </c>
      <c r="U72" s="20">
        <v>415465</v>
      </c>
      <c r="V72" s="20">
        <v>1884160</v>
      </c>
      <c r="W72" s="20">
        <v>1424181</v>
      </c>
      <c r="X72" s="20"/>
      <c r="Y72" s="19"/>
      <c r="Z72" s="22">
        <v>1424181</v>
      </c>
    </row>
    <row r="73" spans="1:26" ht="13.5" hidden="1">
      <c r="A73" s="38" t="s">
        <v>118</v>
      </c>
      <c r="B73" s="18">
        <v>652175</v>
      </c>
      <c r="C73" s="18"/>
      <c r="D73" s="19">
        <v>570644</v>
      </c>
      <c r="E73" s="20">
        <v>862832</v>
      </c>
      <c r="F73" s="20">
        <v>89304</v>
      </c>
      <c r="G73" s="20">
        <v>89331</v>
      </c>
      <c r="H73" s="20">
        <v>89331</v>
      </c>
      <c r="I73" s="20">
        <v>267966</v>
      </c>
      <c r="J73" s="20">
        <v>89359</v>
      </c>
      <c r="K73" s="20">
        <v>89359</v>
      </c>
      <c r="L73" s="20">
        <v>89359</v>
      </c>
      <c r="M73" s="20">
        <v>268077</v>
      </c>
      <c r="N73" s="20">
        <v>8205</v>
      </c>
      <c r="O73" s="20">
        <v>278144</v>
      </c>
      <c r="P73" s="20">
        <v>66815</v>
      </c>
      <c r="Q73" s="20">
        <v>353164</v>
      </c>
      <c r="R73" s="20">
        <v>100799</v>
      </c>
      <c r="S73" s="20">
        <v>11036</v>
      </c>
      <c r="T73" s="20">
        <v>89831</v>
      </c>
      <c r="U73" s="20">
        <v>201666</v>
      </c>
      <c r="V73" s="20">
        <v>1090873</v>
      </c>
      <c r="W73" s="20">
        <v>862832</v>
      </c>
      <c r="X73" s="20"/>
      <c r="Y73" s="19"/>
      <c r="Z73" s="22">
        <v>862832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>
        <v>275254</v>
      </c>
      <c r="G75" s="29">
        <v>219897</v>
      </c>
      <c r="H75" s="29">
        <v>237518</v>
      </c>
      <c r="I75" s="29">
        <v>732669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732669</v>
      </c>
      <c r="W75" s="29"/>
      <c r="X75" s="29"/>
      <c r="Y75" s="28"/>
      <c r="Z75" s="30"/>
    </row>
    <row r="76" spans="1:26" ht="13.5" hidden="1">
      <c r="A76" s="41" t="s">
        <v>122</v>
      </c>
      <c r="B76" s="31">
        <v>-87628793</v>
      </c>
      <c r="C76" s="31"/>
      <c r="D76" s="32">
        <v>18988920</v>
      </c>
      <c r="E76" s="33">
        <v>25350495</v>
      </c>
      <c r="F76" s="33">
        <v>6761364</v>
      </c>
      <c r="G76" s="33">
        <v>294420</v>
      </c>
      <c r="H76" s="33">
        <v>431734</v>
      </c>
      <c r="I76" s="33">
        <v>7487518</v>
      </c>
      <c r="J76" s="33">
        <v>347859</v>
      </c>
      <c r="K76" s="33">
        <v>369567</v>
      </c>
      <c r="L76" s="33">
        <v>2579673</v>
      </c>
      <c r="M76" s="33">
        <v>3297099</v>
      </c>
      <c r="N76" s="33">
        <v>701903</v>
      </c>
      <c r="O76" s="33">
        <v>2724399</v>
      </c>
      <c r="P76" s="33">
        <v>1792659</v>
      </c>
      <c r="Q76" s="33">
        <v>5218961</v>
      </c>
      <c r="R76" s="33">
        <v>1468977</v>
      </c>
      <c r="S76" s="33">
        <v>359870</v>
      </c>
      <c r="T76" s="33">
        <v>4154913</v>
      </c>
      <c r="U76" s="33">
        <v>5983760</v>
      </c>
      <c r="V76" s="33">
        <v>21987338</v>
      </c>
      <c r="W76" s="33">
        <v>25350495</v>
      </c>
      <c r="X76" s="33"/>
      <c r="Y76" s="32"/>
      <c r="Z76" s="34">
        <v>25350495</v>
      </c>
    </row>
    <row r="77" spans="1:26" ht="13.5" hidden="1">
      <c r="A77" s="36" t="s">
        <v>31</v>
      </c>
      <c r="B77" s="18">
        <v>6799370</v>
      </c>
      <c r="C77" s="18"/>
      <c r="D77" s="19">
        <v>7097964</v>
      </c>
      <c r="E77" s="20">
        <v>7175453</v>
      </c>
      <c r="F77" s="20">
        <v>36360</v>
      </c>
      <c r="G77" s="20">
        <v>32761</v>
      </c>
      <c r="H77" s="20">
        <v>55616</v>
      </c>
      <c r="I77" s="20">
        <v>124737</v>
      </c>
      <c r="J77" s="20">
        <v>35034</v>
      </c>
      <c r="K77" s="20">
        <v>50195</v>
      </c>
      <c r="L77" s="20">
        <v>84827</v>
      </c>
      <c r="M77" s="20">
        <v>170056</v>
      </c>
      <c r="N77" s="20">
        <v>111737</v>
      </c>
      <c r="O77" s="20">
        <v>82987</v>
      </c>
      <c r="P77" s="20">
        <v>8446</v>
      </c>
      <c r="Q77" s="20">
        <v>203170</v>
      </c>
      <c r="R77" s="20">
        <v>46173</v>
      </c>
      <c r="S77" s="20">
        <v>27228</v>
      </c>
      <c r="T77" s="20">
        <v>47215</v>
      </c>
      <c r="U77" s="20">
        <v>120616</v>
      </c>
      <c r="V77" s="20">
        <v>618579</v>
      </c>
      <c r="W77" s="20">
        <v>7175453</v>
      </c>
      <c r="X77" s="20"/>
      <c r="Y77" s="19"/>
      <c r="Z77" s="22">
        <v>7175453</v>
      </c>
    </row>
    <row r="78" spans="1:26" ht="13.5" hidden="1">
      <c r="A78" s="37" t="s">
        <v>32</v>
      </c>
      <c r="B78" s="18">
        <v>-94428163</v>
      </c>
      <c r="C78" s="18"/>
      <c r="D78" s="19">
        <v>11890956</v>
      </c>
      <c r="E78" s="20">
        <v>17725042</v>
      </c>
      <c r="F78" s="20">
        <v>6725004</v>
      </c>
      <c r="G78" s="20">
        <v>261659</v>
      </c>
      <c r="H78" s="20">
        <v>376118</v>
      </c>
      <c r="I78" s="20">
        <v>7362781</v>
      </c>
      <c r="J78" s="20">
        <v>312825</v>
      </c>
      <c r="K78" s="20">
        <v>319372</v>
      </c>
      <c r="L78" s="20">
        <v>2494846</v>
      </c>
      <c r="M78" s="20">
        <v>3127043</v>
      </c>
      <c r="N78" s="20">
        <v>590166</v>
      </c>
      <c r="O78" s="20">
        <v>2641412</v>
      </c>
      <c r="P78" s="20">
        <v>1784213</v>
      </c>
      <c r="Q78" s="20">
        <v>5015791</v>
      </c>
      <c r="R78" s="20">
        <v>1422804</v>
      </c>
      <c r="S78" s="20">
        <v>332642</v>
      </c>
      <c r="T78" s="20">
        <v>4107698</v>
      </c>
      <c r="U78" s="20">
        <v>5863144</v>
      </c>
      <c r="V78" s="20">
        <v>21368759</v>
      </c>
      <c r="W78" s="20">
        <v>17725042</v>
      </c>
      <c r="X78" s="20"/>
      <c r="Y78" s="19"/>
      <c r="Z78" s="22">
        <v>17725042</v>
      </c>
    </row>
    <row r="79" spans="1:26" ht="13.5" hidden="1">
      <c r="A79" s="38" t="s">
        <v>115</v>
      </c>
      <c r="B79" s="18">
        <v>5177111</v>
      </c>
      <c r="C79" s="18"/>
      <c r="D79" s="19">
        <v>6277980</v>
      </c>
      <c r="E79" s="20">
        <v>8027111</v>
      </c>
      <c r="F79" s="20">
        <v>3753496</v>
      </c>
      <c r="G79" s="20">
        <v>211541</v>
      </c>
      <c r="H79" s="20">
        <v>314086</v>
      </c>
      <c r="I79" s="20">
        <v>4279123</v>
      </c>
      <c r="J79" s="20">
        <v>271854</v>
      </c>
      <c r="K79" s="20">
        <v>265666</v>
      </c>
      <c r="L79" s="20">
        <v>790190</v>
      </c>
      <c r="M79" s="20">
        <v>1327710</v>
      </c>
      <c r="N79" s="20">
        <v>397523</v>
      </c>
      <c r="O79" s="20">
        <v>837429</v>
      </c>
      <c r="P79" s="20">
        <v>886092</v>
      </c>
      <c r="Q79" s="20">
        <v>2121044</v>
      </c>
      <c r="R79" s="20">
        <v>604191</v>
      </c>
      <c r="S79" s="20">
        <v>262339</v>
      </c>
      <c r="T79" s="20">
        <v>972904</v>
      </c>
      <c r="U79" s="20">
        <v>1839434</v>
      </c>
      <c r="V79" s="20">
        <v>9567311</v>
      </c>
      <c r="W79" s="20">
        <v>8027111</v>
      </c>
      <c r="X79" s="20"/>
      <c r="Y79" s="19"/>
      <c r="Z79" s="22">
        <v>8027111</v>
      </c>
    </row>
    <row r="80" spans="1:26" ht="13.5" hidden="1">
      <c r="A80" s="38" t="s">
        <v>116</v>
      </c>
      <c r="B80" s="18">
        <v>10252714</v>
      </c>
      <c r="C80" s="18"/>
      <c r="D80" s="19">
        <v>4626456</v>
      </c>
      <c r="E80" s="20">
        <v>7817657</v>
      </c>
      <c r="F80" s="20">
        <v>2625682</v>
      </c>
      <c r="G80" s="20">
        <v>42112</v>
      </c>
      <c r="H80" s="20">
        <v>57289</v>
      </c>
      <c r="I80" s="20">
        <v>2725083</v>
      </c>
      <c r="J80" s="20">
        <v>32997</v>
      </c>
      <c r="K80" s="20">
        <v>43369</v>
      </c>
      <c r="L80" s="20">
        <v>790497</v>
      </c>
      <c r="M80" s="20">
        <v>866863</v>
      </c>
      <c r="N80" s="20">
        <v>172945</v>
      </c>
      <c r="O80" s="20">
        <v>1080981</v>
      </c>
      <c r="P80" s="20">
        <v>689267</v>
      </c>
      <c r="Q80" s="20">
        <v>1943193</v>
      </c>
      <c r="R80" s="20">
        <v>529492</v>
      </c>
      <c r="S80" s="20">
        <v>42662</v>
      </c>
      <c r="T80" s="20">
        <v>2834425</v>
      </c>
      <c r="U80" s="20">
        <v>3406579</v>
      </c>
      <c r="V80" s="20">
        <v>8941718</v>
      </c>
      <c r="W80" s="20">
        <v>7817657</v>
      </c>
      <c r="X80" s="20"/>
      <c r="Y80" s="19"/>
      <c r="Z80" s="22">
        <v>7817657</v>
      </c>
    </row>
    <row r="81" spans="1:26" ht="13.5" hidden="1">
      <c r="A81" s="38" t="s">
        <v>117</v>
      </c>
      <c r="B81" s="18">
        <v>1140913</v>
      </c>
      <c r="C81" s="18"/>
      <c r="D81" s="19">
        <v>587064</v>
      </c>
      <c r="E81" s="20">
        <v>1217856</v>
      </c>
      <c r="F81" s="20">
        <v>217623</v>
      </c>
      <c r="G81" s="20">
        <v>1997</v>
      </c>
      <c r="H81" s="20">
        <v>1676</v>
      </c>
      <c r="I81" s="20">
        <v>221296</v>
      </c>
      <c r="J81" s="20">
        <v>4169</v>
      </c>
      <c r="K81" s="20">
        <v>4998</v>
      </c>
      <c r="L81" s="20">
        <v>563915</v>
      </c>
      <c r="M81" s="20">
        <v>573082</v>
      </c>
      <c r="N81" s="20">
        <v>11493</v>
      </c>
      <c r="O81" s="20">
        <v>444858</v>
      </c>
      <c r="P81" s="20">
        <v>142039</v>
      </c>
      <c r="Q81" s="20">
        <v>598390</v>
      </c>
      <c r="R81" s="20">
        <v>188322</v>
      </c>
      <c r="S81" s="20">
        <v>16605</v>
      </c>
      <c r="T81" s="20">
        <v>210538</v>
      </c>
      <c r="U81" s="20">
        <v>415465</v>
      </c>
      <c r="V81" s="20">
        <v>1808233</v>
      </c>
      <c r="W81" s="20">
        <v>1217856</v>
      </c>
      <c r="X81" s="20"/>
      <c r="Y81" s="19"/>
      <c r="Z81" s="22">
        <v>1217856</v>
      </c>
    </row>
    <row r="82" spans="1:26" ht="13.5" hidden="1">
      <c r="A82" s="38" t="s">
        <v>118</v>
      </c>
      <c r="B82" s="18">
        <v>652175</v>
      </c>
      <c r="C82" s="18"/>
      <c r="D82" s="19">
        <v>399456</v>
      </c>
      <c r="E82" s="20">
        <v>662418</v>
      </c>
      <c r="F82" s="20">
        <v>128203</v>
      </c>
      <c r="G82" s="20">
        <v>6009</v>
      </c>
      <c r="H82" s="20">
        <v>3067</v>
      </c>
      <c r="I82" s="20">
        <v>137279</v>
      </c>
      <c r="J82" s="20">
        <v>3805</v>
      </c>
      <c r="K82" s="20">
        <v>5339</v>
      </c>
      <c r="L82" s="20">
        <v>350244</v>
      </c>
      <c r="M82" s="20">
        <v>359388</v>
      </c>
      <c r="N82" s="20">
        <v>8205</v>
      </c>
      <c r="O82" s="20">
        <v>278144</v>
      </c>
      <c r="P82" s="20">
        <v>66815</v>
      </c>
      <c r="Q82" s="20">
        <v>353164</v>
      </c>
      <c r="R82" s="20">
        <v>100799</v>
      </c>
      <c r="S82" s="20">
        <v>11036</v>
      </c>
      <c r="T82" s="20">
        <v>89831</v>
      </c>
      <c r="U82" s="20">
        <v>201666</v>
      </c>
      <c r="V82" s="20">
        <v>1051497</v>
      </c>
      <c r="W82" s="20">
        <v>662418</v>
      </c>
      <c r="X82" s="20"/>
      <c r="Y82" s="19"/>
      <c r="Z82" s="22">
        <v>662418</v>
      </c>
    </row>
    <row r="83" spans="1:26" ht="13.5" hidden="1">
      <c r="A83" s="38" t="s">
        <v>119</v>
      </c>
      <c r="B83" s="18">
        <v>-111651076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>
        <v>450000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450000</v>
      </c>
      <c r="X84" s="29"/>
      <c r="Y84" s="28"/>
      <c r="Z84" s="30">
        <v>450000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2433192</v>
      </c>
      <c r="C5" s="18">
        <v>0</v>
      </c>
      <c r="D5" s="63">
        <v>2995700</v>
      </c>
      <c r="E5" s="64">
        <v>2962650</v>
      </c>
      <c r="F5" s="64">
        <v>2812891</v>
      </c>
      <c r="G5" s="64">
        <v>0</v>
      </c>
      <c r="H5" s="64">
        <v>-240</v>
      </c>
      <c r="I5" s="64">
        <v>2812651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-4140</v>
      </c>
      <c r="P5" s="64">
        <v>-211680</v>
      </c>
      <c r="Q5" s="64">
        <v>-215820</v>
      </c>
      <c r="R5" s="64">
        <v>0</v>
      </c>
      <c r="S5" s="64">
        <v>0</v>
      </c>
      <c r="T5" s="64">
        <v>-80382</v>
      </c>
      <c r="U5" s="64">
        <v>-80382</v>
      </c>
      <c r="V5" s="64">
        <v>2516449</v>
      </c>
      <c r="W5" s="64">
        <v>2962650</v>
      </c>
      <c r="X5" s="64">
        <v>-446201</v>
      </c>
      <c r="Y5" s="65">
        <v>-15.06</v>
      </c>
      <c r="Z5" s="66">
        <v>2962650</v>
      </c>
    </row>
    <row r="6" spans="1:26" ht="13.5">
      <c r="A6" s="62" t="s">
        <v>32</v>
      </c>
      <c r="B6" s="18">
        <v>11224039</v>
      </c>
      <c r="C6" s="18">
        <v>0</v>
      </c>
      <c r="D6" s="63">
        <v>14360130</v>
      </c>
      <c r="E6" s="64">
        <v>14242970</v>
      </c>
      <c r="F6" s="64">
        <v>930502</v>
      </c>
      <c r="G6" s="64">
        <v>1012893</v>
      </c>
      <c r="H6" s="64">
        <v>984109</v>
      </c>
      <c r="I6" s="64">
        <v>2927504</v>
      </c>
      <c r="J6" s="64">
        <v>973458</v>
      </c>
      <c r="K6" s="64">
        <v>1166314</v>
      </c>
      <c r="L6" s="64">
        <v>1035716</v>
      </c>
      <c r="M6" s="64">
        <v>3175488</v>
      </c>
      <c r="N6" s="64">
        <v>1328572</v>
      </c>
      <c r="O6" s="64">
        <v>1277803</v>
      </c>
      <c r="P6" s="64">
        <v>1157781</v>
      </c>
      <c r="Q6" s="64">
        <v>3764156</v>
      </c>
      <c r="R6" s="64">
        <v>2075705</v>
      </c>
      <c r="S6" s="64">
        <v>206180</v>
      </c>
      <c r="T6" s="64">
        <v>1710720</v>
      </c>
      <c r="U6" s="64">
        <v>3992605</v>
      </c>
      <c r="V6" s="64">
        <v>13859753</v>
      </c>
      <c r="W6" s="64">
        <v>14242970</v>
      </c>
      <c r="X6" s="64">
        <v>-383217</v>
      </c>
      <c r="Y6" s="65">
        <v>-2.69</v>
      </c>
      <c r="Z6" s="66">
        <v>14242970</v>
      </c>
    </row>
    <row r="7" spans="1:26" ht="13.5">
      <c r="A7" s="62" t="s">
        <v>33</v>
      </c>
      <c r="B7" s="18">
        <v>299120</v>
      </c>
      <c r="C7" s="18">
        <v>0</v>
      </c>
      <c r="D7" s="63">
        <v>200000</v>
      </c>
      <c r="E7" s="64">
        <v>230000</v>
      </c>
      <c r="F7" s="64">
        <v>21395</v>
      </c>
      <c r="G7" s="64">
        <v>41047</v>
      </c>
      <c r="H7" s="64">
        <v>43252</v>
      </c>
      <c r="I7" s="64">
        <v>105694</v>
      </c>
      <c r="J7" s="64">
        <v>40504</v>
      </c>
      <c r="K7" s="64">
        <v>34896</v>
      </c>
      <c r="L7" s="64">
        <v>19373</v>
      </c>
      <c r="M7" s="64">
        <v>94773</v>
      </c>
      <c r="N7" s="64">
        <v>19436</v>
      </c>
      <c r="O7" s="64">
        <v>20005</v>
      </c>
      <c r="P7" s="64">
        <v>30726</v>
      </c>
      <c r="Q7" s="64">
        <v>70167</v>
      </c>
      <c r="R7" s="64">
        <v>36771</v>
      </c>
      <c r="S7" s="64">
        <v>32873</v>
      </c>
      <c r="T7" s="64">
        <v>27103</v>
      </c>
      <c r="U7" s="64">
        <v>96747</v>
      </c>
      <c r="V7" s="64">
        <v>367381</v>
      </c>
      <c r="W7" s="64">
        <v>230000</v>
      </c>
      <c r="X7" s="64">
        <v>137381</v>
      </c>
      <c r="Y7" s="65">
        <v>59.73</v>
      </c>
      <c r="Z7" s="66">
        <v>230000</v>
      </c>
    </row>
    <row r="8" spans="1:26" ht="13.5">
      <c r="A8" s="62" t="s">
        <v>34</v>
      </c>
      <c r="B8" s="18">
        <v>20832822</v>
      </c>
      <c r="C8" s="18">
        <v>0</v>
      </c>
      <c r="D8" s="63">
        <v>29501580</v>
      </c>
      <c r="E8" s="64">
        <v>30343000</v>
      </c>
      <c r="F8" s="64">
        <v>1466540</v>
      </c>
      <c r="G8" s="64">
        <v>2096789</v>
      </c>
      <c r="H8" s="64">
        <v>1631047</v>
      </c>
      <c r="I8" s="64">
        <v>5194376</v>
      </c>
      <c r="J8" s="64">
        <v>1659117</v>
      </c>
      <c r="K8" s="64">
        <v>1958084</v>
      </c>
      <c r="L8" s="64">
        <v>1593928</v>
      </c>
      <c r="M8" s="64">
        <v>5211129</v>
      </c>
      <c r="N8" s="64">
        <v>2120962</v>
      </c>
      <c r="O8" s="64">
        <v>2260353</v>
      </c>
      <c r="P8" s="64">
        <v>2070900</v>
      </c>
      <c r="Q8" s="64">
        <v>6452215</v>
      </c>
      <c r="R8" s="64">
        <v>1963925</v>
      </c>
      <c r="S8" s="64">
        <v>2391773</v>
      </c>
      <c r="T8" s="64">
        <v>0</v>
      </c>
      <c r="U8" s="64">
        <v>4355698</v>
      </c>
      <c r="V8" s="64">
        <v>21213418</v>
      </c>
      <c r="W8" s="64">
        <v>30343000</v>
      </c>
      <c r="X8" s="64">
        <v>-9129582</v>
      </c>
      <c r="Y8" s="65">
        <v>-30.09</v>
      </c>
      <c r="Z8" s="66">
        <v>30343000</v>
      </c>
    </row>
    <row r="9" spans="1:26" ht="13.5">
      <c r="A9" s="62" t="s">
        <v>35</v>
      </c>
      <c r="B9" s="18">
        <v>1851319</v>
      </c>
      <c r="C9" s="18">
        <v>0</v>
      </c>
      <c r="D9" s="63">
        <v>2622200</v>
      </c>
      <c r="E9" s="64">
        <v>2642950</v>
      </c>
      <c r="F9" s="64">
        <v>118679</v>
      </c>
      <c r="G9" s="64">
        <v>122061</v>
      </c>
      <c r="H9" s="64">
        <v>127833</v>
      </c>
      <c r="I9" s="64">
        <v>368573</v>
      </c>
      <c r="J9" s="64">
        <v>128531</v>
      </c>
      <c r="K9" s="64">
        <v>135324</v>
      </c>
      <c r="L9" s="64">
        <v>126669</v>
      </c>
      <c r="M9" s="64">
        <v>390524</v>
      </c>
      <c r="N9" s="64">
        <v>63337</v>
      </c>
      <c r="O9" s="64">
        <v>63418</v>
      </c>
      <c r="P9" s="64">
        <v>57343</v>
      </c>
      <c r="Q9" s="64">
        <v>184098</v>
      </c>
      <c r="R9" s="64">
        <v>60163</v>
      </c>
      <c r="S9" s="64">
        <v>68791</v>
      </c>
      <c r="T9" s="64">
        <v>67079</v>
      </c>
      <c r="U9" s="64">
        <v>196033</v>
      </c>
      <c r="V9" s="64">
        <v>1139228</v>
      </c>
      <c r="W9" s="64">
        <v>2642950</v>
      </c>
      <c r="X9" s="64">
        <v>-1503722</v>
      </c>
      <c r="Y9" s="65">
        <v>-56.9</v>
      </c>
      <c r="Z9" s="66">
        <v>2642950</v>
      </c>
    </row>
    <row r="10" spans="1:26" ht="25.5">
      <c r="A10" s="67" t="s">
        <v>107</v>
      </c>
      <c r="B10" s="68">
        <f>SUM(B5:B9)</f>
        <v>36640492</v>
      </c>
      <c r="C10" s="68">
        <f>SUM(C5:C9)</f>
        <v>0</v>
      </c>
      <c r="D10" s="69">
        <f aca="true" t="shared" si="0" ref="D10:Z10">SUM(D5:D9)</f>
        <v>49679610</v>
      </c>
      <c r="E10" s="70">
        <f t="shared" si="0"/>
        <v>50421570</v>
      </c>
      <c r="F10" s="70">
        <f t="shared" si="0"/>
        <v>5350007</v>
      </c>
      <c r="G10" s="70">
        <f t="shared" si="0"/>
        <v>3272790</v>
      </c>
      <c r="H10" s="70">
        <f t="shared" si="0"/>
        <v>2786001</v>
      </c>
      <c r="I10" s="70">
        <f t="shared" si="0"/>
        <v>11408798</v>
      </c>
      <c r="J10" s="70">
        <f t="shared" si="0"/>
        <v>2801610</v>
      </c>
      <c r="K10" s="70">
        <f t="shared" si="0"/>
        <v>3294618</v>
      </c>
      <c r="L10" s="70">
        <f t="shared" si="0"/>
        <v>2775686</v>
      </c>
      <c r="M10" s="70">
        <f t="shared" si="0"/>
        <v>8871914</v>
      </c>
      <c r="N10" s="70">
        <f t="shared" si="0"/>
        <v>3532307</v>
      </c>
      <c r="O10" s="70">
        <f t="shared" si="0"/>
        <v>3617439</v>
      </c>
      <c r="P10" s="70">
        <f t="shared" si="0"/>
        <v>3105070</v>
      </c>
      <c r="Q10" s="70">
        <f t="shared" si="0"/>
        <v>10254816</v>
      </c>
      <c r="R10" s="70">
        <f t="shared" si="0"/>
        <v>4136564</v>
      </c>
      <c r="S10" s="70">
        <f t="shared" si="0"/>
        <v>2699617</v>
      </c>
      <c r="T10" s="70">
        <f t="shared" si="0"/>
        <v>1724520</v>
      </c>
      <c r="U10" s="70">
        <f t="shared" si="0"/>
        <v>8560701</v>
      </c>
      <c r="V10" s="70">
        <f t="shared" si="0"/>
        <v>39096229</v>
      </c>
      <c r="W10" s="70">
        <f t="shared" si="0"/>
        <v>50421570</v>
      </c>
      <c r="X10" s="70">
        <f t="shared" si="0"/>
        <v>-11325341</v>
      </c>
      <c r="Y10" s="71">
        <f>+IF(W10&lt;&gt;0,(X10/W10)*100,0)</f>
        <v>-22.46130178017067</v>
      </c>
      <c r="Z10" s="72">
        <f t="shared" si="0"/>
        <v>50421570</v>
      </c>
    </row>
    <row r="11" spans="1:26" ht="13.5">
      <c r="A11" s="62" t="s">
        <v>36</v>
      </c>
      <c r="B11" s="18">
        <v>10081280</v>
      </c>
      <c r="C11" s="18">
        <v>0</v>
      </c>
      <c r="D11" s="63">
        <v>14907210</v>
      </c>
      <c r="E11" s="64">
        <v>13772420</v>
      </c>
      <c r="F11" s="64">
        <v>932828</v>
      </c>
      <c r="G11" s="64">
        <v>891750</v>
      </c>
      <c r="H11" s="64">
        <v>1065580</v>
      </c>
      <c r="I11" s="64">
        <v>2890158</v>
      </c>
      <c r="J11" s="64">
        <v>836700</v>
      </c>
      <c r="K11" s="64">
        <v>841118</v>
      </c>
      <c r="L11" s="64">
        <v>816546</v>
      </c>
      <c r="M11" s="64">
        <v>2494364</v>
      </c>
      <c r="N11" s="64">
        <v>1014044</v>
      </c>
      <c r="O11" s="64">
        <v>921955</v>
      </c>
      <c r="P11" s="64">
        <v>914756</v>
      </c>
      <c r="Q11" s="64">
        <v>2850755</v>
      </c>
      <c r="R11" s="64">
        <v>884142</v>
      </c>
      <c r="S11" s="64">
        <v>932584</v>
      </c>
      <c r="T11" s="64">
        <v>942327</v>
      </c>
      <c r="U11" s="64">
        <v>2759053</v>
      </c>
      <c r="V11" s="64">
        <v>10994330</v>
      </c>
      <c r="W11" s="64">
        <v>13772420</v>
      </c>
      <c r="X11" s="64">
        <v>-2778090</v>
      </c>
      <c r="Y11" s="65">
        <v>-20.17</v>
      </c>
      <c r="Z11" s="66">
        <v>13772420</v>
      </c>
    </row>
    <row r="12" spans="1:26" ht="13.5">
      <c r="A12" s="62" t="s">
        <v>37</v>
      </c>
      <c r="B12" s="18">
        <v>1736145</v>
      </c>
      <c r="C12" s="18">
        <v>0</v>
      </c>
      <c r="D12" s="63">
        <v>1991210</v>
      </c>
      <c r="E12" s="64">
        <v>1991210</v>
      </c>
      <c r="F12" s="64">
        <v>144679</v>
      </c>
      <c r="G12" s="64">
        <v>144679</v>
      </c>
      <c r="H12" s="64">
        <v>144679</v>
      </c>
      <c r="I12" s="64">
        <v>434037</v>
      </c>
      <c r="J12" s="64">
        <v>144679</v>
      </c>
      <c r="K12" s="64">
        <v>144679</v>
      </c>
      <c r="L12" s="64">
        <v>144679</v>
      </c>
      <c r="M12" s="64">
        <v>434037</v>
      </c>
      <c r="N12" s="64">
        <v>144679</v>
      </c>
      <c r="O12" s="64">
        <v>144679</v>
      </c>
      <c r="P12" s="64">
        <v>144679</v>
      </c>
      <c r="Q12" s="64">
        <v>434037</v>
      </c>
      <c r="R12" s="64">
        <v>144679</v>
      </c>
      <c r="S12" s="64">
        <v>144679</v>
      </c>
      <c r="T12" s="64">
        <v>144679</v>
      </c>
      <c r="U12" s="64">
        <v>434037</v>
      </c>
      <c r="V12" s="64">
        <v>1736148</v>
      </c>
      <c r="W12" s="64">
        <v>1991210</v>
      </c>
      <c r="X12" s="64">
        <v>-255062</v>
      </c>
      <c r="Y12" s="65">
        <v>-12.81</v>
      </c>
      <c r="Z12" s="66">
        <v>1991210</v>
      </c>
    </row>
    <row r="13" spans="1:26" ht="13.5">
      <c r="A13" s="62" t="s">
        <v>108</v>
      </c>
      <c r="B13" s="18">
        <v>2161418</v>
      </c>
      <c r="C13" s="18">
        <v>0</v>
      </c>
      <c r="D13" s="63">
        <v>2391740</v>
      </c>
      <c r="E13" s="64">
        <v>2396740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1474183</v>
      </c>
      <c r="P13" s="64">
        <v>179769</v>
      </c>
      <c r="Q13" s="64">
        <v>1653952</v>
      </c>
      <c r="R13" s="64">
        <v>179769</v>
      </c>
      <c r="S13" s="64">
        <v>174454</v>
      </c>
      <c r="T13" s="64">
        <v>174452</v>
      </c>
      <c r="U13" s="64">
        <v>528675</v>
      </c>
      <c r="V13" s="64">
        <v>2182627</v>
      </c>
      <c r="W13" s="64">
        <v>2396740</v>
      </c>
      <c r="X13" s="64">
        <v>-214113</v>
      </c>
      <c r="Y13" s="65">
        <v>-8.93</v>
      </c>
      <c r="Z13" s="66">
        <v>2396740</v>
      </c>
    </row>
    <row r="14" spans="1:26" ht="13.5">
      <c r="A14" s="62" t="s">
        <v>38</v>
      </c>
      <c r="B14" s="18">
        <v>501403</v>
      </c>
      <c r="C14" s="18">
        <v>0</v>
      </c>
      <c r="D14" s="63">
        <v>346520</v>
      </c>
      <c r="E14" s="64">
        <v>346520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346520</v>
      </c>
      <c r="X14" s="64">
        <v>-346520</v>
      </c>
      <c r="Y14" s="65">
        <v>-100</v>
      </c>
      <c r="Z14" s="66">
        <v>346520</v>
      </c>
    </row>
    <row r="15" spans="1:26" ht="13.5">
      <c r="A15" s="62" t="s">
        <v>39</v>
      </c>
      <c r="B15" s="18">
        <v>7371525</v>
      </c>
      <c r="C15" s="18">
        <v>0</v>
      </c>
      <c r="D15" s="63">
        <v>7896330</v>
      </c>
      <c r="E15" s="64">
        <v>8296330</v>
      </c>
      <c r="F15" s="64">
        <v>495619</v>
      </c>
      <c r="G15" s="64">
        <v>0</v>
      </c>
      <c r="H15" s="64">
        <v>748735</v>
      </c>
      <c r="I15" s="64">
        <v>1244354</v>
      </c>
      <c r="J15" s="64">
        <v>0</v>
      </c>
      <c r="K15" s="64">
        <v>822129</v>
      </c>
      <c r="L15" s="64">
        <v>787688</v>
      </c>
      <c r="M15" s="64">
        <v>1609817</v>
      </c>
      <c r="N15" s="64">
        <v>603458</v>
      </c>
      <c r="O15" s="64">
        <v>0</v>
      </c>
      <c r="P15" s="64">
        <v>1309572</v>
      </c>
      <c r="Q15" s="64">
        <v>1913030</v>
      </c>
      <c r="R15" s="64">
        <v>472256</v>
      </c>
      <c r="S15" s="64">
        <v>0</v>
      </c>
      <c r="T15" s="64">
        <v>2781020</v>
      </c>
      <c r="U15" s="64">
        <v>3253276</v>
      </c>
      <c r="V15" s="64">
        <v>8020477</v>
      </c>
      <c r="W15" s="64">
        <v>8296330</v>
      </c>
      <c r="X15" s="64">
        <v>-275853</v>
      </c>
      <c r="Y15" s="65">
        <v>-3.33</v>
      </c>
      <c r="Z15" s="66">
        <v>8296330</v>
      </c>
    </row>
    <row r="16" spans="1:26" ht="13.5">
      <c r="A16" s="73" t="s">
        <v>40</v>
      </c>
      <c r="B16" s="18">
        <v>7905911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10811067</v>
      </c>
      <c r="C17" s="18">
        <v>0</v>
      </c>
      <c r="D17" s="63">
        <v>22756180</v>
      </c>
      <c r="E17" s="64">
        <v>24133020</v>
      </c>
      <c r="F17" s="64">
        <v>583612</v>
      </c>
      <c r="G17" s="64">
        <v>906951</v>
      </c>
      <c r="H17" s="64">
        <v>817403</v>
      </c>
      <c r="I17" s="64">
        <v>2307966</v>
      </c>
      <c r="J17" s="64">
        <v>735306</v>
      </c>
      <c r="K17" s="64">
        <v>2938044</v>
      </c>
      <c r="L17" s="64">
        <v>1009223</v>
      </c>
      <c r="M17" s="64">
        <v>4682573</v>
      </c>
      <c r="N17" s="64">
        <v>1234292</v>
      </c>
      <c r="O17" s="64">
        <v>1573791</v>
      </c>
      <c r="P17" s="64">
        <v>1261149</v>
      </c>
      <c r="Q17" s="64">
        <v>4069232</v>
      </c>
      <c r="R17" s="64">
        <v>1270058</v>
      </c>
      <c r="S17" s="64">
        <v>1730166</v>
      </c>
      <c r="T17" s="64">
        <v>2990907</v>
      </c>
      <c r="U17" s="64">
        <v>5991131</v>
      </c>
      <c r="V17" s="64">
        <v>17050902</v>
      </c>
      <c r="W17" s="64">
        <v>24133020</v>
      </c>
      <c r="X17" s="64">
        <v>-7082118</v>
      </c>
      <c r="Y17" s="65">
        <v>-29.35</v>
      </c>
      <c r="Z17" s="66">
        <v>24133020</v>
      </c>
    </row>
    <row r="18" spans="1:26" ht="13.5">
      <c r="A18" s="74" t="s">
        <v>42</v>
      </c>
      <c r="B18" s="75">
        <f>SUM(B11:B17)</f>
        <v>40568749</v>
      </c>
      <c r="C18" s="75">
        <f>SUM(C11:C17)</f>
        <v>0</v>
      </c>
      <c r="D18" s="76">
        <f aca="true" t="shared" si="1" ref="D18:Z18">SUM(D11:D17)</f>
        <v>50289190</v>
      </c>
      <c r="E18" s="77">
        <f t="shared" si="1"/>
        <v>50936240</v>
      </c>
      <c r="F18" s="77">
        <f t="shared" si="1"/>
        <v>2156738</v>
      </c>
      <c r="G18" s="77">
        <f t="shared" si="1"/>
        <v>1943380</v>
      </c>
      <c r="H18" s="77">
        <f t="shared" si="1"/>
        <v>2776397</v>
      </c>
      <c r="I18" s="77">
        <f t="shared" si="1"/>
        <v>6876515</v>
      </c>
      <c r="J18" s="77">
        <f t="shared" si="1"/>
        <v>1716685</v>
      </c>
      <c r="K18" s="77">
        <f t="shared" si="1"/>
        <v>4745970</v>
      </c>
      <c r="L18" s="77">
        <f t="shared" si="1"/>
        <v>2758136</v>
      </c>
      <c r="M18" s="77">
        <f t="shared" si="1"/>
        <v>9220791</v>
      </c>
      <c r="N18" s="77">
        <f t="shared" si="1"/>
        <v>2996473</v>
      </c>
      <c r="O18" s="77">
        <f t="shared" si="1"/>
        <v>4114608</v>
      </c>
      <c r="P18" s="77">
        <f t="shared" si="1"/>
        <v>3809925</v>
      </c>
      <c r="Q18" s="77">
        <f t="shared" si="1"/>
        <v>10921006</v>
      </c>
      <c r="R18" s="77">
        <f t="shared" si="1"/>
        <v>2950904</v>
      </c>
      <c r="S18" s="77">
        <f t="shared" si="1"/>
        <v>2981883</v>
      </c>
      <c r="T18" s="77">
        <f t="shared" si="1"/>
        <v>7033385</v>
      </c>
      <c r="U18" s="77">
        <f t="shared" si="1"/>
        <v>12966172</v>
      </c>
      <c r="V18" s="77">
        <f t="shared" si="1"/>
        <v>39984484</v>
      </c>
      <c r="W18" s="77">
        <f t="shared" si="1"/>
        <v>50936240</v>
      </c>
      <c r="X18" s="77">
        <f t="shared" si="1"/>
        <v>-10951756</v>
      </c>
      <c r="Y18" s="71">
        <f>+IF(W18&lt;&gt;0,(X18/W18)*100,0)</f>
        <v>-21.500911728074158</v>
      </c>
      <c r="Z18" s="78">
        <f t="shared" si="1"/>
        <v>50936240</v>
      </c>
    </row>
    <row r="19" spans="1:26" ht="13.5">
      <c r="A19" s="74" t="s">
        <v>43</v>
      </c>
      <c r="B19" s="79">
        <f>+B10-B18</f>
        <v>-3928257</v>
      </c>
      <c r="C19" s="79">
        <f>+C10-C18</f>
        <v>0</v>
      </c>
      <c r="D19" s="80">
        <f aca="true" t="shared" si="2" ref="D19:Z19">+D10-D18</f>
        <v>-609580</v>
      </c>
      <c r="E19" s="81">
        <f t="shared" si="2"/>
        <v>-514670</v>
      </c>
      <c r="F19" s="81">
        <f t="shared" si="2"/>
        <v>3193269</v>
      </c>
      <c r="G19" s="81">
        <f t="shared" si="2"/>
        <v>1329410</v>
      </c>
      <c r="H19" s="81">
        <f t="shared" si="2"/>
        <v>9604</v>
      </c>
      <c r="I19" s="81">
        <f t="shared" si="2"/>
        <v>4532283</v>
      </c>
      <c r="J19" s="81">
        <f t="shared" si="2"/>
        <v>1084925</v>
      </c>
      <c r="K19" s="81">
        <f t="shared" si="2"/>
        <v>-1451352</v>
      </c>
      <c r="L19" s="81">
        <f t="shared" si="2"/>
        <v>17550</v>
      </c>
      <c r="M19" s="81">
        <f t="shared" si="2"/>
        <v>-348877</v>
      </c>
      <c r="N19" s="81">
        <f t="shared" si="2"/>
        <v>535834</v>
      </c>
      <c r="O19" s="81">
        <f t="shared" si="2"/>
        <v>-497169</v>
      </c>
      <c r="P19" s="81">
        <f t="shared" si="2"/>
        <v>-704855</v>
      </c>
      <c r="Q19" s="81">
        <f t="shared" si="2"/>
        <v>-666190</v>
      </c>
      <c r="R19" s="81">
        <f t="shared" si="2"/>
        <v>1185660</v>
      </c>
      <c r="S19" s="81">
        <f t="shared" si="2"/>
        <v>-282266</v>
      </c>
      <c r="T19" s="81">
        <f t="shared" si="2"/>
        <v>-5308865</v>
      </c>
      <c r="U19" s="81">
        <f t="shared" si="2"/>
        <v>-4405471</v>
      </c>
      <c r="V19" s="81">
        <f t="shared" si="2"/>
        <v>-888255</v>
      </c>
      <c r="W19" s="81">
        <f>IF(E10=E18,0,W10-W18)</f>
        <v>-514670</v>
      </c>
      <c r="X19" s="81">
        <f t="shared" si="2"/>
        <v>-373585</v>
      </c>
      <c r="Y19" s="82">
        <f>+IF(W19&lt;&gt;0,(X19/W19)*100,0)</f>
        <v>72.58728894242913</v>
      </c>
      <c r="Z19" s="83">
        <f t="shared" si="2"/>
        <v>-514670</v>
      </c>
    </row>
    <row r="20" spans="1:26" ht="13.5">
      <c r="A20" s="62" t="s">
        <v>44</v>
      </c>
      <c r="B20" s="18">
        <v>4473775</v>
      </c>
      <c r="C20" s="18">
        <v>0</v>
      </c>
      <c r="D20" s="63">
        <v>14463560</v>
      </c>
      <c r="E20" s="64">
        <v>28006000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1356065</v>
      </c>
      <c r="P20" s="64">
        <v>0</v>
      </c>
      <c r="Q20" s="64">
        <v>1356065</v>
      </c>
      <c r="R20" s="64">
        <v>0</v>
      </c>
      <c r="S20" s="64">
        <v>0</v>
      </c>
      <c r="T20" s="64">
        <v>2403936</v>
      </c>
      <c r="U20" s="64">
        <v>2403936</v>
      </c>
      <c r="V20" s="64">
        <v>3760001</v>
      </c>
      <c r="W20" s="64">
        <v>28006000</v>
      </c>
      <c r="X20" s="64">
        <v>-24245999</v>
      </c>
      <c r="Y20" s="65">
        <v>-86.57</v>
      </c>
      <c r="Z20" s="66">
        <v>28006000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545518</v>
      </c>
      <c r="C22" s="90">
        <f>SUM(C19:C21)</f>
        <v>0</v>
      </c>
      <c r="D22" s="91">
        <f aca="true" t="shared" si="3" ref="D22:Z22">SUM(D19:D21)</f>
        <v>13853980</v>
      </c>
      <c r="E22" s="92">
        <f t="shared" si="3"/>
        <v>27491330</v>
      </c>
      <c r="F22" s="92">
        <f t="shared" si="3"/>
        <v>3193269</v>
      </c>
      <c r="G22" s="92">
        <f t="shared" si="3"/>
        <v>1329410</v>
      </c>
      <c r="H22" s="92">
        <f t="shared" si="3"/>
        <v>9604</v>
      </c>
      <c r="I22" s="92">
        <f t="shared" si="3"/>
        <v>4532283</v>
      </c>
      <c r="J22" s="92">
        <f t="shared" si="3"/>
        <v>1084925</v>
      </c>
      <c r="K22" s="92">
        <f t="shared" si="3"/>
        <v>-1451352</v>
      </c>
      <c r="L22" s="92">
        <f t="shared" si="3"/>
        <v>17550</v>
      </c>
      <c r="M22" s="92">
        <f t="shared" si="3"/>
        <v>-348877</v>
      </c>
      <c r="N22" s="92">
        <f t="shared" si="3"/>
        <v>535834</v>
      </c>
      <c r="O22" s="92">
        <f t="shared" si="3"/>
        <v>858896</v>
      </c>
      <c r="P22" s="92">
        <f t="shared" si="3"/>
        <v>-704855</v>
      </c>
      <c r="Q22" s="92">
        <f t="shared" si="3"/>
        <v>689875</v>
      </c>
      <c r="R22" s="92">
        <f t="shared" si="3"/>
        <v>1185660</v>
      </c>
      <c r="S22" s="92">
        <f t="shared" si="3"/>
        <v>-282266</v>
      </c>
      <c r="T22" s="92">
        <f t="shared" si="3"/>
        <v>-2904929</v>
      </c>
      <c r="U22" s="92">
        <f t="shared" si="3"/>
        <v>-2001535</v>
      </c>
      <c r="V22" s="92">
        <f t="shared" si="3"/>
        <v>2871746</v>
      </c>
      <c r="W22" s="92">
        <f t="shared" si="3"/>
        <v>27491330</v>
      </c>
      <c r="X22" s="92">
        <f t="shared" si="3"/>
        <v>-24619584</v>
      </c>
      <c r="Y22" s="93">
        <f>+IF(W22&lt;&gt;0,(X22/W22)*100,0)</f>
        <v>-89.55399393190507</v>
      </c>
      <c r="Z22" s="94">
        <f t="shared" si="3"/>
        <v>27491330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545518</v>
      </c>
      <c r="C24" s="79">
        <f>SUM(C22:C23)</f>
        <v>0</v>
      </c>
      <c r="D24" s="80">
        <f aca="true" t="shared" si="4" ref="D24:Z24">SUM(D22:D23)</f>
        <v>13853980</v>
      </c>
      <c r="E24" s="81">
        <f t="shared" si="4"/>
        <v>27491330</v>
      </c>
      <c r="F24" s="81">
        <f t="shared" si="4"/>
        <v>3193269</v>
      </c>
      <c r="G24" s="81">
        <f t="shared" si="4"/>
        <v>1329410</v>
      </c>
      <c r="H24" s="81">
        <f t="shared" si="4"/>
        <v>9604</v>
      </c>
      <c r="I24" s="81">
        <f t="shared" si="4"/>
        <v>4532283</v>
      </c>
      <c r="J24" s="81">
        <f t="shared" si="4"/>
        <v>1084925</v>
      </c>
      <c r="K24" s="81">
        <f t="shared" si="4"/>
        <v>-1451352</v>
      </c>
      <c r="L24" s="81">
        <f t="shared" si="4"/>
        <v>17550</v>
      </c>
      <c r="M24" s="81">
        <f t="shared" si="4"/>
        <v>-348877</v>
      </c>
      <c r="N24" s="81">
        <f t="shared" si="4"/>
        <v>535834</v>
      </c>
      <c r="O24" s="81">
        <f t="shared" si="4"/>
        <v>858896</v>
      </c>
      <c r="P24" s="81">
        <f t="shared" si="4"/>
        <v>-704855</v>
      </c>
      <c r="Q24" s="81">
        <f t="shared" si="4"/>
        <v>689875</v>
      </c>
      <c r="R24" s="81">
        <f t="shared" si="4"/>
        <v>1185660</v>
      </c>
      <c r="S24" s="81">
        <f t="shared" si="4"/>
        <v>-282266</v>
      </c>
      <c r="T24" s="81">
        <f t="shared" si="4"/>
        <v>-2904929</v>
      </c>
      <c r="U24" s="81">
        <f t="shared" si="4"/>
        <v>-2001535</v>
      </c>
      <c r="V24" s="81">
        <f t="shared" si="4"/>
        <v>2871746</v>
      </c>
      <c r="W24" s="81">
        <f t="shared" si="4"/>
        <v>27491330</v>
      </c>
      <c r="X24" s="81">
        <f t="shared" si="4"/>
        <v>-24619584</v>
      </c>
      <c r="Y24" s="82">
        <f>+IF(W24&lt;&gt;0,(X24/W24)*100,0)</f>
        <v>-89.55399393190507</v>
      </c>
      <c r="Z24" s="83">
        <f t="shared" si="4"/>
        <v>27491330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4592669</v>
      </c>
      <c r="C27" s="21">
        <v>0</v>
      </c>
      <c r="D27" s="103">
        <v>15803360</v>
      </c>
      <c r="E27" s="104">
        <v>29398980</v>
      </c>
      <c r="F27" s="104">
        <v>140672</v>
      </c>
      <c r="G27" s="104">
        <v>47279</v>
      </c>
      <c r="H27" s="104">
        <v>1074824</v>
      </c>
      <c r="I27" s="104">
        <v>1262775</v>
      </c>
      <c r="J27" s="104">
        <v>191647</v>
      </c>
      <c r="K27" s="104">
        <v>251230</v>
      </c>
      <c r="L27" s="104">
        <v>608551</v>
      </c>
      <c r="M27" s="104">
        <v>1051428</v>
      </c>
      <c r="N27" s="104">
        <v>531327</v>
      </c>
      <c r="O27" s="104">
        <v>799950</v>
      </c>
      <c r="P27" s="104">
        <v>1631681</v>
      </c>
      <c r="Q27" s="104">
        <v>2962958</v>
      </c>
      <c r="R27" s="104">
        <v>1028450</v>
      </c>
      <c r="S27" s="104">
        <v>994925</v>
      </c>
      <c r="T27" s="104">
        <v>3157195</v>
      </c>
      <c r="U27" s="104">
        <v>5180570</v>
      </c>
      <c r="V27" s="104">
        <v>10457731</v>
      </c>
      <c r="W27" s="104">
        <v>29398980</v>
      </c>
      <c r="X27" s="104">
        <v>-18941249</v>
      </c>
      <c r="Y27" s="105">
        <v>-64.43</v>
      </c>
      <c r="Z27" s="106">
        <v>29398980</v>
      </c>
    </row>
    <row r="28" spans="1:26" ht="13.5">
      <c r="A28" s="107" t="s">
        <v>44</v>
      </c>
      <c r="B28" s="18">
        <v>3337796</v>
      </c>
      <c r="C28" s="18">
        <v>0</v>
      </c>
      <c r="D28" s="63">
        <v>14463360</v>
      </c>
      <c r="E28" s="64">
        <v>27858980</v>
      </c>
      <c r="F28" s="64">
        <v>140672</v>
      </c>
      <c r="G28" s="64">
        <v>47279</v>
      </c>
      <c r="H28" s="64">
        <v>1074824</v>
      </c>
      <c r="I28" s="64">
        <v>1262775</v>
      </c>
      <c r="J28" s="64">
        <v>191647</v>
      </c>
      <c r="K28" s="64">
        <v>251230</v>
      </c>
      <c r="L28" s="64">
        <v>606773</v>
      </c>
      <c r="M28" s="64">
        <v>1049650</v>
      </c>
      <c r="N28" s="64">
        <v>521187</v>
      </c>
      <c r="O28" s="64">
        <v>799950</v>
      </c>
      <c r="P28" s="64">
        <v>1631681</v>
      </c>
      <c r="Q28" s="64">
        <v>2952818</v>
      </c>
      <c r="R28" s="64">
        <v>1028450</v>
      </c>
      <c r="S28" s="64">
        <v>993987</v>
      </c>
      <c r="T28" s="64">
        <v>3157195</v>
      </c>
      <c r="U28" s="64">
        <v>5179632</v>
      </c>
      <c r="V28" s="64">
        <v>10444875</v>
      </c>
      <c r="W28" s="64">
        <v>27858980</v>
      </c>
      <c r="X28" s="64">
        <v>-17414105</v>
      </c>
      <c r="Y28" s="65">
        <v>-62.51</v>
      </c>
      <c r="Z28" s="66">
        <v>27858980</v>
      </c>
    </row>
    <row r="29" spans="1:26" ht="13.5">
      <c r="A29" s="62" t="s">
        <v>112</v>
      </c>
      <c r="B29" s="18">
        <v>1235679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1300000</v>
      </c>
      <c r="E30" s="64">
        <v>1300000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1300000</v>
      </c>
      <c r="X30" s="64">
        <v>-1300000</v>
      </c>
      <c r="Y30" s="65">
        <v>-100</v>
      </c>
      <c r="Z30" s="66">
        <v>1300000</v>
      </c>
    </row>
    <row r="31" spans="1:26" ht="13.5">
      <c r="A31" s="62" t="s">
        <v>49</v>
      </c>
      <c r="B31" s="18">
        <v>19194</v>
      </c>
      <c r="C31" s="18">
        <v>0</v>
      </c>
      <c r="D31" s="63">
        <v>40000</v>
      </c>
      <c r="E31" s="64">
        <v>240000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1778</v>
      </c>
      <c r="M31" s="64">
        <v>1778</v>
      </c>
      <c r="N31" s="64">
        <v>10140</v>
      </c>
      <c r="O31" s="64">
        <v>0</v>
      </c>
      <c r="P31" s="64">
        <v>0</v>
      </c>
      <c r="Q31" s="64">
        <v>10140</v>
      </c>
      <c r="R31" s="64">
        <v>0</v>
      </c>
      <c r="S31" s="64">
        <v>938</v>
      </c>
      <c r="T31" s="64">
        <v>0</v>
      </c>
      <c r="U31" s="64">
        <v>938</v>
      </c>
      <c r="V31" s="64">
        <v>12856</v>
      </c>
      <c r="W31" s="64">
        <v>240000</v>
      </c>
      <c r="X31" s="64">
        <v>-227144</v>
      </c>
      <c r="Y31" s="65">
        <v>-94.64</v>
      </c>
      <c r="Z31" s="66">
        <v>240000</v>
      </c>
    </row>
    <row r="32" spans="1:26" ht="13.5">
      <c r="A32" s="74" t="s">
        <v>50</v>
      </c>
      <c r="B32" s="21">
        <f>SUM(B28:B31)</f>
        <v>4592669</v>
      </c>
      <c r="C32" s="21">
        <f>SUM(C28:C31)</f>
        <v>0</v>
      </c>
      <c r="D32" s="103">
        <f aca="true" t="shared" si="5" ref="D32:Z32">SUM(D28:D31)</f>
        <v>15803360</v>
      </c>
      <c r="E32" s="104">
        <f t="shared" si="5"/>
        <v>29398980</v>
      </c>
      <c r="F32" s="104">
        <f t="shared" si="5"/>
        <v>140672</v>
      </c>
      <c r="G32" s="104">
        <f t="shared" si="5"/>
        <v>47279</v>
      </c>
      <c r="H32" s="104">
        <f t="shared" si="5"/>
        <v>1074824</v>
      </c>
      <c r="I32" s="104">
        <f t="shared" si="5"/>
        <v>1262775</v>
      </c>
      <c r="J32" s="104">
        <f t="shared" si="5"/>
        <v>191647</v>
      </c>
      <c r="K32" s="104">
        <f t="shared" si="5"/>
        <v>251230</v>
      </c>
      <c r="L32" s="104">
        <f t="shared" si="5"/>
        <v>608551</v>
      </c>
      <c r="M32" s="104">
        <f t="shared" si="5"/>
        <v>1051428</v>
      </c>
      <c r="N32" s="104">
        <f t="shared" si="5"/>
        <v>531327</v>
      </c>
      <c r="O32" s="104">
        <f t="shared" si="5"/>
        <v>799950</v>
      </c>
      <c r="P32" s="104">
        <f t="shared" si="5"/>
        <v>1631681</v>
      </c>
      <c r="Q32" s="104">
        <f t="shared" si="5"/>
        <v>2962958</v>
      </c>
      <c r="R32" s="104">
        <f t="shared" si="5"/>
        <v>1028450</v>
      </c>
      <c r="S32" s="104">
        <f t="shared" si="5"/>
        <v>994925</v>
      </c>
      <c r="T32" s="104">
        <f t="shared" si="5"/>
        <v>3157195</v>
      </c>
      <c r="U32" s="104">
        <f t="shared" si="5"/>
        <v>5180570</v>
      </c>
      <c r="V32" s="104">
        <f t="shared" si="5"/>
        <v>10457731</v>
      </c>
      <c r="W32" s="104">
        <f t="shared" si="5"/>
        <v>29398980</v>
      </c>
      <c r="X32" s="104">
        <f t="shared" si="5"/>
        <v>-18941249</v>
      </c>
      <c r="Y32" s="105">
        <f>+IF(W32&lt;&gt;0,(X32/W32)*100,0)</f>
        <v>-64.42825227269789</v>
      </c>
      <c r="Z32" s="106">
        <f t="shared" si="5"/>
        <v>29398980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13703712</v>
      </c>
      <c r="C35" s="18">
        <v>0</v>
      </c>
      <c r="D35" s="63">
        <v>23480668</v>
      </c>
      <c r="E35" s="64">
        <v>10387190</v>
      </c>
      <c r="F35" s="64">
        <v>21367105</v>
      </c>
      <c r="G35" s="64">
        <v>23036628</v>
      </c>
      <c r="H35" s="64">
        <v>19758561</v>
      </c>
      <c r="I35" s="64">
        <v>19758561</v>
      </c>
      <c r="J35" s="64">
        <v>18609785</v>
      </c>
      <c r="K35" s="64">
        <v>13442400</v>
      </c>
      <c r="L35" s="64">
        <v>14958119</v>
      </c>
      <c r="M35" s="64">
        <v>14958119</v>
      </c>
      <c r="N35" s="64">
        <v>14487675</v>
      </c>
      <c r="O35" s="64">
        <v>17729675</v>
      </c>
      <c r="P35" s="64">
        <v>20685383</v>
      </c>
      <c r="Q35" s="64">
        <v>20685383</v>
      </c>
      <c r="R35" s="64">
        <v>22747820</v>
      </c>
      <c r="S35" s="64">
        <v>20668786</v>
      </c>
      <c r="T35" s="64">
        <v>18128204</v>
      </c>
      <c r="U35" s="64">
        <v>18128204</v>
      </c>
      <c r="V35" s="64">
        <v>18128204</v>
      </c>
      <c r="W35" s="64">
        <v>10387190</v>
      </c>
      <c r="X35" s="64">
        <v>7741014</v>
      </c>
      <c r="Y35" s="65">
        <v>74.52</v>
      </c>
      <c r="Z35" s="66">
        <v>10387190</v>
      </c>
    </row>
    <row r="36" spans="1:26" ht="13.5">
      <c r="A36" s="62" t="s">
        <v>53</v>
      </c>
      <c r="B36" s="18">
        <v>66654293</v>
      </c>
      <c r="C36" s="18">
        <v>0</v>
      </c>
      <c r="D36" s="63">
        <v>82181565</v>
      </c>
      <c r="E36" s="64">
        <v>93656534</v>
      </c>
      <c r="F36" s="64">
        <v>66784837</v>
      </c>
      <c r="G36" s="64">
        <v>66845617</v>
      </c>
      <c r="H36" s="64">
        <v>67920441</v>
      </c>
      <c r="I36" s="64">
        <v>67920441</v>
      </c>
      <c r="J36" s="64">
        <v>68112088</v>
      </c>
      <c r="K36" s="64">
        <v>68373445</v>
      </c>
      <c r="L36" s="64">
        <v>68981996</v>
      </c>
      <c r="M36" s="64">
        <v>68981996</v>
      </c>
      <c r="N36" s="64">
        <v>69513322</v>
      </c>
      <c r="O36" s="64">
        <v>68839090</v>
      </c>
      <c r="P36" s="64">
        <v>70561802</v>
      </c>
      <c r="Q36" s="64">
        <v>70561802</v>
      </c>
      <c r="R36" s="64">
        <v>71410485</v>
      </c>
      <c r="S36" s="64">
        <v>72230956</v>
      </c>
      <c r="T36" s="64">
        <v>75218005</v>
      </c>
      <c r="U36" s="64">
        <v>75218005</v>
      </c>
      <c r="V36" s="64">
        <v>75218005</v>
      </c>
      <c r="W36" s="64">
        <v>93656534</v>
      </c>
      <c r="X36" s="64">
        <v>-18438529</v>
      </c>
      <c r="Y36" s="65">
        <v>-19.69</v>
      </c>
      <c r="Z36" s="66">
        <v>93656534</v>
      </c>
    </row>
    <row r="37" spans="1:26" ht="13.5">
      <c r="A37" s="62" t="s">
        <v>54</v>
      </c>
      <c r="B37" s="18">
        <v>17836826</v>
      </c>
      <c r="C37" s="18">
        <v>0</v>
      </c>
      <c r="D37" s="63">
        <v>8642881</v>
      </c>
      <c r="E37" s="64">
        <v>8524874</v>
      </c>
      <c r="F37" s="64">
        <v>26591419</v>
      </c>
      <c r="G37" s="64">
        <v>27023123</v>
      </c>
      <c r="H37" s="64">
        <v>24909506</v>
      </c>
      <c r="I37" s="64">
        <v>24909506</v>
      </c>
      <c r="J37" s="64">
        <v>22920219</v>
      </c>
      <c r="K37" s="64">
        <v>19258835</v>
      </c>
      <c r="L37" s="64">
        <v>21469041</v>
      </c>
      <c r="M37" s="64">
        <v>21469041</v>
      </c>
      <c r="N37" s="64">
        <v>21082765</v>
      </c>
      <c r="O37" s="64">
        <v>22955053</v>
      </c>
      <c r="P37" s="64">
        <v>28238242</v>
      </c>
      <c r="Q37" s="64">
        <v>28238242</v>
      </c>
      <c r="R37" s="64">
        <v>30031808</v>
      </c>
      <c r="S37" s="64">
        <v>29188623</v>
      </c>
      <c r="T37" s="64">
        <v>25649225</v>
      </c>
      <c r="U37" s="64">
        <v>25649225</v>
      </c>
      <c r="V37" s="64">
        <v>25649225</v>
      </c>
      <c r="W37" s="64">
        <v>8524874</v>
      </c>
      <c r="X37" s="64">
        <v>17124351</v>
      </c>
      <c r="Y37" s="65">
        <v>200.88</v>
      </c>
      <c r="Z37" s="66">
        <v>8524874</v>
      </c>
    </row>
    <row r="38" spans="1:26" ht="13.5">
      <c r="A38" s="62" t="s">
        <v>55</v>
      </c>
      <c r="B38" s="18">
        <v>7468320</v>
      </c>
      <c r="C38" s="18">
        <v>0</v>
      </c>
      <c r="D38" s="63">
        <v>9425255</v>
      </c>
      <c r="E38" s="64">
        <v>9495763</v>
      </c>
      <c r="F38" s="64">
        <v>3631551</v>
      </c>
      <c r="G38" s="64">
        <v>3631551</v>
      </c>
      <c r="H38" s="64">
        <v>3631552</v>
      </c>
      <c r="I38" s="64">
        <v>3631552</v>
      </c>
      <c r="J38" s="64">
        <v>3631552</v>
      </c>
      <c r="K38" s="64">
        <v>3631536</v>
      </c>
      <c r="L38" s="64">
        <v>3631536</v>
      </c>
      <c r="M38" s="64">
        <v>3631536</v>
      </c>
      <c r="N38" s="64">
        <v>3631536</v>
      </c>
      <c r="O38" s="64">
        <v>3631536</v>
      </c>
      <c r="P38" s="64">
        <v>3631536</v>
      </c>
      <c r="Q38" s="64">
        <v>3631536</v>
      </c>
      <c r="R38" s="64">
        <v>3631536</v>
      </c>
      <c r="S38" s="64">
        <v>3631536</v>
      </c>
      <c r="T38" s="64">
        <v>3631536</v>
      </c>
      <c r="U38" s="64">
        <v>3631536</v>
      </c>
      <c r="V38" s="64">
        <v>3631536</v>
      </c>
      <c r="W38" s="64">
        <v>9495763</v>
      </c>
      <c r="X38" s="64">
        <v>-5864227</v>
      </c>
      <c r="Y38" s="65">
        <v>-61.76</v>
      </c>
      <c r="Z38" s="66">
        <v>9495763</v>
      </c>
    </row>
    <row r="39" spans="1:26" ht="13.5">
      <c r="A39" s="62" t="s">
        <v>56</v>
      </c>
      <c r="B39" s="18">
        <v>55052859</v>
      </c>
      <c r="C39" s="18">
        <v>0</v>
      </c>
      <c r="D39" s="63">
        <v>87594097</v>
      </c>
      <c r="E39" s="64">
        <v>86023087</v>
      </c>
      <c r="F39" s="64">
        <v>57928972</v>
      </c>
      <c r="G39" s="64">
        <v>59227571</v>
      </c>
      <c r="H39" s="64">
        <v>59137944</v>
      </c>
      <c r="I39" s="64">
        <v>59137944</v>
      </c>
      <c r="J39" s="64">
        <v>60170102</v>
      </c>
      <c r="K39" s="64">
        <v>58925474</v>
      </c>
      <c r="L39" s="64">
        <v>58839538</v>
      </c>
      <c r="M39" s="64">
        <v>58839538</v>
      </c>
      <c r="N39" s="64">
        <v>59286696</v>
      </c>
      <c r="O39" s="64">
        <v>59982176</v>
      </c>
      <c r="P39" s="64">
        <v>59377407</v>
      </c>
      <c r="Q39" s="64">
        <v>59377407</v>
      </c>
      <c r="R39" s="64">
        <v>60494961</v>
      </c>
      <c r="S39" s="64">
        <v>60079583</v>
      </c>
      <c r="T39" s="64">
        <v>64065448</v>
      </c>
      <c r="U39" s="64">
        <v>64065448</v>
      </c>
      <c r="V39" s="64">
        <v>64065448</v>
      </c>
      <c r="W39" s="64">
        <v>86023087</v>
      </c>
      <c r="X39" s="64">
        <v>-21957639</v>
      </c>
      <c r="Y39" s="65">
        <v>-25.53</v>
      </c>
      <c r="Z39" s="66">
        <v>86023087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1652903</v>
      </c>
      <c r="C42" s="18">
        <v>0</v>
      </c>
      <c r="D42" s="63">
        <v>23325259</v>
      </c>
      <c r="E42" s="64">
        <v>24579047</v>
      </c>
      <c r="F42" s="64">
        <v>7920508</v>
      </c>
      <c r="G42" s="64">
        <v>1757299</v>
      </c>
      <c r="H42" s="64">
        <v>-1833837</v>
      </c>
      <c r="I42" s="64">
        <v>7843970</v>
      </c>
      <c r="J42" s="64">
        <v>-1107799</v>
      </c>
      <c r="K42" s="64">
        <v>-7194228</v>
      </c>
      <c r="L42" s="64">
        <v>3670266</v>
      </c>
      <c r="M42" s="64">
        <v>-4631761</v>
      </c>
      <c r="N42" s="64">
        <v>-720836</v>
      </c>
      <c r="O42" s="64">
        <v>3814885</v>
      </c>
      <c r="P42" s="64">
        <v>744814</v>
      </c>
      <c r="Q42" s="64">
        <v>3838863</v>
      </c>
      <c r="R42" s="64">
        <v>4444326</v>
      </c>
      <c r="S42" s="64">
        <v>263837</v>
      </c>
      <c r="T42" s="64">
        <v>87595</v>
      </c>
      <c r="U42" s="64">
        <v>4795758</v>
      </c>
      <c r="V42" s="64">
        <v>11846830</v>
      </c>
      <c r="W42" s="64">
        <v>24579047</v>
      </c>
      <c r="X42" s="64">
        <v>-12732217</v>
      </c>
      <c r="Y42" s="65">
        <v>-51.8</v>
      </c>
      <c r="Z42" s="66">
        <v>24579047</v>
      </c>
    </row>
    <row r="43" spans="1:26" ht="13.5">
      <c r="A43" s="62" t="s">
        <v>59</v>
      </c>
      <c r="B43" s="18">
        <v>-4591327</v>
      </c>
      <c r="C43" s="18">
        <v>0</v>
      </c>
      <c r="D43" s="63">
        <v>-15803360</v>
      </c>
      <c r="E43" s="64">
        <v>-29398998</v>
      </c>
      <c r="F43" s="64">
        <v>-140662</v>
      </c>
      <c r="G43" s="64">
        <v>-47279</v>
      </c>
      <c r="H43" s="64">
        <v>-1074823</v>
      </c>
      <c r="I43" s="64">
        <v>-1262764</v>
      </c>
      <c r="J43" s="64">
        <v>-191647</v>
      </c>
      <c r="K43" s="64">
        <v>-251230</v>
      </c>
      <c r="L43" s="64">
        <v>-608550</v>
      </c>
      <c r="M43" s="64">
        <v>-1051427</v>
      </c>
      <c r="N43" s="64">
        <v>-531327</v>
      </c>
      <c r="O43" s="64">
        <v>-799950</v>
      </c>
      <c r="P43" s="64">
        <v>-1631681</v>
      </c>
      <c r="Q43" s="64">
        <v>-2962958</v>
      </c>
      <c r="R43" s="64">
        <v>-1028451</v>
      </c>
      <c r="S43" s="64">
        <v>-994915</v>
      </c>
      <c r="T43" s="64">
        <v>-3157195</v>
      </c>
      <c r="U43" s="64">
        <v>-5180561</v>
      </c>
      <c r="V43" s="64">
        <v>-10457710</v>
      </c>
      <c r="W43" s="64">
        <v>-29398998</v>
      </c>
      <c r="X43" s="64">
        <v>18941288</v>
      </c>
      <c r="Y43" s="65">
        <v>-64.43</v>
      </c>
      <c r="Z43" s="66">
        <v>-29398998</v>
      </c>
    </row>
    <row r="44" spans="1:26" ht="13.5">
      <c r="A44" s="62" t="s">
        <v>60</v>
      </c>
      <c r="B44" s="18">
        <v>-10548</v>
      </c>
      <c r="C44" s="18">
        <v>0</v>
      </c>
      <c r="D44" s="63">
        <v>1305966</v>
      </c>
      <c r="E44" s="64">
        <v>1302949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1800</v>
      </c>
      <c r="Q44" s="64">
        <v>1800</v>
      </c>
      <c r="R44" s="64">
        <v>0</v>
      </c>
      <c r="S44" s="64">
        <v>850</v>
      </c>
      <c r="T44" s="64">
        <v>1300</v>
      </c>
      <c r="U44" s="64">
        <v>2150</v>
      </c>
      <c r="V44" s="64">
        <v>3950</v>
      </c>
      <c r="W44" s="64">
        <v>1302949</v>
      </c>
      <c r="X44" s="64">
        <v>-1298999</v>
      </c>
      <c r="Y44" s="65">
        <v>-99.7</v>
      </c>
      <c r="Z44" s="66">
        <v>1302949</v>
      </c>
    </row>
    <row r="45" spans="1:26" ht="13.5">
      <c r="A45" s="74" t="s">
        <v>61</v>
      </c>
      <c r="B45" s="21">
        <v>6404287</v>
      </c>
      <c r="C45" s="21">
        <v>0</v>
      </c>
      <c r="D45" s="103">
        <v>15120885</v>
      </c>
      <c r="E45" s="104">
        <v>2887285</v>
      </c>
      <c r="F45" s="104">
        <v>14184132</v>
      </c>
      <c r="G45" s="104">
        <v>15894152</v>
      </c>
      <c r="H45" s="104">
        <v>12985492</v>
      </c>
      <c r="I45" s="104">
        <v>12985492</v>
      </c>
      <c r="J45" s="104">
        <v>11686046</v>
      </c>
      <c r="K45" s="104">
        <v>4240588</v>
      </c>
      <c r="L45" s="104">
        <v>7302304</v>
      </c>
      <c r="M45" s="104">
        <v>7302304</v>
      </c>
      <c r="N45" s="104">
        <v>6050141</v>
      </c>
      <c r="O45" s="104">
        <v>9065076</v>
      </c>
      <c r="P45" s="104">
        <v>8180009</v>
      </c>
      <c r="Q45" s="104">
        <v>6050141</v>
      </c>
      <c r="R45" s="104">
        <v>11595884</v>
      </c>
      <c r="S45" s="104">
        <v>10865656</v>
      </c>
      <c r="T45" s="104">
        <v>7797356</v>
      </c>
      <c r="U45" s="104">
        <v>7797356</v>
      </c>
      <c r="V45" s="104">
        <v>7797356</v>
      </c>
      <c r="W45" s="104">
        <v>2887285</v>
      </c>
      <c r="X45" s="104">
        <v>4910071</v>
      </c>
      <c r="Y45" s="105">
        <v>170.06</v>
      </c>
      <c r="Z45" s="106">
        <v>2887285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923229</v>
      </c>
      <c r="C49" s="56">
        <v>0</v>
      </c>
      <c r="D49" s="133">
        <v>687663</v>
      </c>
      <c r="E49" s="58">
        <v>563202</v>
      </c>
      <c r="F49" s="58">
        <v>0</v>
      </c>
      <c r="G49" s="58">
        <v>0</v>
      </c>
      <c r="H49" s="58">
        <v>0</v>
      </c>
      <c r="I49" s="58">
        <v>21395248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23569342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1477592</v>
      </c>
      <c r="C51" s="56">
        <v>0</v>
      </c>
      <c r="D51" s="133">
        <v>831889</v>
      </c>
      <c r="E51" s="58">
        <v>772716</v>
      </c>
      <c r="F51" s="58">
        <v>0</v>
      </c>
      <c r="G51" s="58">
        <v>0</v>
      </c>
      <c r="H51" s="58">
        <v>0</v>
      </c>
      <c r="I51" s="58">
        <v>811754</v>
      </c>
      <c r="J51" s="58">
        <v>0</v>
      </c>
      <c r="K51" s="58">
        <v>0</v>
      </c>
      <c r="L51" s="58">
        <v>0</v>
      </c>
      <c r="M51" s="58">
        <v>32855</v>
      </c>
      <c r="N51" s="58">
        <v>0</v>
      </c>
      <c r="O51" s="58">
        <v>0</v>
      </c>
      <c r="P51" s="58">
        <v>0</v>
      </c>
      <c r="Q51" s="58">
        <v>80820</v>
      </c>
      <c r="R51" s="58">
        <v>0</v>
      </c>
      <c r="S51" s="58">
        <v>0</v>
      </c>
      <c r="T51" s="58">
        <v>0</v>
      </c>
      <c r="U51" s="58">
        <v>2039615</v>
      </c>
      <c r="V51" s="58">
        <v>1700000</v>
      </c>
      <c r="W51" s="58">
        <v>7747241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67.04306307350103</v>
      </c>
      <c r="C58" s="5">
        <f>IF(C67=0,0,+(C76/C67)*100)</f>
        <v>0</v>
      </c>
      <c r="D58" s="6">
        <f aca="true" t="shared" si="6" ref="D58:Z58">IF(D67=0,0,+(D76/D67)*100)</f>
        <v>90.8044185666147</v>
      </c>
      <c r="E58" s="7">
        <f t="shared" si="6"/>
        <v>74.08569385982646</v>
      </c>
      <c r="F58" s="7">
        <f t="shared" si="6"/>
        <v>19.2285487883285</v>
      </c>
      <c r="G58" s="7">
        <f t="shared" si="6"/>
        <v>83.711151605203</v>
      </c>
      <c r="H58" s="7">
        <f t="shared" si="6"/>
        <v>78.16849431592776</v>
      </c>
      <c r="I58" s="7">
        <f t="shared" si="6"/>
        <v>41.690503136307825</v>
      </c>
      <c r="J58" s="7">
        <f t="shared" si="6"/>
        <v>82.77947217669104</v>
      </c>
      <c r="K58" s="7">
        <f t="shared" si="6"/>
        <v>58.22751202580124</v>
      </c>
      <c r="L58" s="7">
        <f t="shared" si="6"/>
        <v>74.03544987235883</v>
      </c>
      <c r="M58" s="7">
        <f t="shared" si="6"/>
        <v>70.86039363296322</v>
      </c>
      <c r="N58" s="7">
        <f t="shared" si="6"/>
        <v>59.91547281390359</v>
      </c>
      <c r="O58" s="7">
        <f t="shared" si="6"/>
        <v>57.77884022635279</v>
      </c>
      <c r="P58" s="7">
        <f t="shared" si="6"/>
        <v>87.9672456179658</v>
      </c>
      <c r="Q58" s="7">
        <f t="shared" si="6"/>
        <v>66.67076997649325</v>
      </c>
      <c r="R58" s="7">
        <f t="shared" si="6"/>
        <v>34.78328389584749</v>
      </c>
      <c r="S58" s="7">
        <f t="shared" si="6"/>
        <v>301.58985474950873</v>
      </c>
      <c r="T58" s="7">
        <f t="shared" si="6"/>
        <v>62.121653884851334</v>
      </c>
      <c r="U58" s="7">
        <f t="shared" si="6"/>
        <v>62.45967283979089</v>
      </c>
      <c r="V58" s="7">
        <f t="shared" si="6"/>
        <v>57.69390744747028</v>
      </c>
      <c r="W58" s="7">
        <f t="shared" si="6"/>
        <v>74.08569385982646</v>
      </c>
      <c r="X58" s="7">
        <f t="shared" si="6"/>
        <v>0</v>
      </c>
      <c r="Y58" s="7">
        <f t="shared" si="6"/>
        <v>0</v>
      </c>
      <c r="Z58" s="8">
        <f t="shared" si="6"/>
        <v>74.08569385982646</v>
      </c>
    </row>
    <row r="59" spans="1:26" ht="13.5">
      <c r="A59" s="36" t="s">
        <v>31</v>
      </c>
      <c r="B59" s="9">
        <f aca="true" t="shared" si="7" ref="B59:Z66">IF(B68=0,0,+(B77/B68)*100)</f>
        <v>94.32568412192708</v>
      </c>
      <c r="C59" s="9">
        <f t="shared" si="7"/>
        <v>0</v>
      </c>
      <c r="D59" s="2">
        <f t="shared" si="7"/>
        <v>95</v>
      </c>
      <c r="E59" s="10">
        <f t="shared" si="7"/>
        <v>76.92307965797379</v>
      </c>
      <c r="F59" s="10">
        <f t="shared" si="7"/>
        <v>2.718199887588961</v>
      </c>
      <c r="G59" s="10">
        <f t="shared" si="7"/>
        <v>0</v>
      </c>
      <c r="H59" s="10">
        <f t="shared" si="7"/>
        <v>-51742.49999999999</v>
      </c>
      <c r="I59" s="10">
        <f t="shared" si="7"/>
        <v>8.53347962473837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-1498.4782608695652</v>
      </c>
      <c r="P59" s="10">
        <f t="shared" si="7"/>
        <v>-36.03316326530612</v>
      </c>
      <c r="Q59" s="10">
        <f t="shared" si="7"/>
        <v>-86.30062088777684</v>
      </c>
      <c r="R59" s="10">
        <f t="shared" si="7"/>
        <v>0</v>
      </c>
      <c r="S59" s="10">
        <f t="shared" si="7"/>
        <v>0</v>
      </c>
      <c r="T59" s="10">
        <f t="shared" si="7"/>
        <v>-85.77915453708542</v>
      </c>
      <c r="U59" s="10">
        <f t="shared" si="7"/>
        <v>-239.03485855042175</v>
      </c>
      <c r="V59" s="10">
        <f t="shared" si="7"/>
        <v>38.85800983846682</v>
      </c>
      <c r="W59" s="10">
        <f t="shared" si="7"/>
        <v>76.92307965797379</v>
      </c>
      <c r="X59" s="10">
        <f t="shared" si="7"/>
        <v>0</v>
      </c>
      <c r="Y59" s="10">
        <f t="shared" si="7"/>
        <v>0</v>
      </c>
      <c r="Z59" s="11">
        <f t="shared" si="7"/>
        <v>76.92307965797379</v>
      </c>
    </row>
    <row r="60" spans="1:26" ht="13.5">
      <c r="A60" s="37" t="s">
        <v>32</v>
      </c>
      <c r="B60" s="12">
        <f t="shared" si="7"/>
        <v>58.40033164531948</v>
      </c>
      <c r="C60" s="12">
        <f t="shared" si="7"/>
        <v>0</v>
      </c>
      <c r="D60" s="3">
        <f t="shared" si="7"/>
        <v>95.00683489634146</v>
      </c>
      <c r="E60" s="13">
        <f t="shared" si="7"/>
        <v>76.9219973081457</v>
      </c>
      <c r="F60" s="13">
        <f t="shared" si="7"/>
        <v>70.75750508865107</v>
      </c>
      <c r="G60" s="13">
        <f t="shared" si="7"/>
        <v>83.86907600309213</v>
      </c>
      <c r="H60" s="13">
        <f t="shared" si="7"/>
        <v>72.20836309799016</v>
      </c>
      <c r="I60" s="13">
        <f t="shared" si="7"/>
        <v>75.78172395323797</v>
      </c>
      <c r="J60" s="13">
        <f t="shared" si="7"/>
        <v>78.29695785539798</v>
      </c>
      <c r="K60" s="13">
        <f t="shared" si="7"/>
        <v>57.954718883593955</v>
      </c>
      <c r="L60" s="13">
        <f t="shared" si="7"/>
        <v>55.39646003344546</v>
      </c>
      <c r="M60" s="13">
        <f t="shared" si="7"/>
        <v>63.35630932946369</v>
      </c>
      <c r="N60" s="13">
        <f t="shared" si="7"/>
        <v>57.708577329644164</v>
      </c>
      <c r="O60" s="13">
        <f t="shared" si="7"/>
        <v>53.36018149902606</v>
      </c>
      <c r="P60" s="13">
        <f t="shared" si="7"/>
        <v>66.98874830386748</v>
      </c>
      <c r="Q60" s="13">
        <f t="shared" si="7"/>
        <v>59.086844434715246</v>
      </c>
      <c r="R60" s="13">
        <f t="shared" si="7"/>
        <v>32.7998439084552</v>
      </c>
      <c r="S60" s="13">
        <f t="shared" si="7"/>
        <v>321.72228150160055</v>
      </c>
      <c r="T60" s="13">
        <f t="shared" si="7"/>
        <v>56.28928170594837</v>
      </c>
      <c r="U60" s="13">
        <f t="shared" si="7"/>
        <v>57.784504101958504</v>
      </c>
      <c r="V60" s="13">
        <f t="shared" si="7"/>
        <v>63.21622759078029</v>
      </c>
      <c r="W60" s="13">
        <f t="shared" si="7"/>
        <v>76.9219973081457</v>
      </c>
      <c r="X60" s="13">
        <f t="shared" si="7"/>
        <v>0</v>
      </c>
      <c r="Y60" s="13">
        <f t="shared" si="7"/>
        <v>0</v>
      </c>
      <c r="Z60" s="14">
        <f t="shared" si="7"/>
        <v>76.9219973081457</v>
      </c>
    </row>
    <row r="61" spans="1:26" ht="13.5">
      <c r="A61" s="38" t="s">
        <v>115</v>
      </c>
      <c r="B61" s="12">
        <f t="shared" si="7"/>
        <v>96.97708996859647</v>
      </c>
      <c r="C61" s="12">
        <f t="shared" si="7"/>
        <v>0</v>
      </c>
      <c r="D61" s="3">
        <f t="shared" si="7"/>
        <v>95</v>
      </c>
      <c r="E61" s="13">
        <f t="shared" si="7"/>
        <v>76.92308219600639</v>
      </c>
      <c r="F61" s="13">
        <f t="shared" si="7"/>
        <v>99.03556024919685</v>
      </c>
      <c r="G61" s="13">
        <f t="shared" si="7"/>
        <v>105.20950849924378</v>
      </c>
      <c r="H61" s="13">
        <f t="shared" si="7"/>
        <v>106.34504207527166</v>
      </c>
      <c r="I61" s="13">
        <f t="shared" si="7"/>
        <v>103.67838981105415</v>
      </c>
      <c r="J61" s="13">
        <f t="shared" si="7"/>
        <v>114.76778690221516</v>
      </c>
      <c r="K61" s="13">
        <f t="shared" si="7"/>
        <v>90.72378097012586</v>
      </c>
      <c r="L61" s="13">
        <f t="shared" si="7"/>
        <v>90.57246827016952</v>
      </c>
      <c r="M61" s="13">
        <f t="shared" si="7"/>
        <v>98.92410623175417</v>
      </c>
      <c r="N61" s="13">
        <f t="shared" si="7"/>
        <v>94.79721663708527</v>
      </c>
      <c r="O61" s="13">
        <f t="shared" si="7"/>
        <v>98.18183340344795</v>
      </c>
      <c r="P61" s="13">
        <f t="shared" si="7"/>
        <v>100.29909012351953</v>
      </c>
      <c r="Q61" s="13">
        <f t="shared" si="7"/>
        <v>97.54743760286073</v>
      </c>
      <c r="R61" s="13">
        <f t="shared" si="7"/>
        <v>92.45334547109695</v>
      </c>
      <c r="S61" s="13">
        <f t="shared" si="7"/>
        <v>92.37247792314956</v>
      </c>
      <c r="T61" s="13">
        <f t="shared" si="7"/>
        <v>90.75972527683435</v>
      </c>
      <c r="U61" s="13">
        <f t="shared" si="7"/>
        <v>91.72940150610621</v>
      </c>
      <c r="V61" s="13">
        <f t="shared" si="7"/>
        <v>97.69650559942157</v>
      </c>
      <c r="W61" s="13">
        <f t="shared" si="7"/>
        <v>76.92308219600639</v>
      </c>
      <c r="X61" s="13">
        <f t="shared" si="7"/>
        <v>0</v>
      </c>
      <c r="Y61" s="13">
        <f t="shared" si="7"/>
        <v>0</v>
      </c>
      <c r="Z61" s="14">
        <f t="shared" si="7"/>
        <v>76.92308219600639</v>
      </c>
    </row>
    <row r="62" spans="1:26" ht="13.5">
      <c r="A62" s="38" t="s">
        <v>116</v>
      </c>
      <c r="B62" s="12">
        <f t="shared" si="7"/>
        <v>24.618525045786868</v>
      </c>
      <c r="C62" s="12">
        <f t="shared" si="7"/>
        <v>0</v>
      </c>
      <c r="D62" s="3">
        <f t="shared" si="7"/>
        <v>95.00002348913941</v>
      </c>
      <c r="E62" s="13">
        <f t="shared" si="7"/>
        <v>76.92308401719662</v>
      </c>
      <c r="F62" s="13">
        <f t="shared" si="7"/>
        <v>41.79295937761474</v>
      </c>
      <c r="G62" s="13">
        <f t="shared" si="7"/>
        <v>58.228660412294055</v>
      </c>
      <c r="H62" s="13">
        <f t="shared" si="7"/>
        <v>34.71836853669335</v>
      </c>
      <c r="I62" s="13">
        <f t="shared" si="7"/>
        <v>44.62177673044616</v>
      </c>
      <c r="J62" s="13">
        <f t="shared" si="7"/>
        <v>38.46237198546415</v>
      </c>
      <c r="K62" s="13">
        <f t="shared" si="7"/>
        <v>27.286379695088105</v>
      </c>
      <c r="L62" s="13">
        <f t="shared" si="7"/>
        <v>29.925193477141566</v>
      </c>
      <c r="M62" s="13">
        <f t="shared" si="7"/>
        <v>31.1842304648696</v>
      </c>
      <c r="N62" s="13">
        <f t="shared" si="7"/>
        <v>22.097739613587574</v>
      </c>
      <c r="O62" s="13">
        <f t="shared" si="7"/>
        <v>21.29189498552756</v>
      </c>
      <c r="P62" s="13">
        <f t="shared" si="7"/>
        <v>39.877367807822104</v>
      </c>
      <c r="Q62" s="13">
        <f t="shared" si="7"/>
        <v>27.048958569827615</v>
      </c>
      <c r="R62" s="13">
        <f t="shared" si="7"/>
        <v>10.472927070710993</v>
      </c>
      <c r="S62" s="13">
        <f t="shared" si="7"/>
        <v>-30.09873425769914</v>
      </c>
      <c r="T62" s="13">
        <f t="shared" si="7"/>
        <v>37.138755094479436</v>
      </c>
      <c r="U62" s="13">
        <f t="shared" si="7"/>
        <v>31.626326435350865</v>
      </c>
      <c r="V62" s="13">
        <f t="shared" si="7"/>
        <v>32.47450015307804</v>
      </c>
      <c r="W62" s="13">
        <f t="shared" si="7"/>
        <v>76.92308401719662</v>
      </c>
      <c r="X62" s="13">
        <f t="shared" si="7"/>
        <v>0</v>
      </c>
      <c r="Y62" s="13">
        <f t="shared" si="7"/>
        <v>0</v>
      </c>
      <c r="Z62" s="14">
        <f t="shared" si="7"/>
        <v>76.92308401719662</v>
      </c>
    </row>
    <row r="63" spans="1:26" ht="13.5">
      <c r="A63" s="38" t="s">
        <v>117</v>
      </c>
      <c r="B63" s="12">
        <f t="shared" si="7"/>
        <v>58.28571667135179</v>
      </c>
      <c r="C63" s="12">
        <f t="shared" si="7"/>
        <v>0</v>
      </c>
      <c r="D63" s="3">
        <f t="shared" si="7"/>
        <v>95</v>
      </c>
      <c r="E63" s="13">
        <f t="shared" si="7"/>
        <v>76.92307012583063</v>
      </c>
      <c r="F63" s="13">
        <f t="shared" si="7"/>
        <v>59.8868255359847</v>
      </c>
      <c r="G63" s="13">
        <f t="shared" si="7"/>
        <v>78.27567546163695</v>
      </c>
      <c r="H63" s="13">
        <f t="shared" si="7"/>
        <v>55.652956844698444</v>
      </c>
      <c r="I63" s="13">
        <f t="shared" si="7"/>
        <v>64.71425628819262</v>
      </c>
      <c r="J63" s="13">
        <f t="shared" si="7"/>
        <v>69.72303364708428</v>
      </c>
      <c r="K63" s="13">
        <f t="shared" si="7"/>
        <v>65.50134892086331</v>
      </c>
      <c r="L63" s="13">
        <f t="shared" si="7"/>
        <v>51.72708915604648</v>
      </c>
      <c r="M63" s="13">
        <f t="shared" si="7"/>
        <v>62.23674456890005</v>
      </c>
      <c r="N63" s="13">
        <f t="shared" si="7"/>
        <v>47.099400346951874</v>
      </c>
      <c r="O63" s="13">
        <f t="shared" si="7"/>
        <v>53.81683516245877</v>
      </c>
      <c r="P63" s="13">
        <f t="shared" si="7"/>
        <v>47.856481305269035</v>
      </c>
      <c r="Q63" s="13">
        <f t="shared" si="7"/>
        <v>49.56242035962056</v>
      </c>
      <c r="R63" s="13">
        <f t="shared" si="7"/>
        <v>53.16098766048235</v>
      </c>
      <c r="S63" s="13">
        <f t="shared" si="7"/>
        <v>48.26198316867911</v>
      </c>
      <c r="T63" s="13">
        <f t="shared" si="7"/>
        <v>27.79592126095895</v>
      </c>
      <c r="U63" s="13">
        <f t="shared" si="7"/>
        <v>37.64808310713737</v>
      </c>
      <c r="V63" s="13">
        <f t="shared" si="7"/>
        <v>51.18214577882346</v>
      </c>
      <c r="W63" s="13">
        <f t="shared" si="7"/>
        <v>76.92307012583063</v>
      </c>
      <c r="X63" s="13">
        <f t="shared" si="7"/>
        <v>0</v>
      </c>
      <c r="Y63" s="13">
        <f t="shared" si="7"/>
        <v>0</v>
      </c>
      <c r="Z63" s="14">
        <f t="shared" si="7"/>
        <v>76.92307012583063</v>
      </c>
    </row>
    <row r="64" spans="1:26" ht="13.5">
      <c r="A64" s="38" t="s">
        <v>118</v>
      </c>
      <c r="B64" s="12">
        <f t="shared" si="7"/>
        <v>51.30753653745516</v>
      </c>
      <c r="C64" s="12">
        <f t="shared" si="7"/>
        <v>0</v>
      </c>
      <c r="D64" s="3">
        <f t="shared" si="7"/>
        <v>95</v>
      </c>
      <c r="E64" s="13">
        <f t="shared" si="7"/>
        <v>76.92304352859458</v>
      </c>
      <c r="F64" s="13">
        <f t="shared" si="7"/>
        <v>44.51485148514852</v>
      </c>
      <c r="G64" s="13">
        <f t="shared" si="7"/>
        <v>55.51419789639907</v>
      </c>
      <c r="H64" s="13">
        <f t="shared" si="7"/>
        <v>45.79054725500794</v>
      </c>
      <c r="I64" s="13">
        <f t="shared" si="7"/>
        <v>49.2212233191771</v>
      </c>
      <c r="J64" s="13">
        <f t="shared" si="7"/>
        <v>57.71207099138914</v>
      </c>
      <c r="K64" s="13">
        <f t="shared" si="7"/>
        <v>57.06264411314312</v>
      </c>
      <c r="L64" s="13">
        <f t="shared" si="7"/>
        <v>48.258715240429545</v>
      </c>
      <c r="M64" s="13">
        <f t="shared" si="7"/>
        <v>54.3522237532616</v>
      </c>
      <c r="N64" s="13">
        <f t="shared" si="7"/>
        <v>50.977328691517364</v>
      </c>
      <c r="O64" s="13">
        <f t="shared" si="7"/>
        <v>53.87720416401105</v>
      </c>
      <c r="P64" s="13">
        <f t="shared" si="7"/>
        <v>58.094144661308846</v>
      </c>
      <c r="Q64" s="13">
        <f t="shared" si="7"/>
        <v>54.29174741835643</v>
      </c>
      <c r="R64" s="13">
        <f t="shared" si="7"/>
        <v>52.46721125877415</v>
      </c>
      <c r="S64" s="13">
        <f t="shared" si="7"/>
        <v>46.13281988688133</v>
      </c>
      <c r="T64" s="13">
        <f t="shared" si="7"/>
        <v>21.577817343946375</v>
      </c>
      <c r="U64" s="13">
        <f t="shared" si="7"/>
        <v>32.02269183341924</v>
      </c>
      <c r="V64" s="13">
        <f t="shared" si="7"/>
        <v>44.98599702617257</v>
      </c>
      <c r="W64" s="13">
        <f t="shared" si="7"/>
        <v>76.92304352859458</v>
      </c>
      <c r="X64" s="13">
        <f t="shared" si="7"/>
        <v>0</v>
      </c>
      <c r="Y64" s="13">
        <f t="shared" si="7"/>
        <v>0</v>
      </c>
      <c r="Z64" s="14">
        <f t="shared" si="7"/>
        <v>76.92304352859458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76.72784810126583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76.72784810126583</v>
      </c>
      <c r="X65" s="13">
        <f t="shared" si="7"/>
        <v>0</v>
      </c>
      <c r="Y65" s="13">
        <f t="shared" si="7"/>
        <v>0</v>
      </c>
      <c r="Z65" s="14">
        <f t="shared" si="7"/>
        <v>76.72784810126583</v>
      </c>
    </row>
    <row r="66" spans="1:26" ht="13.5">
      <c r="A66" s="39" t="s">
        <v>120</v>
      </c>
      <c r="B66" s="15">
        <f t="shared" si="7"/>
        <v>100.00010762362726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3.6705303828591505</v>
      </c>
      <c r="G66" s="16">
        <f t="shared" si="7"/>
        <v>42.29295757563506</v>
      </c>
      <c r="H66" s="16">
        <f t="shared" si="7"/>
        <v>12.477383368153783</v>
      </c>
      <c r="I66" s="16">
        <f t="shared" si="7"/>
        <v>19.567966351550563</v>
      </c>
      <c r="J66" s="16">
        <f t="shared" si="7"/>
        <v>4.520529495516989</v>
      </c>
      <c r="K66" s="16">
        <f t="shared" si="7"/>
        <v>11.043755202489956</v>
      </c>
      <c r="L66" s="16">
        <f t="shared" si="7"/>
        <v>0</v>
      </c>
      <c r="M66" s="16">
        <f t="shared" si="7"/>
        <v>14.3781006378455</v>
      </c>
      <c r="N66" s="16">
        <f t="shared" si="7"/>
        <v>13.884563094796686</v>
      </c>
      <c r="O66" s="16">
        <f t="shared" si="7"/>
        <v>28.610653487095</v>
      </c>
      <c r="P66" s="16">
        <f t="shared" si="7"/>
        <v>25.462431432580683</v>
      </c>
      <c r="Q66" s="16">
        <f t="shared" si="7"/>
        <v>21.604826180820368</v>
      </c>
      <c r="R66" s="16">
        <f t="shared" si="7"/>
        <v>14.685353118988735</v>
      </c>
      <c r="S66" s="16">
        <f t="shared" si="7"/>
        <v>15.592469545957918</v>
      </c>
      <c r="T66" s="16">
        <f t="shared" si="7"/>
        <v>18.083145135272158</v>
      </c>
      <c r="U66" s="16">
        <f t="shared" si="7"/>
        <v>16.215879553890996</v>
      </c>
      <c r="V66" s="16">
        <f t="shared" si="7"/>
        <v>17.766288790746813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14586395</v>
      </c>
      <c r="C67" s="23"/>
      <c r="D67" s="24">
        <v>18158830</v>
      </c>
      <c r="E67" s="25">
        <v>17708620</v>
      </c>
      <c r="F67" s="25">
        <v>3840191</v>
      </c>
      <c r="G67" s="25">
        <v>1111822</v>
      </c>
      <c r="H67" s="25">
        <v>1083906</v>
      </c>
      <c r="I67" s="25">
        <v>6035919</v>
      </c>
      <c r="J67" s="25">
        <v>1077406</v>
      </c>
      <c r="K67" s="25">
        <v>1276838</v>
      </c>
      <c r="L67" s="25">
        <v>1035716</v>
      </c>
      <c r="M67" s="25">
        <v>3389960</v>
      </c>
      <c r="N67" s="25">
        <v>1369027</v>
      </c>
      <c r="O67" s="25">
        <v>1300978</v>
      </c>
      <c r="P67" s="25">
        <v>977457</v>
      </c>
      <c r="Q67" s="25">
        <v>3647462</v>
      </c>
      <c r="R67" s="25">
        <v>2112095</v>
      </c>
      <c r="S67" s="25">
        <v>246815</v>
      </c>
      <c r="T67" s="25">
        <v>1673732</v>
      </c>
      <c r="U67" s="25">
        <v>4032642</v>
      </c>
      <c r="V67" s="25">
        <v>17105983</v>
      </c>
      <c r="W67" s="25">
        <v>17708620</v>
      </c>
      <c r="X67" s="25"/>
      <c r="Y67" s="24"/>
      <c r="Z67" s="26">
        <v>17708620</v>
      </c>
    </row>
    <row r="68" spans="1:26" ht="13.5" hidden="1">
      <c r="A68" s="36" t="s">
        <v>31</v>
      </c>
      <c r="B68" s="18">
        <v>2433192</v>
      </c>
      <c r="C68" s="18"/>
      <c r="D68" s="19">
        <v>2995700</v>
      </c>
      <c r="E68" s="20">
        <v>2812650</v>
      </c>
      <c r="F68" s="20">
        <v>2812891</v>
      </c>
      <c r="G68" s="20"/>
      <c r="H68" s="20">
        <v>-240</v>
      </c>
      <c r="I68" s="20">
        <v>2812651</v>
      </c>
      <c r="J68" s="20"/>
      <c r="K68" s="20"/>
      <c r="L68" s="20"/>
      <c r="M68" s="20"/>
      <c r="N68" s="20"/>
      <c r="O68" s="20">
        <v>-4140</v>
      </c>
      <c r="P68" s="20">
        <v>-211680</v>
      </c>
      <c r="Q68" s="20">
        <v>-215820</v>
      </c>
      <c r="R68" s="20"/>
      <c r="S68" s="20"/>
      <c r="T68" s="20">
        <v>-80382</v>
      </c>
      <c r="U68" s="20">
        <v>-80382</v>
      </c>
      <c r="V68" s="20">
        <v>2516449</v>
      </c>
      <c r="W68" s="20">
        <v>2812650</v>
      </c>
      <c r="X68" s="20"/>
      <c r="Y68" s="19"/>
      <c r="Z68" s="22">
        <v>2812650</v>
      </c>
    </row>
    <row r="69" spans="1:26" ht="13.5" hidden="1">
      <c r="A69" s="37" t="s">
        <v>32</v>
      </c>
      <c r="B69" s="18">
        <v>11224039</v>
      </c>
      <c r="C69" s="18"/>
      <c r="D69" s="19">
        <v>14360130</v>
      </c>
      <c r="E69" s="20">
        <v>14242970</v>
      </c>
      <c r="F69" s="20">
        <v>930502</v>
      </c>
      <c r="G69" s="20">
        <v>1012893</v>
      </c>
      <c r="H69" s="20">
        <v>984109</v>
      </c>
      <c r="I69" s="20">
        <v>2927504</v>
      </c>
      <c r="J69" s="20">
        <v>973458</v>
      </c>
      <c r="K69" s="20">
        <v>1166314</v>
      </c>
      <c r="L69" s="20">
        <v>1035716</v>
      </c>
      <c r="M69" s="20">
        <v>3175488</v>
      </c>
      <c r="N69" s="20">
        <v>1328572</v>
      </c>
      <c r="O69" s="20">
        <v>1277803</v>
      </c>
      <c r="P69" s="20">
        <v>1157781</v>
      </c>
      <c r="Q69" s="20">
        <v>3764156</v>
      </c>
      <c r="R69" s="20">
        <v>2075705</v>
      </c>
      <c r="S69" s="20">
        <v>206180</v>
      </c>
      <c r="T69" s="20">
        <v>1710720</v>
      </c>
      <c r="U69" s="20">
        <v>3992605</v>
      </c>
      <c r="V69" s="20">
        <v>13859753</v>
      </c>
      <c r="W69" s="20">
        <v>14242970</v>
      </c>
      <c r="X69" s="20"/>
      <c r="Y69" s="19"/>
      <c r="Z69" s="22">
        <v>14242970</v>
      </c>
    </row>
    <row r="70" spans="1:26" ht="13.5" hidden="1">
      <c r="A70" s="38" t="s">
        <v>115</v>
      </c>
      <c r="B70" s="18">
        <v>4711255</v>
      </c>
      <c r="C70" s="18"/>
      <c r="D70" s="19">
        <v>6083920</v>
      </c>
      <c r="E70" s="20">
        <v>5835320</v>
      </c>
      <c r="F70" s="20">
        <v>450728</v>
      </c>
      <c r="G70" s="20">
        <v>525635</v>
      </c>
      <c r="H70" s="20">
        <v>482944</v>
      </c>
      <c r="I70" s="20">
        <v>1459307</v>
      </c>
      <c r="J70" s="20">
        <v>463712</v>
      </c>
      <c r="K70" s="20">
        <v>494307</v>
      </c>
      <c r="L70" s="20">
        <v>394345</v>
      </c>
      <c r="M70" s="20">
        <v>1352364</v>
      </c>
      <c r="N70" s="20">
        <v>602293</v>
      </c>
      <c r="O70" s="20">
        <v>477789</v>
      </c>
      <c r="P70" s="20">
        <v>491825</v>
      </c>
      <c r="Q70" s="20">
        <v>1571907</v>
      </c>
      <c r="R70" s="20">
        <v>494325</v>
      </c>
      <c r="S70" s="20">
        <v>504148</v>
      </c>
      <c r="T70" s="20">
        <v>703399</v>
      </c>
      <c r="U70" s="20">
        <v>1701872</v>
      </c>
      <c r="V70" s="20">
        <v>6085450</v>
      </c>
      <c r="W70" s="20">
        <v>5835320</v>
      </c>
      <c r="X70" s="20"/>
      <c r="Y70" s="19"/>
      <c r="Z70" s="22">
        <v>5835320</v>
      </c>
    </row>
    <row r="71" spans="1:26" ht="13.5" hidden="1">
      <c r="A71" s="38" t="s">
        <v>116</v>
      </c>
      <c r="B71" s="18">
        <v>5266794</v>
      </c>
      <c r="C71" s="18"/>
      <c r="D71" s="19">
        <v>6385930</v>
      </c>
      <c r="E71" s="20">
        <v>6505930</v>
      </c>
      <c r="F71" s="20">
        <v>360934</v>
      </c>
      <c r="G71" s="20">
        <v>339709</v>
      </c>
      <c r="H71" s="20">
        <v>363649</v>
      </c>
      <c r="I71" s="20">
        <v>1064292</v>
      </c>
      <c r="J71" s="20">
        <v>378375</v>
      </c>
      <c r="K71" s="20">
        <v>544026</v>
      </c>
      <c r="L71" s="20">
        <v>503031</v>
      </c>
      <c r="M71" s="20">
        <v>1425432</v>
      </c>
      <c r="N71" s="20">
        <v>593925</v>
      </c>
      <c r="O71" s="20">
        <v>669203</v>
      </c>
      <c r="P71" s="20">
        <v>529551</v>
      </c>
      <c r="Q71" s="20">
        <v>1792679</v>
      </c>
      <c r="R71" s="20">
        <v>1442548</v>
      </c>
      <c r="S71" s="20">
        <v>-440374</v>
      </c>
      <c r="T71" s="20">
        <v>604576</v>
      </c>
      <c r="U71" s="20">
        <v>1606750</v>
      </c>
      <c r="V71" s="20">
        <v>5889153</v>
      </c>
      <c r="W71" s="20">
        <v>6505930</v>
      </c>
      <c r="X71" s="20"/>
      <c r="Y71" s="19"/>
      <c r="Z71" s="22">
        <v>6505930</v>
      </c>
    </row>
    <row r="72" spans="1:26" ht="13.5" hidden="1">
      <c r="A72" s="38" t="s">
        <v>117</v>
      </c>
      <c r="B72" s="18">
        <v>718586</v>
      </c>
      <c r="C72" s="18"/>
      <c r="D72" s="19">
        <v>1131680</v>
      </c>
      <c r="E72" s="20">
        <v>1131680</v>
      </c>
      <c r="F72" s="20">
        <v>62735</v>
      </c>
      <c r="G72" s="20">
        <v>75763</v>
      </c>
      <c r="H72" s="20">
        <v>79967</v>
      </c>
      <c r="I72" s="20">
        <v>218465</v>
      </c>
      <c r="J72" s="20">
        <v>73944</v>
      </c>
      <c r="K72" s="20">
        <v>71168</v>
      </c>
      <c r="L72" s="20">
        <v>74779</v>
      </c>
      <c r="M72" s="20">
        <v>219891</v>
      </c>
      <c r="N72" s="20">
        <v>73209</v>
      </c>
      <c r="O72" s="20">
        <v>73988</v>
      </c>
      <c r="P72" s="20">
        <v>78819</v>
      </c>
      <c r="Q72" s="20">
        <v>226016</v>
      </c>
      <c r="R72" s="20">
        <v>80149</v>
      </c>
      <c r="S72" s="20">
        <v>79257</v>
      </c>
      <c r="T72" s="20">
        <v>211585</v>
      </c>
      <c r="U72" s="20">
        <v>370991</v>
      </c>
      <c r="V72" s="20">
        <v>1035363</v>
      </c>
      <c r="W72" s="20">
        <v>1131680</v>
      </c>
      <c r="X72" s="20"/>
      <c r="Y72" s="19"/>
      <c r="Z72" s="22">
        <v>1131680</v>
      </c>
    </row>
    <row r="73" spans="1:26" ht="13.5" hidden="1">
      <c r="A73" s="38" t="s">
        <v>118</v>
      </c>
      <c r="B73" s="18">
        <v>527404</v>
      </c>
      <c r="C73" s="18"/>
      <c r="D73" s="19">
        <v>739000</v>
      </c>
      <c r="E73" s="20">
        <v>691040</v>
      </c>
      <c r="F73" s="20">
        <v>53025</v>
      </c>
      <c r="G73" s="20">
        <v>70926</v>
      </c>
      <c r="H73" s="20">
        <v>57359</v>
      </c>
      <c r="I73" s="20">
        <v>181310</v>
      </c>
      <c r="J73" s="20">
        <v>57021</v>
      </c>
      <c r="K73" s="20">
        <v>56813</v>
      </c>
      <c r="L73" s="20">
        <v>56711</v>
      </c>
      <c r="M73" s="20">
        <v>170545</v>
      </c>
      <c r="N73" s="20">
        <v>58885</v>
      </c>
      <c r="O73" s="20">
        <v>56484</v>
      </c>
      <c r="P73" s="20">
        <v>57486</v>
      </c>
      <c r="Q73" s="20">
        <v>172855</v>
      </c>
      <c r="R73" s="20">
        <v>57413</v>
      </c>
      <c r="S73" s="20">
        <v>58169</v>
      </c>
      <c r="T73" s="20">
        <v>190960</v>
      </c>
      <c r="U73" s="20">
        <v>306542</v>
      </c>
      <c r="V73" s="20">
        <v>831252</v>
      </c>
      <c r="W73" s="20">
        <v>691040</v>
      </c>
      <c r="X73" s="20"/>
      <c r="Y73" s="19"/>
      <c r="Z73" s="22">
        <v>691040</v>
      </c>
    </row>
    <row r="74" spans="1:26" ht="13.5" hidden="1">
      <c r="A74" s="38" t="s">
        <v>119</v>
      </c>
      <c r="B74" s="18"/>
      <c r="C74" s="18"/>
      <c r="D74" s="19">
        <v>19600</v>
      </c>
      <c r="E74" s="20">
        <v>79000</v>
      </c>
      <c r="F74" s="20">
        <v>3080</v>
      </c>
      <c r="G74" s="20">
        <v>860</v>
      </c>
      <c r="H74" s="20">
        <v>190</v>
      </c>
      <c r="I74" s="20">
        <v>4130</v>
      </c>
      <c r="J74" s="20">
        <v>406</v>
      </c>
      <c r="K74" s="20"/>
      <c r="L74" s="20">
        <v>6850</v>
      </c>
      <c r="M74" s="20">
        <v>7256</v>
      </c>
      <c r="N74" s="20">
        <v>260</v>
      </c>
      <c r="O74" s="20">
        <v>339</v>
      </c>
      <c r="P74" s="20">
        <v>100</v>
      </c>
      <c r="Q74" s="20">
        <v>699</v>
      </c>
      <c r="R74" s="20">
        <v>1270</v>
      </c>
      <c r="S74" s="20">
        <v>4980</v>
      </c>
      <c r="T74" s="20">
        <v>200</v>
      </c>
      <c r="U74" s="20">
        <v>6450</v>
      </c>
      <c r="V74" s="20">
        <v>18535</v>
      </c>
      <c r="W74" s="20">
        <v>79000</v>
      </c>
      <c r="X74" s="20"/>
      <c r="Y74" s="19"/>
      <c r="Z74" s="22">
        <v>79000</v>
      </c>
    </row>
    <row r="75" spans="1:26" ht="13.5" hidden="1">
      <c r="A75" s="39" t="s">
        <v>120</v>
      </c>
      <c r="B75" s="27">
        <v>929164</v>
      </c>
      <c r="C75" s="27"/>
      <c r="D75" s="28">
        <v>803000</v>
      </c>
      <c r="E75" s="29">
        <v>653000</v>
      </c>
      <c r="F75" s="29">
        <v>96798</v>
      </c>
      <c r="G75" s="29">
        <v>98929</v>
      </c>
      <c r="H75" s="29">
        <v>100037</v>
      </c>
      <c r="I75" s="29">
        <v>295764</v>
      </c>
      <c r="J75" s="29">
        <v>103948</v>
      </c>
      <c r="K75" s="29">
        <v>110524</v>
      </c>
      <c r="L75" s="29"/>
      <c r="M75" s="29">
        <v>214472</v>
      </c>
      <c r="N75" s="29">
        <v>40455</v>
      </c>
      <c r="O75" s="29">
        <v>27315</v>
      </c>
      <c r="P75" s="29">
        <v>31356</v>
      </c>
      <c r="Q75" s="29">
        <v>99126</v>
      </c>
      <c r="R75" s="29">
        <v>36390</v>
      </c>
      <c r="S75" s="29">
        <v>40635</v>
      </c>
      <c r="T75" s="29">
        <v>43394</v>
      </c>
      <c r="U75" s="29">
        <v>120419</v>
      </c>
      <c r="V75" s="29">
        <v>729781</v>
      </c>
      <c r="W75" s="29">
        <v>653000</v>
      </c>
      <c r="X75" s="29"/>
      <c r="Y75" s="28"/>
      <c r="Z75" s="30">
        <v>653000</v>
      </c>
    </row>
    <row r="76" spans="1:26" ht="13.5" hidden="1">
      <c r="A76" s="41" t="s">
        <v>122</v>
      </c>
      <c r="B76" s="31">
        <v>9779166</v>
      </c>
      <c r="C76" s="31"/>
      <c r="D76" s="32">
        <v>16489020</v>
      </c>
      <c r="E76" s="33">
        <v>13119554</v>
      </c>
      <c r="F76" s="33">
        <v>738413</v>
      </c>
      <c r="G76" s="33">
        <v>930719</v>
      </c>
      <c r="H76" s="33">
        <v>847273</v>
      </c>
      <c r="I76" s="33">
        <v>2516405</v>
      </c>
      <c r="J76" s="33">
        <v>891871</v>
      </c>
      <c r="K76" s="33">
        <v>743471</v>
      </c>
      <c r="L76" s="33">
        <v>766797</v>
      </c>
      <c r="M76" s="33">
        <v>2402139</v>
      </c>
      <c r="N76" s="33">
        <v>820259</v>
      </c>
      <c r="O76" s="33">
        <v>751690</v>
      </c>
      <c r="P76" s="33">
        <v>859842</v>
      </c>
      <c r="Q76" s="33">
        <v>2431791</v>
      </c>
      <c r="R76" s="33">
        <v>734656</v>
      </c>
      <c r="S76" s="33">
        <v>744369</v>
      </c>
      <c r="T76" s="33">
        <v>1039750</v>
      </c>
      <c r="U76" s="33">
        <v>2518775</v>
      </c>
      <c r="V76" s="33">
        <v>9869110</v>
      </c>
      <c r="W76" s="33">
        <v>13119554</v>
      </c>
      <c r="X76" s="33"/>
      <c r="Y76" s="32"/>
      <c r="Z76" s="34">
        <v>13119554</v>
      </c>
    </row>
    <row r="77" spans="1:26" ht="13.5" hidden="1">
      <c r="A77" s="36" t="s">
        <v>31</v>
      </c>
      <c r="B77" s="18">
        <v>2295125</v>
      </c>
      <c r="C77" s="18"/>
      <c r="D77" s="19">
        <v>2845915</v>
      </c>
      <c r="E77" s="20">
        <v>2163577</v>
      </c>
      <c r="F77" s="20">
        <v>76460</v>
      </c>
      <c r="G77" s="20">
        <v>39375</v>
      </c>
      <c r="H77" s="20">
        <v>124182</v>
      </c>
      <c r="I77" s="20">
        <v>240017</v>
      </c>
      <c r="J77" s="20">
        <v>124984</v>
      </c>
      <c r="K77" s="20">
        <v>55331</v>
      </c>
      <c r="L77" s="20">
        <v>179115</v>
      </c>
      <c r="M77" s="20">
        <v>359430</v>
      </c>
      <c r="N77" s="20">
        <v>47942</v>
      </c>
      <c r="O77" s="20">
        <v>62037</v>
      </c>
      <c r="P77" s="20">
        <v>76275</v>
      </c>
      <c r="Q77" s="20">
        <v>186254</v>
      </c>
      <c r="R77" s="20">
        <v>48484</v>
      </c>
      <c r="S77" s="20">
        <v>74706</v>
      </c>
      <c r="T77" s="20">
        <v>68951</v>
      </c>
      <c r="U77" s="20">
        <v>192141</v>
      </c>
      <c r="V77" s="20">
        <v>977842</v>
      </c>
      <c r="W77" s="20">
        <v>2163577</v>
      </c>
      <c r="X77" s="20"/>
      <c r="Y77" s="19"/>
      <c r="Z77" s="22">
        <v>2163577</v>
      </c>
    </row>
    <row r="78" spans="1:26" ht="13.5" hidden="1">
      <c r="A78" s="37" t="s">
        <v>32</v>
      </c>
      <c r="B78" s="18">
        <v>6554876</v>
      </c>
      <c r="C78" s="18"/>
      <c r="D78" s="19">
        <v>13643105</v>
      </c>
      <c r="E78" s="20">
        <v>10955977</v>
      </c>
      <c r="F78" s="20">
        <v>658400</v>
      </c>
      <c r="G78" s="20">
        <v>849504</v>
      </c>
      <c r="H78" s="20">
        <v>710609</v>
      </c>
      <c r="I78" s="20">
        <v>2218513</v>
      </c>
      <c r="J78" s="20">
        <v>762188</v>
      </c>
      <c r="K78" s="20">
        <v>675934</v>
      </c>
      <c r="L78" s="20">
        <v>573750</v>
      </c>
      <c r="M78" s="20">
        <v>2011872</v>
      </c>
      <c r="N78" s="20">
        <v>766700</v>
      </c>
      <c r="O78" s="20">
        <v>681838</v>
      </c>
      <c r="P78" s="20">
        <v>775583</v>
      </c>
      <c r="Q78" s="20">
        <v>2224121</v>
      </c>
      <c r="R78" s="20">
        <v>680828</v>
      </c>
      <c r="S78" s="20">
        <v>663327</v>
      </c>
      <c r="T78" s="20">
        <v>962952</v>
      </c>
      <c r="U78" s="20">
        <v>2307107</v>
      </c>
      <c r="V78" s="20">
        <v>8761613</v>
      </c>
      <c r="W78" s="20">
        <v>10955977</v>
      </c>
      <c r="X78" s="20"/>
      <c r="Y78" s="19"/>
      <c r="Z78" s="22">
        <v>10955977</v>
      </c>
    </row>
    <row r="79" spans="1:26" ht="13.5" hidden="1">
      <c r="A79" s="38" t="s">
        <v>115</v>
      </c>
      <c r="B79" s="18">
        <v>4568838</v>
      </c>
      <c r="C79" s="18"/>
      <c r="D79" s="19">
        <v>5779724</v>
      </c>
      <c r="E79" s="20">
        <v>4488708</v>
      </c>
      <c r="F79" s="20">
        <v>446381</v>
      </c>
      <c r="G79" s="20">
        <v>553018</v>
      </c>
      <c r="H79" s="20">
        <v>513587</v>
      </c>
      <c r="I79" s="20">
        <v>1512986</v>
      </c>
      <c r="J79" s="20">
        <v>532192</v>
      </c>
      <c r="K79" s="20">
        <v>448454</v>
      </c>
      <c r="L79" s="20">
        <v>357168</v>
      </c>
      <c r="M79" s="20">
        <v>1337814</v>
      </c>
      <c r="N79" s="20">
        <v>570957</v>
      </c>
      <c r="O79" s="20">
        <v>469102</v>
      </c>
      <c r="P79" s="20">
        <v>493296</v>
      </c>
      <c r="Q79" s="20">
        <v>1533355</v>
      </c>
      <c r="R79" s="20">
        <v>457020</v>
      </c>
      <c r="S79" s="20">
        <v>465694</v>
      </c>
      <c r="T79" s="20">
        <v>638403</v>
      </c>
      <c r="U79" s="20">
        <v>1561117</v>
      </c>
      <c r="V79" s="20">
        <v>5945272</v>
      </c>
      <c r="W79" s="20">
        <v>4488708</v>
      </c>
      <c r="X79" s="20"/>
      <c r="Y79" s="19"/>
      <c r="Z79" s="22">
        <v>4488708</v>
      </c>
    </row>
    <row r="80" spans="1:26" ht="13.5" hidden="1">
      <c r="A80" s="38" t="s">
        <v>116</v>
      </c>
      <c r="B80" s="18">
        <v>1296607</v>
      </c>
      <c r="C80" s="18"/>
      <c r="D80" s="19">
        <v>6066635</v>
      </c>
      <c r="E80" s="20">
        <v>5004562</v>
      </c>
      <c r="F80" s="20">
        <v>150845</v>
      </c>
      <c r="G80" s="20">
        <v>197808</v>
      </c>
      <c r="H80" s="20">
        <v>126253</v>
      </c>
      <c r="I80" s="20">
        <v>474906</v>
      </c>
      <c r="J80" s="20">
        <v>145532</v>
      </c>
      <c r="K80" s="20">
        <v>148445</v>
      </c>
      <c r="L80" s="20">
        <v>150533</v>
      </c>
      <c r="M80" s="20">
        <v>444510</v>
      </c>
      <c r="N80" s="20">
        <v>131244</v>
      </c>
      <c r="O80" s="20">
        <v>142486</v>
      </c>
      <c r="P80" s="20">
        <v>211171</v>
      </c>
      <c r="Q80" s="20">
        <v>484901</v>
      </c>
      <c r="R80" s="20">
        <v>151077</v>
      </c>
      <c r="S80" s="20">
        <v>132547</v>
      </c>
      <c r="T80" s="20">
        <v>224532</v>
      </c>
      <c r="U80" s="20">
        <v>508156</v>
      </c>
      <c r="V80" s="20">
        <v>1912473</v>
      </c>
      <c r="W80" s="20">
        <v>5004562</v>
      </c>
      <c r="X80" s="20"/>
      <c r="Y80" s="19"/>
      <c r="Z80" s="22">
        <v>5004562</v>
      </c>
    </row>
    <row r="81" spans="1:26" ht="13.5" hidden="1">
      <c r="A81" s="38" t="s">
        <v>117</v>
      </c>
      <c r="B81" s="18">
        <v>418833</v>
      </c>
      <c r="C81" s="18"/>
      <c r="D81" s="19">
        <v>1075096</v>
      </c>
      <c r="E81" s="20">
        <v>870523</v>
      </c>
      <c r="F81" s="20">
        <v>37570</v>
      </c>
      <c r="G81" s="20">
        <v>59304</v>
      </c>
      <c r="H81" s="20">
        <v>44504</v>
      </c>
      <c r="I81" s="20">
        <v>141378</v>
      </c>
      <c r="J81" s="20">
        <v>51556</v>
      </c>
      <c r="K81" s="20">
        <v>46616</v>
      </c>
      <c r="L81" s="20">
        <v>38681</v>
      </c>
      <c r="M81" s="20">
        <v>136853</v>
      </c>
      <c r="N81" s="20">
        <v>34481</v>
      </c>
      <c r="O81" s="20">
        <v>39818</v>
      </c>
      <c r="P81" s="20">
        <v>37720</v>
      </c>
      <c r="Q81" s="20">
        <v>112019</v>
      </c>
      <c r="R81" s="20">
        <v>42608</v>
      </c>
      <c r="S81" s="20">
        <v>38251</v>
      </c>
      <c r="T81" s="20">
        <v>58812</v>
      </c>
      <c r="U81" s="20">
        <v>139671</v>
      </c>
      <c r="V81" s="20">
        <v>529921</v>
      </c>
      <c r="W81" s="20">
        <v>870523</v>
      </c>
      <c r="X81" s="20"/>
      <c r="Y81" s="19"/>
      <c r="Z81" s="22">
        <v>870523</v>
      </c>
    </row>
    <row r="82" spans="1:26" ht="13.5" hidden="1">
      <c r="A82" s="38" t="s">
        <v>118</v>
      </c>
      <c r="B82" s="18">
        <v>270598</v>
      </c>
      <c r="C82" s="18"/>
      <c r="D82" s="19">
        <v>702050</v>
      </c>
      <c r="E82" s="20">
        <v>531569</v>
      </c>
      <c r="F82" s="20">
        <v>23604</v>
      </c>
      <c r="G82" s="20">
        <v>39374</v>
      </c>
      <c r="H82" s="20">
        <v>26265</v>
      </c>
      <c r="I82" s="20">
        <v>89243</v>
      </c>
      <c r="J82" s="20">
        <v>32908</v>
      </c>
      <c r="K82" s="20">
        <v>32419</v>
      </c>
      <c r="L82" s="20">
        <v>27368</v>
      </c>
      <c r="M82" s="20">
        <v>92695</v>
      </c>
      <c r="N82" s="20">
        <v>30018</v>
      </c>
      <c r="O82" s="20">
        <v>30432</v>
      </c>
      <c r="P82" s="20">
        <v>33396</v>
      </c>
      <c r="Q82" s="20">
        <v>93846</v>
      </c>
      <c r="R82" s="20">
        <v>30123</v>
      </c>
      <c r="S82" s="20">
        <v>26835</v>
      </c>
      <c r="T82" s="20">
        <v>41205</v>
      </c>
      <c r="U82" s="20">
        <v>98163</v>
      </c>
      <c r="V82" s="20">
        <v>373947</v>
      </c>
      <c r="W82" s="20">
        <v>531569</v>
      </c>
      <c r="X82" s="20"/>
      <c r="Y82" s="19"/>
      <c r="Z82" s="22">
        <v>531569</v>
      </c>
    </row>
    <row r="83" spans="1:26" ht="13.5" hidden="1">
      <c r="A83" s="38" t="s">
        <v>119</v>
      </c>
      <c r="B83" s="18"/>
      <c r="C83" s="18"/>
      <c r="D83" s="19">
        <v>19600</v>
      </c>
      <c r="E83" s="20">
        <v>60615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60615</v>
      </c>
      <c r="X83" s="20"/>
      <c r="Y83" s="19"/>
      <c r="Z83" s="22">
        <v>60615</v>
      </c>
    </row>
    <row r="84" spans="1:26" ht="13.5" hidden="1">
      <c r="A84" s="39" t="s">
        <v>120</v>
      </c>
      <c r="B84" s="27">
        <v>929165</v>
      </c>
      <c r="C84" s="27"/>
      <c r="D84" s="28"/>
      <c r="E84" s="29"/>
      <c r="F84" s="29">
        <v>3553</v>
      </c>
      <c r="G84" s="29">
        <v>41840</v>
      </c>
      <c r="H84" s="29">
        <v>12482</v>
      </c>
      <c r="I84" s="29">
        <v>57875</v>
      </c>
      <c r="J84" s="29">
        <v>4699</v>
      </c>
      <c r="K84" s="29">
        <v>12206</v>
      </c>
      <c r="L84" s="29">
        <v>13932</v>
      </c>
      <c r="M84" s="29">
        <v>30837</v>
      </c>
      <c r="N84" s="29">
        <v>5617</v>
      </c>
      <c r="O84" s="29">
        <v>7815</v>
      </c>
      <c r="P84" s="29">
        <v>7984</v>
      </c>
      <c r="Q84" s="29">
        <v>21416</v>
      </c>
      <c r="R84" s="29">
        <v>5344</v>
      </c>
      <c r="S84" s="29">
        <v>6336</v>
      </c>
      <c r="T84" s="29">
        <v>7847</v>
      </c>
      <c r="U84" s="29">
        <v>19527</v>
      </c>
      <c r="V84" s="29">
        <v>129655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3065503</v>
      </c>
      <c r="C7" s="18">
        <v>0</v>
      </c>
      <c r="D7" s="63">
        <v>1450000</v>
      </c>
      <c r="E7" s="64">
        <v>1450000</v>
      </c>
      <c r="F7" s="64">
        <v>30531</v>
      </c>
      <c r="G7" s="64">
        <v>56544</v>
      </c>
      <c r="H7" s="64">
        <v>44693</v>
      </c>
      <c r="I7" s="64">
        <v>131768</v>
      </c>
      <c r="J7" s="64">
        <v>48837</v>
      </c>
      <c r="K7" s="64">
        <v>40217</v>
      </c>
      <c r="L7" s="64">
        <v>20695</v>
      </c>
      <c r="M7" s="64">
        <v>109749</v>
      </c>
      <c r="N7" s="64">
        <v>124518</v>
      </c>
      <c r="O7" s="64">
        <v>10164</v>
      </c>
      <c r="P7" s="64">
        <v>89435</v>
      </c>
      <c r="Q7" s="64">
        <v>224117</v>
      </c>
      <c r="R7" s="64">
        <v>73033</v>
      </c>
      <c r="S7" s="64">
        <v>82732</v>
      </c>
      <c r="T7" s="64">
        <v>127894</v>
      </c>
      <c r="U7" s="64">
        <v>283659</v>
      </c>
      <c r="V7" s="64">
        <v>749293</v>
      </c>
      <c r="W7" s="64">
        <v>1450000</v>
      </c>
      <c r="X7" s="64">
        <v>-700707</v>
      </c>
      <c r="Y7" s="65">
        <v>-48.32</v>
      </c>
      <c r="Z7" s="66">
        <v>1450000</v>
      </c>
    </row>
    <row r="8" spans="1:26" ht="13.5">
      <c r="A8" s="62" t="s">
        <v>34</v>
      </c>
      <c r="B8" s="18">
        <v>37269056</v>
      </c>
      <c r="C8" s="18">
        <v>0</v>
      </c>
      <c r="D8" s="63">
        <v>60767667</v>
      </c>
      <c r="E8" s="64">
        <v>56461496</v>
      </c>
      <c r="F8" s="64">
        <v>14211710</v>
      </c>
      <c r="G8" s="64">
        <v>845937</v>
      </c>
      <c r="H8" s="64">
        <v>608223</v>
      </c>
      <c r="I8" s="64">
        <v>15665870</v>
      </c>
      <c r="J8" s="64">
        <v>742328</v>
      </c>
      <c r="K8" s="64">
        <v>555919</v>
      </c>
      <c r="L8" s="64">
        <v>11277242</v>
      </c>
      <c r="M8" s="64">
        <v>12575489</v>
      </c>
      <c r="N8" s="64">
        <v>705444</v>
      </c>
      <c r="O8" s="64">
        <v>982314</v>
      </c>
      <c r="P8" s="64">
        <v>9570538</v>
      </c>
      <c r="Q8" s="64">
        <v>11258296</v>
      </c>
      <c r="R8" s="64">
        <v>1167533</v>
      </c>
      <c r="S8" s="64">
        <v>730005</v>
      </c>
      <c r="T8" s="64">
        <v>2160748</v>
      </c>
      <c r="U8" s="64">
        <v>4058286</v>
      </c>
      <c r="V8" s="64">
        <v>43557941</v>
      </c>
      <c r="W8" s="64">
        <v>56461496</v>
      </c>
      <c r="X8" s="64">
        <v>-12903555</v>
      </c>
      <c r="Y8" s="65">
        <v>-22.85</v>
      </c>
      <c r="Z8" s="66">
        <v>56461496</v>
      </c>
    </row>
    <row r="9" spans="1:26" ht="13.5">
      <c r="A9" s="62" t="s">
        <v>35</v>
      </c>
      <c r="B9" s="18">
        <v>3670793</v>
      </c>
      <c r="C9" s="18">
        <v>0</v>
      </c>
      <c r="D9" s="63">
        <v>16313936</v>
      </c>
      <c r="E9" s="64">
        <v>16713936</v>
      </c>
      <c r="F9" s="64">
        <v>534780</v>
      </c>
      <c r="G9" s="64">
        <v>-388368</v>
      </c>
      <c r="H9" s="64">
        <v>440376</v>
      </c>
      <c r="I9" s="64">
        <v>586788</v>
      </c>
      <c r="J9" s="64">
        <v>1304926</v>
      </c>
      <c r="K9" s="64">
        <v>1212465</v>
      </c>
      <c r="L9" s="64">
        <v>744595</v>
      </c>
      <c r="M9" s="64">
        <v>3261986</v>
      </c>
      <c r="N9" s="64">
        <v>814829</v>
      </c>
      <c r="O9" s="64">
        <v>764319</v>
      </c>
      <c r="P9" s="64">
        <v>702936</v>
      </c>
      <c r="Q9" s="64">
        <v>2282084</v>
      </c>
      <c r="R9" s="64">
        <v>1118563</v>
      </c>
      <c r="S9" s="64">
        <v>930135</v>
      </c>
      <c r="T9" s="64">
        <v>755122</v>
      </c>
      <c r="U9" s="64">
        <v>2803820</v>
      </c>
      <c r="V9" s="64">
        <v>8934678</v>
      </c>
      <c r="W9" s="64">
        <v>16713936</v>
      </c>
      <c r="X9" s="64">
        <v>-7779258</v>
      </c>
      <c r="Y9" s="65">
        <v>-46.54</v>
      </c>
      <c r="Z9" s="66">
        <v>16713936</v>
      </c>
    </row>
    <row r="10" spans="1:26" ht="25.5">
      <c r="A10" s="67" t="s">
        <v>107</v>
      </c>
      <c r="B10" s="68">
        <f>SUM(B5:B9)</f>
        <v>44005352</v>
      </c>
      <c r="C10" s="68">
        <f>SUM(C5:C9)</f>
        <v>0</v>
      </c>
      <c r="D10" s="69">
        <f aca="true" t="shared" si="0" ref="D10:Z10">SUM(D5:D9)</f>
        <v>78531603</v>
      </c>
      <c r="E10" s="70">
        <f t="shared" si="0"/>
        <v>74625432</v>
      </c>
      <c r="F10" s="70">
        <f t="shared" si="0"/>
        <v>14777021</v>
      </c>
      <c r="G10" s="70">
        <f t="shared" si="0"/>
        <v>514113</v>
      </c>
      <c r="H10" s="70">
        <f t="shared" si="0"/>
        <v>1093292</v>
      </c>
      <c r="I10" s="70">
        <f t="shared" si="0"/>
        <v>16384426</v>
      </c>
      <c r="J10" s="70">
        <f t="shared" si="0"/>
        <v>2096091</v>
      </c>
      <c r="K10" s="70">
        <f t="shared" si="0"/>
        <v>1808601</v>
      </c>
      <c r="L10" s="70">
        <f t="shared" si="0"/>
        <v>12042532</v>
      </c>
      <c r="M10" s="70">
        <f t="shared" si="0"/>
        <v>15947224</v>
      </c>
      <c r="N10" s="70">
        <f t="shared" si="0"/>
        <v>1644791</v>
      </c>
      <c r="O10" s="70">
        <f t="shared" si="0"/>
        <v>1756797</v>
      </c>
      <c r="P10" s="70">
        <f t="shared" si="0"/>
        <v>10362909</v>
      </c>
      <c r="Q10" s="70">
        <f t="shared" si="0"/>
        <v>13764497</v>
      </c>
      <c r="R10" s="70">
        <f t="shared" si="0"/>
        <v>2359129</v>
      </c>
      <c r="S10" s="70">
        <f t="shared" si="0"/>
        <v>1742872</v>
      </c>
      <c r="T10" s="70">
        <f t="shared" si="0"/>
        <v>3043764</v>
      </c>
      <c r="U10" s="70">
        <f t="shared" si="0"/>
        <v>7145765</v>
      </c>
      <c r="V10" s="70">
        <f t="shared" si="0"/>
        <v>53241912</v>
      </c>
      <c r="W10" s="70">
        <f t="shared" si="0"/>
        <v>74625432</v>
      </c>
      <c r="X10" s="70">
        <f t="shared" si="0"/>
        <v>-21383520</v>
      </c>
      <c r="Y10" s="71">
        <f>+IF(W10&lt;&gt;0,(X10/W10)*100,0)</f>
        <v>-28.65446728670194</v>
      </c>
      <c r="Z10" s="72">
        <f t="shared" si="0"/>
        <v>74625432</v>
      </c>
    </row>
    <row r="11" spans="1:26" ht="13.5">
      <c r="A11" s="62" t="s">
        <v>36</v>
      </c>
      <c r="B11" s="18">
        <v>18466653</v>
      </c>
      <c r="C11" s="18">
        <v>0</v>
      </c>
      <c r="D11" s="63">
        <v>32728368</v>
      </c>
      <c r="E11" s="64">
        <v>33928533</v>
      </c>
      <c r="F11" s="64">
        <v>2273086</v>
      </c>
      <c r="G11" s="64">
        <v>1932141</v>
      </c>
      <c r="H11" s="64">
        <v>2115632</v>
      </c>
      <c r="I11" s="64">
        <v>6320859</v>
      </c>
      <c r="J11" s="64">
        <v>2908686</v>
      </c>
      <c r="K11" s="64">
        <v>4270817</v>
      </c>
      <c r="L11" s="64">
        <v>2988647</v>
      </c>
      <c r="M11" s="64">
        <v>10168150</v>
      </c>
      <c r="N11" s="64">
        <v>2951527</v>
      </c>
      <c r="O11" s="64">
        <v>2940581</v>
      </c>
      <c r="P11" s="64">
        <v>2858619</v>
      </c>
      <c r="Q11" s="64">
        <v>8750727</v>
      </c>
      <c r="R11" s="64">
        <v>2913088</v>
      </c>
      <c r="S11" s="64">
        <v>2799218</v>
      </c>
      <c r="T11" s="64">
        <v>2908601</v>
      </c>
      <c r="U11" s="64">
        <v>8620907</v>
      </c>
      <c r="V11" s="64">
        <v>33860643</v>
      </c>
      <c r="W11" s="64">
        <v>33928533</v>
      </c>
      <c r="X11" s="64">
        <v>-67890</v>
      </c>
      <c r="Y11" s="65">
        <v>-0.2</v>
      </c>
      <c r="Z11" s="66">
        <v>33928533</v>
      </c>
    </row>
    <row r="12" spans="1:26" ht="13.5">
      <c r="A12" s="62" t="s">
        <v>37</v>
      </c>
      <c r="B12" s="18">
        <v>2280503</v>
      </c>
      <c r="C12" s="18">
        <v>0</v>
      </c>
      <c r="D12" s="63">
        <v>2433578</v>
      </c>
      <c r="E12" s="64">
        <v>2503577</v>
      </c>
      <c r="F12" s="64">
        <v>155604</v>
      </c>
      <c r="G12" s="64">
        <v>194212</v>
      </c>
      <c r="H12" s="64">
        <v>195844</v>
      </c>
      <c r="I12" s="64">
        <v>545660</v>
      </c>
      <c r="J12" s="64">
        <v>192580</v>
      </c>
      <c r="K12" s="64">
        <v>195844</v>
      </c>
      <c r="L12" s="64">
        <v>195844</v>
      </c>
      <c r="M12" s="64">
        <v>584268</v>
      </c>
      <c r="N12" s="64">
        <v>193396</v>
      </c>
      <c r="O12" s="64">
        <v>192580</v>
      </c>
      <c r="P12" s="64">
        <v>261339</v>
      </c>
      <c r="Q12" s="64">
        <v>647315</v>
      </c>
      <c r="R12" s="64">
        <v>192137</v>
      </c>
      <c r="S12" s="64">
        <v>220868</v>
      </c>
      <c r="T12" s="64">
        <v>206227</v>
      </c>
      <c r="U12" s="64">
        <v>619232</v>
      </c>
      <c r="V12" s="64">
        <v>2396475</v>
      </c>
      <c r="W12" s="64">
        <v>2503577</v>
      </c>
      <c r="X12" s="64">
        <v>-107102</v>
      </c>
      <c r="Y12" s="65">
        <v>-4.28</v>
      </c>
      <c r="Z12" s="66">
        <v>2503577</v>
      </c>
    </row>
    <row r="13" spans="1:26" ht="13.5">
      <c r="A13" s="62" t="s">
        <v>108</v>
      </c>
      <c r="B13" s="18">
        <v>1866878</v>
      </c>
      <c r="C13" s="18">
        <v>0</v>
      </c>
      <c r="D13" s="63">
        <v>1951200</v>
      </c>
      <c r="E13" s="64">
        <v>1931200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1997265</v>
      </c>
      <c r="U13" s="64">
        <v>1997265</v>
      </c>
      <c r="V13" s="64">
        <v>1997265</v>
      </c>
      <c r="W13" s="64">
        <v>1931200</v>
      </c>
      <c r="X13" s="64">
        <v>66065</v>
      </c>
      <c r="Y13" s="65">
        <v>3.42</v>
      </c>
      <c r="Z13" s="66">
        <v>1931200</v>
      </c>
    </row>
    <row r="14" spans="1:26" ht="13.5">
      <c r="A14" s="62" t="s">
        <v>38</v>
      </c>
      <c r="B14" s="18">
        <v>1202144</v>
      </c>
      <c r="C14" s="18">
        <v>0</v>
      </c>
      <c r="D14" s="63">
        <v>1171597</v>
      </c>
      <c r="E14" s="64">
        <v>1171597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1171597</v>
      </c>
      <c r="X14" s="64">
        <v>-1171597</v>
      </c>
      <c r="Y14" s="65">
        <v>-100</v>
      </c>
      <c r="Z14" s="66">
        <v>1171597</v>
      </c>
    </row>
    <row r="15" spans="1:26" ht="13.5">
      <c r="A15" s="62" t="s">
        <v>39</v>
      </c>
      <c r="B15" s="18">
        <v>0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5">
        <v>0</v>
      </c>
      <c r="Z15" s="66">
        <v>0</v>
      </c>
    </row>
    <row r="16" spans="1:26" ht="13.5">
      <c r="A16" s="73" t="s">
        <v>40</v>
      </c>
      <c r="B16" s="18">
        <v>4369532</v>
      </c>
      <c r="C16" s="18">
        <v>0</v>
      </c>
      <c r="D16" s="63">
        <v>10975000</v>
      </c>
      <c r="E16" s="64">
        <v>10056000</v>
      </c>
      <c r="F16" s="64">
        <v>0</v>
      </c>
      <c r="G16" s="64">
        <v>202455</v>
      </c>
      <c r="H16" s="64">
        <v>0</v>
      </c>
      <c r="I16" s="64">
        <v>202455</v>
      </c>
      <c r="J16" s="64">
        <v>0</v>
      </c>
      <c r="K16" s="64">
        <v>97218</v>
      </c>
      <c r="L16" s="64">
        <v>159494</v>
      </c>
      <c r="M16" s="64">
        <v>256712</v>
      </c>
      <c r="N16" s="64">
        <v>227654</v>
      </c>
      <c r="O16" s="64">
        <v>414773</v>
      </c>
      <c r="P16" s="64">
        <v>150515</v>
      </c>
      <c r="Q16" s="64">
        <v>792942</v>
      </c>
      <c r="R16" s="64">
        <v>245494</v>
      </c>
      <c r="S16" s="64">
        <v>198920</v>
      </c>
      <c r="T16" s="64">
        <v>431118</v>
      </c>
      <c r="U16" s="64">
        <v>875532</v>
      </c>
      <c r="V16" s="64">
        <v>2127641</v>
      </c>
      <c r="W16" s="64">
        <v>10056000</v>
      </c>
      <c r="X16" s="64">
        <v>-7928359</v>
      </c>
      <c r="Y16" s="65">
        <v>-78.84</v>
      </c>
      <c r="Z16" s="66">
        <v>10056000</v>
      </c>
    </row>
    <row r="17" spans="1:26" ht="13.5">
      <c r="A17" s="62" t="s">
        <v>41</v>
      </c>
      <c r="B17" s="18">
        <v>23787882</v>
      </c>
      <c r="C17" s="18">
        <v>0</v>
      </c>
      <c r="D17" s="63">
        <v>40703603</v>
      </c>
      <c r="E17" s="64">
        <v>35395254</v>
      </c>
      <c r="F17" s="64">
        <v>1487609</v>
      </c>
      <c r="G17" s="64">
        <v>1459634</v>
      </c>
      <c r="H17" s="64">
        <v>2108288</v>
      </c>
      <c r="I17" s="64">
        <v>5055531</v>
      </c>
      <c r="J17" s="64">
        <v>2150395</v>
      </c>
      <c r="K17" s="64">
        <v>2483048</v>
      </c>
      <c r="L17" s="64">
        <v>3274503</v>
      </c>
      <c r="M17" s="64">
        <v>7907946</v>
      </c>
      <c r="N17" s="64">
        <v>1148091</v>
      </c>
      <c r="O17" s="64">
        <v>1308772</v>
      </c>
      <c r="P17" s="64">
        <v>1674438</v>
      </c>
      <c r="Q17" s="64">
        <v>4131301</v>
      </c>
      <c r="R17" s="64">
        <v>2060233</v>
      </c>
      <c r="S17" s="64">
        <v>1253600</v>
      </c>
      <c r="T17" s="64">
        <v>2713882</v>
      </c>
      <c r="U17" s="64">
        <v>6027715</v>
      </c>
      <c r="V17" s="64">
        <v>23122493</v>
      </c>
      <c r="W17" s="64">
        <v>35395254</v>
      </c>
      <c r="X17" s="64">
        <v>-12272761</v>
      </c>
      <c r="Y17" s="65">
        <v>-34.67</v>
      </c>
      <c r="Z17" s="66">
        <v>35395254</v>
      </c>
    </row>
    <row r="18" spans="1:26" ht="13.5">
      <c r="A18" s="74" t="s">
        <v>42</v>
      </c>
      <c r="B18" s="75">
        <f>SUM(B11:B17)</f>
        <v>51973592</v>
      </c>
      <c r="C18" s="75">
        <f>SUM(C11:C17)</f>
        <v>0</v>
      </c>
      <c r="D18" s="76">
        <f aca="true" t="shared" si="1" ref="D18:Z18">SUM(D11:D17)</f>
        <v>89963346</v>
      </c>
      <c r="E18" s="77">
        <f t="shared" si="1"/>
        <v>84986161</v>
      </c>
      <c r="F18" s="77">
        <f t="shared" si="1"/>
        <v>3916299</v>
      </c>
      <c r="G18" s="77">
        <f t="shared" si="1"/>
        <v>3788442</v>
      </c>
      <c r="H18" s="77">
        <f t="shared" si="1"/>
        <v>4419764</v>
      </c>
      <c r="I18" s="77">
        <f t="shared" si="1"/>
        <v>12124505</v>
      </c>
      <c r="J18" s="77">
        <f t="shared" si="1"/>
        <v>5251661</v>
      </c>
      <c r="K18" s="77">
        <f t="shared" si="1"/>
        <v>7046927</v>
      </c>
      <c r="L18" s="77">
        <f t="shared" si="1"/>
        <v>6618488</v>
      </c>
      <c r="M18" s="77">
        <f t="shared" si="1"/>
        <v>18917076</v>
      </c>
      <c r="N18" s="77">
        <f t="shared" si="1"/>
        <v>4520668</v>
      </c>
      <c r="O18" s="77">
        <f t="shared" si="1"/>
        <v>4856706</v>
      </c>
      <c r="P18" s="77">
        <f t="shared" si="1"/>
        <v>4944911</v>
      </c>
      <c r="Q18" s="77">
        <f t="shared" si="1"/>
        <v>14322285</v>
      </c>
      <c r="R18" s="77">
        <f t="shared" si="1"/>
        <v>5410952</v>
      </c>
      <c r="S18" s="77">
        <f t="shared" si="1"/>
        <v>4472606</v>
      </c>
      <c r="T18" s="77">
        <f t="shared" si="1"/>
        <v>8257093</v>
      </c>
      <c r="U18" s="77">
        <f t="shared" si="1"/>
        <v>18140651</v>
      </c>
      <c r="V18" s="77">
        <f t="shared" si="1"/>
        <v>63504517</v>
      </c>
      <c r="W18" s="77">
        <f t="shared" si="1"/>
        <v>84986161</v>
      </c>
      <c r="X18" s="77">
        <f t="shared" si="1"/>
        <v>-21481644</v>
      </c>
      <c r="Y18" s="71">
        <f>+IF(W18&lt;&gt;0,(X18/W18)*100,0)</f>
        <v>-25.276637686928815</v>
      </c>
      <c r="Z18" s="78">
        <f t="shared" si="1"/>
        <v>84986161</v>
      </c>
    </row>
    <row r="19" spans="1:26" ht="13.5">
      <c r="A19" s="74" t="s">
        <v>43</v>
      </c>
      <c r="B19" s="79">
        <f>+B10-B18</f>
        <v>-7968240</v>
      </c>
      <c r="C19" s="79">
        <f>+C10-C18</f>
        <v>0</v>
      </c>
      <c r="D19" s="80">
        <f aca="true" t="shared" si="2" ref="D19:Z19">+D10-D18</f>
        <v>-11431743</v>
      </c>
      <c r="E19" s="81">
        <f t="shared" si="2"/>
        <v>-10360729</v>
      </c>
      <c r="F19" s="81">
        <f t="shared" si="2"/>
        <v>10860722</v>
      </c>
      <c r="G19" s="81">
        <f t="shared" si="2"/>
        <v>-3274329</v>
      </c>
      <c r="H19" s="81">
        <f t="shared" si="2"/>
        <v>-3326472</v>
      </c>
      <c r="I19" s="81">
        <f t="shared" si="2"/>
        <v>4259921</v>
      </c>
      <c r="J19" s="81">
        <f t="shared" si="2"/>
        <v>-3155570</v>
      </c>
      <c r="K19" s="81">
        <f t="shared" si="2"/>
        <v>-5238326</v>
      </c>
      <c r="L19" s="81">
        <f t="shared" si="2"/>
        <v>5424044</v>
      </c>
      <c r="M19" s="81">
        <f t="shared" si="2"/>
        <v>-2969852</v>
      </c>
      <c r="N19" s="81">
        <f t="shared" si="2"/>
        <v>-2875877</v>
      </c>
      <c r="O19" s="81">
        <f t="shared" si="2"/>
        <v>-3099909</v>
      </c>
      <c r="P19" s="81">
        <f t="shared" si="2"/>
        <v>5417998</v>
      </c>
      <c r="Q19" s="81">
        <f t="shared" si="2"/>
        <v>-557788</v>
      </c>
      <c r="R19" s="81">
        <f t="shared" si="2"/>
        <v>-3051823</v>
      </c>
      <c r="S19" s="81">
        <f t="shared" si="2"/>
        <v>-2729734</v>
      </c>
      <c r="T19" s="81">
        <f t="shared" si="2"/>
        <v>-5213329</v>
      </c>
      <c r="U19" s="81">
        <f t="shared" si="2"/>
        <v>-10994886</v>
      </c>
      <c r="V19" s="81">
        <f t="shared" si="2"/>
        <v>-10262605</v>
      </c>
      <c r="W19" s="81">
        <f>IF(E10=E18,0,W10-W18)</f>
        <v>-10360729</v>
      </c>
      <c r="X19" s="81">
        <f t="shared" si="2"/>
        <v>98124</v>
      </c>
      <c r="Y19" s="82">
        <f>+IF(W19&lt;&gt;0,(X19/W19)*100,0)</f>
        <v>-0.9470762144246799</v>
      </c>
      <c r="Z19" s="83">
        <f t="shared" si="2"/>
        <v>-10360729</v>
      </c>
    </row>
    <row r="20" spans="1:26" ht="13.5">
      <c r="A20" s="62" t="s">
        <v>44</v>
      </c>
      <c r="B20" s="18">
        <v>0</v>
      </c>
      <c r="C20" s="18">
        <v>0</v>
      </c>
      <c r="D20" s="63">
        <v>645000</v>
      </c>
      <c r="E20" s="64">
        <v>1455000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316751</v>
      </c>
      <c r="U20" s="64">
        <v>316751</v>
      </c>
      <c r="V20" s="64">
        <v>316751</v>
      </c>
      <c r="W20" s="64">
        <v>1455000</v>
      </c>
      <c r="X20" s="64">
        <v>-1138249</v>
      </c>
      <c r="Y20" s="65">
        <v>-78.23</v>
      </c>
      <c r="Z20" s="66">
        <v>1455000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-7968240</v>
      </c>
      <c r="C22" s="90">
        <f>SUM(C19:C21)</f>
        <v>0</v>
      </c>
      <c r="D22" s="91">
        <f aca="true" t="shared" si="3" ref="D22:Z22">SUM(D19:D21)</f>
        <v>-10786743</v>
      </c>
      <c r="E22" s="92">
        <f t="shared" si="3"/>
        <v>-8905729</v>
      </c>
      <c r="F22" s="92">
        <f t="shared" si="3"/>
        <v>10860722</v>
      </c>
      <c r="G22" s="92">
        <f t="shared" si="3"/>
        <v>-3274329</v>
      </c>
      <c r="H22" s="92">
        <f t="shared" si="3"/>
        <v>-3326472</v>
      </c>
      <c r="I22" s="92">
        <f t="shared" si="3"/>
        <v>4259921</v>
      </c>
      <c r="J22" s="92">
        <f t="shared" si="3"/>
        <v>-3155570</v>
      </c>
      <c r="K22" s="92">
        <f t="shared" si="3"/>
        <v>-5238326</v>
      </c>
      <c r="L22" s="92">
        <f t="shared" si="3"/>
        <v>5424044</v>
      </c>
      <c r="M22" s="92">
        <f t="shared" si="3"/>
        <v>-2969852</v>
      </c>
      <c r="N22" s="92">
        <f t="shared" si="3"/>
        <v>-2875877</v>
      </c>
      <c r="O22" s="92">
        <f t="shared" si="3"/>
        <v>-3099909</v>
      </c>
      <c r="P22" s="92">
        <f t="shared" si="3"/>
        <v>5417998</v>
      </c>
      <c r="Q22" s="92">
        <f t="shared" si="3"/>
        <v>-557788</v>
      </c>
      <c r="R22" s="92">
        <f t="shared" si="3"/>
        <v>-3051823</v>
      </c>
      <c r="S22" s="92">
        <f t="shared" si="3"/>
        <v>-2729734</v>
      </c>
      <c r="T22" s="92">
        <f t="shared" si="3"/>
        <v>-4896578</v>
      </c>
      <c r="U22" s="92">
        <f t="shared" si="3"/>
        <v>-10678135</v>
      </c>
      <c r="V22" s="92">
        <f t="shared" si="3"/>
        <v>-9945854</v>
      </c>
      <c r="W22" s="92">
        <f t="shared" si="3"/>
        <v>-8905729</v>
      </c>
      <c r="X22" s="92">
        <f t="shared" si="3"/>
        <v>-1040125</v>
      </c>
      <c r="Y22" s="93">
        <f>+IF(W22&lt;&gt;0,(X22/W22)*100,0)</f>
        <v>11.67927970860106</v>
      </c>
      <c r="Z22" s="94">
        <f t="shared" si="3"/>
        <v>-8905729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-7968240</v>
      </c>
      <c r="C24" s="79">
        <f>SUM(C22:C23)</f>
        <v>0</v>
      </c>
      <c r="D24" s="80">
        <f aca="true" t="shared" si="4" ref="D24:Z24">SUM(D22:D23)</f>
        <v>-10786743</v>
      </c>
      <c r="E24" s="81">
        <f t="shared" si="4"/>
        <v>-8905729</v>
      </c>
      <c r="F24" s="81">
        <f t="shared" si="4"/>
        <v>10860722</v>
      </c>
      <c r="G24" s="81">
        <f t="shared" si="4"/>
        <v>-3274329</v>
      </c>
      <c r="H24" s="81">
        <f t="shared" si="4"/>
        <v>-3326472</v>
      </c>
      <c r="I24" s="81">
        <f t="shared" si="4"/>
        <v>4259921</v>
      </c>
      <c r="J24" s="81">
        <f t="shared" si="4"/>
        <v>-3155570</v>
      </c>
      <c r="K24" s="81">
        <f t="shared" si="4"/>
        <v>-5238326</v>
      </c>
      <c r="L24" s="81">
        <f t="shared" si="4"/>
        <v>5424044</v>
      </c>
      <c r="M24" s="81">
        <f t="shared" si="4"/>
        <v>-2969852</v>
      </c>
      <c r="N24" s="81">
        <f t="shared" si="4"/>
        <v>-2875877</v>
      </c>
      <c r="O24" s="81">
        <f t="shared" si="4"/>
        <v>-3099909</v>
      </c>
      <c r="P24" s="81">
        <f t="shared" si="4"/>
        <v>5417998</v>
      </c>
      <c r="Q24" s="81">
        <f t="shared" si="4"/>
        <v>-557788</v>
      </c>
      <c r="R24" s="81">
        <f t="shared" si="4"/>
        <v>-3051823</v>
      </c>
      <c r="S24" s="81">
        <f t="shared" si="4"/>
        <v>-2729734</v>
      </c>
      <c r="T24" s="81">
        <f t="shared" si="4"/>
        <v>-4896578</v>
      </c>
      <c r="U24" s="81">
        <f t="shared" si="4"/>
        <v>-10678135</v>
      </c>
      <c r="V24" s="81">
        <f t="shared" si="4"/>
        <v>-9945854</v>
      </c>
      <c r="W24" s="81">
        <f t="shared" si="4"/>
        <v>-8905729</v>
      </c>
      <c r="X24" s="81">
        <f t="shared" si="4"/>
        <v>-1040125</v>
      </c>
      <c r="Y24" s="82">
        <f>+IF(W24&lt;&gt;0,(X24/W24)*100,0)</f>
        <v>11.67927970860106</v>
      </c>
      <c r="Z24" s="83">
        <f t="shared" si="4"/>
        <v>-8905729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877278</v>
      </c>
      <c r="C27" s="21">
        <v>0</v>
      </c>
      <c r="D27" s="103">
        <v>3400000</v>
      </c>
      <c r="E27" s="104">
        <v>5147000</v>
      </c>
      <c r="F27" s="104">
        <v>456</v>
      </c>
      <c r="G27" s="104">
        <v>22758</v>
      </c>
      <c r="H27" s="104">
        <v>79775</v>
      </c>
      <c r="I27" s="104">
        <v>102989</v>
      </c>
      <c r="J27" s="104">
        <v>9807</v>
      </c>
      <c r="K27" s="104">
        <v>72233</v>
      </c>
      <c r="L27" s="104">
        <v>23784</v>
      </c>
      <c r="M27" s="104">
        <v>105824</v>
      </c>
      <c r="N27" s="104">
        <v>286674</v>
      </c>
      <c r="O27" s="104">
        <v>113944</v>
      </c>
      <c r="P27" s="104">
        <v>538007</v>
      </c>
      <c r="Q27" s="104">
        <v>938625</v>
      </c>
      <c r="R27" s="104">
        <v>218237</v>
      </c>
      <c r="S27" s="104">
        <v>1807512</v>
      </c>
      <c r="T27" s="104">
        <v>779834</v>
      </c>
      <c r="U27" s="104">
        <v>2805583</v>
      </c>
      <c r="V27" s="104">
        <v>3953021</v>
      </c>
      <c r="W27" s="104">
        <v>5147000</v>
      </c>
      <c r="X27" s="104">
        <v>-1193979</v>
      </c>
      <c r="Y27" s="105">
        <v>-23.2</v>
      </c>
      <c r="Z27" s="106">
        <v>5147000</v>
      </c>
    </row>
    <row r="28" spans="1:26" ht="13.5">
      <c r="A28" s="107" t="s">
        <v>44</v>
      </c>
      <c r="B28" s="18">
        <v>43557</v>
      </c>
      <c r="C28" s="18">
        <v>0</v>
      </c>
      <c r="D28" s="63">
        <v>645000</v>
      </c>
      <c r="E28" s="64">
        <v>1455000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15218</v>
      </c>
      <c r="Q28" s="64">
        <v>15218</v>
      </c>
      <c r="R28" s="64">
        <v>0</v>
      </c>
      <c r="S28" s="64">
        <v>350414</v>
      </c>
      <c r="T28" s="64">
        <v>1007590</v>
      </c>
      <c r="U28" s="64">
        <v>1358004</v>
      </c>
      <c r="V28" s="64">
        <v>1373222</v>
      </c>
      <c r="W28" s="64">
        <v>1455000</v>
      </c>
      <c r="X28" s="64">
        <v>-81778</v>
      </c>
      <c r="Y28" s="65">
        <v>-5.62</v>
      </c>
      <c r="Z28" s="66">
        <v>1455000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833721</v>
      </c>
      <c r="C31" s="18">
        <v>0</v>
      </c>
      <c r="D31" s="63">
        <v>2755000</v>
      </c>
      <c r="E31" s="64">
        <v>3692000</v>
      </c>
      <c r="F31" s="64">
        <v>456</v>
      </c>
      <c r="G31" s="64">
        <v>22758</v>
      </c>
      <c r="H31" s="64">
        <v>79775</v>
      </c>
      <c r="I31" s="64">
        <v>102989</v>
      </c>
      <c r="J31" s="64">
        <v>9807</v>
      </c>
      <c r="K31" s="64">
        <v>72233</v>
      </c>
      <c r="L31" s="64">
        <v>23784</v>
      </c>
      <c r="M31" s="64">
        <v>105824</v>
      </c>
      <c r="N31" s="64">
        <v>286674</v>
      </c>
      <c r="O31" s="64">
        <v>113944</v>
      </c>
      <c r="P31" s="64">
        <v>522789</v>
      </c>
      <c r="Q31" s="64">
        <v>923407</v>
      </c>
      <c r="R31" s="64">
        <v>218237</v>
      </c>
      <c r="S31" s="64">
        <v>1457098</v>
      </c>
      <c r="T31" s="64">
        <v>-227756</v>
      </c>
      <c r="U31" s="64">
        <v>1447579</v>
      </c>
      <c r="V31" s="64">
        <v>2579799</v>
      </c>
      <c r="W31" s="64">
        <v>3692000</v>
      </c>
      <c r="X31" s="64">
        <v>-1112201</v>
      </c>
      <c r="Y31" s="65">
        <v>-30.12</v>
      </c>
      <c r="Z31" s="66">
        <v>3692000</v>
      </c>
    </row>
    <row r="32" spans="1:26" ht="13.5">
      <c r="A32" s="74" t="s">
        <v>50</v>
      </c>
      <c r="B32" s="21">
        <f>SUM(B28:B31)</f>
        <v>877278</v>
      </c>
      <c r="C32" s="21">
        <f>SUM(C28:C31)</f>
        <v>0</v>
      </c>
      <c r="D32" s="103">
        <f aca="true" t="shared" si="5" ref="D32:Z32">SUM(D28:D31)</f>
        <v>3400000</v>
      </c>
      <c r="E32" s="104">
        <f t="shared" si="5"/>
        <v>5147000</v>
      </c>
      <c r="F32" s="104">
        <f t="shared" si="5"/>
        <v>456</v>
      </c>
      <c r="G32" s="104">
        <f t="shared" si="5"/>
        <v>22758</v>
      </c>
      <c r="H32" s="104">
        <f t="shared" si="5"/>
        <v>79775</v>
      </c>
      <c r="I32" s="104">
        <f t="shared" si="5"/>
        <v>102989</v>
      </c>
      <c r="J32" s="104">
        <f t="shared" si="5"/>
        <v>9807</v>
      </c>
      <c r="K32" s="104">
        <f t="shared" si="5"/>
        <v>72233</v>
      </c>
      <c r="L32" s="104">
        <f t="shared" si="5"/>
        <v>23784</v>
      </c>
      <c r="M32" s="104">
        <f t="shared" si="5"/>
        <v>105824</v>
      </c>
      <c r="N32" s="104">
        <f t="shared" si="5"/>
        <v>286674</v>
      </c>
      <c r="O32" s="104">
        <f t="shared" si="5"/>
        <v>113944</v>
      </c>
      <c r="P32" s="104">
        <f t="shared" si="5"/>
        <v>538007</v>
      </c>
      <c r="Q32" s="104">
        <f t="shared" si="5"/>
        <v>938625</v>
      </c>
      <c r="R32" s="104">
        <f t="shared" si="5"/>
        <v>218237</v>
      </c>
      <c r="S32" s="104">
        <f t="shared" si="5"/>
        <v>1807512</v>
      </c>
      <c r="T32" s="104">
        <f t="shared" si="5"/>
        <v>779834</v>
      </c>
      <c r="U32" s="104">
        <f t="shared" si="5"/>
        <v>2805583</v>
      </c>
      <c r="V32" s="104">
        <f t="shared" si="5"/>
        <v>3953021</v>
      </c>
      <c r="W32" s="104">
        <f t="shared" si="5"/>
        <v>5147000</v>
      </c>
      <c r="X32" s="104">
        <f t="shared" si="5"/>
        <v>-1193979</v>
      </c>
      <c r="Y32" s="105">
        <f>+IF(W32&lt;&gt;0,(X32/W32)*100,0)</f>
        <v>-23.19757140081601</v>
      </c>
      <c r="Z32" s="106">
        <f t="shared" si="5"/>
        <v>5147000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61004350</v>
      </c>
      <c r="C35" s="18">
        <v>0</v>
      </c>
      <c r="D35" s="63">
        <v>51823506</v>
      </c>
      <c r="E35" s="64">
        <v>51087518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51087518</v>
      </c>
      <c r="X35" s="64">
        <v>-51087518</v>
      </c>
      <c r="Y35" s="65">
        <v>-100</v>
      </c>
      <c r="Z35" s="66">
        <v>51087518</v>
      </c>
    </row>
    <row r="36" spans="1:26" ht="13.5">
      <c r="A36" s="62" t="s">
        <v>53</v>
      </c>
      <c r="B36" s="18">
        <v>9484583</v>
      </c>
      <c r="C36" s="18">
        <v>0</v>
      </c>
      <c r="D36" s="63">
        <v>10177220</v>
      </c>
      <c r="E36" s="64">
        <v>9005745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9005745</v>
      </c>
      <c r="X36" s="64">
        <v>-9005745</v>
      </c>
      <c r="Y36" s="65">
        <v>-100</v>
      </c>
      <c r="Z36" s="66">
        <v>9005745</v>
      </c>
    </row>
    <row r="37" spans="1:26" ht="13.5">
      <c r="A37" s="62" t="s">
        <v>54</v>
      </c>
      <c r="B37" s="18">
        <v>17993972</v>
      </c>
      <c r="C37" s="18">
        <v>0</v>
      </c>
      <c r="D37" s="63">
        <v>7574688</v>
      </c>
      <c r="E37" s="64">
        <v>5680075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5680075</v>
      </c>
      <c r="X37" s="64">
        <v>-5680075</v>
      </c>
      <c r="Y37" s="65">
        <v>-100</v>
      </c>
      <c r="Z37" s="66">
        <v>5680075</v>
      </c>
    </row>
    <row r="38" spans="1:26" ht="13.5">
      <c r="A38" s="62" t="s">
        <v>55</v>
      </c>
      <c r="B38" s="18">
        <v>18104461</v>
      </c>
      <c r="C38" s="18">
        <v>0</v>
      </c>
      <c r="D38" s="63">
        <v>17608697</v>
      </c>
      <c r="E38" s="64">
        <v>19972290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19972290</v>
      </c>
      <c r="X38" s="64">
        <v>-19972290</v>
      </c>
      <c r="Y38" s="65">
        <v>-100</v>
      </c>
      <c r="Z38" s="66">
        <v>19972290</v>
      </c>
    </row>
    <row r="39" spans="1:26" ht="13.5">
      <c r="A39" s="62" t="s">
        <v>56</v>
      </c>
      <c r="B39" s="18">
        <v>34390500</v>
      </c>
      <c r="C39" s="18">
        <v>0</v>
      </c>
      <c r="D39" s="63">
        <v>36817341</v>
      </c>
      <c r="E39" s="64">
        <v>34440898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34440898</v>
      </c>
      <c r="X39" s="64">
        <v>-34440898</v>
      </c>
      <c r="Y39" s="65">
        <v>-100</v>
      </c>
      <c r="Z39" s="66">
        <v>34440898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-1124659</v>
      </c>
      <c r="C42" s="18">
        <v>0</v>
      </c>
      <c r="D42" s="63">
        <v>-2893395</v>
      </c>
      <c r="E42" s="64">
        <v>4904312</v>
      </c>
      <c r="F42" s="64">
        <v>7671623</v>
      </c>
      <c r="G42" s="64">
        <v>-11154047</v>
      </c>
      <c r="H42" s="64">
        <v>-5137979</v>
      </c>
      <c r="I42" s="64">
        <v>-8620403</v>
      </c>
      <c r="J42" s="64">
        <v>2670595</v>
      </c>
      <c r="K42" s="64">
        <v>-2543726</v>
      </c>
      <c r="L42" s="64">
        <v>-1795804</v>
      </c>
      <c r="M42" s="64">
        <v>-1668935</v>
      </c>
      <c r="N42" s="64">
        <v>-8386360</v>
      </c>
      <c r="O42" s="64">
        <v>-6003804</v>
      </c>
      <c r="P42" s="64">
        <v>5636991</v>
      </c>
      <c r="Q42" s="64">
        <v>-8753173</v>
      </c>
      <c r="R42" s="64">
        <v>-1129781</v>
      </c>
      <c r="S42" s="64">
        <v>-3774224</v>
      </c>
      <c r="T42" s="64">
        <v>1029105</v>
      </c>
      <c r="U42" s="64">
        <v>-3874900</v>
      </c>
      <c r="V42" s="64">
        <v>-22917411</v>
      </c>
      <c r="W42" s="64">
        <v>4904312</v>
      </c>
      <c r="X42" s="64">
        <v>-27821723</v>
      </c>
      <c r="Y42" s="65">
        <v>-567.29</v>
      </c>
      <c r="Z42" s="66">
        <v>4904312</v>
      </c>
    </row>
    <row r="43" spans="1:26" ht="13.5">
      <c r="A43" s="62" t="s">
        <v>59</v>
      </c>
      <c r="B43" s="18">
        <v>-1693378</v>
      </c>
      <c r="C43" s="18">
        <v>0</v>
      </c>
      <c r="D43" s="63">
        <v>-3399996</v>
      </c>
      <c r="E43" s="64">
        <v>-4747000</v>
      </c>
      <c r="F43" s="64">
        <v>-456</v>
      </c>
      <c r="G43" s="64">
        <v>1422102</v>
      </c>
      <c r="H43" s="64">
        <v>5920224</v>
      </c>
      <c r="I43" s="64">
        <v>7341870</v>
      </c>
      <c r="J43" s="64">
        <v>1750526</v>
      </c>
      <c r="K43" s="64">
        <v>5576981</v>
      </c>
      <c r="L43" s="64">
        <v>-23784</v>
      </c>
      <c r="M43" s="64">
        <v>7303723</v>
      </c>
      <c r="N43" s="64">
        <v>1713327</v>
      </c>
      <c r="O43" s="64">
        <v>6886056</v>
      </c>
      <c r="P43" s="64">
        <v>461995</v>
      </c>
      <c r="Q43" s="64">
        <v>9061378</v>
      </c>
      <c r="R43" s="64">
        <v>-218237</v>
      </c>
      <c r="S43" s="64">
        <v>-1587512</v>
      </c>
      <c r="T43" s="64">
        <v>2498018</v>
      </c>
      <c r="U43" s="64">
        <v>692269</v>
      </c>
      <c r="V43" s="64">
        <v>24399240</v>
      </c>
      <c r="W43" s="64">
        <v>-4747000</v>
      </c>
      <c r="X43" s="64">
        <v>29146240</v>
      </c>
      <c r="Y43" s="65">
        <v>-613.99</v>
      </c>
      <c r="Z43" s="66">
        <v>-4747000</v>
      </c>
    </row>
    <row r="44" spans="1:26" ht="13.5">
      <c r="A44" s="62" t="s">
        <v>60</v>
      </c>
      <c r="B44" s="18">
        <v>75931</v>
      </c>
      <c r="C44" s="18">
        <v>0</v>
      </c>
      <c r="D44" s="63">
        <v>0</v>
      </c>
      <c r="E44" s="64">
        <v>-43306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-43306</v>
      </c>
      <c r="X44" s="64">
        <v>43306</v>
      </c>
      <c r="Y44" s="65">
        <v>-100</v>
      </c>
      <c r="Z44" s="66">
        <v>-43306</v>
      </c>
    </row>
    <row r="45" spans="1:26" ht="13.5">
      <c r="A45" s="74" t="s">
        <v>61</v>
      </c>
      <c r="B45" s="21">
        <v>59254271</v>
      </c>
      <c r="C45" s="21">
        <v>0</v>
      </c>
      <c r="D45" s="103">
        <v>49973507</v>
      </c>
      <c r="E45" s="104">
        <v>50087512</v>
      </c>
      <c r="F45" s="104">
        <v>10804358</v>
      </c>
      <c r="G45" s="104">
        <v>1072413</v>
      </c>
      <c r="H45" s="104">
        <v>1854658</v>
      </c>
      <c r="I45" s="104">
        <v>1854658</v>
      </c>
      <c r="J45" s="104">
        <v>6275779</v>
      </c>
      <c r="K45" s="104">
        <v>9309034</v>
      </c>
      <c r="L45" s="104">
        <v>7489446</v>
      </c>
      <c r="M45" s="104">
        <v>7489446</v>
      </c>
      <c r="N45" s="104">
        <v>816413</v>
      </c>
      <c r="O45" s="104">
        <v>1698665</v>
      </c>
      <c r="P45" s="104">
        <v>7797651</v>
      </c>
      <c r="Q45" s="104">
        <v>816413</v>
      </c>
      <c r="R45" s="104">
        <v>6449633</v>
      </c>
      <c r="S45" s="104">
        <v>1087897</v>
      </c>
      <c r="T45" s="104">
        <v>4615020</v>
      </c>
      <c r="U45" s="104">
        <v>4615020</v>
      </c>
      <c r="V45" s="104">
        <v>4615020</v>
      </c>
      <c r="W45" s="104">
        <v>50087512</v>
      </c>
      <c r="X45" s="104">
        <v>-45472492</v>
      </c>
      <c r="Y45" s="105">
        <v>-90.79</v>
      </c>
      <c r="Z45" s="106">
        <v>50087512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88109</v>
      </c>
      <c r="C49" s="56">
        <v>0</v>
      </c>
      <c r="D49" s="133">
        <v>51075</v>
      </c>
      <c r="E49" s="58">
        <v>18336</v>
      </c>
      <c r="F49" s="58">
        <v>0</v>
      </c>
      <c r="G49" s="58">
        <v>0</v>
      </c>
      <c r="H49" s="58">
        <v>0</v>
      </c>
      <c r="I49" s="58">
        <v>542482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700002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65.12384533638519</v>
      </c>
      <c r="C58" s="5">
        <f>IF(C67=0,0,+(C76/C67)*100)</f>
        <v>0</v>
      </c>
      <c r="D58" s="6">
        <f aca="true" t="shared" si="6" ref="D58:Z58">IF(D67=0,0,+(D76/D67)*100)</f>
        <v>99.996</v>
      </c>
      <c r="E58" s="7">
        <f t="shared" si="6"/>
        <v>0</v>
      </c>
      <c r="F58" s="7">
        <f t="shared" si="6"/>
        <v>206.0851145773156</v>
      </c>
      <c r="G58" s="7">
        <f t="shared" si="6"/>
        <v>75.84195672624648</v>
      </c>
      <c r="H58" s="7">
        <f t="shared" si="6"/>
        <v>100</v>
      </c>
      <c r="I58" s="7">
        <f t="shared" si="6"/>
        <v>127.42438011164481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2.8885037550548818</v>
      </c>
      <c r="U58" s="7">
        <f t="shared" si="6"/>
        <v>67.17010611288327</v>
      </c>
      <c r="V58" s="7">
        <f t="shared" si="6"/>
        <v>98.61480365095761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206.0851145773156</v>
      </c>
      <c r="G66" s="16">
        <f t="shared" si="7"/>
        <v>75.84195672624648</v>
      </c>
      <c r="H66" s="16">
        <f t="shared" si="7"/>
        <v>100</v>
      </c>
      <c r="I66" s="16">
        <f t="shared" si="7"/>
        <v>127.42438011164481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2.8885037550548818</v>
      </c>
      <c r="U66" s="16">
        <f t="shared" si="7"/>
        <v>67.17010611288327</v>
      </c>
      <c r="V66" s="16">
        <f t="shared" si="7"/>
        <v>98.61480365095761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61165</v>
      </c>
      <c r="C67" s="23"/>
      <c r="D67" s="24">
        <v>100000</v>
      </c>
      <c r="E67" s="25">
        <v>100000</v>
      </c>
      <c r="F67" s="25">
        <v>5193</v>
      </c>
      <c r="G67" s="25">
        <v>5315</v>
      </c>
      <c r="H67" s="25">
        <v>4898</v>
      </c>
      <c r="I67" s="25">
        <v>15406</v>
      </c>
      <c r="J67" s="25">
        <v>4641</v>
      </c>
      <c r="K67" s="25">
        <v>4689</v>
      </c>
      <c r="L67" s="25">
        <v>4750</v>
      </c>
      <c r="M67" s="25">
        <v>14080</v>
      </c>
      <c r="N67" s="25">
        <v>4714</v>
      </c>
      <c r="O67" s="25">
        <v>4735</v>
      </c>
      <c r="P67" s="25">
        <v>4757</v>
      </c>
      <c r="Q67" s="25">
        <v>14206</v>
      </c>
      <c r="R67" s="25">
        <v>5026</v>
      </c>
      <c r="S67" s="25">
        <v>5142</v>
      </c>
      <c r="T67" s="25">
        <v>5193</v>
      </c>
      <c r="U67" s="25">
        <v>15361</v>
      </c>
      <c r="V67" s="25">
        <v>59053</v>
      </c>
      <c r="W67" s="25">
        <v>100000</v>
      </c>
      <c r="X67" s="25"/>
      <c r="Y67" s="24"/>
      <c r="Z67" s="26">
        <v>100000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61165</v>
      </c>
      <c r="C75" s="27"/>
      <c r="D75" s="28">
        <v>100000</v>
      </c>
      <c r="E75" s="29">
        <v>100000</v>
      </c>
      <c r="F75" s="29">
        <v>5193</v>
      </c>
      <c r="G75" s="29">
        <v>5315</v>
      </c>
      <c r="H75" s="29">
        <v>4898</v>
      </c>
      <c r="I75" s="29">
        <v>15406</v>
      </c>
      <c r="J75" s="29">
        <v>4641</v>
      </c>
      <c r="K75" s="29">
        <v>4689</v>
      </c>
      <c r="L75" s="29">
        <v>4750</v>
      </c>
      <c r="M75" s="29">
        <v>14080</v>
      </c>
      <c r="N75" s="29">
        <v>4714</v>
      </c>
      <c r="O75" s="29">
        <v>4735</v>
      </c>
      <c r="P75" s="29">
        <v>4757</v>
      </c>
      <c r="Q75" s="29">
        <v>14206</v>
      </c>
      <c r="R75" s="29">
        <v>5026</v>
      </c>
      <c r="S75" s="29">
        <v>5142</v>
      </c>
      <c r="T75" s="29">
        <v>5193</v>
      </c>
      <c r="U75" s="29">
        <v>15361</v>
      </c>
      <c r="V75" s="29">
        <v>59053</v>
      </c>
      <c r="W75" s="29">
        <v>100000</v>
      </c>
      <c r="X75" s="29"/>
      <c r="Y75" s="28"/>
      <c r="Z75" s="30">
        <v>100000</v>
      </c>
    </row>
    <row r="76" spans="1:26" ht="13.5" hidden="1">
      <c r="A76" s="41" t="s">
        <v>122</v>
      </c>
      <c r="B76" s="31">
        <v>39833</v>
      </c>
      <c r="C76" s="31"/>
      <c r="D76" s="32">
        <v>99996</v>
      </c>
      <c r="E76" s="33"/>
      <c r="F76" s="33">
        <v>10702</v>
      </c>
      <c r="G76" s="33">
        <v>4031</v>
      </c>
      <c r="H76" s="33">
        <v>4898</v>
      </c>
      <c r="I76" s="33">
        <v>19631</v>
      </c>
      <c r="J76" s="33">
        <v>4641</v>
      </c>
      <c r="K76" s="33">
        <v>4689</v>
      </c>
      <c r="L76" s="33">
        <v>4750</v>
      </c>
      <c r="M76" s="33">
        <v>14080</v>
      </c>
      <c r="N76" s="33">
        <v>4714</v>
      </c>
      <c r="O76" s="33">
        <v>4735</v>
      </c>
      <c r="P76" s="33">
        <v>4757</v>
      </c>
      <c r="Q76" s="33">
        <v>14206</v>
      </c>
      <c r="R76" s="33">
        <v>5026</v>
      </c>
      <c r="S76" s="33">
        <v>5142</v>
      </c>
      <c r="T76" s="33">
        <v>150</v>
      </c>
      <c r="U76" s="33">
        <v>10318</v>
      </c>
      <c r="V76" s="33">
        <v>58235</v>
      </c>
      <c r="W76" s="33"/>
      <c r="X76" s="33"/>
      <c r="Y76" s="32"/>
      <c r="Z76" s="34"/>
    </row>
    <row r="77" spans="1:26" ht="13.5" hidden="1">
      <c r="A77" s="36" t="s">
        <v>31</v>
      </c>
      <c r="B77" s="18">
        <v>39833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99996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>
        <v>99996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>
        <v>10702</v>
      </c>
      <c r="G84" s="29">
        <v>4031</v>
      </c>
      <c r="H84" s="29">
        <v>4898</v>
      </c>
      <c r="I84" s="29">
        <v>19631</v>
      </c>
      <c r="J84" s="29">
        <v>4641</v>
      </c>
      <c r="K84" s="29">
        <v>4689</v>
      </c>
      <c r="L84" s="29">
        <v>4750</v>
      </c>
      <c r="M84" s="29">
        <v>14080</v>
      </c>
      <c r="N84" s="29">
        <v>4714</v>
      </c>
      <c r="O84" s="29">
        <v>4735</v>
      </c>
      <c r="P84" s="29">
        <v>4757</v>
      </c>
      <c r="Q84" s="29">
        <v>14206</v>
      </c>
      <c r="R84" s="29">
        <v>5026</v>
      </c>
      <c r="S84" s="29">
        <v>5142</v>
      </c>
      <c r="T84" s="29">
        <v>150</v>
      </c>
      <c r="U84" s="29">
        <v>10318</v>
      </c>
      <c r="V84" s="29">
        <v>58235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6007352</v>
      </c>
      <c r="C5" s="18">
        <v>0</v>
      </c>
      <c r="D5" s="63">
        <v>6457011</v>
      </c>
      <c r="E5" s="64">
        <v>6457011</v>
      </c>
      <c r="F5" s="64">
        <v>168570</v>
      </c>
      <c r="G5" s="64">
        <v>499616</v>
      </c>
      <c r="H5" s="64">
        <v>366858</v>
      </c>
      <c r="I5" s="64">
        <v>1035044</v>
      </c>
      <c r="J5" s="64">
        <v>382252</v>
      </c>
      <c r="K5" s="64">
        <v>363220</v>
      </c>
      <c r="L5" s="64">
        <v>812465</v>
      </c>
      <c r="M5" s="64">
        <v>1557937</v>
      </c>
      <c r="N5" s="64">
        <v>137223</v>
      </c>
      <c r="O5" s="64">
        <v>192930</v>
      </c>
      <c r="P5" s="64">
        <v>184701</v>
      </c>
      <c r="Q5" s="64">
        <v>514854</v>
      </c>
      <c r="R5" s="64">
        <v>214436</v>
      </c>
      <c r="S5" s="64">
        <v>195186</v>
      </c>
      <c r="T5" s="64">
        <v>390078</v>
      </c>
      <c r="U5" s="64">
        <v>799700</v>
      </c>
      <c r="V5" s="64">
        <v>3907535</v>
      </c>
      <c r="W5" s="64">
        <v>6457011</v>
      </c>
      <c r="X5" s="64">
        <v>-2549476</v>
      </c>
      <c r="Y5" s="65">
        <v>-39.48</v>
      </c>
      <c r="Z5" s="66">
        <v>6457011</v>
      </c>
    </row>
    <row r="6" spans="1:26" ht="13.5">
      <c r="A6" s="62" t="s">
        <v>32</v>
      </c>
      <c r="B6" s="18">
        <v>15861336</v>
      </c>
      <c r="C6" s="18">
        <v>0</v>
      </c>
      <c r="D6" s="63">
        <v>20841772</v>
      </c>
      <c r="E6" s="64">
        <v>20841772</v>
      </c>
      <c r="F6" s="64">
        <v>524398</v>
      </c>
      <c r="G6" s="64">
        <v>730330</v>
      </c>
      <c r="H6" s="64">
        <v>991329</v>
      </c>
      <c r="I6" s="64">
        <v>2246057</v>
      </c>
      <c r="J6" s="64">
        <v>803303</v>
      </c>
      <c r="K6" s="64">
        <v>932692</v>
      </c>
      <c r="L6" s="64">
        <v>852031</v>
      </c>
      <c r="M6" s="64">
        <v>2588026</v>
      </c>
      <c r="N6" s="64">
        <v>544077</v>
      </c>
      <c r="O6" s="64">
        <v>908164</v>
      </c>
      <c r="P6" s="64">
        <v>866023</v>
      </c>
      <c r="Q6" s="64">
        <v>2318264</v>
      </c>
      <c r="R6" s="64">
        <v>884604</v>
      </c>
      <c r="S6" s="64">
        <v>931553</v>
      </c>
      <c r="T6" s="64">
        <v>1716254</v>
      </c>
      <c r="U6" s="64">
        <v>3532411</v>
      </c>
      <c r="V6" s="64">
        <v>10684758</v>
      </c>
      <c r="W6" s="64">
        <v>20841772</v>
      </c>
      <c r="X6" s="64">
        <v>-10157014</v>
      </c>
      <c r="Y6" s="65">
        <v>-48.73</v>
      </c>
      <c r="Z6" s="66">
        <v>20841772</v>
      </c>
    </row>
    <row r="7" spans="1:26" ht="13.5">
      <c r="A7" s="62" t="s">
        <v>33</v>
      </c>
      <c r="B7" s="18">
        <v>228417</v>
      </c>
      <c r="C7" s="18">
        <v>0</v>
      </c>
      <c r="D7" s="63">
        <v>380000</v>
      </c>
      <c r="E7" s="64">
        <v>380000</v>
      </c>
      <c r="F7" s="64">
        <v>92148</v>
      </c>
      <c r="G7" s="64">
        <v>13590</v>
      </c>
      <c r="H7" s="64">
        <v>11774</v>
      </c>
      <c r="I7" s="64">
        <v>117512</v>
      </c>
      <c r="J7" s="64">
        <v>8634</v>
      </c>
      <c r="K7" s="64">
        <v>11109</v>
      </c>
      <c r="L7" s="64">
        <v>1915</v>
      </c>
      <c r="M7" s="64">
        <v>21658</v>
      </c>
      <c r="N7" s="64">
        <v>11496</v>
      </c>
      <c r="O7" s="64">
        <v>2229</v>
      </c>
      <c r="P7" s="64">
        <v>48</v>
      </c>
      <c r="Q7" s="64">
        <v>13773</v>
      </c>
      <c r="R7" s="64">
        <v>116</v>
      </c>
      <c r="S7" s="64">
        <v>5757</v>
      </c>
      <c r="T7" s="64">
        <v>213</v>
      </c>
      <c r="U7" s="64">
        <v>6086</v>
      </c>
      <c r="V7" s="64">
        <v>159029</v>
      </c>
      <c r="W7" s="64">
        <v>380000</v>
      </c>
      <c r="X7" s="64">
        <v>-220971</v>
      </c>
      <c r="Y7" s="65">
        <v>-58.15</v>
      </c>
      <c r="Z7" s="66">
        <v>380000</v>
      </c>
    </row>
    <row r="8" spans="1:26" ht="13.5">
      <c r="A8" s="62" t="s">
        <v>34</v>
      </c>
      <c r="B8" s="18">
        <v>21969951</v>
      </c>
      <c r="C8" s="18">
        <v>0</v>
      </c>
      <c r="D8" s="63">
        <v>23785000</v>
      </c>
      <c r="E8" s="64">
        <v>23785000</v>
      </c>
      <c r="F8" s="64">
        <v>5755000</v>
      </c>
      <c r="G8" s="64">
        <v>0</v>
      </c>
      <c r="H8" s="64">
        <v>0</v>
      </c>
      <c r="I8" s="64">
        <v>5755000</v>
      </c>
      <c r="J8" s="64">
        <v>0</v>
      </c>
      <c r="K8" s="64">
        <v>0</v>
      </c>
      <c r="L8" s="64">
        <v>3159000</v>
      </c>
      <c r="M8" s="64">
        <v>3159000</v>
      </c>
      <c r="N8" s="64">
        <v>0</v>
      </c>
      <c r="O8" s="64">
        <v>0</v>
      </c>
      <c r="P8" s="64">
        <v>5616000</v>
      </c>
      <c r="Q8" s="64">
        <v>5616000</v>
      </c>
      <c r="R8" s="64">
        <v>253000</v>
      </c>
      <c r="S8" s="64">
        <v>0</v>
      </c>
      <c r="T8" s="64">
        <v>0</v>
      </c>
      <c r="U8" s="64">
        <v>253000</v>
      </c>
      <c r="V8" s="64">
        <v>14783000</v>
      </c>
      <c r="W8" s="64">
        <v>23785000</v>
      </c>
      <c r="X8" s="64">
        <v>-9002000</v>
      </c>
      <c r="Y8" s="65">
        <v>-37.85</v>
      </c>
      <c r="Z8" s="66">
        <v>23785000</v>
      </c>
    </row>
    <row r="9" spans="1:26" ht="13.5">
      <c r="A9" s="62" t="s">
        <v>35</v>
      </c>
      <c r="B9" s="18">
        <v>21971013</v>
      </c>
      <c r="C9" s="18">
        <v>0</v>
      </c>
      <c r="D9" s="63">
        <v>23378305</v>
      </c>
      <c r="E9" s="64">
        <v>23378305</v>
      </c>
      <c r="F9" s="64">
        <v>1392289</v>
      </c>
      <c r="G9" s="64">
        <v>2155332</v>
      </c>
      <c r="H9" s="64">
        <v>2094524</v>
      </c>
      <c r="I9" s="64">
        <v>5642145</v>
      </c>
      <c r="J9" s="64">
        <v>2093769</v>
      </c>
      <c r="K9" s="64">
        <v>1840802</v>
      </c>
      <c r="L9" s="64">
        <v>1401436</v>
      </c>
      <c r="M9" s="64">
        <v>5336007</v>
      </c>
      <c r="N9" s="64">
        <v>1774456</v>
      </c>
      <c r="O9" s="64">
        <v>5554809</v>
      </c>
      <c r="P9" s="64">
        <v>785311</v>
      </c>
      <c r="Q9" s="64">
        <v>8114576</v>
      </c>
      <c r="R9" s="64">
        <v>6333524</v>
      </c>
      <c r="S9" s="64">
        <v>3889554</v>
      </c>
      <c r="T9" s="64">
        <v>3240973</v>
      </c>
      <c r="U9" s="64">
        <v>13464051</v>
      </c>
      <c r="V9" s="64">
        <v>32556779</v>
      </c>
      <c r="W9" s="64">
        <v>23378305</v>
      </c>
      <c r="X9" s="64">
        <v>9178474</v>
      </c>
      <c r="Y9" s="65">
        <v>39.26</v>
      </c>
      <c r="Z9" s="66">
        <v>23378305</v>
      </c>
    </row>
    <row r="10" spans="1:26" ht="25.5">
      <c r="A10" s="67" t="s">
        <v>107</v>
      </c>
      <c r="B10" s="68">
        <f>SUM(B5:B9)</f>
        <v>66038069</v>
      </c>
      <c r="C10" s="68">
        <f>SUM(C5:C9)</f>
        <v>0</v>
      </c>
      <c r="D10" s="69">
        <f aca="true" t="shared" si="0" ref="D10:Z10">SUM(D5:D9)</f>
        <v>74842088</v>
      </c>
      <c r="E10" s="70">
        <f t="shared" si="0"/>
        <v>74842088</v>
      </c>
      <c r="F10" s="70">
        <f t="shared" si="0"/>
        <v>7932405</v>
      </c>
      <c r="G10" s="70">
        <f t="shared" si="0"/>
        <v>3398868</v>
      </c>
      <c r="H10" s="70">
        <f t="shared" si="0"/>
        <v>3464485</v>
      </c>
      <c r="I10" s="70">
        <f t="shared" si="0"/>
        <v>14795758</v>
      </c>
      <c r="J10" s="70">
        <f t="shared" si="0"/>
        <v>3287958</v>
      </c>
      <c r="K10" s="70">
        <f t="shared" si="0"/>
        <v>3147823</v>
      </c>
      <c r="L10" s="70">
        <f t="shared" si="0"/>
        <v>6226847</v>
      </c>
      <c r="M10" s="70">
        <f t="shared" si="0"/>
        <v>12662628</v>
      </c>
      <c r="N10" s="70">
        <f t="shared" si="0"/>
        <v>2467252</v>
      </c>
      <c r="O10" s="70">
        <f t="shared" si="0"/>
        <v>6658132</v>
      </c>
      <c r="P10" s="70">
        <f t="shared" si="0"/>
        <v>7452083</v>
      </c>
      <c r="Q10" s="70">
        <f t="shared" si="0"/>
        <v>16577467</v>
      </c>
      <c r="R10" s="70">
        <f t="shared" si="0"/>
        <v>7685680</v>
      </c>
      <c r="S10" s="70">
        <f t="shared" si="0"/>
        <v>5022050</v>
      </c>
      <c r="T10" s="70">
        <f t="shared" si="0"/>
        <v>5347518</v>
      </c>
      <c r="U10" s="70">
        <f t="shared" si="0"/>
        <v>18055248</v>
      </c>
      <c r="V10" s="70">
        <f t="shared" si="0"/>
        <v>62091101</v>
      </c>
      <c r="W10" s="70">
        <f t="shared" si="0"/>
        <v>74842088</v>
      </c>
      <c r="X10" s="70">
        <f t="shared" si="0"/>
        <v>-12750987</v>
      </c>
      <c r="Y10" s="71">
        <f>+IF(W10&lt;&gt;0,(X10/W10)*100,0)</f>
        <v>-17.037187685089705</v>
      </c>
      <c r="Z10" s="72">
        <f t="shared" si="0"/>
        <v>74842088</v>
      </c>
    </row>
    <row r="11" spans="1:26" ht="13.5">
      <c r="A11" s="62" t="s">
        <v>36</v>
      </c>
      <c r="B11" s="18">
        <v>23347266</v>
      </c>
      <c r="C11" s="18">
        <v>0</v>
      </c>
      <c r="D11" s="63">
        <v>30796640</v>
      </c>
      <c r="E11" s="64">
        <v>30796640</v>
      </c>
      <c r="F11" s="64">
        <v>2101102</v>
      </c>
      <c r="G11" s="64">
        <v>2128581</v>
      </c>
      <c r="H11" s="64">
        <v>1386679</v>
      </c>
      <c r="I11" s="64">
        <v>5616362</v>
      </c>
      <c r="J11" s="64">
        <v>2332190</v>
      </c>
      <c r="K11" s="64">
        <v>2491147</v>
      </c>
      <c r="L11" s="64">
        <v>1945809</v>
      </c>
      <c r="M11" s="64">
        <v>6769146</v>
      </c>
      <c r="N11" s="64">
        <v>2460091</v>
      </c>
      <c r="O11" s="64">
        <v>2101141</v>
      </c>
      <c r="P11" s="64">
        <v>2314980</v>
      </c>
      <c r="Q11" s="64">
        <v>6876212</v>
      </c>
      <c r="R11" s="64">
        <v>3139783</v>
      </c>
      <c r="S11" s="64">
        <v>3784731</v>
      </c>
      <c r="T11" s="64">
        <v>2245300</v>
      </c>
      <c r="U11" s="64">
        <v>9169814</v>
      </c>
      <c r="V11" s="64">
        <v>28431534</v>
      </c>
      <c r="W11" s="64">
        <v>30796640</v>
      </c>
      <c r="X11" s="64">
        <v>-2365106</v>
      </c>
      <c r="Y11" s="65">
        <v>-7.68</v>
      </c>
      <c r="Z11" s="66">
        <v>30796640</v>
      </c>
    </row>
    <row r="12" spans="1:26" ht="13.5">
      <c r="A12" s="62" t="s">
        <v>37</v>
      </c>
      <c r="B12" s="18">
        <v>2194166</v>
      </c>
      <c r="C12" s="18">
        <v>0</v>
      </c>
      <c r="D12" s="63">
        <v>2586940</v>
      </c>
      <c r="E12" s="64">
        <v>2586940</v>
      </c>
      <c r="F12" s="64">
        <v>166655</v>
      </c>
      <c r="G12" s="64">
        <v>166655</v>
      </c>
      <c r="H12" s="64">
        <v>166655</v>
      </c>
      <c r="I12" s="64">
        <v>499965</v>
      </c>
      <c r="J12" s="64">
        <v>166655</v>
      </c>
      <c r="K12" s="64">
        <v>166655</v>
      </c>
      <c r="L12" s="64">
        <v>166655</v>
      </c>
      <c r="M12" s="64">
        <v>499965</v>
      </c>
      <c r="N12" s="64">
        <v>166655</v>
      </c>
      <c r="O12" s="64">
        <v>231483</v>
      </c>
      <c r="P12" s="64">
        <v>194551</v>
      </c>
      <c r="Q12" s="64">
        <v>592689</v>
      </c>
      <c r="R12" s="64">
        <v>223223</v>
      </c>
      <c r="S12" s="64">
        <v>180005</v>
      </c>
      <c r="T12" s="64">
        <v>180005</v>
      </c>
      <c r="U12" s="64">
        <v>583233</v>
      </c>
      <c r="V12" s="64">
        <v>2175852</v>
      </c>
      <c r="W12" s="64">
        <v>2586940</v>
      </c>
      <c r="X12" s="64">
        <v>-411088</v>
      </c>
      <c r="Y12" s="65">
        <v>-15.89</v>
      </c>
      <c r="Z12" s="66">
        <v>2586940</v>
      </c>
    </row>
    <row r="13" spans="1:26" ht="13.5">
      <c r="A13" s="62" t="s">
        <v>108</v>
      </c>
      <c r="B13" s="18">
        <v>5845953</v>
      </c>
      <c r="C13" s="18">
        <v>0</v>
      </c>
      <c r="D13" s="63">
        <v>6263072</v>
      </c>
      <c r="E13" s="64">
        <v>6263072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6263072</v>
      </c>
      <c r="X13" s="64">
        <v>-6263072</v>
      </c>
      <c r="Y13" s="65">
        <v>-100</v>
      </c>
      <c r="Z13" s="66">
        <v>6263072</v>
      </c>
    </row>
    <row r="14" spans="1:26" ht="13.5">
      <c r="A14" s="62" t="s">
        <v>38</v>
      </c>
      <c r="B14" s="18">
        <v>1110817</v>
      </c>
      <c r="C14" s="18">
        <v>0</v>
      </c>
      <c r="D14" s="63">
        <v>648662</v>
      </c>
      <c r="E14" s="64">
        <v>648662</v>
      </c>
      <c r="F14" s="64">
        <v>22630</v>
      </c>
      <c r="G14" s="64">
        <v>22630</v>
      </c>
      <c r="H14" s="64">
        <v>22630</v>
      </c>
      <c r="I14" s="64">
        <v>67890</v>
      </c>
      <c r="J14" s="64">
        <v>22630</v>
      </c>
      <c r="K14" s="64">
        <v>22630</v>
      </c>
      <c r="L14" s="64">
        <v>22630</v>
      </c>
      <c r="M14" s="64">
        <v>67890</v>
      </c>
      <c r="N14" s="64">
        <v>22630</v>
      </c>
      <c r="O14" s="64">
        <v>4925</v>
      </c>
      <c r="P14" s="64">
        <v>12962</v>
      </c>
      <c r="Q14" s="64">
        <v>40517</v>
      </c>
      <c r="R14" s="64">
        <v>26371</v>
      </c>
      <c r="S14" s="64">
        <v>0</v>
      </c>
      <c r="T14" s="64">
        <v>0</v>
      </c>
      <c r="U14" s="64">
        <v>26371</v>
      </c>
      <c r="V14" s="64">
        <v>202668</v>
      </c>
      <c r="W14" s="64">
        <v>648662</v>
      </c>
      <c r="X14" s="64">
        <v>-445994</v>
      </c>
      <c r="Y14" s="65">
        <v>-68.76</v>
      </c>
      <c r="Z14" s="66">
        <v>648662</v>
      </c>
    </row>
    <row r="15" spans="1:26" ht="13.5">
      <c r="A15" s="62" t="s">
        <v>39</v>
      </c>
      <c r="B15" s="18">
        <v>12273240</v>
      </c>
      <c r="C15" s="18">
        <v>0</v>
      </c>
      <c r="D15" s="63">
        <v>9847510</v>
      </c>
      <c r="E15" s="64">
        <v>9847510</v>
      </c>
      <c r="F15" s="64">
        <v>1784215</v>
      </c>
      <c r="G15" s="64">
        <v>1119005</v>
      </c>
      <c r="H15" s="64">
        <v>1274822</v>
      </c>
      <c r="I15" s="64">
        <v>4178042</v>
      </c>
      <c r="J15" s="64">
        <v>1314485</v>
      </c>
      <c r="K15" s="64">
        <v>1930553</v>
      </c>
      <c r="L15" s="64">
        <v>1007400</v>
      </c>
      <c r="M15" s="64">
        <v>4252438</v>
      </c>
      <c r="N15" s="64">
        <v>956945</v>
      </c>
      <c r="O15" s="64">
        <v>979688</v>
      </c>
      <c r="P15" s="64">
        <v>1799952</v>
      </c>
      <c r="Q15" s="64">
        <v>3736585</v>
      </c>
      <c r="R15" s="64">
        <v>273574</v>
      </c>
      <c r="S15" s="64">
        <v>721062</v>
      </c>
      <c r="T15" s="64">
        <v>189691</v>
      </c>
      <c r="U15" s="64">
        <v>1184327</v>
      </c>
      <c r="V15" s="64">
        <v>13351392</v>
      </c>
      <c r="W15" s="64">
        <v>9847510</v>
      </c>
      <c r="X15" s="64">
        <v>3503882</v>
      </c>
      <c r="Y15" s="65">
        <v>35.58</v>
      </c>
      <c r="Z15" s="66">
        <v>9847510</v>
      </c>
    </row>
    <row r="16" spans="1:26" ht="13.5">
      <c r="A16" s="73" t="s">
        <v>40</v>
      </c>
      <c r="B16" s="18">
        <v>1317211</v>
      </c>
      <c r="C16" s="18">
        <v>0</v>
      </c>
      <c r="D16" s="63">
        <v>4490196</v>
      </c>
      <c r="E16" s="64">
        <v>4490196</v>
      </c>
      <c r="F16" s="64">
        <v>34174</v>
      </c>
      <c r="G16" s="64">
        <v>11700</v>
      </c>
      <c r="H16" s="64">
        <v>36655</v>
      </c>
      <c r="I16" s="64">
        <v>82529</v>
      </c>
      <c r="J16" s="64">
        <v>187914</v>
      </c>
      <c r="K16" s="64">
        <v>307765</v>
      </c>
      <c r="L16" s="64">
        <v>972474</v>
      </c>
      <c r="M16" s="64">
        <v>1468153</v>
      </c>
      <c r="N16" s="64">
        <v>1855867</v>
      </c>
      <c r="O16" s="64">
        <v>805419</v>
      </c>
      <c r="P16" s="64">
        <v>358466</v>
      </c>
      <c r="Q16" s="64">
        <v>3019752</v>
      </c>
      <c r="R16" s="64">
        <v>309590</v>
      </c>
      <c r="S16" s="64">
        <v>303548</v>
      </c>
      <c r="T16" s="64">
        <v>0</v>
      </c>
      <c r="U16" s="64">
        <v>613138</v>
      </c>
      <c r="V16" s="64">
        <v>5183572</v>
      </c>
      <c r="W16" s="64">
        <v>4490196</v>
      </c>
      <c r="X16" s="64">
        <v>693376</v>
      </c>
      <c r="Y16" s="65">
        <v>15.44</v>
      </c>
      <c r="Z16" s="66">
        <v>4490196</v>
      </c>
    </row>
    <row r="17" spans="1:26" ht="13.5">
      <c r="A17" s="62" t="s">
        <v>41</v>
      </c>
      <c r="B17" s="18">
        <v>30013644</v>
      </c>
      <c r="C17" s="18">
        <v>0</v>
      </c>
      <c r="D17" s="63">
        <v>35550750</v>
      </c>
      <c r="E17" s="64">
        <v>35550750</v>
      </c>
      <c r="F17" s="64">
        <v>1131026</v>
      </c>
      <c r="G17" s="64">
        <v>1358278</v>
      </c>
      <c r="H17" s="64">
        <v>1772904</v>
      </c>
      <c r="I17" s="64">
        <v>4262208</v>
      </c>
      <c r="J17" s="64">
        <v>1351085</v>
      </c>
      <c r="K17" s="64">
        <v>1405470</v>
      </c>
      <c r="L17" s="64">
        <v>1118864</v>
      </c>
      <c r="M17" s="64">
        <v>3875419</v>
      </c>
      <c r="N17" s="64">
        <v>1150444</v>
      </c>
      <c r="O17" s="64">
        <v>935400</v>
      </c>
      <c r="P17" s="64">
        <v>2463231</v>
      </c>
      <c r="Q17" s="64">
        <v>4549075</v>
      </c>
      <c r="R17" s="64">
        <v>5352304</v>
      </c>
      <c r="S17" s="64">
        <v>1747360</v>
      </c>
      <c r="T17" s="64">
        <v>1949390</v>
      </c>
      <c r="U17" s="64">
        <v>9049054</v>
      </c>
      <c r="V17" s="64">
        <v>21735756</v>
      </c>
      <c r="W17" s="64">
        <v>35550750</v>
      </c>
      <c r="X17" s="64">
        <v>-13814994</v>
      </c>
      <c r="Y17" s="65">
        <v>-38.86</v>
      </c>
      <c r="Z17" s="66">
        <v>35550750</v>
      </c>
    </row>
    <row r="18" spans="1:26" ht="13.5">
      <c r="A18" s="74" t="s">
        <v>42</v>
      </c>
      <c r="B18" s="75">
        <f>SUM(B11:B17)</f>
        <v>76102297</v>
      </c>
      <c r="C18" s="75">
        <f>SUM(C11:C17)</f>
        <v>0</v>
      </c>
      <c r="D18" s="76">
        <f aca="true" t="shared" si="1" ref="D18:Z18">SUM(D11:D17)</f>
        <v>90183770</v>
      </c>
      <c r="E18" s="77">
        <f t="shared" si="1"/>
        <v>90183770</v>
      </c>
      <c r="F18" s="77">
        <f t="shared" si="1"/>
        <v>5239802</v>
      </c>
      <c r="G18" s="77">
        <f t="shared" si="1"/>
        <v>4806849</v>
      </c>
      <c r="H18" s="77">
        <f t="shared" si="1"/>
        <v>4660345</v>
      </c>
      <c r="I18" s="77">
        <f t="shared" si="1"/>
        <v>14706996</v>
      </c>
      <c r="J18" s="77">
        <f t="shared" si="1"/>
        <v>5374959</v>
      </c>
      <c r="K18" s="77">
        <f t="shared" si="1"/>
        <v>6324220</v>
      </c>
      <c r="L18" s="77">
        <f t="shared" si="1"/>
        <v>5233832</v>
      </c>
      <c r="M18" s="77">
        <f t="shared" si="1"/>
        <v>16933011</v>
      </c>
      <c r="N18" s="77">
        <f t="shared" si="1"/>
        <v>6612632</v>
      </c>
      <c r="O18" s="77">
        <f t="shared" si="1"/>
        <v>5058056</v>
      </c>
      <c r="P18" s="77">
        <f t="shared" si="1"/>
        <v>7144142</v>
      </c>
      <c r="Q18" s="77">
        <f t="shared" si="1"/>
        <v>18814830</v>
      </c>
      <c r="R18" s="77">
        <f t="shared" si="1"/>
        <v>9324845</v>
      </c>
      <c r="S18" s="77">
        <f t="shared" si="1"/>
        <v>6736706</v>
      </c>
      <c r="T18" s="77">
        <f t="shared" si="1"/>
        <v>4564386</v>
      </c>
      <c r="U18" s="77">
        <f t="shared" si="1"/>
        <v>20625937</v>
      </c>
      <c r="V18" s="77">
        <f t="shared" si="1"/>
        <v>71080774</v>
      </c>
      <c r="W18" s="77">
        <f t="shared" si="1"/>
        <v>90183770</v>
      </c>
      <c r="X18" s="77">
        <f t="shared" si="1"/>
        <v>-19102996</v>
      </c>
      <c r="Y18" s="71">
        <f>+IF(W18&lt;&gt;0,(X18/W18)*100,0)</f>
        <v>-21.182299209713676</v>
      </c>
      <c r="Z18" s="78">
        <f t="shared" si="1"/>
        <v>90183770</v>
      </c>
    </row>
    <row r="19" spans="1:26" ht="13.5">
      <c r="A19" s="74" t="s">
        <v>43</v>
      </c>
      <c r="B19" s="79">
        <f>+B10-B18</f>
        <v>-10064228</v>
      </c>
      <c r="C19" s="79">
        <f>+C10-C18</f>
        <v>0</v>
      </c>
      <c r="D19" s="80">
        <f aca="true" t="shared" si="2" ref="D19:Z19">+D10-D18</f>
        <v>-15341682</v>
      </c>
      <c r="E19" s="81">
        <f t="shared" si="2"/>
        <v>-15341682</v>
      </c>
      <c r="F19" s="81">
        <f t="shared" si="2"/>
        <v>2692603</v>
      </c>
      <c r="G19" s="81">
        <f t="shared" si="2"/>
        <v>-1407981</v>
      </c>
      <c r="H19" s="81">
        <f t="shared" si="2"/>
        <v>-1195860</v>
      </c>
      <c r="I19" s="81">
        <f t="shared" si="2"/>
        <v>88762</v>
      </c>
      <c r="J19" s="81">
        <f t="shared" si="2"/>
        <v>-2087001</v>
      </c>
      <c r="K19" s="81">
        <f t="shared" si="2"/>
        <v>-3176397</v>
      </c>
      <c r="L19" s="81">
        <f t="shared" si="2"/>
        <v>993015</v>
      </c>
      <c r="M19" s="81">
        <f t="shared" si="2"/>
        <v>-4270383</v>
      </c>
      <c r="N19" s="81">
        <f t="shared" si="2"/>
        <v>-4145380</v>
      </c>
      <c r="O19" s="81">
        <f t="shared" si="2"/>
        <v>1600076</v>
      </c>
      <c r="P19" s="81">
        <f t="shared" si="2"/>
        <v>307941</v>
      </c>
      <c r="Q19" s="81">
        <f t="shared" si="2"/>
        <v>-2237363</v>
      </c>
      <c r="R19" s="81">
        <f t="shared" si="2"/>
        <v>-1639165</v>
      </c>
      <c r="S19" s="81">
        <f t="shared" si="2"/>
        <v>-1714656</v>
      </c>
      <c r="T19" s="81">
        <f t="shared" si="2"/>
        <v>783132</v>
      </c>
      <c r="U19" s="81">
        <f t="shared" si="2"/>
        <v>-2570689</v>
      </c>
      <c r="V19" s="81">
        <f t="shared" si="2"/>
        <v>-8989673</v>
      </c>
      <c r="W19" s="81">
        <f>IF(E10=E18,0,W10-W18)</f>
        <v>-15341682</v>
      </c>
      <c r="X19" s="81">
        <f t="shared" si="2"/>
        <v>6352009</v>
      </c>
      <c r="Y19" s="82">
        <f>+IF(W19&lt;&gt;0,(X19/W19)*100,0)</f>
        <v>-41.40360229080488</v>
      </c>
      <c r="Z19" s="83">
        <f t="shared" si="2"/>
        <v>-15341682</v>
      </c>
    </row>
    <row r="20" spans="1:26" ht="13.5">
      <c r="A20" s="62" t="s">
        <v>44</v>
      </c>
      <c r="B20" s="18">
        <v>8718417</v>
      </c>
      <c r="C20" s="18">
        <v>0</v>
      </c>
      <c r="D20" s="63">
        <v>14127000</v>
      </c>
      <c r="E20" s="64">
        <v>14127000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7474000</v>
      </c>
      <c r="Q20" s="64">
        <v>7474000</v>
      </c>
      <c r="R20" s="64">
        <v>2764531</v>
      </c>
      <c r="S20" s="64">
        <v>0</v>
      </c>
      <c r="T20" s="64">
        <v>0</v>
      </c>
      <c r="U20" s="64">
        <v>2764531</v>
      </c>
      <c r="V20" s="64">
        <v>10238531</v>
      </c>
      <c r="W20" s="64">
        <v>14127000</v>
      </c>
      <c r="X20" s="64">
        <v>-3888469</v>
      </c>
      <c r="Y20" s="65">
        <v>-27.53</v>
      </c>
      <c r="Z20" s="66">
        <v>14127000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-5508</v>
      </c>
      <c r="T21" s="86">
        <v>0</v>
      </c>
      <c r="U21" s="86">
        <v>-5508</v>
      </c>
      <c r="V21" s="86">
        <v>-5508</v>
      </c>
      <c r="W21" s="86">
        <v>0</v>
      </c>
      <c r="X21" s="86">
        <v>-5508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-1345811</v>
      </c>
      <c r="C22" s="90">
        <f>SUM(C19:C21)</f>
        <v>0</v>
      </c>
      <c r="D22" s="91">
        <f aca="true" t="shared" si="3" ref="D22:Z22">SUM(D19:D21)</f>
        <v>-1214682</v>
      </c>
      <c r="E22" s="92">
        <f t="shared" si="3"/>
        <v>-1214682</v>
      </c>
      <c r="F22" s="92">
        <f t="shared" si="3"/>
        <v>2692603</v>
      </c>
      <c r="G22" s="92">
        <f t="shared" si="3"/>
        <v>-1407981</v>
      </c>
      <c r="H22" s="92">
        <f t="shared" si="3"/>
        <v>-1195860</v>
      </c>
      <c r="I22" s="92">
        <f t="shared" si="3"/>
        <v>88762</v>
      </c>
      <c r="J22" s="92">
        <f t="shared" si="3"/>
        <v>-2087001</v>
      </c>
      <c r="K22" s="92">
        <f t="shared" si="3"/>
        <v>-3176397</v>
      </c>
      <c r="L22" s="92">
        <f t="shared" si="3"/>
        <v>993015</v>
      </c>
      <c r="M22" s="92">
        <f t="shared" si="3"/>
        <v>-4270383</v>
      </c>
      <c r="N22" s="92">
        <f t="shared" si="3"/>
        <v>-4145380</v>
      </c>
      <c r="O22" s="92">
        <f t="shared" si="3"/>
        <v>1600076</v>
      </c>
      <c r="P22" s="92">
        <f t="shared" si="3"/>
        <v>7781941</v>
      </c>
      <c r="Q22" s="92">
        <f t="shared" si="3"/>
        <v>5236637</v>
      </c>
      <c r="R22" s="92">
        <f t="shared" si="3"/>
        <v>1125366</v>
      </c>
      <c r="S22" s="92">
        <f t="shared" si="3"/>
        <v>-1720164</v>
      </c>
      <c r="T22" s="92">
        <f t="shared" si="3"/>
        <v>783132</v>
      </c>
      <c r="U22" s="92">
        <f t="shared" si="3"/>
        <v>188334</v>
      </c>
      <c r="V22" s="92">
        <f t="shared" si="3"/>
        <v>1243350</v>
      </c>
      <c r="W22" s="92">
        <f t="shared" si="3"/>
        <v>-1214682</v>
      </c>
      <c r="X22" s="92">
        <f t="shared" si="3"/>
        <v>2458032</v>
      </c>
      <c r="Y22" s="93">
        <f>+IF(W22&lt;&gt;0,(X22/W22)*100,0)</f>
        <v>-202.36012388427588</v>
      </c>
      <c r="Z22" s="94">
        <f t="shared" si="3"/>
        <v>-1214682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-1345811</v>
      </c>
      <c r="C24" s="79">
        <f>SUM(C22:C23)</f>
        <v>0</v>
      </c>
      <c r="D24" s="80">
        <f aca="true" t="shared" si="4" ref="D24:Z24">SUM(D22:D23)</f>
        <v>-1214682</v>
      </c>
      <c r="E24" s="81">
        <f t="shared" si="4"/>
        <v>-1214682</v>
      </c>
      <c r="F24" s="81">
        <f t="shared" si="4"/>
        <v>2692603</v>
      </c>
      <c r="G24" s="81">
        <f t="shared" si="4"/>
        <v>-1407981</v>
      </c>
      <c r="H24" s="81">
        <f t="shared" si="4"/>
        <v>-1195860</v>
      </c>
      <c r="I24" s="81">
        <f t="shared" si="4"/>
        <v>88762</v>
      </c>
      <c r="J24" s="81">
        <f t="shared" si="4"/>
        <v>-2087001</v>
      </c>
      <c r="K24" s="81">
        <f t="shared" si="4"/>
        <v>-3176397</v>
      </c>
      <c r="L24" s="81">
        <f t="shared" si="4"/>
        <v>993015</v>
      </c>
      <c r="M24" s="81">
        <f t="shared" si="4"/>
        <v>-4270383</v>
      </c>
      <c r="N24" s="81">
        <f t="shared" si="4"/>
        <v>-4145380</v>
      </c>
      <c r="O24" s="81">
        <f t="shared" si="4"/>
        <v>1600076</v>
      </c>
      <c r="P24" s="81">
        <f t="shared" si="4"/>
        <v>7781941</v>
      </c>
      <c r="Q24" s="81">
        <f t="shared" si="4"/>
        <v>5236637</v>
      </c>
      <c r="R24" s="81">
        <f t="shared" si="4"/>
        <v>1125366</v>
      </c>
      <c r="S24" s="81">
        <f t="shared" si="4"/>
        <v>-1720164</v>
      </c>
      <c r="T24" s="81">
        <f t="shared" si="4"/>
        <v>783132</v>
      </c>
      <c r="U24" s="81">
        <f t="shared" si="4"/>
        <v>188334</v>
      </c>
      <c r="V24" s="81">
        <f t="shared" si="4"/>
        <v>1243350</v>
      </c>
      <c r="W24" s="81">
        <f t="shared" si="4"/>
        <v>-1214682</v>
      </c>
      <c r="X24" s="81">
        <f t="shared" si="4"/>
        <v>2458032</v>
      </c>
      <c r="Y24" s="82">
        <f>+IF(W24&lt;&gt;0,(X24/W24)*100,0)</f>
        <v>-202.36012388427588</v>
      </c>
      <c r="Z24" s="83">
        <f t="shared" si="4"/>
        <v>-1214682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9049365</v>
      </c>
      <c r="C27" s="21">
        <v>0</v>
      </c>
      <c r="D27" s="103">
        <v>10927000</v>
      </c>
      <c r="E27" s="104">
        <v>10927000</v>
      </c>
      <c r="F27" s="104">
        <v>136</v>
      </c>
      <c r="G27" s="104">
        <v>0</v>
      </c>
      <c r="H27" s="104">
        <v>0</v>
      </c>
      <c r="I27" s="104">
        <v>136</v>
      </c>
      <c r="J27" s="104">
        <v>0</v>
      </c>
      <c r="K27" s="104">
        <v>0</v>
      </c>
      <c r="L27" s="104">
        <v>42000</v>
      </c>
      <c r="M27" s="104">
        <v>42000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42136</v>
      </c>
      <c r="W27" s="104">
        <v>10927000</v>
      </c>
      <c r="X27" s="104">
        <v>-10884864</v>
      </c>
      <c r="Y27" s="105">
        <v>-99.61</v>
      </c>
      <c r="Z27" s="106">
        <v>10927000</v>
      </c>
    </row>
    <row r="28" spans="1:26" ht="13.5">
      <c r="A28" s="107" t="s">
        <v>44</v>
      </c>
      <c r="B28" s="18">
        <v>7888896</v>
      </c>
      <c r="C28" s="18">
        <v>0</v>
      </c>
      <c r="D28" s="63">
        <v>10927000</v>
      </c>
      <c r="E28" s="64">
        <v>10927000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10927000</v>
      </c>
      <c r="X28" s="64">
        <v>-10927000</v>
      </c>
      <c r="Y28" s="65">
        <v>-100</v>
      </c>
      <c r="Z28" s="66">
        <v>10927000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1160469</v>
      </c>
      <c r="C31" s="18">
        <v>0</v>
      </c>
      <c r="D31" s="63">
        <v>0</v>
      </c>
      <c r="E31" s="64">
        <v>0</v>
      </c>
      <c r="F31" s="64">
        <v>136</v>
      </c>
      <c r="G31" s="64">
        <v>0</v>
      </c>
      <c r="H31" s="64">
        <v>0</v>
      </c>
      <c r="I31" s="64">
        <v>136</v>
      </c>
      <c r="J31" s="64">
        <v>0</v>
      </c>
      <c r="K31" s="64">
        <v>0</v>
      </c>
      <c r="L31" s="64">
        <v>42000</v>
      </c>
      <c r="M31" s="64">
        <v>42000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42136</v>
      </c>
      <c r="W31" s="64">
        <v>0</v>
      </c>
      <c r="X31" s="64">
        <v>42136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9049365</v>
      </c>
      <c r="C32" s="21">
        <f>SUM(C28:C31)</f>
        <v>0</v>
      </c>
      <c r="D32" s="103">
        <f aca="true" t="shared" si="5" ref="D32:Z32">SUM(D28:D31)</f>
        <v>10927000</v>
      </c>
      <c r="E32" s="104">
        <f t="shared" si="5"/>
        <v>10927000</v>
      </c>
      <c r="F32" s="104">
        <f t="shared" si="5"/>
        <v>136</v>
      </c>
      <c r="G32" s="104">
        <f t="shared" si="5"/>
        <v>0</v>
      </c>
      <c r="H32" s="104">
        <f t="shared" si="5"/>
        <v>0</v>
      </c>
      <c r="I32" s="104">
        <f t="shared" si="5"/>
        <v>136</v>
      </c>
      <c r="J32" s="104">
        <f t="shared" si="5"/>
        <v>0</v>
      </c>
      <c r="K32" s="104">
        <f t="shared" si="5"/>
        <v>0</v>
      </c>
      <c r="L32" s="104">
        <f t="shared" si="5"/>
        <v>42000</v>
      </c>
      <c r="M32" s="104">
        <f t="shared" si="5"/>
        <v>42000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42136</v>
      </c>
      <c r="W32" s="104">
        <f t="shared" si="5"/>
        <v>10927000</v>
      </c>
      <c r="X32" s="104">
        <f t="shared" si="5"/>
        <v>-10884864</v>
      </c>
      <c r="Y32" s="105">
        <f>+IF(W32&lt;&gt;0,(X32/W32)*100,0)</f>
        <v>-99.61438638235563</v>
      </c>
      <c r="Z32" s="106">
        <f t="shared" si="5"/>
        <v>10927000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4798933</v>
      </c>
      <c r="C35" s="18">
        <v>0</v>
      </c>
      <c r="D35" s="63">
        <v>14737979</v>
      </c>
      <c r="E35" s="64">
        <v>14737979</v>
      </c>
      <c r="F35" s="64">
        <v>20947895</v>
      </c>
      <c r="G35" s="64">
        <v>17712187</v>
      </c>
      <c r="H35" s="64">
        <v>16031540</v>
      </c>
      <c r="I35" s="64">
        <v>16031540</v>
      </c>
      <c r="J35" s="64">
        <v>15022784</v>
      </c>
      <c r="K35" s="64">
        <v>14048985</v>
      </c>
      <c r="L35" s="64">
        <v>13243669</v>
      </c>
      <c r="M35" s="64">
        <v>13243669</v>
      </c>
      <c r="N35" s="64">
        <v>12225170</v>
      </c>
      <c r="O35" s="64">
        <v>13199130</v>
      </c>
      <c r="P35" s="64">
        <v>13678557</v>
      </c>
      <c r="Q35" s="64">
        <v>13678557</v>
      </c>
      <c r="R35" s="64">
        <v>9226656</v>
      </c>
      <c r="S35" s="64">
        <v>0</v>
      </c>
      <c r="T35" s="64">
        <v>8813388</v>
      </c>
      <c r="U35" s="64">
        <v>8813388</v>
      </c>
      <c r="V35" s="64">
        <v>8813388</v>
      </c>
      <c r="W35" s="64">
        <v>14737979</v>
      </c>
      <c r="X35" s="64">
        <v>-5924591</v>
      </c>
      <c r="Y35" s="65">
        <v>-40.2</v>
      </c>
      <c r="Z35" s="66">
        <v>14737979</v>
      </c>
    </row>
    <row r="36" spans="1:26" ht="13.5">
      <c r="A36" s="62" t="s">
        <v>53</v>
      </c>
      <c r="B36" s="18">
        <v>149810495</v>
      </c>
      <c r="C36" s="18">
        <v>0</v>
      </c>
      <c r="D36" s="63">
        <v>156669987</v>
      </c>
      <c r="E36" s="64">
        <v>156669987</v>
      </c>
      <c r="F36" s="64">
        <v>146314479</v>
      </c>
      <c r="G36" s="64">
        <v>149975082</v>
      </c>
      <c r="H36" s="64">
        <v>150093099</v>
      </c>
      <c r="I36" s="64">
        <v>150093099</v>
      </c>
      <c r="J36" s="64">
        <v>150270144</v>
      </c>
      <c r="K36" s="64">
        <v>150574064</v>
      </c>
      <c r="L36" s="64">
        <v>150723850</v>
      </c>
      <c r="M36" s="64">
        <v>150723850</v>
      </c>
      <c r="N36" s="64">
        <v>150880125</v>
      </c>
      <c r="O36" s="64">
        <v>151132582</v>
      </c>
      <c r="P36" s="64">
        <v>150924642</v>
      </c>
      <c r="Q36" s="64">
        <v>150924642</v>
      </c>
      <c r="R36" s="64">
        <v>150936785</v>
      </c>
      <c r="S36" s="64">
        <v>0</v>
      </c>
      <c r="T36" s="64">
        <v>150979540</v>
      </c>
      <c r="U36" s="64">
        <v>150979540</v>
      </c>
      <c r="V36" s="64">
        <v>150979540</v>
      </c>
      <c r="W36" s="64">
        <v>156669987</v>
      </c>
      <c r="X36" s="64">
        <v>-5690447</v>
      </c>
      <c r="Y36" s="65">
        <v>-3.63</v>
      </c>
      <c r="Z36" s="66">
        <v>156669987</v>
      </c>
    </row>
    <row r="37" spans="1:26" ht="13.5">
      <c r="A37" s="62" t="s">
        <v>54</v>
      </c>
      <c r="B37" s="18">
        <v>21380790</v>
      </c>
      <c r="C37" s="18">
        <v>0</v>
      </c>
      <c r="D37" s="63">
        <v>13648972</v>
      </c>
      <c r="E37" s="64">
        <v>13648972</v>
      </c>
      <c r="F37" s="64">
        <v>22334011</v>
      </c>
      <c r="G37" s="64">
        <v>25523568</v>
      </c>
      <c r="H37" s="64">
        <v>25700169</v>
      </c>
      <c r="I37" s="64">
        <v>25700169</v>
      </c>
      <c r="J37" s="64">
        <v>25821319</v>
      </c>
      <c r="K37" s="64">
        <v>25992824</v>
      </c>
      <c r="L37" s="64">
        <v>24127872</v>
      </c>
      <c r="M37" s="64">
        <v>24127872</v>
      </c>
      <c r="N37" s="64">
        <v>24947083</v>
      </c>
      <c r="O37" s="64">
        <v>25838132</v>
      </c>
      <c r="P37" s="64">
        <v>36687691</v>
      </c>
      <c r="Q37" s="64">
        <v>36687691</v>
      </c>
      <c r="R37" s="64">
        <v>27675570</v>
      </c>
      <c r="S37" s="64">
        <v>0</v>
      </c>
      <c r="T37" s="64">
        <v>29109088</v>
      </c>
      <c r="U37" s="64">
        <v>29109088</v>
      </c>
      <c r="V37" s="64">
        <v>29109088</v>
      </c>
      <c r="W37" s="64">
        <v>13648972</v>
      </c>
      <c r="X37" s="64">
        <v>15460116</v>
      </c>
      <c r="Y37" s="65">
        <v>113.27</v>
      </c>
      <c r="Z37" s="66">
        <v>13648972</v>
      </c>
    </row>
    <row r="38" spans="1:26" ht="13.5">
      <c r="A38" s="62" t="s">
        <v>55</v>
      </c>
      <c r="B38" s="18">
        <v>8468575</v>
      </c>
      <c r="C38" s="18">
        <v>0</v>
      </c>
      <c r="D38" s="63">
        <v>8293535</v>
      </c>
      <c r="E38" s="64">
        <v>8293535</v>
      </c>
      <c r="F38" s="64">
        <v>8673710</v>
      </c>
      <c r="G38" s="64">
        <v>9095637</v>
      </c>
      <c r="H38" s="64">
        <v>9095637</v>
      </c>
      <c r="I38" s="64">
        <v>9095637</v>
      </c>
      <c r="J38" s="64">
        <v>9095637</v>
      </c>
      <c r="K38" s="64">
        <v>9095637</v>
      </c>
      <c r="L38" s="64">
        <v>9095637</v>
      </c>
      <c r="M38" s="64">
        <v>9095637</v>
      </c>
      <c r="N38" s="64">
        <v>9095637</v>
      </c>
      <c r="O38" s="64">
        <v>9095635</v>
      </c>
      <c r="P38" s="64">
        <v>9095637</v>
      </c>
      <c r="Q38" s="64">
        <v>9095637</v>
      </c>
      <c r="R38" s="64">
        <v>9095637</v>
      </c>
      <c r="S38" s="64">
        <v>0</v>
      </c>
      <c r="T38" s="64">
        <v>9095637</v>
      </c>
      <c r="U38" s="64">
        <v>9095637</v>
      </c>
      <c r="V38" s="64">
        <v>9095637</v>
      </c>
      <c r="W38" s="64">
        <v>8293535</v>
      </c>
      <c r="X38" s="64">
        <v>802102</v>
      </c>
      <c r="Y38" s="65">
        <v>9.67</v>
      </c>
      <c r="Z38" s="66">
        <v>8293535</v>
      </c>
    </row>
    <row r="39" spans="1:26" ht="13.5">
      <c r="A39" s="62" t="s">
        <v>56</v>
      </c>
      <c r="B39" s="18">
        <v>124760063</v>
      </c>
      <c r="C39" s="18">
        <v>0</v>
      </c>
      <c r="D39" s="63">
        <v>149465459</v>
      </c>
      <c r="E39" s="64">
        <v>149465459</v>
      </c>
      <c r="F39" s="64">
        <v>136254653</v>
      </c>
      <c r="G39" s="64">
        <v>133068064</v>
      </c>
      <c r="H39" s="64">
        <v>131328833</v>
      </c>
      <c r="I39" s="64">
        <v>131328833</v>
      </c>
      <c r="J39" s="64">
        <v>130375972</v>
      </c>
      <c r="K39" s="64">
        <v>129534588</v>
      </c>
      <c r="L39" s="64">
        <v>130744010</v>
      </c>
      <c r="M39" s="64">
        <v>130744010</v>
      </c>
      <c r="N39" s="64">
        <v>129062575</v>
      </c>
      <c r="O39" s="64">
        <v>129397945</v>
      </c>
      <c r="P39" s="64">
        <v>118819871</v>
      </c>
      <c r="Q39" s="64">
        <v>118819871</v>
      </c>
      <c r="R39" s="64">
        <v>123392234</v>
      </c>
      <c r="S39" s="64">
        <v>0</v>
      </c>
      <c r="T39" s="64">
        <v>121588203</v>
      </c>
      <c r="U39" s="64">
        <v>121588203</v>
      </c>
      <c r="V39" s="64">
        <v>121588203</v>
      </c>
      <c r="W39" s="64">
        <v>149465459</v>
      </c>
      <c r="X39" s="64">
        <v>-27877256</v>
      </c>
      <c r="Y39" s="65">
        <v>-18.65</v>
      </c>
      <c r="Z39" s="66">
        <v>149465459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8931950</v>
      </c>
      <c r="C42" s="18">
        <v>0</v>
      </c>
      <c r="D42" s="63">
        <v>7620987</v>
      </c>
      <c r="E42" s="64">
        <v>7620987</v>
      </c>
      <c r="F42" s="64">
        <v>2692603</v>
      </c>
      <c r="G42" s="64">
        <v>-1407978</v>
      </c>
      <c r="H42" s="64">
        <v>-1195860</v>
      </c>
      <c r="I42" s="64">
        <v>88765</v>
      </c>
      <c r="J42" s="64">
        <v>-2087001</v>
      </c>
      <c r="K42" s="64">
        <v>-3176397</v>
      </c>
      <c r="L42" s="64">
        <v>993015</v>
      </c>
      <c r="M42" s="64">
        <v>-4270383</v>
      </c>
      <c r="N42" s="64">
        <v>-4145380</v>
      </c>
      <c r="O42" s="64">
        <v>1600076</v>
      </c>
      <c r="P42" s="64">
        <v>7851370</v>
      </c>
      <c r="Q42" s="64">
        <v>5306066</v>
      </c>
      <c r="R42" s="64">
        <v>2222037</v>
      </c>
      <c r="S42" s="64">
        <v>-495379</v>
      </c>
      <c r="T42" s="64">
        <v>145715</v>
      </c>
      <c r="U42" s="64">
        <v>1872373</v>
      </c>
      <c r="V42" s="64">
        <v>2996821</v>
      </c>
      <c r="W42" s="64">
        <v>7620987</v>
      </c>
      <c r="X42" s="64">
        <v>-4624166</v>
      </c>
      <c r="Y42" s="65">
        <v>-60.68</v>
      </c>
      <c r="Z42" s="66">
        <v>7620987</v>
      </c>
    </row>
    <row r="43" spans="1:26" ht="13.5">
      <c r="A43" s="62" t="s">
        <v>59</v>
      </c>
      <c r="B43" s="18">
        <v>-9497070</v>
      </c>
      <c r="C43" s="18">
        <v>0</v>
      </c>
      <c r="D43" s="63">
        <v>-10783720</v>
      </c>
      <c r="E43" s="64">
        <v>-10783720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-10783720</v>
      </c>
      <c r="X43" s="64">
        <v>10783720</v>
      </c>
      <c r="Y43" s="65">
        <v>-100</v>
      </c>
      <c r="Z43" s="66">
        <v>-10783720</v>
      </c>
    </row>
    <row r="44" spans="1:26" ht="13.5">
      <c r="A44" s="62" t="s">
        <v>60</v>
      </c>
      <c r="B44" s="18">
        <v>-346494</v>
      </c>
      <c r="C44" s="18">
        <v>0</v>
      </c>
      <c r="D44" s="63">
        <v>-405864</v>
      </c>
      <c r="E44" s="64">
        <v>-405864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-405864</v>
      </c>
      <c r="X44" s="64">
        <v>405864</v>
      </c>
      <c r="Y44" s="65">
        <v>-100</v>
      </c>
      <c r="Z44" s="66">
        <v>-405864</v>
      </c>
    </row>
    <row r="45" spans="1:26" ht="13.5">
      <c r="A45" s="74" t="s">
        <v>61</v>
      </c>
      <c r="B45" s="21">
        <v>-423224</v>
      </c>
      <c r="C45" s="21">
        <v>0</v>
      </c>
      <c r="D45" s="103">
        <v>2331403</v>
      </c>
      <c r="E45" s="104">
        <v>2331403</v>
      </c>
      <c r="F45" s="104">
        <v>2692603</v>
      </c>
      <c r="G45" s="104">
        <v>1284625</v>
      </c>
      <c r="H45" s="104">
        <v>88765</v>
      </c>
      <c r="I45" s="104">
        <v>88765</v>
      </c>
      <c r="J45" s="104">
        <v>-1998236</v>
      </c>
      <c r="K45" s="104">
        <v>-5174633</v>
      </c>
      <c r="L45" s="104">
        <v>-4181618</v>
      </c>
      <c r="M45" s="104">
        <v>-4181618</v>
      </c>
      <c r="N45" s="104">
        <v>-8326998</v>
      </c>
      <c r="O45" s="104">
        <v>-6726922</v>
      </c>
      <c r="P45" s="104">
        <v>1124448</v>
      </c>
      <c r="Q45" s="104">
        <v>-8326998</v>
      </c>
      <c r="R45" s="104">
        <v>3346485</v>
      </c>
      <c r="S45" s="104">
        <v>2851106</v>
      </c>
      <c r="T45" s="104">
        <v>2996821</v>
      </c>
      <c r="U45" s="104">
        <v>2996821</v>
      </c>
      <c r="V45" s="104">
        <v>2996821</v>
      </c>
      <c r="W45" s="104">
        <v>2331403</v>
      </c>
      <c r="X45" s="104">
        <v>665418</v>
      </c>
      <c r="Y45" s="105">
        <v>28.54</v>
      </c>
      <c r="Z45" s="106">
        <v>2331403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1253667</v>
      </c>
      <c r="C49" s="56">
        <v>0</v>
      </c>
      <c r="D49" s="133">
        <v>1012976</v>
      </c>
      <c r="E49" s="58">
        <v>938957</v>
      </c>
      <c r="F49" s="58">
        <v>0</v>
      </c>
      <c r="G49" s="58">
        <v>0</v>
      </c>
      <c r="H49" s="58">
        <v>0</v>
      </c>
      <c r="I49" s="58">
        <v>701944</v>
      </c>
      <c r="J49" s="58">
        <v>0</v>
      </c>
      <c r="K49" s="58">
        <v>0</v>
      </c>
      <c r="L49" s="58">
        <v>0</v>
      </c>
      <c r="M49" s="58">
        <v>3058693</v>
      </c>
      <c r="N49" s="58">
        <v>0</v>
      </c>
      <c r="O49" s="58">
        <v>0</v>
      </c>
      <c r="P49" s="58">
        <v>0</v>
      </c>
      <c r="Q49" s="58">
        <v>646555</v>
      </c>
      <c r="R49" s="58">
        <v>0</v>
      </c>
      <c r="S49" s="58">
        <v>0</v>
      </c>
      <c r="T49" s="58">
        <v>0</v>
      </c>
      <c r="U49" s="58">
        <v>3798343</v>
      </c>
      <c r="V49" s="58">
        <v>30205132</v>
      </c>
      <c r="W49" s="58">
        <v>41616267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2558392</v>
      </c>
      <c r="C51" s="56">
        <v>0</v>
      </c>
      <c r="D51" s="133">
        <v>1104320</v>
      </c>
      <c r="E51" s="58">
        <v>105645</v>
      </c>
      <c r="F51" s="58">
        <v>0</v>
      </c>
      <c r="G51" s="58">
        <v>0</v>
      </c>
      <c r="H51" s="58">
        <v>0</v>
      </c>
      <c r="I51" s="58">
        <v>12217</v>
      </c>
      <c r="J51" s="58">
        <v>0</v>
      </c>
      <c r="K51" s="58">
        <v>0</v>
      </c>
      <c r="L51" s="58">
        <v>0</v>
      </c>
      <c r="M51" s="58">
        <v>6937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3787511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45.36387515225665</v>
      </c>
      <c r="C58" s="5">
        <f>IF(C67=0,0,+(C76/C67)*100)</f>
        <v>0</v>
      </c>
      <c r="D58" s="6">
        <f aca="true" t="shared" si="6" ref="D58:Z58">IF(D67=0,0,+(D76/D67)*100)</f>
        <v>92.8831463567898</v>
      </c>
      <c r="E58" s="7">
        <f t="shared" si="6"/>
        <v>92.8831463567898</v>
      </c>
      <c r="F58" s="7">
        <f t="shared" si="6"/>
        <v>144.62938796000677</v>
      </c>
      <c r="G58" s="7">
        <f t="shared" si="6"/>
        <v>139.20761116741016</v>
      </c>
      <c r="H58" s="7">
        <f t="shared" si="6"/>
        <v>135.91953124551355</v>
      </c>
      <c r="I58" s="7">
        <f t="shared" si="6"/>
        <v>139.1098793315533</v>
      </c>
      <c r="J58" s="7">
        <f t="shared" si="6"/>
        <v>135.44091781654672</v>
      </c>
      <c r="K58" s="7">
        <f t="shared" si="6"/>
        <v>132.91478919442895</v>
      </c>
      <c r="L58" s="7">
        <f t="shared" si="6"/>
        <v>126.52984079571921</v>
      </c>
      <c r="M58" s="7">
        <f t="shared" si="6"/>
        <v>131.16182352543888</v>
      </c>
      <c r="N58" s="7">
        <f t="shared" si="6"/>
        <v>143.59429398897</v>
      </c>
      <c r="O58" s="7">
        <f t="shared" si="6"/>
        <v>110.84794976958916</v>
      </c>
      <c r="P58" s="7">
        <f t="shared" si="6"/>
        <v>147.04679820771202</v>
      </c>
      <c r="Q58" s="7">
        <f t="shared" si="6"/>
        <v>121.95084805043588</v>
      </c>
      <c r="R58" s="7">
        <f t="shared" si="6"/>
        <v>136.30200367975283</v>
      </c>
      <c r="S58" s="7">
        <f t="shared" si="6"/>
        <v>135.53782444375372</v>
      </c>
      <c r="T58" s="7">
        <f t="shared" si="6"/>
        <v>72.95824961122312</v>
      </c>
      <c r="U58" s="7">
        <f t="shared" si="6"/>
        <v>106.3389256586228</v>
      </c>
      <c r="V58" s="7">
        <f t="shared" si="6"/>
        <v>123.63844044020469</v>
      </c>
      <c r="W58" s="7">
        <f t="shared" si="6"/>
        <v>92.8831463567898</v>
      </c>
      <c r="X58" s="7">
        <f t="shared" si="6"/>
        <v>0</v>
      </c>
      <c r="Y58" s="7">
        <f t="shared" si="6"/>
        <v>0</v>
      </c>
      <c r="Z58" s="8">
        <f t="shared" si="6"/>
        <v>92.8831463567898</v>
      </c>
    </row>
    <row r="59" spans="1:26" ht="13.5">
      <c r="A59" s="36" t="s">
        <v>31</v>
      </c>
      <c r="B59" s="9">
        <f aca="true" t="shared" si="7" ref="B59:Z66">IF(B68=0,0,+(B77/B68)*100)</f>
        <v>45.39227932706457</v>
      </c>
      <c r="C59" s="9">
        <f t="shared" si="7"/>
        <v>0</v>
      </c>
      <c r="D59" s="2">
        <f t="shared" si="7"/>
        <v>91.9968387850044</v>
      </c>
      <c r="E59" s="10">
        <f t="shared" si="7"/>
        <v>91.9968387850044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100.0005183227077</v>
      </c>
      <c r="P59" s="10">
        <f t="shared" si="7"/>
        <v>99.99945858441481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0.0005127179692266674</v>
      </c>
      <c r="U59" s="10">
        <f t="shared" si="7"/>
        <v>51.222208328123045</v>
      </c>
      <c r="V59" s="10">
        <f t="shared" si="7"/>
        <v>90.01733829639403</v>
      </c>
      <c r="W59" s="10">
        <f t="shared" si="7"/>
        <v>91.9968387850044</v>
      </c>
      <c r="X59" s="10">
        <f t="shared" si="7"/>
        <v>0</v>
      </c>
      <c r="Y59" s="10">
        <f t="shared" si="7"/>
        <v>0</v>
      </c>
      <c r="Z59" s="11">
        <f t="shared" si="7"/>
        <v>91.9968387850044</v>
      </c>
    </row>
    <row r="60" spans="1:26" ht="13.5">
      <c r="A60" s="37" t="s">
        <v>32</v>
      </c>
      <c r="B60" s="12">
        <f t="shared" si="7"/>
        <v>38.07740407239339</v>
      </c>
      <c r="C60" s="12">
        <f t="shared" si="7"/>
        <v>0</v>
      </c>
      <c r="D60" s="3">
        <f t="shared" si="7"/>
        <v>92.50620820532917</v>
      </c>
      <c r="E60" s="13">
        <f t="shared" si="7"/>
        <v>92.50620820532917</v>
      </c>
      <c r="F60" s="13">
        <f t="shared" si="7"/>
        <v>174.93144520001985</v>
      </c>
      <c r="G60" s="13">
        <f t="shared" si="7"/>
        <v>177.0798132351129</v>
      </c>
      <c r="H60" s="13">
        <f t="shared" si="7"/>
        <v>156.786092205514</v>
      </c>
      <c r="I60" s="13">
        <f t="shared" si="7"/>
        <v>167.62130257602544</v>
      </c>
      <c r="J60" s="13">
        <f t="shared" si="7"/>
        <v>162.55958212530018</v>
      </c>
      <c r="K60" s="13">
        <f t="shared" si="7"/>
        <v>153.73478061353586</v>
      </c>
      <c r="L60" s="13">
        <f t="shared" si="7"/>
        <v>158.73072693364443</v>
      </c>
      <c r="M60" s="13">
        <f t="shared" si="7"/>
        <v>158.11869741648655</v>
      </c>
      <c r="N60" s="13">
        <f t="shared" si="7"/>
        <v>191.02185903833464</v>
      </c>
      <c r="O60" s="13">
        <f t="shared" si="7"/>
        <v>154.82005452759634</v>
      </c>
      <c r="P60" s="13">
        <f t="shared" si="7"/>
        <v>157.08081656029918</v>
      </c>
      <c r="Q60" s="13">
        <f t="shared" si="7"/>
        <v>164.1608548465576</v>
      </c>
      <c r="R60" s="13">
        <f t="shared" si="7"/>
        <v>152.8617324814267</v>
      </c>
      <c r="S60" s="13">
        <f t="shared" si="7"/>
        <v>150.1975732996405</v>
      </c>
      <c r="T60" s="13">
        <f t="shared" si="7"/>
        <v>86.37491886399098</v>
      </c>
      <c r="U60" s="13">
        <f t="shared" si="7"/>
        <v>119.85592842961933</v>
      </c>
      <c r="V60" s="13">
        <f t="shared" si="7"/>
        <v>148.77743604487813</v>
      </c>
      <c r="W60" s="13">
        <f t="shared" si="7"/>
        <v>92.50620820532917</v>
      </c>
      <c r="X60" s="13">
        <f t="shared" si="7"/>
        <v>0</v>
      </c>
      <c r="Y60" s="13">
        <f t="shared" si="7"/>
        <v>0</v>
      </c>
      <c r="Z60" s="14">
        <f t="shared" si="7"/>
        <v>92.50620820532917</v>
      </c>
    </row>
    <row r="61" spans="1:26" ht="13.5">
      <c r="A61" s="38" t="s">
        <v>115</v>
      </c>
      <c r="B61" s="12">
        <f t="shared" si="7"/>
        <v>70.7068878205353</v>
      </c>
      <c r="C61" s="12">
        <f t="shared" si="7"/>
        <v>0</v>
      </c>
      <c r="D61" s="3">
        <f t="shared" si="7"/>
        <v>93.0023310383818</v>
      </c>
      <c r="E61" s="13">
        <f t="shared" si="7"/>
        <v>93.0023310383818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55.95070504208128</v>
      </c>
      <c r="U61" s="13">
        <f t="shared" si="7"/>
        <v>83.1512855948542</v>
      </c>
      <c r="V61" s="13">
        <f t="shared" si="7"/>
        <v>94.93613246296401</v>
      </c>
      <c r="W61" s="13">
        <f t="shared" si="7"/>
        <v>93.0023310383818</v>
      </c>
      <c r="X61" s="13">
        <f t="shared" si="7"/>
        <v>0</v>
      </c>
      <c r="Y61" s="13">
        <f t="shared" si="7"/>
        <v>0</v>
      </c>
      <c r="Z61" s="14">
        <f t="shared" si="7"/>
        <v>93.0023310383818</v>
      </c>
    </row>
    <row r="62" spans="1:26" ht="13.5">
      <c r="A62" s="38" t="s">
        <v>116</v>
      </c>
      <c r="B62" s="12">
        <f t="shared" si="7"/>
        <v>19.999996437487887</v>
      </c>
      <c r="C62" s="12">
        <f t="shared" si="7"/>
        <v>0</v>
      </c>
      <c r="D62" s="3">
        <f t="shared" si="7"/>
        <v>92.00314339161704</v>
      </c>
      <c r="E62" s="13">
        <f t="shared" si="7"/>
        <v>92.00314339161704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38.98437541818104</v>
      </c>
      <c r="U62" s="13">
        <f t="shared" si="7"/>
        <v>66.88852654572496</v>
      </c>
      <c r="V62" s="13">
        <f t="shared" si="7"/>
        <v>87.63194204586348</v>
      </c>
      <c r="W62" s="13">
        <f t="shared" si="7"/>
        <v>92.00314339161704</v>
      </c>
      <c r="X62" s="13">
        <f t="shared" si="7"/>
        <v>0</v>
      </c>
      <c r="Y62" s="13">
        <f t="shared" si="7"/>
        <v>0</v>
      </c>
      <c r="Z62" s="14">
        <f t="shared" si="7"/>
        <v>92.00314339161704</v>
      </c>
    </row>
    <row r="63" spans="1:26" ht="13.5">
      <c r="A63" s="38" t="s">
        <v>117</v>
      </c>
      <c r="B63" s="12">
        <f t="shared" si="7"/>
        <v>21.77061136684498</v>
      </c>
      <c r="C63" s="12">
        <f t="shared" si="7"/>
        <v>0</v>
      </c>
      <c r="D63" s="3">
        <f t="shared" si="7"/>
        <v>91.99986035423476</v>
      </c>
      <c r="E63" s="13">
        <f t="shared" si="7"/>
        <v>91.99986035423476</v>
      </c>
      <c r="F63" s="13">
        <f t="shared" si="7"/>
        <v>100</v>
      </c>
      <c r="G63" s="13">
        <f t="shared" si="7"/>
        <v>100</v>
      </c>
      <c r="H63" s="13">
        <f t="shared" si="7"/>
        <v>52.42662952111053</v>
      </c>
      <c r="I63" s="13">
        <f t="shared" si="7"/>
        <v>76.82071468858459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31.83491053970846</v>
      </c>
      <c r="U63" s="13">
        <f t="shared" si="7"/>
        <v>58.6950820525888</v>
      </c>
      <c r="V63" s="13">
        <f t="shared" si="7"/>
        <v>81.15778497943654</v>
      </c>
      <c r="W63" s="13">
        <f t="shared" si="7"/>
        <v>91.99986035423476</v>
      </c>
      <c r="X63" s="13">
        <f t="shared" si="7"/>
        <v>0</v>
      </c>
      <c r="Y63" s="13">
        <f t="shared" si="7"/>
        <v>0</v>
      </c>
      <c r="Z63" s="14">
        <f t="shared" si="7"/>
        <v>91.99986035423476</v>
      </c>
    </row>
    <row r="64" spans="1:26" ht="13.5">
      <c r="A64" s="38" t="s">
        <v>118</v>
      </c>
      <c r="B64" s="12">
        <f t="shared" si="7"/>
        <v>18.37337978326826</v>
      </c>
      <c r="C64" s="12">
        <f t="shared" si="7"/>
        <v>0</v>
      </c>
      <c r="D64" s="3">
        <f t="shared" si="7"/>
        <v>92.01375929307093</v>
      </c>
      <c r="E64" s="13">
        <f t="shared" si="7"/>
        <v>92.01375929307093</v>
      </c>
      <c r="F64" s="13">
        <f t="shared" si="7"/>
        <v>100</v>
      </c>
      <c r="G64" s="13">
        <f t="shared" si="7"/>
        <v>100</v>
      </c>
      <c r="H64" s="13">
        <f t="shared" si="7"/>
        <v>190.74275976435447</v>
      </c>
      <c r="I64" s="13">
        <f t="shared" si="7"/>
        <v>136.36099975035611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52.420596495523874</v>
      </c>
      <c r="U64" s="13">
        <f t="shared" si="7"/>
        <v>74.18085841005498</v>
      </c>
      <c r="V64" s="13">
        <f t="shared" si="7"/>
        <v>97.8210797828168</v>
      </c>
      <c r="W64" s="13">
        <f t="shared" si="7"/>
        <v>92.01375929307093</v>
      </c>
      <c r="X64" s="13">
        <f t="shared" si="7"/>
        <v>0</v>
      </c>
      <c r="Y64" s="13">
        <f t="shared" si="7"/>
        <v>0</v>
      </c>
      <c r="Z64" s="14">
        <f t="shared" si="7"/>
        <v>92.01375929307093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121</v>
      </c>
      <c r="B67" s="23">
        <v>23980890</v>
      </c>
      <c r="C67" s="23"/>
      <c r="D67" s="24">
        <v>29206783</v>
      </c>
      <c r="E67" s="25">
        <v>29206783</v>
      </c>
      <c r="F67" s="25">
        <v>880449</v>
      </c>
      <c r="G67" s="25">
        <v>1435785</v>
      </c>
      <c r="H67" s="25">
        <v>1567217</v>
      </c>
      <c r="I67" s="25">
        <v>3883451</v>
      </c>
      <c r="J67" s="25">
        <v>1417974</v>
      </c>
      <c r="K67" s="25">
        <v>1522659</v>
      </c>
      <c r="L67" s="25">
        <v>1886193</v>
      </c>
      <c r="M67" s="25">
        <v>4826826</v>
      </c>
      <c r="N67" s="25">
        <v>1135995</v>
      </c>
      <c r="O67" s="25">
        <v>4589411</v>
      </c>
      <c r="P67" s="25">
        <v>1050724</v>
      </c>
      <c r="Q67" s="25">
        <v>6776130</v>
      </c>
      <c r="R67" s="25">
        <v>1288130</v>
      </c>
      <c r="S67" s="25">
        <v>1315829</v>
      </c>
      <c r="T67" s="25">
        <v>2307236</v>
      </c>
      <c r="U67" s="25">
        <v>4911195</v>
      </c>
      <c r="V67" s="25">
        <v>20397602</v>
      </c>
      <c r="W67" s="25">
        <v>29206783</v>
      </c>
      <c r="X67" s="25"/>
      <c r="Y67" s="24"/>
      <c r="Z67" s="26">
        <v>29206783</v>
      </c>
    </row>
    <row r="68" spans="1:26" ht="13.5" hidden="1">
      <c r="A68" s="36" t="s">
        <v>31</v>
      </c>
      <c r="B68" s="18">
        <v>6007352</v>
      </c>
      <c r="C68" s="18"/>
      <c r="D68" s="19">
        <v>6457011</v>
      </c>
      <c r="E68" s="20">
        <v>6457011</v>
      </c>
      <c r="F68" s="20">
        <v>168570</v>
      </c>
      <c r="G68" s="20">
        <v>499616</v>
      </c>
      <c r="H68" s="20">
        <v>366858</v>
      </c>
      <c r="I68" s="20">
        <v>1035044</v>
      </c>
      <c r="J68" s="20">
        <v>382252</v>
      </c>
      <c r="K68" s="20">
        <v>363220</v>
      </c>
      <c r="L68" s="20">
        <v>812465</v>
      </c>
      <c r="M68" s="20">
        <v>1557937</v>
      </c>
      <c r="N68" s="20">
        <v>137223</v>
      </c>
      <c r="O68" s="20">
        <v>192930</v>
      </c>
      <c r="P68" s="20">
        <v>184701</v>
      </c>
      <c r="Q68" s="20">
        <v>514854</v>
      </c>
      <c r="R68" s="20">
        <v>214436</v>
      </c>
      <c r="S68" s="20">
        <v>195186</v>
      </c>
      <c r="T68" s="20">
        <v>390078</v>
      </c>
      <c r="U68" s="20">
        <v>799700</v>
      </c>
      <c r="V68" s="20">
        <v>3907535</v>
      </c>
      <c r="W68" s="20">
        <v>6457011</v>
      </c>
      <c r="X68" s="20"/>
      <c r="Y68" s="19"/>
      <c r="Z68" s="22">
        <v>6457011</v>
      </c>
    </row>
    <row r="69" spans="1:26" ht="13.5" hidden="1">
      <c r="A69" s="37" t="s">
        <v>32</v>
      </c>
      <c r="B69" s="18">
        <v>15861336</v>
      </c>
      <c r="C69" s="18"/>
      <c r="D69" s="19">
        <v>20841772</v>
      </c>
      <c r="E69" s="20">
        <v>20841772</v>
      </c>
      <c r="F69" s="20">
        <v>524398</v>
      </c>
      <c r="G69" s="20">
        <v>730330</v>
      </c>
      <c r="H69" s="20">
        <v>991329</v>
      </c>
      <c r="I69" s="20">
        <v>2246057</v>
      </c>
      <c r="J69" s="20">
        <v>803303</v>
      </c>
      <c r="K69" s="20">
        <v>932692</v>
      </c>
      <c r="L69" s="20">
        <v>852031</v>
      </c>
      <c r="M69" s="20">
        <v>2588026</v>
      </c>
      <c r="N69" s="20">
        <v>544077</v>
      </c>
      <c r="O69" s="20">
        <v>908164</v>
      </c>
      <c r="P69" s="20">
        <v>866023</v>
      </c>
      <c r="Q69" s="20">
        <v>2318264</v>
      </c>
      <c r="R69" s="20">
        <v>884604</v>
      </c>
      <c r="S69" s="20">
        <v>931553</v>
      </c>
      <c r="T69" s="20">
        <v>1716254</v>
      </c>
      <c r="U69" s="20">
        <v>3532411</v>
      </c>
      <c r="V69" s="20">
        <v>10684758</v>
      </c>
      <c r="W69" s="20">
        <v>20841772</v>
      </c>
      <c r="X69" s="20"/>
      <c r="Y69" s="19"/>
      <c r="Z69" s="22">
        <v>20841772</v>
      </c>
    </row>
    <row r="70" spans="1:26" ht="13.5" hidden="1">
      <c r="A70" s="38" t="s">
        <v>115</v>
      </c>
      <c r="B70" s="18">
        <v>4705683</v>
      </c>
      <c r="C70" s="18"/>
      <c r="D70" s="19">
        <v>10474731</v>
      </c>
      <c r="E70" s="20">
        <v>10474731</v>
      </c>
      <c r="F70" s="20">
        <v>266221</v>
      </c>
      <c r="G70" s="20">
        <v>303000</v>
      </c>
      <c r="H70" s="20">
        <v>505113</v>
      </c>
      <c r="I70" s="20">
        <v>1074334</v>
      </c>
      <c r="J70" s="20">
        <v>419384</v>
      </c>
      <c r="K70" s="20">
        <v>489547</v>
      </c>
      <c r="L70" s="20">
        <v>359142</v>
      </c>
      <c r="M70" s="20">
        <v>1268073</v>
      </c>
      <c r="N70" s="20">
        <v>238077</v>
      </c>
      <c r="O70" s="20">
        <v>455783</v>
      </c>
      <c r="P70" s="20">
        <v>373783</v>
      </c>
      <c r="Q70" s="20">
        <v>1067643</v>
      </c>
      <c r="R70" s="20">
        <v>430288</v>
      </c>
      <c r="S70" s="20">
        <v>474524</v>
      </c>
      <c r="T70" s="20">
        <v>560463</v>
      </c>
      <c r="U70" s="20">
        <v>1465275</v>
      </c>
      <c r="V70" s="20">
        <v>4875325</v>
      </c>
      <c r="W70" s="20">
        <v>10474731</v>
      </c>
      <c r="X70" s="20"/>
      <c r="Y70" s="19"/>
      <c r="Z70" s="22">
        <v>10474731</v>
      </c>
    </row>
    <row r="71" spans="1:26" ht="13.5" hidden="1">
      <c r="A71" s="38" t="s">
        <v>116</v>
      </c>
      <c r="B71" s="18">
        <v>5614016</v>
      </c>
      <c r="C71" s="18"/>
      <c r="D71" s="19">
        <v>4682840</v>
      </c>
      <c r="E71" s="20">
        <v>4682840</v>
      </c>
      <c r="F71" s="20">
        <v>120221</v>
      </c>
      <c r="G71" s="20">
        <v>182944</v>
      </c>
      <c r="H71" s="20">
        <v>168879</v>
      </c>
      <c r="I71" s="20">
        <v>472044</v>
      </c>
      <c r="J71" s="20">
        <v>161343</v>
      </c>
      <c r="K71" s="20">
        <v>202035</v>
      </c>
      <c r="L71" s="20">
        <v>202807</v>
      </c>
      <c r="M71" s="20">
        <v>566185</v>
      </c>
      <c r="N71" s="20">
        <v>158716</v>
      </c>
      <c r="O71" s="20">
        <v>247634</v>
      </c>
      <c r="P71" s="20">
        <v>287582</v>
      </c>
      <c r="Q71" s="20">
        <v>693932</v>
      </c>
      <c r="R71" s="20">
        <v>229066</v>
      </c>
      <c r="S71" s="20">
        <v>243255</v>
      </c>
      <c r="T71" s="20">
        <v>560463</v>
      </c>
      <c r="U71" s="20">
        <v>1032784</v>
      </c>
      <c r="V71" s="20">
        <v>2764945</v>
      </c>
      <c r="W71" s="20">
        <v>4682840</v>
      </c>
      <c r="X71" s="20"/>
      <c r="Y71" s="19"/>
      <c r="Z71" s="22">
        <v>4682840</v>
      </c>
    </row>
    <row r="72" spans="1:26" ht="13.5" hidden="1">
      <c r="A72" s="38" t="s">
        <v>117</v>
      </c>
      <c r="B72" s="18">
        <v>2653366</v>
      </c>
      <c r="C72" s="18"/>
      <c r="D72" s="19">
        <v>3007610</v>
      </c>
      <c r="E72" s="20">
        <v>3007610</v>
      </c>
      <c r="F72" s="20">
        <v>74760</v>
      </c>
      <c r="G72" s="20">
        <v>144341</v>
      </c>
      <c r="H72" s="20">
        <v>208190</v>
      </c>
      <c r="I72" s="20">
        <v>427291</v>
      </c>
      <c r="J72" s="20">
        <v>129415</v>
      </c>
      <c r="K72" s="20">
        <v>147767</v>
      </c>
      <c r="L72" s="20">
        <v>185624</v>
      </c>
      <c r="M72" s="20">
        <v>462806</v>
      </c>
      <c r="N72" s="20">
        <v>73352</v>
      </c>
      <c r="O72" s="20">
        <v>100757</v>
      </c>
      <c r="P72" s="20">
        <v>102388</v>
      </c>
      <c r="Q72" s="20">
        <v>276497</v>
      </c>
      <c r="R72" s="20">
        <v>107609</v>
      </c>
      <c r="S72" s="20">
        <v>104247</v>
      </c>
      <c r="T72" s="20">
        <v>325787</v>
      </c>
      <c r="U72" s="20">
        <v>537643</v>
      </c>
      <c r="V72" s="20">
        <v>1704237</v>
      </c>
      <c r="W72" s="20">
        <v>3007610</v>
      </c>
      <c r="X72" s="20"/>
      <c r="Y72" s="19"/>
      <c r="Z72" s="22">
        <v>3007610</v>
      </c>
    </row>
    <row r="73" spans="1:26" ht="13.5" hidden="1">
      <c r="A73" s="38" t="s">
        <v>118</v>
      </c>
      <c r="B73" s="18">
        <v>2888271</v>
      </c>
      <c r="C73" s="18"/>
      <c r="D73" s="19">
        <v>2676591</v>
      </c>
      <c r="E73" s="20">
        <v>2676591</v>
      </c>
      <c r="F73" s="20">
        <v>63196</v>
      </c>
      <c r="G73" s="20">
        <v>100045</v>
      </c>
      <c r="H73" s="20">
        <v>109147</v>
      </c>
      <c r="I73" s="20">
        <v>272388</v>
      </c>
      <c r="J73" s="20">
        <v>93161</v>
      </c>
      <c r="K73" s="20">
        <v>93343</v>
      </c>
      <c r="L73" s="20">
        <v>104458</v>
      </c>
      <c r="M73" s="20">
        <v>290962</v>
      </c>
      <c r="N73" s="20">
        <v>73932</v>
      </c>
      <c r="O73" s="20">
        <v>103990</v>
      </c>
      <c r="P73" s="20">
        <v>102270</v>
      </c>
      <c r="Q73" s="20">
        <v>280192</v>
      </c>
      <c r="R73" s="20">
        <v>117641</v>
      </c>
      <c r="S73" s="20">
        <v>109527</v>
      </c>
      <c r="T73" s="20">
        <v>269541</v>
      </c>
      <c r="U73" s="20">
        <v>496709</v>
      </c>
      <c r="V73" s="20">
        <v>1340251</v>
      </c>
      <c r="W73" s="20">
        <v>2676591</v>
      </c>
      <c r="X73" s="20"/>
      <c r="Y73" s="19"/>
      <c r="Z73" s="22">
        <v>2676591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2112202</v>
      </c>
      <c r="C75" s="27"/>
      <c r="D75" s="28">
        <v>1908000</v>
      </c>
      <c r="E75" s="29">
        <v>1908000</v>
      </c>
      <c r="F75" s="29">
        <v>187481</v>
      </c>
      <c r="G75" s="29">
        <v>205839</v>
      </c>
      <c r="H75" s="29">
        <v>209030</v>
      </c>
      <c r="I75" s="29">
        <v>602350</v>
      </c>
      <c r="J75" s="29">
        <v>232419</v>
      </c>
      <c r="K75" s="29">
        <v>226747</v>
      </c>
      <c r="L75" s="29">
        <v>221697</v>
      </c>
      <c r="M75" s="29">
        <v>680863</v>
      </c>
      <c r="N75" s="29">
        <v>454695</v>
      </c>
      <c r="O75" s="29">
        <v>3488317</v>
      </c>
      <c r="P75" s="29"/>
      <c r="Q75" s="29">
        <v>3943012</v>
      </c>
      <c r="R75" s="29">
        <v>189090</v>
      </c>
      <c r="S75" s="29">
        <v>189090</v>
      </c>
      <c r="T75" s="29">
        <v>200904</v>
      </c>
      <c r="U75" s="29">
        <v>579084</v>
      </c>
      <c r="V75" s="29">
        <v>5805309</v>
      </c>
      <c r="W75" s="29">
        <v>1908000</v>
      </c>
      <c r="X75" s="29"/>
      <c r="Y75" s="28"/>
      <c r="Z75" s="30">
        <v>1908000</v>
      </c>
    </row>
    <row r="76" spans="1:26" ht="13.5" hidden="1">
      <c r="A76" s="41" t="s">
        <v>122</v>
      </c>
      <c r="B76" s="31">
        <v>10878661</v>
      </c>
      <c r="C76" s="31"/>
      <c r="D76" s="32">
        <v>27128179</v>
      </c>
      <c r="E76" s="33">
        <v>27128179</v>
      </c>
      <c r="F76" s="33">
        <v>1273388</v>
      </c>
      <c r="G76" s="33">
        <v>1998722</v>
      </c>
      <c r="H76" s="33">
        <v>2130154</v>
      </c>
      <c r="I76" s="33">
        <v>5402264</v>
      </c>
      <c r="J76" s="33">
        <v>1920517</v>
      </c>
      <c r="K76" s="33">
        <v>2023839</v>
      </c>
      <c r="L76" s="33">
        <v>2386597</v>
      </c>
      <c r="M76" s="33">
        <v>6330953</v>
      </c>
      <c r="N76" s="33">
        <v>1631224</v>
      </c>
      <c r="O76" s="33">
        <v>5087268</v>
      </c>
      <c r="P76" s="33">
        <v>1545056</v>
      </c>
      <c r="Q76" s="33">
        <v>8263548</v>
      </c>
      <c r="R76" s="33">
        <v>1755747</v>
      </c>
      <c r="S76" s="33">
        <v>1783446</v>
      </c>
      <c r="T76" s="33">
        <v>1683319</v>
      </c>
      <c r="U76" s="33">
        <v>5222512</v>
      </c>
      <c r="V76" s="33">
        <v>25219277</v>
      </c>
      <c r="W76" s="33">
        <v>27128179</v>
      </c>
      <c r="X76" s="33"/>
      <c r="Y76" s="32"/>
      <c r="Z76" s="34">
        <v>27128179</v>
      </c>
    </row>
    <row r="77" spans="1:26" ht="13.5" hidden="1">
      <c r="A77" s="36" t="s">
        <v>31</v>
      </c>
      <c r="B77" s="18">
        <v>2726874</v>
      </c>
      <c r="C77" s="18"/>
      <c r="D77" s="19">
        <v>5940246</v>
      </c>
      <c r="E77" s="20">
        <v>5940246</v>
      </c>
      <c r="F77" s="20">
        <v>168570</v>
      </c>
      <c r="G77" s="20">
        <v>499616</v>
      </c>
      <c r="H77" s="20">
        <v>366858</v>
      </c>
      <c r="I77" s="20">
        <v>1035044</v>
      </c>
      <c r="J77" s="20">
        <v>382252</v>
      </c>
      <c r="K77" s="20">
        <v>363220</v>
      </c>
      <c r="L77" s="20">
        <v>812465</v>
      </c>
      <c r="M77" s="20">
        <v>1557937</v>
      </c>
      <c r="N77" s="20">
        <v>137223</v>
      </c>
      <c r="O77" s="20">
        <v>192931</v>
      </c>
      <c r="P77" s="20">
        <v>184700</v>
      </c>
      <c r="Q77" s="20">
        <v>514854</v>
      </c>
      <c r="R77" s="20">
        <v>214436</v>
      </c>
      <c r="S77" s="20">
        <v>195186</v>
      </c>
      <c r="T77" s="20">
        <v>2</v>
      </c>
      <c r="U77" s="20">
        <v>409624</v>
      </c>
      <c r="V77" s="20">
        <v>3517459</v>
      </c>
      <c r="W77" s="20">
        <v>5940246</v>
      </c>
      <c r="X77" s="20"/>
      <c r="Y77" s="19"/>
      <c r="Z77" s="22">
        <v>5940246</v>
      </c>
    </row>
    <row r="78" spans="1:26" ht="13.5" hidden="1">
      <c r="A78" s="37" t="s">
        <v>32</v>
      </c>
      <c r="B78" s="18">
        <v>6039585</v>
      </c>
      <c r="C78" s="18"/>
      <c r="D78" s="19">
        <v>19279933</v>
      </c>
      <c r="E78" s="20">
        <v>19279933</v>
      </c>
      <c r="F78" s="20">
        <v>917337</v>
      </c>
      <c r="G78" s="20">
        <v>1293267</v>
      </c>
      <c r="H78" s="20">
        <v>1554266</v>
      </c>
      <c r="I78" s="20">
        <v>3764870</v>
      </c>
      <c r="J78" s="20">
        <v>1305846</v>
      </c>
      <c r="K78" s="20">
        <v>1433872</v>
      </c>
      <c r="L78" s="20">
        <v>1352435</v>
      </c>
      <c r="M78" s="20">
        <v>4092153</v>
      </c>
      <c r="N78" s="20">
        <v>1039306</v>
      </c>
      <c r="O78" s="20">
        <v>1406020</v>
      </c>
      <c r="P78" s="20">
        <v>1360356</v>
      </c>
      <c r="Q78" s="20">
        <v>3805682</v>
      </c>
      <c r="R78" s="20">
        <v>1352221</v>
      </c>
      <c r="S78" s="20">
        <v>1399170</v>
      </c>
      <c r="T78" s="20">
        <v>1482413</v>
      </c>
      <c r="U78" s="20">
        <v>4233804</v>
      </c>
      <c r="V78" s="20">
        <v>15896509</v>
      </c>
      <c r="W78" s="20">
        <v>19279933</v>
      </c>
      <c r="X78" s="20"/>
      <c r="Y78" s="19"/>
      <c r="Z78" s="22">
        <v>19279933</v>
      </c>
    </row>
    <row r="79" spans="1:26" ht="13.5" hidden="1">
      <c r="A79" s="38" t="s">
        <v>115</v>
      </c>
      <c r="B79" s="18">
        <v>3327242</v>
      </c>
      <c r="C79" s="18"/>
      <c r="D79" s="19">
        <v>9741744</v>
      </c>
      <c r="E79" s="20">
        <v>9741744</v>
      </c>
      <c r="F79" s="20">
        <v>266221</v>
      </c>
      <c r="G79" s="20">
        <v>303000</v>
      </c>
      <c r="H79" s="20">
        <v>505113</v>
      </c>
      <c r="I79" s="20">
        <v>1074334</v>
      </c>
      <c r="J79" s="20">
        <v>419384</v>
      </c>
      <c r="K79" s="20">
        <v>489547</v>
      </c>
      <c r="L79" s="20">
        <v>359142</v>
      </c>
      <c r="M79" s="20">
        <v>1268073</v>
      </c>
      <c r="N79" s="20">
        <v>238077</v>
      </c>
      <c r="O79" s="20">
        <v>455783</v>
      </c>
      <c r="P79" s="20">
        <v>373783</v>
      </c>
      <c r="Q79" s="20">
        <v>1067643</v>
      </c>
      <c r="R79" s="20">
        <v>430288</v>
      </c>
      <c r="S79" s="20">
        <v>474524</v>
      </c>
      <c r="T79" s="20">
        <v>313583</v>
      </c>
      <c r="U79" s="20">
        <v>1218395</v>
      </c>
      <c r="V79" s="20">
        <v>4628445</v>
      </c>
      <c r="W79" s="20">
        <v>9741744</v>
      </c>
      <c r="X79" s="20"/>
      <c r="Y79" s="19"/>
      <c r="Z79" s="22">
        <v>9741744</v>
      </c>
    </row>
    <row r="80" spans="1:26" ht="13.5" hidden="1">
      <c r="A80" s="38" t="s">
        <v>116</v>
      </c>
      <c r="B80" s="18">
        <v>1122803</v>
      </c>
      <c r="C80" s="18"/>
      <c r="D80" s="19">
        <v>4308360</v>
      </c>
      <c r="E80" s="20">
        <v>4308360</v>
      </c>
      <c r="F80" s="20">
        <v>120221</v>
      </c>
      <c r="G80" s="20">
        <v>182944</v>
      </c>
      <c r="H80" s="20">
        <v>168879</v>
      </c>
      <c r="I80" s="20">
        <v>472044</v>
      </c>
      <c r="J80" s="20">
        <v>161343</v>
      </c>
      <c r="K80" s="20">
        <v>202035</v>
      </c>
      <c r="L80" s="20">
        <v>202807</v>
      </c>
      <c r="M80" s="20">
        <v>566185</v>
      </c>
      <c r="N80" s="20">
        <v>158716</v>
      </c>
      <c r="O80" s="20">
        <v>247634</v>
      </c>
      <c r="P80" s="20">
        <v>287582</v>
      </c>
      <c r="Q80" s="20">
        <v>693932</v>
      </c>
      <c r="R80" s="20">
        <v>229066</v>
      </c>
      <c r="S80" s="20">
        <v>243255</v>
      </c>
      <c r="T80" s="20">
        <v>218493</v>
      </c>
      <c r="U80" s="20">
        <v>690814</v>
      </c>
      <c r="V80" s="20">
        <v>2422975</v>
      </c>
      <c r="W80" s="20">
        <v>4308360</v>
      </c>
      <c r="X80" s="20"/>
      <c r="Y80" s="19"/>
      <c r="Z80" s="22">
        <v>4308360</v>
      </c>
    </row>
    <row r="81" spans="1:26" ht="13.5" hidden="1">
      <c r="A81" s="38" t="s">
        <v>117</v>
      </c>
      <c r="B81" s="18">
        <v>577654</v>
      </c>
      <c r="C81" s="18"/>
      <c r="D81" s="19">
        <v>2766997</v>
      </c>
      <c r="E81" s="20">
        <v>2766997</v>
      </c>
      <c r="F81" s="20">
        <v>74760</v>
      </c>
      <c r="G81" s="20">
        <v>144341</v>
      </c>
      <c r="H81" s="20">
        <v>109147</v>
      </c>
      <c r="I81" s="20">
        <v>328248</v>
      </c>
      <c r="J81" s="20">
        <v>129415</v>
      </c>
      <c r="K81" s="20">
        <v>147767</v>
      </c>
      <c r="L81" s="20">
        <v>185624</v>
      </c>
      <c r="M81" s="20">
        <v>462806</v>
      </c>
      <c r="N81" s="20">
        <v>73352</v>
      </c>
      <c r="O81" s="20">
        <v>100757</v>
      </c>
      <c r="P81" s="20">
        <v>102388</v>
      </c>
      <c r="Q81" s="20">
        <v>276497</v>
      </c>
      <c r="R81" s="20">
        <v>107609</v>
      </c>
      <c r="S81" s="20">
        <v>104247</v>
      </c>
      <c r="T81" s="20">
        <v>103714</v>
      </c>
      <c r="U81" s="20">
        <v>315570</v>
      </c>
      <c r="V81" s="20">
        <v>1383121</v>
      </c>
      <c r="W81" s="20">
        <v>2766997</v>
      </c>
      <c r="X81" s="20"/>
      <c r="Y81" s="19"/>
      <c r="Z81" s="22">
        <v>2766997</v>
      </c>
    </row>
    <row r="82" spans="1:26" ht="13.5" hidden="1">
      <c r="A82" s="38" t="s">
        <v>118</v>
      </c>
      <c r="B82" s="18">
        <v>530673</v>
      </c>
      <c r="C82" s="18"/>
      <c r="D82" s="19">
        <v>2462832</v>
      </c>
      <c r="E82" s="20">
        <v>2462832</v>
      </c>
      <c r="F82" s="20">
        <v>63196</v>
      </c>
      <c r="G82" s="20">
        <v>100045</v>
      </c>
      <c r="H82" s="20">
        <v>208190</v>
      </c>
      <c r="I82" s="20">
        <v>371431</v>
      </c>
      <c r="J82" s="20">
        <v>93161</v>
      </c>
      <c r="K82" s="20">
        <v>93343</v>
      </c>
      <c r="L82" s="20">
        <v>104458</v>
      </c>
      <c r="M82" s="20">
        <v>290962</v>
      </c>
      <c r="N82" s="20">
        <v>73932</v>
      </c>
      <c r="O82" s="20">
        <v>103990</v>
      </c>
      <c r="P82" s="20">
        <v>102270</v>
      </c>
      <c r="Q82" s="20">
        <v>280192</v>
      </c>
      <c r="R82" s="20">
        <v>117641</v>
      </c>
      <c r="S82" s="20">
        <v>109527</v>
      </c>
      <c r="T82" s="20">
        <v>141295</v>
      </c>
      <c r="U82" s="20">
        <v>368463</v>
      </c>
      <c r="V82" s="20">
        <v>1311048</v>
      </c>
      <c r="W82" s="20">
        <v>2462832</v>
      </c>
      <c r="X82" s="20"/>
      <c r="Y82" s="19"/>
      <c r="Z82" s="22">
        <v>2462832</v>
      </c>
    </row>
    <row r="83" spans="1:26" ht="13.5" hidden="1">
      <c r="A83" s="38" t="s">
        <v>119</v>
      </c>
      <c r="B83" s="18">
        <v>481213</v>
      </c>
      <c r="C83" s="18"/>
      <c r="D83" s="19"/>
      <c r="E83" s="20"/>
      <c r="F83" s="20">
        <v>392939</v>
      </c>
      <c r="G83" s="20">
        <v>562937</v>
      </c>
      <c r="H83" s="20">
        <v>562937</v>
      </c>
      <c r="I83" s="20">
        <v>1518813</v>
      </c>
      <c r="J83" s="20">
        <v>502543</v>
      </c>
      <c r="K83" s="20">
        <v>501180</v>
      </c>
      <c r="L83" s="20">
        <v>500404</v>
      </c>
      <c r="M83" s="20">
        <v>1504127</v>
      </c>
      <c r="N83" s="20">
        <v>495229</v>
      </c>
      <c r="O83" s="20">
        <v>497856</v>
      </c>
      <c r="P83" s="20">
        <v>494333</v>
      </c>
      <c r="Q83" s="20">
        <v>1487418</v>
      </c>
      <c r="R83" s="20">
        <v>467617</v>
      </c>
      <c r="S83" s="20">
        <v>467617</v>
      </c>
      <c r="T83" s="20">
        <v>705328</v>
      </c>
      <c r="U83" s="20">
        <v>1640562</v>
      </c>
      <c r="V83" s="20">
        <v>6150920</v>
      </c>
      <c r="W83" s="20"/>
      <c r="X83" s="20"/>
      <c r="Y83" s="19"/>
      <c r="Z83" s="22"/>
    </row>
    <row r="84" spans="1:26" ht="13.5" hidden="1">
      <c r="A84" s="39" t="s">
        <v>120</v>
      </c>
      <c r="B84" s="27">
        <v>2112202</v>
      </c>
      <c r="C84" s="27"/>
      <c r="D84" s="28">
        <v>1908000</v>
      </c>
      <c r="E84" s="29">
        <v>1908000</v>
      </c>
      <c r="F84" s="29">
        <v>187481</v>
      </c>
      <c r="G84" s="29">
        <v>205839</v>
      </c>
      <c r="H84" s="29">
        <v>209030</v>
      </c>
      <c r="I84" s="29">
        <v>602350</v>
      </c>
      <c r="J84" s="29">
        <v>232419</v>
      </c>
      <c r="K84" s="29">
        <v>226747</v>
      </c>
      <c r="L84" s="29">
        <v>221697</v>
      </c>
      <c r="M84" s="29">
        <v>680863</v>
      </c>
      <c r="N84" s="29">
        <v>454695</v>
      </c>
      <c r="O84" s="29">
        <v>3488317</v>
      </c>
      <c r="P84" s="29"/>
      <c r="Q84" s="29">
        <v>3943012</v>
      </c>
      <c r="R84" s="29">
        <v>189090</v>
      </c>
      <c r="S84" s="29">
        <v>189090</v>
      </c>
      <c r="T84" s="29">
        <v>200904</v>
      </c>
      <c r="U84" s="29">
        <v>579084</v>
      </c>
      <c r="V84" s="29">
        <v>5805309</v>
      </c>
      <c r="W84" s="29">
        <v>1908000</v>
      </c>
      <c r="X84" s="29"/>
      <c r="Y84" s="28"/>
      <c r="Z84" s="30">
        <v>1908000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4899749</v>
      </c>
      <c r="C5" s="18">
        <v>0</v>
      </c>
      <c r="D5" s="63">
        <v>4604640</v>
      </c>
      <c r="E5" s="64">
        <v>4905080</v>
      </c>
      <c r="F5" s="64">
        <v>1068638</v>
      </c>
      <c r="G5" s="64">
        <v>333432</v>
      </c>
      <c r="H5" s="64">
        <v>717733</v>
      </c>
      <c r="I5" s="64">
        <v>2119803</v>
      </c>
      <c r="J5" s="64">
        <v>-38160</v>
      </c>
      <c r="K5" s="64">
        <v>350925</v>
      </c>
      <c r="L5" s="64">
        <v>339218</v>
      </c>
      <c r="M5" s="64">
        <v>651983</v>
      </c>
      <c r="N5" s="64">
        <v>329050</v>
      </c>
      <c r="O5" s="64">
        <v>339775</v>
      </c>
      <c r="P5" s="64">
        <v>352255</v>
      </c>
      <c r="Q5" s="64">
        <v>1021080</v>
      </c>
      <c r="R5" s="64">
        <v>351209</v>
      </c>
      <c r="S5" s="64">
        <v>342554</v>
      </c>
      <c r="T5" s="64">
        <v>214871</v>
      </c>
      <c r="U5" s="64">
        <v>908634</v>
      </c>
      <c r="V5" s="64">
        <v>4701500</v>
      </c>
      <c r="W5" s="64">
        <v>4905080</v>
      </c>
      <c r="X5" s="64">
        <v>-203580</v>
      </c>
      <c r="Y5" s="65">
        <v>-4.15</v>
      </c>
      <c r="Z5" s="66">
        <v>4905080</v>
      </c>
    </row>
    <row r="6" spans="1:26" ht="13.5">
      <c r="A6" s="62" t="s">
        <v>32</v>
      </c>
      <c r="B6" s="18">
        <v>40963458</v>
      </c>
      <c r="C6" s="18">
        <v>0</v>
      </c>
      <c r="D6" s="63">
        <v>42242483</v>
      </c>
      <c r="E6" s="64">
        <v>47294252</v>
      </c>
      <c r="F6" s="64">
        <v>3846795</v>
      </c>
      <c r="G6" s="64">
        <v>4030785</v>
      </c>
      <c r="H6" s="64">
        <v>4014000</v>
      </c>
      <c r="I6" s="64">
        <v>11891580</v>
      </c>
      <c r="J6" s="64">
        <v>3194158</v>
      </c>
      <c r="K6" s="64">
        <v>3647703</v>
      </c>
      <c r="L6" s="64">
        <v>3654777</v>
      </c>
      <c r="M6" s="64">
        <v>10496638</v>
      </c>
      <c r="N6" s="64">
        <v>3341489</v>
      </c>
      <c r="O6" s="64">
        <v>3441591</v>
      </c>
      <c r="P6" s="64">
        <v>3093671</v>
      </c>
      <c r="Q6" s="64">
        <v>9876751</v>
      </c>
      <c r="R6" s="64">
        <v>3521074</v>
      </c>
      <c r="S6" s="64">
        <v>2215884</v>
      </c>
      <c r="T6" s="64">
        <v>7703426</v>
      </c>
      <c r="U6" s="64">
        <v>13440384</v>
      </c>
      <c r="V6" s="64">
        <v>45705353</v>
      </c>
      <c r="W6" s="64">
        <v>47294252</v>
      </c>
      <c r="X6" s="64">
        <v>-1588899</v>
      </c>
      <c r="Y6" s="65">
        <v>-3.36</v>
      </c>
      <c r="Z6" s="66">
        <v>47294252</v>
      </c>
    </row>
    <row r="7" spans="1:26" ht="13.5">
      <c r="A7" s="62" t="s">
        <v>33</v>
      </c>
      <c r="B7" s="18">
        <v>914267</v>
      </c>
      <c r="C7" s="18">
        <v>0</v>
      </c>
      <c r="D7" s="63">
        <v>21500</v>
      </c>
      <c r="E7" s="64">
        <v>512000</v>
      </c>
      <c r="F7" s="64">
        <v>2355</v>
      </c>
      <c r="G7" s="64">
        <v>50679</v>
      </c>
      <c r="H7" s="64">
        <v>48845</v>
      </c>
      <c r="I7" s="64">
        <v>101879</v>
      </c>
      <c r="J7" s="64">
        <v>48689</v>
      </c>
      <c r="K7" s="64">
        <v>48927</v>
      </c>
      <c r="L7" s="64">
        <v>1500</v>
      </c>
      <c r="M7" s="64">
        <v>99116</v>
      </c>
      <c r="N7" s="64">
        <v>97955</v>
      </c>
      <c r="O7" s="64">
        <v>89267</v>
      </c>
      <c r="P7" s="64">
        <v>2712</v>
      </c>
      <c r="Q7" s="64">
        <v>189934</v>
      </c>
      <c r="R7" s="64">
        <v>181347</v>
      </c>
      <c r="S7" s="64">
        <v>61772</v>
      </c>
      <c r="T7" s="64">
        <v>58824</v>
      </c>
      <c r="U7" s="64">
        <v>301943</v>
      </c>
      <c r="V7" s="64">
        <v>692872</v>
      </c>
      <c r="W7" s="64">
        <v>512000</v>
      </c>
      <c r="X7" s="64">
        <v>180872</v>
      </c>
      <c r="Y7" s="65">
        <v>35.33</v>
      </c>
      <c r="Z7" s="66">
        <v>512000</v>
      </c>
    </row>
    <row r="8" spans="1:26" ht="13.5">
      <c r="A8" s="62" t="s">
        <v>34</v>
      </c>
      <c r="B8" s="18">
        <v>45251951</v>
      </c>
      <c r="C8" s="18">
        <v>0</v>
      </c>
      <c r="D8" s="63">
        <v>35116500</v>
      </c>
      <c r="E8" s="64">
        <v>39929500</v>
      </c>
      <c r="F8" s="64">
        <v>15112500</v>
      </c>
      <c r="G8" s="64">
        <v>890000</v>
      </c>
      <c r="H8" s="64">
        <v>0</v>
      </c>
      <c r="I8" s="64">
        <v>16002500</v>
      </c>
      <c r="J8" s="64">
        <v>354000</v>
      </c>
      <c r="K8" s="64">
        <v>2832000</v>
      </c>
      <c r="L8" s="64">
        <v>0</v>
      </c>
      <c r="M8" s="64">
        <v>3186000</v>
      </c>
      <c r="N8" s="64">
        <v>305000</v>
      </c>
      <c r="O8" s="64">
        <v>0</v>
      </c>
      <c r="P8" s="64">
        <v>15116000</v>
      </c>
      <c r="Q8" s="64">
        <v>15421000</v>
      </c>
      <c r="R8" s="64">
        <v>0</v>
      </c>
      <c r="S8" s="64">
        <v>1606210</v>
      </c>
      <c r="T8" s="64">
        <v>1636899</v>
      </c>
      <c r="U8" s="64">
        <v>3243109</v>
      </c>
      <c r="V8" s="64">
        <v>37852609</v>
      </c>
      <c r="W8" s="64">
        <v>39929500</v>
      </c>
      <c r="X8" s="64">
        <v>-2076891</v>
      </c>
      <c r="Y8" s="65">
        <v>-5.2</v>
      </c>
      <c r="Z8" s="66">
        <v>39929500</v>
      </c>
    </row>
    <row r="9" spans="1:26" ht="13.5">
      <c r="A9" s="62" t="s">
        <v>35</v>
      </c>
      <c r="B9" s="18">
        <v>14159126</v>
      </c>
      <c r="C9" s="18">
        <v>0</v>
      </c>
      <c r="D9" s="63">
        <v>6394622</v>
      </c>
      <c r="E9" s="64">
        <v>8165662</v>
      </c>
      <c r="F9" s="64">
        <v>407038</v>
      </c>
      <c r="G9" s="64">
        <v>316964</v>
      </c>
      <c r="H9" s="64">
        <v>241622</v>
      </c>
      <c r="I9" s="64">
        <v>965624</v>
      </c>
      <c r="J9" s="64">
        <v>150525</v>
      </c>
      <c r="K9" s="64">
        <v>443420</v>
      </c>
      <c r="L9" s="64">
        <v>185610</v>
      </c>
      <c r="M9" s="64">
        <v>779555</v>
      </c>
      <c r="N9" s="64">
        <v>385159</v>
      </c>
      <c r="O9" s="64">
        <v>353672</v>
      </c>
      <c r="P9" s="64">
        <v>3420713</v>
      </c>
      <c r="Q9" s="64">
        <v>4159544</v>
      </c>
      <c r="R9" s="64">
        <v>371434</v>
      </c>
      <c r="S9" s="64">
        <v>2000788</v>
      </c>
      <c r="T9" s="64">
        <v>975260</v>
      </c>
      <c r="U9" s="64">
        <v>3347482</v>
      </c>
      <c r="V9" s="64">
        <v>9252205</v>
      </c>
      <c r="W9" s="64">
        <v>8165662</v>
      </c>
      <c r="X9" s="64">
        <v>1086543</v>
      </c>
      <c r="Y9" s="65">
        <v>13.31</v>
      </c>
      <c r="Z9" s="66">
        <v>8165662</v>
      </c>
    </row>
    <row r="10" spans="1:26" ht="25.5">
      <c r="A10" s="67" t="s">
        <v>107</v>
      </c>
      <c r="B10" s="68">
        <f>SUM(B5:B9)</f>
        <v>106188551</v>
      </c>
      <c r="C10" s="68">
        <f>SUM(C5:C9)</f>
        <v>0</v>
      </c>
      <c r="D10" s="69">
        <f aca="true" t="shared" si="0" ref="D10:Z10">SUM(D5:D9)</f>
        <v>88379745</v>
      </c>
      <c r="E10" s="70">
        <f t="shared" si="0"/>
        <v>100806494</v>
      </c>
      <c r="F10" s="70">
        <f t="shared" si="0"/>
        <v>20437326</v>
      </c>
      <c r="G10" s="70">
        <f t="shared" si="0"/>
        <v>5621860</v>
      </c>
      <c r="H10" s="70">
        <f t="shared" si="0"/>
        <v>5022200</v>
      </c>
      <c r="I10" s="70">
        <f t="shared" si="0"/>
        <v>31081386</v>
      </c>
      <c r="J10" s="70">
        <f t="shared" si="0"/>
        <v>3709212</v>
      </c>
      <c r="K10" s="70">
        <f t="shared" si="0"/>
        <v>7322975</v>
      </c>
      <c r="L10" s="70">
        <f t="shared" si="0"/>
        <v>4181105</v>
      </c>
      <c r="M10" s="70">
        <f t="shared" si="0"/>
        <v>15213292</v>
      </c>
      <c r="N10" s="70">
        <f t="shared" si="0"/>
        <v>4458653</v>
      </c>
      <c r="O10" s="70">
        <f t="shared" si="0"/>
        <v>4224305</v>
      </c>
      <c r="P10" s="70">
        <f t="shared" si="0"/>
        <v>21985351</v>
      </c>
      <c r="Q10" s="70">
        <f t="shared" si="0"/>
        <v>30668309</v>
      </c>
      <c r="R10" s="70">
        <f t="shared" si="0"/>
        <v>4425064</v>
      </c>
      <c r="S10" s="70">
        <f t="shared" si="0"/>
        <v>6227208</v>
      </c>
      <c r="T10" s="70">
        <f t="shared" si="0"/>
        <v>10589280</v>
      </c>
      <c r="U10" s="70">
        <f t="shared" si="0"/>
        <v>21241552</v>
      </c>
      <c r="V10" s="70">
        <f t="shared" si="0"/>
        <v>98204539</v>
      </c>
      <c r="W10" s="70">
        <f t="shared" si="0"/>
        <v>100806494</v>
      </c>
      <c r="X10" s="70">
        <f t="shared" si="0"/>
        <v>-2601955</v>
      </c>
      <c r="Y10" s="71">
        <f>+IF(W10&lt;&gt;0,(X10/W10)*100,0)</f>
        <v>-2.5811382746829783</v>
      </c>
      <c r="Z10" s="72">
        <f t="shared" si="0"/>
        <v>100806494</v>
      </c>
    </row>
    <row r="11" spans="1:26" ht="13.5">
      <c r="A11" s="62" t="s">
        <v>36</v>
      </c>
      <c r="B11" s="18">
        <v>30142571</v>
      </c>
      <c r="C11" s="18">
        <v>0</v>
      </c>
      <c r="D11" s="63">
        <v>34620071</v>
      </c>
      <c r="E11" s="64">
        <v>34609950</v>
      </c>
      <c r="F11" s="64">
        <v>2522681</v>
      </c>
      <c r="G11" s="64">
        <v>2619731</v>
      </c>
      <c r="H11" s="64">
        <v>2550159</v>
      </c>
      <c r="I11" s="64">
        <v>7692571</v>
      </c>
      <c r="J11" s="64">
        <v>2526673</v>
      </c>
      <c r="K11" s="64">
        <v>2614572</v>
      </c>
      <c r="L11" s="64">
        <v>2495781</v>
      </c>
      <c r="M11" s="64">
        <v>7637026</v>
      </c>
      <c r="N11" s="64">
        <v>2679348</v>
      </c>
      <c r="O11" s="64">
        <v>2499413</v>
      </c>
      <c r="P11" s="64">
        <v>2785431</v>
      </c>
      <c r="Q11" s="64">
        <v>7964192</v>
      </c>
      <c r="R11" s="64">
        <v>2509281</v>
      </c>
      <c r="S11" s="64">
        <v>2633699</v>
      </c>
      <c r="T11" s="64">
        <v>2650510</v>
      </c>
      <c r="U11" s="64">
        <v>7793490</v>
      </c>
      <c r="V11" s="64">
        <v>31087279</v>
      </c>
      <c r="W11" s="64">
        <v>34609950</v>
      </c>
      <c r="X11" s="64">
        <v>-3522671</v>
      </c>
      <c r="Y11" s="65">
        <v>-10.18</v>
      </c>
      <c r="Z11" s="66">
        <v>34609950</v>
      </c>
    </row>
    <row r="12" spans="1:26" ht="13.5">
      <c r="A12" s="62" t="s">
        <v>37</v>
      </c>
      <c r="B12" s="18">
        <v>2488286</v>
      </c>
      <c r="C12" s="18">
        <v>0</v>
      </c>
      <c r="D12" s="63">
        <v>2804304</v>
      </c>
      <c r="E12" s="64">
        <v>3039304</v>
      </c>
      <c r="F12" s="64">
        <v>212759</v>
      </c>
      <c r="G12" s="64">
        <v>206234</v>
      </c>
      <c r="H12" s="64">
        <v>221219</v>
      </c>
      <c r="I12" s="64">
        <v>640212</v>
      </c>
      <c r="J12" s="64">
        <v>200211</v>
      </c>
      <c r="K12" s="64">
        <v>235700</v>
      </c>
      <c r="L12" s="64">
        <v>234418</v>
      </c>
      <c r="M12" s="64">
        <v>670329</v>
      </c>
      <c r="N12" s="64">
        <v>206896</v>
      </c>
      <c r="O12" s="64">
        <v>204936</v>
      </c>
      <c r="P12" s="64">
        <v>549347</v>
      </c>
      <c r="Q12" s="64">
        <v>961179</v>
      </c>
      <c r="R12" s="64">
        <v>217442</v>
      </c>
      <c r="S12" s="64">
        <v>246722</v>
      </c>
      <c r="T12" s="64">
        <v>245637</v>
      </c>
      <c r="U12" s="64">
        <v>709801</v>
      </c>
      <c r="V12" s="64">
        <v>2981521</v>
      </c>
      <c r="W12" s="64">
        <v>3039304</v>
      </c>
      <c r="X12" s="64">
        <v>-57783</v>
      </c>
      <c r="Y12" s="65">
        <v>-1.9</v>
      </c>
      <c r="Z12" s="66">
        <v>3039304</v>
      </c>
    </row>
    <row r="13" spans="1:26" ht="13.5">
      <c r="A13" s="62" t="s">
        <v>108</v>
      </c>
      <c r="B13" s="18">
        <v>28036734</v>
      </c>
      <c r="C13" s="18">
        <v>0</v>
      </c>
      <c r="D13" s="63">
        <v>27587169</v>
      </c>
      <c r="E13" s="64">
        <v>27587648</v>
      </c>
      <c r="F13" s="64">
        <v>0</v>
      </c>
      <c r="G13" s="64">
        <v>0</v>
      </c>
      <c r="H13" s="64">
        <v>6041794</v>
      </c>
      <c r="I13" s="64">
        <v>6041794</v>
      </c>
      <c r="J13" s="64">
        <v>3222394</v>
      </c>
      <c r="K13" s="64">
        <v>2286984</v>
      </c>
      <c r="L13" s="64">
        <v>0</v>
      </c>
      <c r="M13" s="64">
        <v>5509378</v>
      </c>
      <c r="N13" s="64">
        <v>4573968</v>
      </c>
      <c r="O13" s="64">
        <v>2503707</v>
      </c>
      <c r="P13" s="64">
        <v>0</v>
      </c>
      <c r="Q13" s="64">
        <v>7077675</v>
      </c>
      <c r="R13" s="64">
        <v>1417008</v>
      </c>
      <c r="S13" s="64">
        <v>1981640</v>
      </c>
      <c r="T13" s="64">
        <v>1981648</v>
      </c>
      <c r="U13" s="64">
        <v>5380296</v>
      </c>
      <c r="V13" s="64">
        <v>24009143</v>
      </c>
      <c r="W13" s="64">
        <v>27587648</v>
      </c>
      <c r="X13" s="64">
        <v>-3578505</v>
      </c>
      <c r="Y13" s="65">
        <v>-12.97</v>
      </c>
      <c r="Z13" s="66">
        <v>27587648</v>
      </c>
    </row>
    <row r="14" spans="1:26" ht="13.5">
      <c r="A14" s="62" t="s">
        <v>38</v>
      </c>
      <c r="B14" s="18">
        <v>126523</v>
      </c>
      <c r="C14" s="18">
        <v>0</v>
      </c>
      <c r="D14" s="63">
        <v>364322</v>
      </c>
      <c r="E14" s="64">
        <v>342000</v>
      </c>
      <c r="F14" s="64">
        <v>18018</v>
      </c>
      <c r="G14" s="64">
        <v>67677</v>
      </c>
      <c r="H14" s="64">
        <v>33460</v>
      </c>
      <c r="I14" s="64">
        <v>119155</v>
      </c>
      <c r="J14" s="64">
        <v>42969</v>
      </c>
      <c r="K14" s="64">
        <v>38111</v>
      </c>
      <c r="L14" s="64">
        <v>44302</v>
      </c>
      <c r="M14" s="64">
        <v>125382</v>
      </c>
      <c r="N14" s="64">
        <v>27670</v>
      </c>
      <c r="O14" s="64">
        <v>35667</v>
      </c>
      <c r="P14" s="64">
        <v>33915</v>
      </c>
      <c r="Q14" s="64">
        <v>97252</v>
      </c>
      <c r="R14" s="64">
        <v>36254</v>
      </c>
      <c r="S14" s="64">
        <v>34807</v>
      </c>
      <c r="T14" s="64">
        <v>35049</v>
      </c>
      <c r="U14" s="64">
        <v>106110</v>
      </c>
      <c r="V14" s="64">
        <v>447899</v>
      </c>
      <c r="W14" s="64">
        <v>342000</v>
      </c>
      <c r="X14" s="64">
        <v>105899</v>
      </c>
      <c r="Y14" s="65">
        <v>30.96</v>
      </c>
      <c r="Z14" s="66">
        <v>342000</v>
      </c>
    </row>
    <row r="15" spans="1:26" ht="13.5">
      <c r="A15" s="62" t="s">
        <v>39</v>
      </c>
      <c r="B15" s="18">
        <v>15755503</v>
      </c>
      <c r="C15" s="18">
        <v>0</v>
      </c>
      <c r="D15" s="63">
        <v>16726000</v>
      </c>
      <c r="E15" s="64">
        <v>17310000</v>
      </c>
      <c r="F15" s="64">
        <v>26164</v>
      </c>
      <c r="G15" s="64">
        <v>2640956</v>
      </c>
      <c r="H15" s="64">
        <v>1968359</v>
      </c>
      <c r="I15" s="64">
        <v>4635479</v>
      </c>
      <c r="J15" s="64">
        <v>1644132</v>
      </c>
      <c r="K15" s="64">
        <v>1371223</v>
      </c>
      <c r="L15" s="64">
        <v>1117249</v>
      </c>
      <c r="M15" s="64">
        <v>4132604</v>
      </c>
      <c r="N15" s="64">
        <v>1238414</v>
      </c>
      <c r="O15" s="64">
        <v>1505707</v>
      </c>
      <c r="P15" s="64">
        <v>1061801</v>
      </c>
      <c r="Q15" s="64">
        <v>3805922</v>
      </c>
      <c r="R15" s="64">
        <v>1144108</v>
      </c>
      <c r="S15" s="64">
        <v>1141868</v>
      </c>
      <c r="T15" s="64">
        <v>1305406</v>
      </c>
      <c r="U15" s="64">
        <v>3591382</v>
      </c>
      <c r="V15" s="64">
        <v>16165387</v>
      </c>
      <c r="W15" s="64">
        <v>17310000</v>
      </c>
      <c r="X15" s="64">
        <v>-1144613</v>
      </c>
      <c r="Y15" s="65">
        <v>-6.61</v>
      </c>
      <c r="Z15" s="66">
        <v>17310000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51908679</v>
      </c>
      <c r="C17" s="18">
        <v>0</v>
      </c>
      <c r="D17" s="63">
        <v>34596408</v>
      </c>
      <c r="E17" s="64">
        <v>46365311</v>
      </c>
      <c r="F17" s="64">
        <v>2108636</v>
      </c>
      <c r="G17" s="64">
        <v>2205571</v>
      </c>
      <c r="H17" s="64">
        <v>3954268</v>
      </c>
      <c r="I17" s="64">
        <v>8268475</v>
      </c>
      <c r="J17" s="64">
        <v>2848179</v>
      </c>
      <c r="K17" s="64">
        <v>3191887</v>
      </c>
      <c r="L17" s="64">
        <v>2512320</v>
      </c>
      <c r="M17" s="64">
        <v>8552386</v>
      </c>
      <c r="N17" s="64">
        <v>3231549</v>
      </c>
      <c r="O17" s="64">
        <v>2781884</v>
      </c>
      <c r="P17" s="64">
        <v>5394755</v>
      </c>
      <c r="Q17" s="64">
        <v>11408188</v>
      </c>
      <c r="R17" s="64">
        <v>3316804</v>
      </c>
      <c r="S17" s="64">
        <v>3603507</v>
      </c>
      <c r="T17" s="64">
        <v>8086743</v>
      </c>
      <c r="U17" s="64">
        <v>15007054</v>
      </c>
      <c r="V17" s="64">
        <v>43236103</v>
      </c>
      <c r="W17" s="64">
        <v>46365311</v>
      </c>
      <c r="X17" s="64">
        <v>-3129208</v>
      </c>
      <c r="Y17" s="65">
        <v>-6.75</v>
      </c>
      <c r="Z17" s="66">
        <v>46365311</v>
      </c>
    </row>
    <row r="18" spans="1:26" ht="13.5">
      <c r="A18" s="74" t="s">
        <v>42</v>
      </c>
      <c r="B18" s="75">
        <f>SUM(B11:B17)</f>
        <v>128458296</v>
      </c>
      <c r="C18" s="75">
        <f>SUM(C11:C17)</f>
        <v>0</v>
      </c>
      <c r="D18" s="76">
        <f aca="true" t="shared" si="1" ref="D18:Z18">SUM(D11:D17)</f>
        <v>116698274</v>
      </c>
      <c r="E18" s="77">
        <f t="shared" si="1"/>
        <v>129254213</v>
      </c>
      <c r="F18" s="77">
        <f t="shared" si="1"/>
        <v>4888258</v>
      </c>
      <c r="G18" s="77">
        <f t="shared" si="1"/>
        <v>7740169</v>
      </c>
      <c r="H18" s="77">
        <f t="shared" si="1"/>
        <v>14769259</v>
      </c>
      <c r="I18" s="77">
        <f t="shared" si="1"/>
        <v>27397686</v>
      </c>
      <c r="J18" s="77">
        <f t="shared" si="1"/>
        <v>10484558</v>
      </c>
      <c r="K18" s="77">
        <f t="shared" si="1"/>
        <v>9738477</v>
      </c>
      <c r="L18" s="77">
        <f t="shared" si="1"/>
        <v>6404070</v>
      </c>
      <c r="M18" s="77">
        <f t="shared" si="1"/>
        <v>26627105</v>
      </c>
      <c r="N18" s="77">
        <f t="shared" si="1"/>
        <v>11957845</v>
      </c>
      <c r="O18" s="77">
        <f t="shared" si="1"/>
        <v>9531314</v>
      </c>
      <c r="P18" s="77">
        <f t="shared" si="1"/>
        <v>9825249</v>
      </c>
      <c r="Q18" s="77">
        <f t="shared" si="1"/>
        <v>31314408</v>
      </c>
      <c r="R18" s="77">
        <f t="shared" si="1"/>
        <v>8640897</v>
      </c>
      <c r="S18" s="77">
        <f t="shared" si="1"/>
        <v>9642243</v>
      </c>
      <c r="T18" s="77">
        <f t="shared" si="1"/>
        <v>14304993</v>
      </c>
      <c r="U18" s="77">
        <f t="shared" si="1"/>
        <v>32588133</v>
      </c>
      <c r="V18" s="77">
        <f t="shared" si="1"/>
        <v>117927332</v>
      </c>
      <c r="W18" s="77">
        <f t="shared" si="1"/>
        <v>129254213</v>
      </c>
      <c r="X18" s="77">
        <f t="shared" si="1"/>
        <v>-11326881</v>
      </c>
      <c r="Y18" s="71">
        <f>+IF(W18&lt;&gt;0,(X18/W18)*100,0)</f>
        <v>-8.763258649062372</v>
      </c>
      <c r="Z18" s="78">
        <f t="shared" si="1"/>
        <v>129254213</v>
      </c>
    </row>
    <row r="19" spans="1:26" ht="13.5">
      <c r="A19" s="74" t="s">
        <v>43</v>
      </c>
      <c r="B19" s="79">
        <f>+B10-B18</f>
        <v>-22269745</v>
      </c>
      <c r="C19" s="79">
        <f>+C10-C18</f>
        <v>0</v>
      </c>
      <c r="D19" s="80">
        <f aca="true" t="shared" si="2" ref="D19:Z19">+D10-D18</f>
        <v>-28318529</v>
      </c>
      <c r="E19" s="81">
        <f t="shared" si="2"/>
        <v>-28447719</v>
      </c>
      <c r="F19" s="81">
        <f t="shared" si="2"/>
        <v>15549068</v>
      </c>
      <c r="G19" s="81">
        <f t="shared" si="2"/>
        <v>-2118309</v>
      </c>
      <c r="H19" s="81">
        <f t="shared" si="2"/>
        <v>-9747059</v>
      </c>
      <c r="I19" s="81">
        <f t="shared" si="2"/>
        <v>3683700</v>
      </c>
      <c r="J19" s="81">
        <f t="shared" si="2"/>
        <v>-6775346</v>
      </c>
      <c r="K19" s="81">
        <f t="shared" si="2"/>
        <v>-2415502</v>
      </c>
      <c r="L19" s="81">
        <f t="shared" si="2"/>
        <v>-2222965</v>
      </c>
      <c r="M19" s="81">
        <f t="shared" si="2"/>
        <v>-11413813</v>
      </c>
      <c r="N19" s="81">
        <f t="shared" si="2"/>
        <v>-7499192</v>
      </c>
      <c r="O19" s="81">
        <f t="shared" si="2"/>
        <v>-5307009</v>
      </c>
      <c r="P19" s="81">
        <f t="shared" si="2"/>
        <v>12160102</v>
      </c>
      <c r="Q19" s="81">
        <f t="shared" si="2"/>
        <v>-646099</v>
      </c>
      <c r="R19" s="81">
        <f t="shared" si="2"/>
        <v>-4215833</v>
      </c>
      <c r="S19" s="81">
        <f t="shared" si="2"/>
        <v>-3415035</v>
      </c>
      <c r="T19" s="81">
        <f t="shared" si="2"/>
        <v>-3715713</v>
      </c>
      <c r="U19" s="81">
        <f t="shared" si="2"/>
        <v>-11346581</v>
      </c>
      <c r="V19" s="81">
        <f t="shared" si="2"/>
        <v>-19722793</v>
      </c>
      <c r="W19" s="81">
        <f>IF(E10=E18,0,W10-W18)</f>
        <v>-28447719</v>
      </c>
      <c r="X19" s="81">
        <f t="shared" si="2"/>
        <v>8724926</v>
      </c>
      <c r="Y19" s="82">
        <f>+IF(W19&lt;&gt;0,(X19/W19)*100,0)</f>
        <v>-30.67003720052212</v>
      </c>
      <c r="Z19" s="83">
        <f t="shared" si="2"/>
        <v>-28447719</v>
      </c>
    </row>
    <row r="20" spans="1:26" ht="13.5">
      <c r="A20" s="62" t="s">
        <v>44</v>
      </c>
      <c r="B20" s="18">
        <v>40621420</v>
      </c>
      <c r="C20" s="18">
        <v>0</v>
      </c>
      <c r="D20" s="63">
        <v>59150000</v>
      </c>
      <c r="E20" s="64">
        <v>64584500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25721057</v>
      </c>
      <c r="Q20" s="64">
        <v>25721057</v>
      </c>
      <c r="R20" s="64">
        <v>-744531</v>
      </c>
      <c r="S20" s="64">
        <v>15180367</v>
      </c>
      <c r="T20" s="64">
        <v>4043135</v>
      </c>
      <c r="U20" s="64">
        <v>18478971</v>
      </c>
      <c r="V20" s="64">
        <v>44200028</v>
      </c>
      <c r="W20" s="64">
        <v>64584500</v>
      </c>
      <c r="X20" s="64">
        <v>-20384472</v>
      </c>
      <c r="Y20" s="65">
        <v>-31.56</v>
      </c>
      <c r="Z20" s="66">
        <v>64584500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18351675</v>
      </c>
      <c r="C22" s="90">
        <f>SUM(C19:C21)</f>
        <v>0</v>
      </c>
      <c r="D22" s="91">
        <f aca="true" t="shared" si="3" ref="D22:Z22">SUM(D19:D21)</f>
        <v>30831471</v>
      </c>
      <c r="E22" s="92">
        <f t="shared" si="3"/>
        <v>36136781</v>
      </c>
      <c r="F22" s="92">
        <f t="shared" si="3"/>
        <v>15549068</v>
      </c>
      <c r="G22" s="92">
        <f t="shared" si="3"/>
        <v>-2118309</v>
      </c>
      <c r="H22" s="92">
        <f t="shared" si="3"/>
        <v>-9747059</v>
      </c>
      <c r="I22" s="92">
        <f t="shared" si="3"/>
        <v>3683700</v>
      </c>
      <c r="J22" s="92">
        <f t="shared" si="3"/>
        <v>-6775346</v>
      </c>
      <c r="K22" s="92">
        <f t="shared" si="3"/>
        <v>-2415502</v>
      </c>
      <c r="L22" s="92">
        <f t="shared" si="3"/>
        <v>-2222965</v>
      </c>
      <c r="M22" s="92">
        <f t="shared" si="3"/>
        <v>-11413813</v>
      </c>
      <c r="N22" s="92">
        <f t="shared" si="3"/>
        <v>-7499192</v>
      </c>
      <c r="O22" s="92">
        <f t="shared" si="3"/>
        <v>-5307009</v>
      </c>
      <c r="P22" s="92">
        <f t="shared" si="3"/>
        <v>37881159</v>
      </c>
      <c r="Q22" s="92">
        <f t="shared" si="3"/>
        <v>25074958</v>
      </c>
      <c r="R22" s="92">
        <f t="shared" si="3"/>
        <v>-4960364</v>
      </c>
      <c r="S22" s="92">
        <f t="shared" si="3"/>
        <v>11765332</v>
      </c>
      <c r="T22" s="92">
        <f t="shared" si="3"/>
        <v>327422</v>
      </c>
      <c r="U22" s="92">
        <f t="shared" si="3"/>
        <v>7132390</v>
      </c>
      <c r="V22" s="92">
        <f t="shared" si="3"/>
        <v>24477235</v>
      </c>
      <c r="W22" s="92">
        <f t="shared" si="3"/>
        <v>36136781</v>
      </c>
      <c r="X22" s="92">
        <f t="shared" si="3"/>
        <v>-11659546</v>
      </c>
      <c r="Y22" s="93">
        <f>+IF(W22&lt;&gt;0,(X22/W22)*100,0)</f>
        <v>-32.26503766342663</v>
      </c>
      <c r="Z22" s="94">
        <f t="shared" si="3"/>
        <v>36136781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18351675</v>
      </c>
      <c r="C24" s="79">
        <f>SUM(C22:C23)</f>
        <v>0</v>
      </c>
      <c r="D24" s="80">
        <f aca="true" t="shared" si="4" ref="D24:Z24">SUM(D22:D23)</f>
        <v>30831471</v>
      </c>
      <c r="E24" s="81">
        <f t="shared" si="4"/>
        <v>36136781</v>
      </c>
      <c r="F24" s="81">
        <f t="shared" si="4"/>
        <v>15549068</v>
      </c>
      <c r="G24" s="81">
        <f t="shared" si="4"/>
        <v>-2118309</v>
      </c>
      <c r="H24" s="81">
        <f t="shared" si="4"/>
        <v>-9747059</v>
      </c>
      <c r="I24" s="81">
        <f t="shared" si="4"/>
        <v>3683700</v>
      </c>
      <c r="J24" s="81">
        <f t="shared" si="4"/>
        <v>-6775346</v>
      </c>
      <c r="K24" s="81">
        <f t="shared" si="4"/>
        <v>-2415502</v>
      </c>
      <c r="L24" s="81">
        <f t="shared" si="4"/>
        <v>-2222965</v>
      </c>
      <c r="M24" s="81">
        <f t="shared" si="4"/>
        <v>-11413813</v>
      </c>
      <c r="N24" s="81">
        <f t="shared" si="4"/>
        <v>-7499192</v>
      </c>
      <c r="O24" s="81">
        <f t="shared" si="4"/>
        <v>-5307009</v>
      </c>
      <c r="P24" s="81">
        <f t="shared" si="4"/>
        <v>37881159</v>
      </c>
      <c r="Q24" s="81">
        <f t="shared" si="4"/>
        <v>25074958</v>
      </c>
      <c r="R24" s="81">
        <f t="shared" si="4"/>
        <v>-4960364</v>
      </c>
      <c r="S24" s="81">
        <f t="shared" si="4"/>
        <v>11765332</v>
      </c>
      <c r="T24" s="81">
        <f t="shared" si="4"/>
        <v>327422</v>
      </c>
      <c r="U24" s="81">
        <f t="shared" si="4"/>
        <v>7132390</v>
      </c>
      <c r="V24" s="81">
        <f t="shared" si="4"/>
        <v>24477235</v>
      </c>
      <c r="W24" s="81">
        <f t="shared" si="4"/>
        <v>36136781</v>
      </c>
      <c r="X24" s="81">
        <f t="shared" si="4"/>
        <v>-11659546</v>
      </c>
      <c r="Y24" s="82">
        <f>+IF(W24&lt;&gt;0,(X24/W24)*100,0)</f>
        <v>-32.26503766342663</v>
      </c>
      <c r="Z24" s="83">
        <f t="shared" si="4"/>
        <v>36136781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44448446</v>
      </c>
      <c r="C27" s="21">
        <v>0</v>
      </c>
      <c r="D27" s="103">
        <v>71016939</v>
      </c>
      <c r="E27" s="104">
        <v>61792420</v>
      </c>
      <c r="F27" s="104">
        <v>205616</v>
      </c>
      <c r="G27" s="104">
        <v>1287209</v>
      </c>
      <c r="H27" s="104">
        <v>6801837</v>
      </c>
      <c r="I27" s="104">
        <v>8294662</v>
      </c>
      <c r="J27" s="104">
        <v>1961600</v>
      </c>
      <c r="K27" s="104">
        <v>5792389</v>
      </c>
      <c r="L27" s="104">
        <v>1947464</v>
      </c>
      <c r="M27" s="104">
        <v>9701453</v>
      </c>
      <c r="N27" s="104">
        <v>1740437</v>
      </c>
      <c r="O27" s="104">
        <v>8506882</v>
      </c>
      <c r="P27" s="104">
        <v>7612994</v>
      </c>
      <c r="Q27" s="104">
        <v>17860313</v>
      </c>
      <c r="R27" s="104">
        <v>4512176</v>
      </c>
      <c r="S27" s="104">
        <v>1558692</v>
      </c>
      <c r="T27" s="104">
        <v>3971376</v>
      </c>
      <c r="U27" s="104">
        <v>10042244</v>
      </c>
      <c r="V27" s="104">
        <v>45898672</v>
      </c>
      <c r="W27" s="104">
        <v>61792420</v>
      </c>
      <c r="X27" s="104">
        <v>-15893748</v>
      </c>
      <c r="Y27" s="105">
        <v>-25.72</v>
      </c>
      <c r="Z27" s="106">
        <v>61792420</v>
      </c>
    </row>
    <row r="28" spans="1:26" ht="13.5">
      <c r="A28" s="107" t="s">
        <v>44</v>
      </c>
      <c r="B28" s="18">
        <v>37358392</v>
      </c>
      <c r="C28" s="18">
        <v>0</v>
      </c>
      <c r="D28" s="63">
        <v>58472939</v>
      </c>
      <c r="E28" s="64">
        <v>52724939</v>
      </c>
      <c r="F28" s="64">
        <v>205616</v>
      </c>
      <c r="G28" s="64">
        <v>1287209</v>
      </c>
      <c r="H28" s="64">
        <v>6801837</v>
      </c>
      <c r="I28" s="64">
        <v>8294662</v>
      </c>
      <c r="J28" s="64">
        <v>1961600</v>
      </c>
      <c r="K28" s="64">
        <v>5792389</v>
      </c>
      <c r="L28" s="64">
        <v>1947464</v>
      </c>
      <c r="M28" s="64">
        <v>9701453</v>
      </c>
      <c r="N28" s="64">
        <v>1740437</v>
      </c>
      <c r="O28" s="64">
        <v>8506882</v>
      </c>
      <c r="P28" s="64">
        <v>7612994</v>
      </c>
      <c r="Q28" s="64">
        <v>17860313</v>
      </c>
      <c r="R28" s="64">
        <v>4512176</v>
      </c>
      <c r="S28" s="64">
        <v>1558692</v>
      </c>
      <c r="T28" s="64">
        <v>3971376</v>
      </c>
      <c r="U28" s="64">
        <v>10042244</v>
      </c>
      <c r="V28" s="64">
        <v>45898672</v>
      </c>
      <c r="W28" s="64">
        <v>52724939</v>
      </c>
      <c r="X28" s="64">
        <v>-6826267</v>
      </c>
      <c r="Y28" s="65">
        <v>-12.95</v>
      </c>
      <c r="Z28" s="66">
        <v>52724939</v>
      </c>
    </row>
    <row r="29" spans="1:26" ht="13.5">
      <c r="A29" s="62" t="s">
        <v>112</v>
      </c>
      <c r="B29" s="18">
        <v>3125228</v>
      </c>
      <c r="C29" s="18">
        <v>0</v>
      </c>
      <c r="D29" s="63">
        <v>0</v>
      </c>
      <c r="E29" s="64">
        <v>5100000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5100000</v>
      </c>
      <c r="X29" s="64">
        <v>-5100000</v>
      </c>
      <c r="Y29" s="65">
        <v>-100</v>
      </c>
      <c r="Z29" s="66">
        <v>5100000</v>
      </c>
    </row>
    <row r="30" spans="1:26" ht="13.5">
      <c r="A30" s="62" t="s">
        <v>48</v>
      </c>
      <c r="B30" s="18">
        <v>3846593</v>
      </c>
      <c r="C30" s="18">
        <v>0</v>
      </c>
      <c r="D30" s="63">
        <v>0</v>
      </c>
      <c r="E30" s="64">
        <v>628585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628585</v>
      </c>
      <c r="X30" s="64">
        <v>-628585</v>
      </c>
      <c r="Y30" s="65">
        <v>-100</v>
      </c>
      <c r="Z30" s="66">
        <v>628585</v>
      </c>
    </row>
    <row r="31" spans="1:26" ht="13.5">
      <c r="A31" s="62" t="s">
        <v>49</v>
      </c>
      <c r="B31" s="18">
        <v>118233</v>
      </c>
      <c r="C31" s="18">
        <v>0</v>
      </c>
      <c r="D31" s="63">
        <v>12544000</v>
      </c>
      <c r="E31" s="64">
        <v>3338896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3338896</v>
      </c>
      <c r="X31" s="64">
        <v>-3338896</v>
      </c>
      <c r="Y31" s="65">
        <v>-100</v>
      </c>
      <c r="Z31" s="66">
        <v>3338896</v>
      </c>
    </row>
    <row r="32" spans="1:26" ht="13.5">
      <c r="A32" s="74" t="s">
        <v>50</v>
      </c>
      <c r="B32" s="21">
        <f>SUM(B28:B31)</f>
        <v>44448446</v>
      </c>
      <c r="C32" s="21">
        <f>SUM(C28:C31)</f>
        <v>0</v>
      </c>
      <c r="D32" s="103">
        <f aca="true" t="shared" si="5" ref="D32:Z32">SUM(D28:D31)</f>
        <v>71016939</v>
      </c>
      <c r="E32" s="104">
        <f t="shared" si="5"/>
        <v>61792420</v>
      </c>
      <c r="F32" s="104">
        <f t="shared" si="5"/>
        <v>205616</v>
      </c>
      <c r="G32" s="104">
        <f t="shared" si="5"/>
        <v>1287209</v>
      </c>
      <c r="H32" s="104">
        <f t="shared" si="5"/>
        <v>6801837</v>
      </c>
      <c r="I32" s="104">
        <f t="shared" si="5"/>
        <v>8294662</v>
      </c>
      <c r="J32" s="104">
        <f t="shared" si="5"/>
        <v>1961600</v>
      </c>
      <c r="K32" s="104">
        <f t="shared" si="5"/>
        <v>5792389</v>
      </c>
      <c r="L32" s="104">
        <f t="shared" si="5"/>
        <v>1947464</v>
      </c>
      <c r="M32" s="104">
        <f t="shared" si="5"/>
        <v>9701453</v>
      </c>
      <c r="N32" s="104">
        <f t="shared" si="5"/>
        <v>1740437</v>
      </c>
      <c r="O32" s="104">
        <f t="shared" si="5"/>
        <v>8506882</v>
      </c>
      <c r="P32" s="104">
        <f t="shared" si="5"/>
        <v>7612994</v>
      </c>
      <c r="Q32" s="104">
        <f t="shared" si="5"/>
        <v>17860313</v>
      </c>
      <c r="R32" s="104">
        <f t="shared" si="5"/>
        <v>4512176</v>
      </c>
      <c r="S32" s="104">
        <f t="shared" si="5"/>
        <v>1558692</v>
      </c>
      <c r="T32" s="104">
        <f t="shared" si="5"/>
        <v>3971376</v>
      </c>
      <c r="U32" s="104">
        <f t="shared" si="5"/>
        <v>10042244</v>
      </c>
      <c r="V32" s="104">
        <f t="shared" si="5"/>
        <v>45898672</v>
      </c>
      <c r="W32" s="104">
        <f t="shared" si="5"/>
        <v>61792420</v>
      </c>
      <c r="X32" s="104">
        <f t="shared" si="5"/>
        <v>-15893748</v>
      </c>
      <c r="Y32" s="105">
        <f>+IF(W32&lt;&gt;0,(X32/W32)*100,0)</f>
        <v>-25.721193635076922</v>
      </c>
      <c r="Z32" s="106">
        <f t="shared" si="5"/>
        <v>61792420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68898011</v>
      </c>
      <c r="C35" s="18">
        <v>0</v>
      </c>
      <c r="D35" s="63">
        <v>36291406</v>
      </c>
      <c r="E35" s="64">
        <v>36291406</v>
      </c>
      <c r="F35" s="64">
        <v>80707316</v>
      </c>
      <c r="G35" s="64">
        <v>77998576</v>
      </c>
      <c r="H35" s="64">
        <v>69176652</v>
      </c>
      <c r="I35" s="64">
        <v>69176652</v>
      </c>
      <c r="J35" s="64">
        <v>75523674</v>
      </c>
      <c r="K35" s="64">
        <v>73032361</v>
      </c>
      <c r="L35" s="64">
        <v>70706544</v>
      </c>
      <c r="M35" s="64">
        <v>70706544</v>
      </c>
      <c r="N35" s="64">
        <v>69230944</v>
      </c>
      <c r="O35" s="64">
        <v>62162372</v>
      </c>
      <c r="P35" s="64">
        <v>78035133</v>
      </c>
      <c r="Q35" s="64">
        <v>78035133</v>
      </c>
      <c r="R35" s="64">
        <v>73323502</v>
      </c>
      <c r="S35" s="64">
        <v>69925474</v>
      </c>
      <c r="T35" s="64">
        <v>61115984</v>
      </c>
      <c r="U35" s="64">
        <v>61115984</v>
      </c>
      <c r="V35" s="64">
        <v>61115984</v>
      </c>
      <c r="W35" s="64">
        <v>36291406</v>
      </c>
      <c r="X35" s="64">
        <v>24824578</v>
      </c>
      <c r="Y35" s="65">
        <v>68.4</v>
      </c>
      <c r="Z35" s="66">
        <v>36291406</v>
      </c>
    </row>
    <row r="36" spans="1:26" ht="13.5">
      <c r="A36" s="62" t="s">
        <v>53</v>
      </c>
      <c r="B36" s="18">
        <v>482742017</v>
      </c>
      <c r="C36" s="18">
        <v>0</v>
      </c>
      <c r="D36" s="63">
        <v>549825707</v>
      </c>
      <c r="E36" s="64">
        <v>549825706</v>
      </c>
      <c r="F36" s="64">
        <v>511550307</v>
      </c>
      <c r="G36" s="64">
        <v>482913757</v>
      </c>
      <c r="H36" s="64">
        <v>482863742</v>
      </c>
      <c r="I36" s="64">
        <v>482863742</v>
      </c>
      <c r="J36" s="64">
        <v>480437127</v>
      </c>
      <c r="K36" s="64">
        <v>482854019</v>
      </c>
      <c r="L36" s="64">
        <v>484205138</v>
      </c>
      <c r="M36" s="64">
        <v>484205138</v>
      </c>
      <c r="N36" s="64">
        <v>483427069</v>
      </c>
      <c r="O36" s="64">
        <v>486840727</v>
      </c>
      <c r="P36" s="64">
        <v>491204914</v>
      </c>
      <c r="Q36" s="64">
        <v>491204914</v>
      </c>
      <c r="R36" s="64">
        <v>493296477</v>
      </c>
      <c r="S36" s="64">
        <v>499438699</v>
      </c>
      <c r="T36" s="64">
        <v>504551564</v>
      </c>
      <c r="U36" s="64">
        <v>504551564</v>
      </c>
      <c r="V36" s="64">
        <v>504551564</v>
      </c>
      <c r="W36" s="64">
        <v>549825706</v>
      </c>
      <c r="X36" s="64">
        <v>-45274142</v>
      </c>
      <c r="Y36" s="65">
        <v>-8.23</v>
      </c>
      <c r="Z36" s="66">
        <v>549825706</v>
      </c>
    </row>
    <row r="37" spans="1:26" ht="13.5">
      <c r="A37" s="62" t="s">
        <v>54</v>
      </c>
      <c r="B37" s="18">
        <v>43985346</v>
      </c>
      <c r="C37" s="18">
        <v>0</v>
      </c>
      <c r="D37" s="63">
        <v>727924</v>
      </c>
      <c r="E37" s="64">
        <v>727924</v>
      </c>
      <c r="F37" s="64">
        <v>41954220</v>
      </c>
      <c r="G37" s="64">
        <v>41391019</v>
      </c>
      <c r="H37" s="64">
        <v>42340778</v>
      </c>
      <c r="I37" s="64">
        <v>42340778</v>
      </c>
      <c r="J37" s="64">
        <v>53119967</v>
      </c>
      <c r="K37" s="64">
        <v>55616019</v>
      </c>
      <c r="L37" s="64">
        <v>55671504</v>
      </c>
      <c r="M37" s="64">
        <v>55671504</v>
      </c>
      <c r="N37" s="64">
        <v>61059472</v>
      </c>
      <c r="O37" s="64">
        <v>61372643</v>
      </c>
      <c r="P37" s="64">
        <v>43801174</v>
      </c>
      <c r="Q37" s="64">
        <v>43801174</v>
      </c>
      <c r="R37" s="64">
        <v>46215326</v>
      </c>
      <c r="S37" s="64">
        <v>38229959</v>
      </c>
      <c r="T37" s="64">
        <v>37130281</v>
      </c>
      <c r="U37" s="64">
        <v>37130281</v>
      </c>
      <c r="V37" s="64">
        <v>37130281</v>
      </c>
      <c r="W37" s="64">
        <v>727924</v>
      </c>
      <c r="X37" s="64">
        <v>36402357</v>
      </c>
      <c r="Y37" s="65">
        <v>5000.85</v>
      </c>
      <c r="Z37" s="66">
        <v>727924</v>
      </c>
    </row>
    <row r="38" spans="1:26" ht="13.5">
      <c r="A38" s="62" t="s">
        <v>55</v>
      </c>
      <c r="B38" s="18">
        <v>31252003</v>
      </c>
      <c r="C38" s="18">
        <v>0</v>
      </c>
      <c r="D38" s="63">
        <v>3645974</v>
      </c>
      <c r="E38" s="64">
        <v>3645974</v>
      </c>
      <c r="F38" s="64">
        <v>31602597</v>
      </c>
      <c r="G38" s="64">
        <v>31564653</v>
      </c>
      <c r="H38" s="64">
        <v>31505826</v>
      </c>
      <c r="I38" s="64">
        <v>31505826</v>
      </c>
      <c r="J38" s="64">
        <v>31478392</v>
      </c>
      <c r="K38" s="64">
        <v>31323510</v>
      </c>
      <c r="L38" s="64">
        <v>31347475</v>
      </c>
      <c r="M38" s="64">
        <v>31347475</v>
      </c>
      <c r="N38" s="64">
        <v>31208992</v>
      </c>
      <c r="O38" s="64">
        <v>32556770</v>
      </c>
      <c r="P38" s="64">
        <v>32484025</v>
      </c>
      <c r="Q38" s="64">
        <v>32484025</v>
      </c>
      <c r="R38" s="64">
        <v>32413618</v>
      </c>
      <c r="S38" s="64">
        <v>32341766</v>
      </c>
      <c r="T38" s="64">
        <v>32270155</v>
      </c>
      <c r="U38" s="64">
        <v>32270155</v>
      </c>
      <c r="V38" s="64">
        <v>32270155</v>
      </c>
      <c r="W38" s="64">
        <v>3645974</v>
      </c>
      <c r="X38" s="64">
        <v>28624181</v>
      </c>
      <c r="Y38" s="65">
        <v>785.09</v>
      </c>
      <c r="Z38" s="66">
        <v>3645974</v>
      </c>
    </row>
    <row r="39" spans="1:26" ht="13.5">
      <c r="A39" s="62" t="s">
        <v>56</v>
      </c>
      <c r="B39" s="18">
        <v>476402679</v>
      </c>
      <c r="C39" s="18">
        <v>0</v>
      </c>
      <c r="D39" s="63">
        <v>581743215</v>
      </c>
      <c r="E39" s="64">
        <v>581743213</v>
      </c>
      <c r="F39" s="64">
        <v>518700804</v>
      </c>
      <c r="G39" s="64">
        <v>487956661</v>
      </c>
      <c r="H39" s="64">
        <v>478193790</v>
      </c>
      <c r="I39" s="64">
        <v>478193790</v>
      </c>
      <c r="J39" s="64">
        <v>471362442</v>
      </c>
      <c r="K39" s="64">
        <v>468946851</v>
      </c>
      <c r="L39" s="64">
        <v>467892703</v>
      </c>
      <c r="M39" s="64">
        <v>467892703</v>
      </c>
      <c r="N39" s="64">
        <v>460389548</v>
      </c>
      <c r="O39" s="64">
        <v>455073686</v>
      </c>
      <c r="P39" s="64">
        <v>492954848</v>
      </c>
      <c r="Q39" s="64">
        <v>492954848</v>
      </c>
      <c r="R39" s="64">
        <v>487991035</v>
      </c>
      <c r="S39" s="64">
        <v>498792448</v>
      </c>
      <c r="T39" s="64">
        <v>496267112</v>
      </c>
      <c r="U39" s="64">
        <v>496267112</v>
      </c>
      <c r="V39" s="64">
        <v>496267112</v>
      </c>
      <c r="W39" s="64">
        <v>581743213</v>
      </c>
      <c r="X39" s="64">
        <v>-85476101</v>
      </c>
      <c r="Y39" s="65">
        <v>-14.69</v>
      </c>
      <c r="Z39" s="66">
        <v>581743213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42845673</v>
      </c>
      <c r="C42" s="18">
        <v>0</v>
      </c>
      <c r="D42" s="63">
        <v>62810537</v>
      </c>
      <c r="E42" s="64">
        <v>75956415</v>
      </c>
      <c r="F42" s="64">
        <v>15083711</v>
      </c>
      <c r="G42" s="64">
        <v>-3185810</v>
      </c>
      <c r="H42" s="64">
        <v>-1998134</v>
      </c>
      <c r="I42" s="64">
        <v>9899767</v>
      </c>
      <c r="J42" s="64">
        <v>8726332</v>
      </c>
      <c r="K42" s="64">
        <v>-5035131</v>
      </c>
      <c r="L42" s="64">
        <v>-3930870</v>
      </c>
      <c r="M42" s="64">
        <v>-239669</v>
      </c>
      <c r="N42" s="64">
        <v>-1054984</v>
      </c>
      <c r="O42" s="64">
        <v>1177635</v>
      </c>
      <c r="P42" s="64">
        <v>28868624</v>
      </c>
      <c r="Q42" s="64">
        <v>28991275</v>
      </c>
      <c r="R42" s="64">
        <v>-3459025</v>
      </c>
      <c r="S42" s="64">
        <v>-4333106</v>
      </c>
      <c r="T42" s="64">
        <v>7103077</v>
      </c>
      <c r="U42" s="64">
        <v>-689054</v>
      </c>
      <c r="V42" s="64">
        <v>37962319</v>
      </c>
      <c r="W42" s="64">
        <v>75956415</v>
      </c>
      <c r="X42" s="64">
        <v>-37994096</v>
      </c>
      <c r="Y42" s="65">
        <v>-50.02</v>
      </c>
      <c r="Z42" s="66">
        <v>75956415</v>
      </c>
    </row>
    <row r="43" spans="1:26" ht="13.5">
      <c r="A43" s="62" t="s">
        <v>59</v>
      </c>
      <c r="B43" s="18">
        <v>-44448445</v>
      </c>
      <c r="C43" s="18">
        <v>0</v>
      </c>
      <c r="D43" s="63">
        <v>-71016944</v>
      </c>
      <c r="E43" s="64">
        <v>-61792420</v>
      </c>
      <c r="F43" s="64">
        <v>-205616</v>
      </c>
      <c r="G43" s="64">
        <v>-200000</v>
      </c>
      <c r="H43" s="64">
        <v>-6801837</v>
      </c>
      <c r="I43" s="64">
        <v>-7207453</v>
      </c>
      <c r="J43" s="64">
        <v>-3570723</v>
      </c>
      <c r="K43" s="64">
        <v>-5792389</v>
      </c>
      <c r="L43" s="64">
        <v>-1947464</v>
      </c>
      <c r="M43" s="64">
        <v>-11310576</v>
      </c>
      <c r="N43" s="64">
        <v>-1740437</v>
      </c>
      <c r="O43" s="64">
        <v>-8506882</v>
      </c>
      <c r="P43" s="64">
        <v>-5451653</v>
      </c>
      <c r="Q43" s="64">
        <v>-15698972</v>
      </c>
      <c r="R43" s="64">
        <v>-4512176</v>
      </c>
      <c r="S43" s="64">
        <v>-1558692</v>
      </c>
      <c r="T43" s="64">
        <v>-4779213</v>
      </c>
      <c r="U43" s="64">
        <v>-10850081</v>
      </c>
      <c r="V43" s="64">
        <v>-45067082</v>
      </c>
      <c r="W43" s="64">
        <v>-61792420</v>
      </c>
      <c r="X43" s="64">
        <v>16725338</v>
      </c>
      <c r="Y43" s="65">
        <v>-27.07</v>
      </c>
      <c r="Z43" s="66">
        <v>-61792420</v>
      </c>
    </row>
    <row r="44" spans="1:26" ht="13.5">
      <c r="A44" s="62" t="s">
        <v>60</v>
      </c>
      <c r="B44" s="18">
        <v>4017705</v>
      </c>
      <c r="C44" s="18">
        <v>0</v>
      </c>
      <c r="D44" s="63">
        <v>-451572</v>
      </c>
      <c r="E44" s="64">
        <v>-451569</v>
      </c>
      <c r="F44" s="64">
        <v>-60937</v>
      </c>
      <c r="G44" s="64">
        <v>-31296</v>
      </c>
      <c r="H44" s="64">
        <v>-53135</v>
      </c>
      <c r="I44" s="64">
        <v>-145368</v>
      </c>
      <c r="J44" s="64">
        <v>-61283</v>
      </c>
      <c r="K44" s="64">
        <v>-146746</v>
      </c>
      <c r="L44" s="64">
        <v>-51698</v>
      </c>
      <c r="M44" s="64">
        <v>-259727</v>
      </c>
      <c r="N44" s="64">
        <v>-56552</v>
      </c>
      <c r="O44" s="64">
        <v>-51063</v>
      </c>
      <c r="P44" s="64">
        <v>-64777</v>
      </c>
      <c r="Q44" s="64">
        <v>-172392</v>
      </c>
      <c r="R44" s="64">
        <v>-62292</v>
      </c>
      <c r="S44" s="64">
        <v>-67251</v>
      </c>
      <c r="T44" s="64">
        <v>-62708</v>
      </c>
      <c r="U44" s="64">
        <v>-192251</v>
      </c>
      <c r="V44" s="64">
        <v>-769738</v>
      </c>
      <c r="W44" s="64">
        <v>-451569</v>
      </c>
      <c r="X44" s="64">
        <v>-318169</v>
      </c>
      <c r="Y44" s="65">
        <v>70.46</v>
      </c>
      <c r="Z44" s="66">
        <v>-451569</v>
      </c>
    </row>
    <row r="45" spans="1:26" ht="13.5">
      <c r="A45" s="74" t="s">
        <v>61</v>
      </c>
      <c r="B45" s="21">
        <v>34409894</v>
      </c>
      <c r="C45" s="21">
        <v>0</v>
      </c>
      <c r="D45" s="103">
        <v>16549918</v>
      </c>
      <c r="E45" s="104">
        <v>39308046</v>
      </c>
      <c r="F45" s="104">
        <v>49227055</v>
      </c>
      <c r="G45" s="104">
        <v>45809949</v>
      </c>
      <c r="H45" s="104">
        <v>36956843</v>
      </c>
      <c r="I45" s="104">
        <v>36956843</v>
      </c>
      <c r="J45" s="104">
        <v>42051169</v>
      </c>
      <c r="K45" s="104">
        <v>31076903</v>
      </c>
      <c r="L45" s="104">
        <v>25146871</v>
      </c>
      <c r="M45" s="104">
        <v>25146871</v>
      </c>
      <c r="N45" s="104">
        <v>22294898</v>
      </c>
      <c r="O45" s="104">
        <v>14914588</v>
      </c>
      <c r="P45" s="104">
        <v>38266782</v>
      </c>
      <c r="Q45" s="104">
        <v>22294898</v>
      </c>
      <c r="R45" s="104">
        <v>30233289</v>
      </c>
      <c r="S45" s="104">
        <v>24274240</v>
      </c>
      <c r="T45" s="104">
        <v>26535396</v>
      </c>
      <c r="U45" s="104">
        <v>26535396</v>
      </c>
      <c r="V45" s="104">
        <v>26535396</v>
      </c>
      <c r="W45" s="104">
        <v>39308046</v>
      </c>
      <c r="X45" s="104">
        <v>-12772650</v>
      </c>
      <c r="Y45" s="105">
        <v>-32.49</v>
      </c>
      <c r="Z45" s="106">
        <v>39308046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1586573</v>
      </c>
      <c r="C49" s="56">
        <v>0</v>
      </c>
      <c r="D49" s="133">
        <v>1649844</v>
      </c>
      <c r="E49" s="58">
        <v>1458096</v>
      </c>
      <c r="F49" s="58">
        <v>0</v>
      </c>
      <c r="G49" s="58">
        <v>0</v>
      </c>
      <c r="H49" s="58">
        <v>0</v>
      </c>
      <c r="I49" s="58">
        <v>1308249</v>
      </c>
      <c r="J49" s="58">
        <v>0</v>
      </c>
      <c r="K49" s="58">
        <v>0</v>
      </c>
      <c r="L49" s="58">
        <v>0</v>
      </c>
      <c r="M49" s="58">
        <v>59103093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65105855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3387806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3387806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69.55584282613295</v>
      </c>
      <c r="C58" s="5">
        <f>IF(C67=0,0,+(C76/C67)*100)</f>
        <v>0</v>
      </c>
      <c r="D58" s="6">
        <f aca="true" t="shared" si="6" ref="D58:Z58">IF(D67=0,0,+(D76/D67)*100)</f>
        <v>100.00000416524155</v>
      </c>
      <c r="E58" s="7">
        <f t="shared" si="6"/>
        <v>85.73381310548204</v>
      </c>
      <c r="F58" s="7">
        <f t="shared" si="6"/>
        <v>53.55781729347486</v>
      </c>
      <c r="G58" s="7">
        <f t="shared" si="6"/>
        <v>70.84704920406743</v>
      </c>
      <c r="H58" s="7">
        <f t="shared" si="6"/>
        <v>70.4216018252833</v>
      </c>
      <c r="I58" s="7">
        <f t="shared" si="6"/>
        <v>64.64214006468491</v>
      </c>
      <c r="J58" s="7">
        <f t="shared" si="6"/>
        <v>83.10985670390502</v>
      </c>
      <c r="K58" s="7">
        <f t="shared" si="6"/>
        <v>93.07949503442794</v>
      </c>
      <c r="L58" s="7">
        <f t="shared" si="6"/>
        <v>58.24448952431002</v>
      </c>
      <c r="M58" s="7">
        <f t="shared" si="6"/>
        <v>77.76578495250419</v>
      </c>
      <c r="N58" s="7">
        <f t="shared" si="6"/>
        <v>82.36110266948629</v>
      </c>
      <c r="O58" s="7">
        <f t="shared" si="6"/>
        <v>69.84947327312743</v>
      </c>
      <c r="P58" s="7">
        <f t="shared" si="6"/>
        <v>77.93258510365219</v>
      </c>
      <c r="Q58" s="7">
        <f t="shared" si="6"/>
        <v>76.63585382343648</v>
      </c>
      <c r="R58" s="7">
        <f t="shared" si="6"/>
        <v>62.786562647720814</v>
      </c>
      <c r="S58" s="7">
        <f t="shared" si="6"/>
        <v>101.9908247777258</v>
      </c>
      <c r="T58" s="7">
        <f t="shared" si="6"/>
        <v>34.549313412405354</v>
      </c>
      <c r="U58" s="7">
        <f t="shared" si="6"/>
        <v>54.50156608901074</v>
      </c>
      <c r="V58" s="7">
        <f t="shared" si="6"/>
        <v>67.30130409552284</v>
      </c>
      <c r="W58" s="7">
        <f t="shared" si="6"/>
        <v>85.73381310548204</v>
      </c>
      <c r="X58" s="7">
        <f t="shared" si="6"/>
        <v>0</v>
      </c>
      <c r="Y58" s="7">
        <f t="shared" si="6"/>
        <v>0</v>
      </c>
      <c r="Z58" s="8">
        <f t="shared" si="6"/>
        <v>85.73381310548204</v>
      </c>
    </row>
    <row r="59" spans="1:26" ht="13.5">
      <c r="A59" s="36" t="s">
        <v>31</v>
      </c>
      <c r="B59" s="9">
        <f aca="true" t="shared" si="7" ref="B59:Z66">IF(B68=0,0,+(B77/B68)*100)</f>
        <v>41.318294085667446</v>
      </c>
      <c r="C59" s="9">
        <f t="shared" si="7"/>
        <v>0</v>
      </c>
      <c r="D59" s="2">
        <f t="shared" si="7"/>
        <v>99.99993251815262</v>
      </c>
      <c r="E59" s="10">
        <f t="shared" si="7"/>
        <v>93.66976536425851</v>
      </c>
      <c r="F59" s="10">
        <f t="shared" si="7"/>
        <v>23.020330551599326</v>
      </c>
      <c r="G59" s="10">
        <f t="shared" si="7"/>
        <v>157.16098034981644</v>
      </c>
      <c r="H59" s="10">
        <f t="shared" si="7"/>
        <v>67.54517348373281</v>
      </c>
      <c r="I59" s="10">
        <f t="shared" si="7"/>
        <v>59.19526484300663</v>
      </c>
      <c r="J59" s="10">
        <f t="shared" si="7"/>
        <v>-767.4475890985325</v>
      </c>
      <c r="K59" s="10">
        <f t="shared" si="7"/>
        <v>88.98625062335257</v>
      </c>
      <c r="L59" s="10">
        <f t="shared" si="7"/>
        <v>160.79364892193223</v>
      </c>
      <c r="M59" s="10">
        <f t="shared" si="7"/>
        <v>176.47300619801436</v>
      </c>
      <c r="N59" s="10">
        <f t="shared" si="7"/>
        <v>99.52347667527731</v>
      </c>
      <c r="O59" s="10">
        <f t="shared" si="7"/>
        <v>73.86368175407655</v>
      </c>
      <c r="P59" s="10">
        <f t="shared" si="7"/>
        <v>81.38203496486953</v>
      </c>
      <c r="Q59" s="10">
        <f t="shared" si="7"/>
        <v>84.93054639122293</v>
      </c>
      <c r="R59" s="10">
        <f t="shared" si="7"/>
        <v>93.88214858443725</v>
      </c>
      <c r="S59" s="10">
        <f t="shared" si="7"/>
        <v>88.03844199779132</v>
      </c>
      <c r="T59" s="10">
        <f t="shared" si="7"/>
        <v>126.97786620243721</v>
      </c>
      <c r="U59" s="10">
        <f t="shared" si="7"/>
        <v>99.34056809401345</v>
      </c>
      <c r="V59" s="10">
        <f t="shared" si="7"/>
        <v>88.73605144515697</v>
      </c>
      <c r="W59" s="10">
        <f t="shared" si="7"/>
        <v>93.66976536425851</v>
      </c>
      <c r="X59" s="10">
        <f t="shared" si="7"/>
        <v>0</v>
      </c>
      <c r="Y59" s="10">
        <f t="shared" si="7"/>
        <v>0</v>
      </c>
      <c r="Z59" s="11">
        <f t="shared" si="7"/>
        <v>93.66976536425851</v>
      </c>
    </row>
    <row r="60" spans="1:26" ht="13.5">
      <c r="A60" s="37" t="s">
        <v>32</v>
      </c>
      <c r="B60" s="12">
        <f t="shared" si="7"/>
        <v>75.89881694069871</v>
      </c>
      <c r="C60" s="12">
        <f t="shared" si="7"/>
        <v>0</v>
      </c>
      <c r="D60" s="3">
        <f t="shared" si="7"/>
        <v>100.00000236728508</v>
      </c>
      <c r="E60" s="13">
        <f t="shared" si="7"/>
        <v>85.5678867698341</v>
      </c>
      <c r="F60" s="13">
        <f t="shared" si="7"/>
        <v>64.47962524647141</v>
      </c>
      <c r="G60" s="13">
        <f t="shared" si="7"/>
        <v>66.6214893624939</v>
      </c>
      <c r="H60" s="13">
        <f t="shared" si="7"/>
        <v>73.88139013452914</v>
      </c>
      <c r="I60" s="13">
        <f t="shared" si="7"/>
        <v>68.37919771804924</v>
      </c>
      <c r="J60" s="13">
        <f t="shared" si="7"/>
        <v>76.7139258608998</v>
      </c>
      <c r="K60" s="13">
        <f t="shared" si="7"/>
        <v>97.10913964212547</v>
      </c>
      <c r="L60" s="13">
        <f t="shared" si="7"/>
        <v>51.2466287272794</v>
      </c>
      <c r="M60" s="13">
        <f t="shared" si="7"/>
        <v>74.93415510756873</v>
      </c>
      <c r="N60" s="13">
        <f t="shared" si="7"/>
        <v>81.35112819464617</v>
      </c>
      <c r="O60" s="13">
        <f t="shared" si="7"/>
        <v>72.16490861348719</v>
      </c>
      <c r="P60" s="13">
        <f t="shared" si="7"/>
        <v>80.7021819708689</v>
      </c>
      <c r="Q60" s="13">
        <f t="shared" si="7"/>
        <v>77.9468875949186</v>
      </c>
      <c r="R60" s="13">
        <f t="shared" si="7"/>
        <v>61.847833927943576</v>
      </c>
      <c r="S60" s="13">
        <f t="shared" si="7"/>
        <v>110.3253148630524</v>
      </c>
      <c r="T60" s="13">
        <f t="shared" si="7"/>
        <v>32.7006711039997</v>
      </c>
      <c r="U60" s="13">
        <f t="shared" si="7"/>
        <v>53.13435241135968</v>
      </c>
      <c r="V60" s="13">
        <f t="shared" si="7"/>
        <v>67.46915399603193</v>
      </c>
      <c r="W60" s="13">
        <f t="shared" si="7"/>
        <v>85.5678867698341</v>
      </c>
      <c r="X60" s="13">
        <f t="shared" si="7"/>
        <v>0</v>
      </c>
      <c r="Y60" s="13">
        <f t="shared" si="7"/>
        <v>0</v>
      </c>
      <c r="Z60" s="14">
        <f t="shared" si="7"/>
        <v>85.5678867698341</v>
      </c>
    </row>
    <row r="61" spans="1:26" ht="13.5">
      <c r="A61" s="38" t="s">
        <v>115</v>
      </c>
      <c r="B61" s="12">
        <f t="shared" si="7"/>
        <v>75.18294478256155</v>
      </c>
      <c r="C61" s="12">
        <f t="shared" si="7"/>
        <v>0</v>
      </c>
      <c r="D61" s="3">
        <f t="shared" si="7"/>
        <v>100</v>
      </c>
      <c r="E61" s="13">
        <f t="shared" si="7"/>
        <v>82.64017361798608</v>
      </c>
      <c r="F61" s="13">
        <f t="shared" si="7"/>
        <v>94.590153981589</v>
      </c>
      <c r="G61" s="13">
        <f t="shared" si="7"/>
        <v>92.49123279700648</v>
      </c>
      <c r="H61" s="13">
        <f t="shared" si="7"/>
        <v>124.92373960130818</v>
      </c>
      <c r="I61" s="13">
        <f t="shared" si="7"/>
        <v>103.16619075777555</v>
      </c>
      <c r="J61" s="13">
        <f t="shared" si="7"/>
        <v>106.1439817613701</v>
      </c>
      <c r="K61" s="13">
        <f t="shared" si="7"/>
        <v>121.25810237810745</v>
      </c>
      <c r="L61" s="13">
        <f t="shared" si="7"/>
        <v>79.51449199783478</v>
      </c>
      <c r="M61" s="13">
        <f t="shared" si="7"/>
        <v>102.10904822941318</v>
      </c>
      <c r="N61" s="13">
        <f t="shared" si="7"/>
        <v>147.45299981324706</v>
      </c>
      <c r="O61" s="13">
        <f t="shared" si="7"/>
        <v>99.45517397811065</v>
      </c>
      <c r="P61" s="13">
        <f t="shared" si="7"/>
        <v>130.4553161931376</v>
      </c>
      <c r="Q61" s="13">
        <f t="shared" si="7"/>
        <v>123.33168538174048</v>
      </c>
      <c r="R61" s="13">
        <f t="shared" si="7"/>
        <v>97.88872930779353</v>
      </c>
      <c r="S61" s="13">
        <f t="shared" si="7"/>
        <v>812.5979821684476</v>
      </c>
      <c r="T61" s="13">
        <f t="shared" si="7"/>
        <v>30.231490260508725</v>
      </c>
      <c r="U61" s="13">
        <f t="shared" si="7"/>
        <v>65.78041355005698</v>
      </c>
      <c r="V61" s="13">
        <f t="shared" si="7"/>
        <v>93.87141388806725</v>
      </c>
      <c r="W61" s="13">
        <f t="shared" si="7"/>
        <v>82.64017361798608</v>
      </c>
      <c r="X61" s="13">
        <f t="shared" si="7"/>
        <v>0</v>
      </c>
      <c r="Y61" s="13">
        <f t="shared" si="7"/>
        <v>0</v>
      </c>
      <c r="Z61" s="14">
        <f t="shared" si="7"/>
        <v>82.64017361798608</v>
      </c>
    </row>
    <row r="62" spans="1:26" ht="13.5">
      <c r="A62" s="38" t="s">
        <v>116</v>
      </c>
      <c r="B62" s="12">
        <f t="shared" si="7"/>
        <v>75.72906136984712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35.01311226065558</v>
      </c>
      <c r="G62" s="13">
        <f t="shared" si="7"/>
        <v>36.8783867359401</v>
      </c>
      <c r="H62" s="13">
        <f t="shared" si="7"/>
        <v>28.516420863072938</v>
      </c>
      <c r="I62" s="13">
        <f t="shared" si="7"/>
        <v>32.945349011838445</v>
      </c>
      <c r="J62" s="13">
        <f t="shared" si="7"/>
        <v>67.07077183622764</v>
      </c>
      <c r="K62" s="13">
        <f t="shared" si="7"/>
        <v>114.25291537913793</v>
      </c>
      <c r="L62" s="13">
        <f t="shared" si="7"/>
        <v>30.47521507119308</v>
      </c>
      <c r="M62" s="13">
        <f t="shared" si="7"/>
        <v>71.26016586466356</v>
      </c>
      <c r="N62" s="13">
        <f t="shared" si="7"/>
        <v>45.75031437313052</v>
      </c>
      <c r="O62" s="13">
        <f t="shared" si="7"/>
        <v>51.882386719871555</v>
      </c>
      <c r="P62" s="13">
        <f t="shared" si="7"/>
        <v>53.26450617026624</v>
      </c>
      <c r="Q62" s="13">
        <f t="shared" si="7"/>
        <v>49.86659352879643</v>
      </c>
      <c r="R62" s="13">
        <f t="shared" si="7"/>
        <v>30.48490311953969</v>
      </c>
      <c r="S62" s="13">
        <f t="shared" si="7"/>
        <v>39.93730420314826</v>
      </c>
      <c r="T62" s="13">
        <f t="shared" si="7"/>
        <v>41.66649461714393</v>
      </c>
      <c r="U62" s="13">
        <f t="shared" si="7"/>
        <v>37.39766550658187</v>
      </c>
      <c r="V62" s="13">
        <f t="shared" si="7"/>
        <v>46.694125452659925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77.32368738546333</v>
      </c>
      <c r="C63" s="12">
        <f t="shared" si="7"/>
        <v>0</v>
      </c>
      <c r="D63" s="3">
        <f t="shared" si="7"/>
        <v>99.99995591103023</v>
      </c>
      <c r="E63" s="13">
        <f t="shared" si="7"/>
        <v>83.7035691109669</v>
      </c>
      <c r="F63" s="13">
        <f t="shared" si="7"/>
        <v>42.73048776572646</v>
      </c>
      <c r="G63" s="13">
        <f t="shared" si="7"/>
        <v>49.98153718985866</v>
      </c>
      <c r="H63" s="13">
        <f t="shared" si="7"/>
        <v>50.72855287025949</v>
      </c>
      <c r="I63" s="13">
        <f t="shared" si="7"/>
        <v>47.809449773047035</v>
      </c>
      <c r="J63" s="13">
        <f t="shared" si="7"/>
        <v>50.98602326141878</v>
      </c>
      <c r="K63" s="13">
        <f t="shared" si="7"/>
        <v>54.12653698919204</v>
      </c>
      <c r="L63" s="13">
        <f t="shared" si="7"/>
        <v>26.091465573936357</v>
      </c>
      <c r="M63" s="13">
        <f t="shared" si="7"/>
        <v>43.726715900659755</v>
      </c>
      <c r="N63" s="13">
        <f t="shared" si="7"/>
        <v>53.283486156981</v>
      </c>
      <c r="O63" s="13">
        <f t="shared" si="7"/>
        <v>60.733156373587505</v>
      </c>
      <c r="P63" s="13">
        <f t="shared" si="7"/>
        <v>51.451563005993684</v>
      </c>
      <c r="Q63" s="13">
        <f t="shared" si="7"/>
        <v>55.14375607856674</v>
      </c>
      <c r="R63" s="13">
        <f t="shared" si="7"/>
        <v>36.69409020295415</v>
      </c>
      <c r="S63" s="13">
        <f t="shared" si="7"/>
        <v>42.45558305322646</v>
      </c>
      <c r="T63" s="13">
        <f t="shared" si="7"/>
        <v>46.996684596907876</v>
      </c>
      <c r="U63" s="13">
        <f t="shared" si="7"/>
        <v>42.01496115417215</v>
      </c>
      <c r="V63" s="13">
        <f t="shared" si="7"/>
        <v>47.09490459656193</v>
      </c>
      <c r="W63" s="13">
        <f t="shared" si="7"/>
        <v>83.7035691109669</v>
      </c>
      <c r="X63" s="13">
        <f t="shared" si="7"/>
        <v>0</v>
      </c>
      <c r="Y63" s="13">
        <f t="shared" si="7"/>
        <v>0</v>
      </c>
      <c r="Z63" s="14">
        <f t="shared" si="7"/>
        <v>83.7035691109669</v>
      </c>
    </row>
    <row r="64" spans="1:26" ht="13.5">
      <c r="A64" s="38" t="s">
        <v>118</v>
      </c>
      <c r="B64" s="12">
        <f t="shared" si="7"/>
        <v>77.32370922832261</v>
      </c>
      <c r="C64" s="12">
        <f t="shared" si="7"/>
        <v>0</v>
      </c>
      <c r="D64" s="3">
        <f t="shared" si="7"/>
        <v>100.00007695178586</v>
      </c>
      <c r="E64" s="13">
        <f t="shared" si="7"/>
        <v>77.42566836319533</v>
      </c>
      <c r="F64" s="13">
        <f t="shared" si="7"/>
        <v>35.81265199999139</v>
      </c>
      <c r="G64" s="13">
        <f t="shared" si="7"/>
        <v>27.43318517599408</v>
      </c>
      <c r="H64" s="13">
        <f t="shared" si="7"/>
        <v>28.2158685786573</v>
      </c>
      <c r="I64" s="13">
        <f t="shared" si="7"/>
        <v>30.536084690282244</v>
      </c>
      <c r="J64" s="13">
        <f t="shared" si="7"/>
        <v>30.49770977422534</v>
      </c>
      <c r="K64" s="13">
        <f t="shared" si="7"/>
        <v>28.268101350320833</v>
      </c>
      <c r="L64" s="13">
        <f t="shared" si="7"/>
        <v>18.03763529657891</v>
      </c>
      <c r="M64" s="13">
        <f t="shared" si="7"/>
        <v>25.581313028889586</v>
      </c>
      <c r="N64" s="13">
        <f t="shared" si="7"/>
        <v>30.49046556906454</v>
      </c>
      <c r="O64" s="13">
        <f t="shared" si="7"/>
        <v>29.145988741730683</v>
      </c>
      <c r="P64" s="13">
        <f t="shared" si="7"/>
        <v>30.49365036417191</v>
      </c>
      <c r="Q64" s="13">
        <f t="shared" si="7"/>
        <v>30.045272890828922</v>
      </c>
      <c r="R64" s="13">
        <f t="shared" si="7"/>
        <v>33.50691233208789</v>
      </c>
      <c r="S64" s="13">
        <f t="shared" si="7"/>
        <v>26.581735334860905</v>
      </c>
      <c r="T64" s="13">
        <f t="shared" si="7"/>
        <v>28.36534704191596</v>
      </c>
      <c r="U64" s="13">
        <f t="shared" si="7"/>
        <v>29.484670769734926</v>
      </c>
      <c r="V64" s="13">
        <f t="shared" si="7"/>
        <v>28.91779476708435</v>
      </c>
      <c r="W64" s="13">
        <f t="shared" si="7"/>
        <v>77.42566836319533</v>
      </c>
      <c r="X64" s="13">
        <f t="shared" si="7"/>
        <v>0</v>
      </c>
      <c r="Y64" s="13">
        <f t="shared" si="7"/>
        <v>0</v>
      </c>
      <c r="Z64" s="14">
        <f t="shared" si="7"/>
        <v>77.42566836319533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100.00030113679139</v>
      </c>
      <c r="E66" s="16">
        <f t="shared" si="7"/>
        <v>63.23018867924528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66.85207302508105</v>
      </c>
      <c r="O66" s="16">
        <f t="shared" si="7"/>
        <v>0</v>
      </c>
      <c r="P66" s="16">
        <f t="shared" si="7"/>
        <v>0</v>
      </c>
      <c r="Q66" s="16">
        <f t="shared" si="7"/>
        <v>24.23273119492561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5.646983269756371</v>
      </c>
      <c r="W66" s="16">
        <f t="shared" si="7"/>
        <v>63.23018867924528</v>
      </c>
      <c r="X66" s="16">
        <f t="shared" si="7"/>
        <v>0</v>
      </c>
      <c r="Y66" s="16">
        <f t="shared" si="7"/>
        <v>0</v>
      </c>
      <c r="Z66" s="17">
        <f t="shared" si="7"/>
        <v>63.23018867924528</v>
      </c>
    </row>
    <row r="67" spans="1:26" ht="13.5" hidden="1">
      <c r="A67" s="40" t="s">
        <v>121</v>
      </c>
      <c r="B67" s="23">
        <v>47511537</v>
      </c>
      <c r="C67" s="23"/>
      <c r="D67" s="24">
        <v>48016423</v>
      </c>
      <c r="E67" s="25">
        <v>53365332</v>
      </c>
      <c r="F67" s="25">
        <v>5090579</v>
      </c>
      <c r="G67" s="25">
        <v>4530032</v>
      </c>
      <c r="H67" s="25">
        <v>4899623</v>
      </c>
      <c r="I67" s="25">
        <v>14520234</v>
      </c>
      <c r="J67" s="25">
        <v>3300718</v>
      </c>
      <c r="K67" s="25">
        <v>4141114</v>
      </c>
      <c r="L67" s="25">
        <v>4152137</v>
      </c>
      <c r="M67" s="25">
        <v>11593969</v>
      </c>
      <c r="N67" s="25">
        <v>3817064</v>
      </c>
      <c r="O67" s="25">
        <v>3899839</v>
      </c>
      <c r="P67" s="25">
        <v>3556751</v>
      </c>
      <c r="Q67" s="25">
        <v>11273654</v>
      </c>
      <c r="R67" s="25">
        <v>3972866</v>
      </c>
      <c r="S67" s="25">
        <v>2680698</v>
      </c>
      <c r="T67" s="25">
        <v>8030148</v>
      </c>
      <c r="U67" s="25">
        <v>14683712</v>
      </c>
      <c r="V67" s="25">
        <v>52071569</v>
      </c>
      <c r="W67" s="25">
        <v>53365332</v>
      </c>
      <c r="X67" s="25"/>
      <c r="Y67" s="24"/>
      <c r="Z67" s="26">
        <v>53365332</v>
      </c>
    </row>
    <row r="68" spans="1:26" ht="13.5" hidden="1">
      <c r="A68" s="36" t="s">
        <v>31</v>
      </c>
      <c r="B68" s="18">
        <v>4734634</v>
      </c>
      <c r="C68" s="18"/>
      <c r="D68" s="19">
        <v>4445640</v>
      </c>
      <c r="E68" s="20">
        <v>4746080</v>
      </c>
      <c r="F68" s="20">
        <v>1068638</v>
      </c>
      <c r="G68" s="20">
        <v>333432</v>
      </c>
      <c r="H68" s="20">
        <v>717733</v>
      </c>
      <c r="I68" s="20">
        <v>2119803</v>
      </c>
      <c r="J68" s="20">
        <v>-38160</v>
      </c>
      <c r="K68" s="20">
        <v>350925</v>
      </c>
      <c r="L68" s="20">
        <v>339218</v>
      </c>
      <c r="M68" s="20">
        <v>651983</v>
      </c>
      <c r="N68" s="20">
        <v>329050</v>
      </c>
      <c r="O68" s="20">
        <v>325459</v>
      </c>
      <c r="P68" s="20">
        <v>338168</v>
      </c>
      <c r="Q68" s="20">
        <v>992677</v>
      </c>
      <c r="R68" s="20">
        <v>337357</v>
      </c>
      <c r="S68" s="20">
        <v>328703</v>
      </c>
      <c r="T68" s="20">
        <v>201050</v>
      </c>
      <c r="U68" s="20">
        <v>867110</v>
      </c>
      <c r="V68" s="20">
        <v>4631573</v>
      </c>
      <c r="W68" s="20">
        <v>4746080</v>
      </c>
      <c r="X68" s="20"/>
      <c r="Y68" s="19"/>
      <c r="Z68" s="22">
        <v>4746080</v>
      </c>
    </row>
    <row r="69" spans="1:26" ht="13.5" hidden="1">
      <c r="A69" s="37" t="s">
        <v>32</v>
      </c>
      <c r="B69" s="18">
        <v>40963458</v>
      </c>
      <c r="C69" s="18"/>
      <c r="D69" s="19">
        <v>42242483</v>
      </c>
      <c r="E69" s="20">
        <v>47294252</v>
      </c>
      <c r="F69" s="20">
        <v>3846795</v>
      </c>
      <c r="G69" s="20">
        <v>4030785</v>
      </c>
      <c r="H69" s="20">
        <v>4014000</v>
      </c>
      <c r="I69" s="20">
        <v>11891580</v>
      </c>
      <c r="J69" s="20">
        <v>3194158</v>
      </c>
      <c r="K69" s="20">
        <v>3647703</v>
      </c>
      <c r="L69" s="20">
        <v>3654777</v>
      </c>
      <c r="M69" s="20">
        <v>10496638</v>
      </c>
      <c r="N69" s="20">
        <v>3341489</v>
      </c>
      <c r="O69" s="20">
        <v>3441591</v>
      </c>
      <c r="P69" s="20">
        <v>3093671</v>
      </c>
      <c r="Q69" s="20">
        <v>9876751</v>
      </c>
      <c r="R69" s="20">
        <v>3521074</v>
      </c>
      <c r="S69" s="20">
        <v>2215884</v>
      </c>
      <c r="T69" s="20">
        <v>7703426</v>
      </c>
      <c r="U69" s="20">
        <v>13440384</v>
      </c>
      <c r="V69" s="20">
        <v>45705353</v>
      </c>
      <c r="W69" s="20">
        <v>47294252</v>
      </c>
      <c r="X69" s="20"/>
      <c r="Y69" s="19"/>
      <c r="Z69" s="22">
        <v>47294252</v>
      </c>
    </row>
    <row r="70" spans="1:26" ht="13.5" hidden="1">
      <c r="A70" s="38" t="s">
        <v>115</v>
      </c>
      <c r="B70" s="18">
        <v>20204867</v>
      </c>
      <c r="C70" s="18"/>
      <c r="D70" s="19">
        <v>21060000</v>
      </c>
      <c r="E70" s="20">
        <v>25757700</v>
      </c>
      <c r="F70" s="20">
        <v>1844766</v>
      </c>
      <c r="G70" s="20">
        <v>2093313</v>
      </c>
      <c r="H70" s="20">
        <v>1754187</v>
      </c>
      <c r="I70" s="20">
        <v>5692266</v>
      </c>
      <c r="J70" s="20">
        <v>1531694</v>
      </c>
      <c r="K70" s="20">
        <v>1702278</v>
      </c>
      <c r="L70" s="20">
        <v>1716223</v>
      </c>
      <c r="M70" s="20">
        <v>4950195</v>
      </c>
      <c r="N70" s="20">
        <v>1194091</v>
      </c>
      <c r="O70" s="20">
        <v>1578302</v>
      </c>
      <c r="P70" s="20">
        <v>1246738</v>
      </c>
      <c r="Q70" s="20">
        <v>4019131</v>
      </c>
      <c r="R70" s="20">
        <v>1562424</v>
      </c>
      <c r="S70" s="20">
        <v>207946</v>
      </c>
      <c r="T70" s="20">
        <v>5779768</v>
      </c>
      <c r="U70" s="20">
        <v>7550138</v>
      </c>
      <c r="V70" s="20">
        <v>22211730</v>
      </c>
      <c r="W70" s="20">
        <v>25757700</v>
      </c>
      <c r="X70" s="20"/>
      <c r="Y70" s="19"/>
      <c r="Z70" s="22">
        <v>25757700</v>
      </c>
    </row>
    <row r="71" spans="1:26" ht="13.5" hidden="1">
      <c r="A71" s="38" t="s">
        <v>116</v>
      </c>
      <c r="B71" s="18">
        <v>9685913</v>
      </c>
      <c r="C71" s="18"/>
      <c r="D71" s="19">
        <v>9180000</v>
      </c>
      <c r="E71" s="20">
        <v>9180000</v>
      </c>
      <c r="F71" s="20">
        <v>903353</v>
      </c>
      <c r="G71" s="20">
        <v>895774</v>
      </c>
      <c r="H71" s="20">
        <v>1217232</v>
      </c>
      <c r="I71" s="20">
        <v>3016359</v>
      </c>
      <c r="J71" s="20">
        <v>573943</v>
      </c>
      <c r="K71" s="20">
        <v>901598</v>
      </c>
      <c r="L71" s="20">
        <v>891449</v>
      </c>
      <c r="M71" s="20">
        <v>2366990</v>
      </c>
      <c r="N71" s="20">
        <v>1110941</v>
      </c>
      <c r="O71" s="20">
        <v>853305</v>
      </c>
      <c r="P71" s="20">
        <v>839591</v>
      </c>
      <c r="Q71" s="20">
        <v>2803837</v>
      </c>
      <c r="R71" s="20">
        <v>898530</v>
      </c>
      <c r="S71" s="20">
        <v>980289</v>
      </c>
      <c r="T71" s="20">
        <v>871842</v>
      </c>
      <c r="U71" s="20">
        <v>2750661</v>
      </c>
      <c r="V71" s="20">
        <v>10937847</v>
      </c>
      <c r="W71" s="20">
        <v>9180000</v>
      </c>
      <c r="X71" s="20"/>
      <c r="Y71" s="19"/>
      <c r="Z71" s="22">
        <v>9180000</v>
      </c>
    </row>
    <row r="72" spans="1:26" ht="13.5" hidden="1">
      <c r="A72" s="38" t="s">
        <v>117</v>
      </c>
      <c r="B72" s="18">
        <v>6142683</v>
      </c>
      <c r="C72" s="18"/>
      <c r="D72" s="19">
        <v>6804423</v>
      </c>
      <c r="E72" s="20">
        <v>6934500</v>
      </c>
      <c r="F72" s="20">
        <v>591821</v>
      </c>
      <c r="G72" s="20">
        <v>590376</v>
      </c>
      <c r="H72" s="20">
        <v>590417</v>
      </c>
      <c r="I72" s="20">
        <v>1772614</v>
      </c>
      <c r="J72" s="20">
        <v>593343</v>
      </c>
      <c r="K72" s="20">
        <v>591416</v>
      </c>
      <c r="L72" s="20">
        <v>593010</v>
      </c>
      <c r="M72" s="20">
        <v>1777769</v>
      </c>
      <c r="N72" s="20">
        <v>584988</v>
      </c>
      <c r="O72" s="20">
        <v>559826</v>
      </c>
      <c r="P72" s="20">
        <v>552749</v>
      </c>
      <c r="Q72" s="20">
        <v>1697563</v>
      </c>
      <c r="R72" s="20">
        <v>600579</v>
      </c>
      <c r="S72" s="20">
        <v>568533</v>
      </c>
      <c r="T72" s="20">
        <v>591180</v>
      </c>
      <c r="U72" s="20">
        <v>1760292</v>
      </c>
      <c r="V72" s="20">
        <v>7008238</v>
      </c>
      <c r="W72" s="20">
        <v>6934500</v>
      </c>
      <c r="X72" s="20"/>
      <c r="Y72" s="19"/>
      <c r="Z72" s="22">
        <v>6934500</v>
      </c>
    </row>
    <row r="73" spans="1:26" ht="13.5" hidden="1">
      <c r="A73" s="38" t="s">
        <v>118</v>
      </c>
      <c r="B73" s="18">
        <v>4934277</v>
      </c>
      <c r="C73" s="18"/>
      <c r="D73" s="19">
        <v>5198060</v>
      </c>
      <c r="E73" s="20">
        <v>5422052</v>
      </c>
      <c r="F73" s="20">
        <v>464227</v>
      </c>
      <c r="G73" s="20">
        <v>451322</v>
      </c>
      <c r="H73" s="20">
        <v>452164</v>
      </c>
      <c r="I73" s="20">
        <v>1367713</v>
      </c>
      <c r="J73" s="20">
        <v>449519</v>
      </c>
      <c r="K73" s="20">
        <v>452411</v>
      </c>
      <c r="L73" s="20">
        <v>454095</v>
      </c>
      <c r="M73" s="20">
        <v>1356025</v>
      </c>
      <c r="N73" s="20">
        <v>451469</v>
      </c>
      <c r="O73" s="20">
        <v>450158</v>
      </c>
      <c r="P73" s="20">
        <v>454593</v>
      </c>
      <c r="Q73" s="20">
        <v>1356220</v>
      </c>
      <c r="R73" s="20">
        <v>459541</v>
      </c>
      <c r="S73" s="20">
        <v>459116</v>
      </c>
      <c r="T73" s="20">
        <v>460636</v>
      </c>
      <c r="U73" s="20">
        <v>1379293</v>
      </c>
      <c r="V73" s="20">
        <v>5459251</v>
      </c>
      <c r="W73" s="20">
        <v>5422052</v>
      </c>
      <c r="X73" s="20"/>
      <c r="Y73" s="19"/>
      <c r="Z73" s="22">
        <v>5422052</v>
      </c>
    </row>
    <row r="74" spans="1:26" ht="13.5" hidden="1">
      <c r="A74" s="38" t="s">
        <v>119</v>
      </c>
      <c r="B74" s="18">
        <v>-4282</v>
      </c>
      <c r="C74" s="18"/>
      <c r="D74" s="19"/>
      <c r="E74" s="20"/>
      <c r="F74" s="20">
        <v>42628</v>
      </c>
      <c r="G74" s="20"/>
      <c r="H74" s="20"/>
      <c r="I74" s="20">
        <v>42628</v>
      </c>
      <c r="J74" s="20">
        <v>45659</v>
      </c>
      <c r="K74" s="20"/>
      <c r="L74" s="20"/>
      <c r="M74" s="20">
        <v>45659</v>
      </c>
      <c r="N74" s="20"/>
      <c r="O74" s="20"/>
      <c r="P74" s="20"/>
      <c r="Q74" s="20"/>
      <c r="R74" s="20"/>
      <c r="S74" s="20"/>
      <c r="T74" s="20"/>
      <c r="U74" s="20"/>
      <c r="V74" s="20">
        <v>88287</v>
      </c>
      <c r="W74" s="20"/>
      <c r="X74" s="20"/>
      <c r="Y74" s="19"/>
      <c r="Z74" s="22"/>
    </row>
    <row r="75" spans="1:26" ht="13.5" hidden="1">
      <c r="A75" s="39" t="s">
        <v>120</v>
      </c>
      <c r="B75" s="27">
        <v>1813445</v>
      </c>
      <c r="C75" s="27"/>
      <c r="D75" s="28">
        <v>1328300</v>
      </c>
      <c r="E75" s="29">
        <v>1325000</v>
      </c>
      <c r="F75" s="29">
        <v>175146</v>
      </c>
      <c r="G75" s="29">
        <v>165815</v>
      </c>
      <c r="H75" s="29">
        <v>167890</v>
      </c>
      <c r="I75" s="29">
        <v>508851</v>
      </c>
      <c r="J75" s="29">
        <v>144720</v>
      </c>
      <c r="K75" s="29">
        <v>142486</v>
      </c>
      <c r="L75" s="29">
        <v>158142</v>
      </c>
      <c r="M75" s="29">
        <v>445348</v>
      </c>
      <c r="N75" s="29">
        <v>146525</v>
      </c>
      <c r="O75" s="29">
        <v>132789</v>
      </c>
      <c r="P75" s="29">
        <v>124912</v>
      </c>
      <c r="Q75" s="29">
        <v>404226</v>
      </c>
      <c r="R75" s="29">
        <v>114435</v>
      </c>
      <c r="S75" s="29">
        <v>136111</v>
      </c>
      <c r="T75" s="29">
        <v>125672</v>
      </c>
      <c r="U75" s="29">
        <v>376218</v>
      </c>
      <c r="V75" s="29">
        <v>1734643</v>
      </c>
      <c r="W75" s="29">
        <v>1325000</v>
      </c>
      <c r="X75" s="29"/>
      <c r="Y75" s="28"/>
      <c r="Z75" s="30">
        <v>1325000</v>
      </c>
    </row>
    <row r="76" spans="1:26" ht="13.5" hidden="1">
      <c r="A76" s="41" t="s">
        <v>122</v>
      </c>
      <c r="B76" s="31">
        <v>33047050</v>
      </c>
      <c r="C76" s="31"/>
      <c r="D76" s="32">
        <v>48016425</v>
      </c>
      <c r="E76" s="33">
        <v>45752134</v>
      </c>
      <c r="F76" s="33">
        <v>2726403</v>
      </c>
      <c r="G76" s="33">
        <v>3209394</v>
      </c>
      <c r="H76" s="33">
        <v>3450393</v>
      </c>
      <c r="I76" s="33">
        <v>9386190</v>
      </c>
      <c r="J76" s="33">
        <v>2743222</v>
      </c>
      <c r="K76" s="33">
        <v>3854528</v>
      </c>
      <c r="L76" s="33">
        <v>2418391</v>
      </c>
      <c r="M76" s="33">
        <v>9016141</v>
      </c>
      <c r="N76" s="33">
        <v>3143776</v>
      </c>
      <c r="O76" s="33">
        <v>2724017</v>
      </c>
      <c r="P76" s="33">
        <v>2771868</v>
      </c>
      <c r="Q76" s="33">
        <v>8639661</v>
      </c>
      <c r="R76" s="33">
        <v>2494426</v>
      </c>
      <c r="S76" s="33">
        <v>2734066</v>
      </c>
      <c r="T76" s="33">
        <v>2774361</v>
      </c>
      <c r="U76" s="33">
        <v>8002853</v>
      </c>
      <c r="V76" s="33">
        <v>35044845</v>
      </c>
      <c r="W76" s="33">
        <v>45752134</v>
      </c>
      <c r="X76" s="33"/>
      <c r="Y76" s="32"/>
      <c r="Z76" s="34">
        <v>45752134</v>
      </c>
    </row>
    <row r="77" spans="1:26" ht="13.5" hidden="1">
      <c r="A77" s="36" t="s">
        <v>31</v>
      </c>
      <c r="B77" s="18">
        <v>1956270</v>
      </c>
      <c r="C77" s="18"/>
      <c r="D77" s="19">
        <v>4445637</v>
      </c>
      <c r="E77" s="20">
        <v>4445642</v>
      </c>
      <c r="F77" s="20">
        <v>246004</v>
      </c>
      <c r="G77" s="20">
        <v>524025</v>
      </c>
      <c r="H77" s="20">
        <v>484794</v>
      </c>
      <c r="I77" s="20">
        <v>1254823</v>
      </c>
      <c r="J77" s="20">
        <v>292858</v>
      </c>
      <c r="K77" s="20">
        <v>312275</v>
      </c>
      <c r="L77" s="20">
        <v>545441</v>
      </c>
      <c r="M77" s="20">
        <v>1150574</v>
      </c>
      <c r="N77" s="20">
        <v>327482</v>
      </c>
      <c r="O77" s="20">
        <v>240396</v>
      </c>
      <c r="P77" s="20">
        <v>275208</v>
      </c>
      <c r="Q77" s="20">
        <v>843086</v>
      </c>
      <c r="R77" s="20">
        <v>316718</v>
      </c>
      <c r="S77" s="20">
        <v>289385</v>
      </c>
      <c r="T77" s="20">
        <v>255289</v>
      </c>
      <c r="U77" s="20">
        <v>861392</v>
      </c>
      <c r="V77" s="20">
        <v>4109875</v>
      </c>
      <c r="W77" s="20">
        <v>4445642</v>
      </c>
      <c r="X77" s="20"/>
      <c r="Y77" s="19"/>
      <c r="Z77" s="22">
        <v>4445642</v>
      </c>
    </row>
    <row r="78" spans="1:26" ht="13.5" hidden="1">
      <c r="A78" s="37" t="s">
        <v>32</v>
      </c>
      <c r="B78" s="18">
        <v>31090780</v>
      </c>
      <c r="C78" s="18"/>
      <c r="D78" s="19">
        <v>42242484</v>
      </c>
      <c r="E78" s="20">
        <v>40468692</v>
      </c>
      <c r="F78" s="20">
        <v>2480399</v>
      </c>
      <c r="G78" s="20">
        <v>2685369</v>
      </c>
      <c r="H78" s="20">
        <v>2965599</v>
      </c>
      <c r="I78" s="20">
        <v>8131367</v>
      </c>
      <c r="J78" s="20">
        <v>2450364</v>
      </c>
      <c r="K78" s="20">
        <v>3542253</v>
      </c>
      <c r="L78" s="20">
        <v>1872950</v>
      </c>
      <c r="M78" s="20">
        <v>7865567</v>
      </c>
      <c r="N78" s="20">
        <v>2718339</v>
      </c>
      <c r="O78" s="20">
        <v>2483621</v>
      </c>
      <c r="P78" s="20">
        <v>2496660</v>
      </c>
      <c r="Q78" s="20">
        <v>7698620</v>
      </c>
      <c r="R78" s="20">
        <v>2177708</v>
      </c>
      <c r="S78" s="20">
        <v>2444681</v>
      </c>
      <c r="T78" s="20">
        <v>2519072</v>
      </c>
      <c r="U78" s="20">
        <v>7141461</v>
      </c>
      <c r="V78" s="20">
        <v>30837015</v>
      </c>
      <c r="W78" s="20">
        <v>40468692</v>
      </c>
      <c r="X78" s="20"/>
      <c r="Y78" s="19"/>
      <c r="Z78" s="22">
        <v>40468692</v>
      </c>
    </row>
    <row r="79" spans="1:26" ht="13.5" hidden="1">
      <c r="A79" s="38" t="s">
        <v>115</v>
      </c>
      <c r="B79" s="18">
        <v>15190614</v>
      </c>
      <c r="C79" s="18"/>
      <c r="D79" s="19">
        <v>21060000</v>
      </c>
      <c r="E79" s="20">
        <v>21286208</v>
      </c>
      <c r="F79" s="20">
        <v>1744967</v>
      </c>
      <c r="G79" s="20">
        <v>1936131</v>
      </c>
      <c r="H79" s="20">
        <v>2191396</v>
      </c>
      <c r="I79" s="20">
        <v>5872494</v>
      </c>
      <c r="J79" s="20">
        <v>1625801</v>
      </c>
      <c r="K79" s="20">
        <v>2064150</v>
      </c>
      <c r="L79" s="20">
        <v>1364646</v>
      </c>
      <c r="M79" s="20">
        <v>5054597</v>
      </c>
      <c r="N79" s="20">
        <v>1760723</v>
      </c>
      <c r="O79" s="20">
        <v>1569703</v>
      </c>
      <c r="P79" s="20">
        <v>1626436</v>
      </c>
      <c r="Q79" s="20">
        <v>4956862</v>
      </c>
      <c r="R79" s="20">
        <v>1529437</v>
      </c>
      <c r="S79" s="20">
        <v>1689765</v>
      </c>
      <c r="T79" s="20">
        <v>1747310</v>
      </c>
      <c r="U79" s="20">
        <v>4966512</v>
      </c>
      <c r="V79" s="20">
        <v>20850465</v>
      </c>
      <c r="W79" s="20">
        <v>21286208</v>
      </c>
      <c r="X79" s="20"/>
      <c r="Y79" s="19"/>
      <c r="Z79" s="22">
        <v>21286208</v>
      </c>
    </row>
    <row r="80" spans="1:26" ht="13.5" hidden="1">
      <c r="A80" s="38" t="s">
        <v>116</v>
      </c>
      <c r="B80" s="18">
        <v>7335051</v>
      </c>
      <c r="C80" s="18"/>
      <c r="D80" s="19">
        <v>9180000</v>
      </c>
      <c r="E80" s="20">
        <v>9180000</v>
      </c>
      <c r="F80" s="20">
        <v>316292</v>
      </c>
      <c r="G80" s="20">
        <v>330347</v>
      </c>
      <c r="H80" s="20">
        <v>347111</v>
      </c>
      <c r="I80" s="20">
        <v>993750</v>
      </c>
      <c r="J80" s="20">
        <v>384948</v>
      </c>
      <c r="K80" s="20">
        <v>1030102</v>
      </c>
      <c r="L80" s="20">
        <v>271671</v>
      </c>
      <c r="M80" s="20">
        <v>1686721</v>
      </c>
      <c r="N80" s="20">
        <v>508259</v>
      </c>
      <c r="O80" s="20">
        <v>442715</v>
      </c>
      <c r="P80" s="20">
        <v>447204</v>
      </c>
      <c r="Q80" s="20">
        <v>1398178</v>
      </c>
      <c r="R80" s="20">
        <v>273916</v>
      </c>
      <c r="S80" s="20">
        <v>391501</v>
      </c>
      <c r="T80" s="20">
        <v>363266</v>
      </c>
      <c r="U80" s="20">
        <v>1028683</v>
      </c>
      <c r="V80" s="20">
        <v>5107332</v>
      </c>
      <c r="W80" s="20">
        <v>9180000</v>
      </c>
      <c r="X80" s="20"/>
      <c r="Y80" s="19"/>
      <c r="Z80" s="22">
        <v>9180000</v>
      </c>
    </row>
    <row r="81" spans="1:26" ht="13.5" hidden="1">
      <c r="A81" s="38" t="s">
        <v>117</v>
      </c>
      <c r="B81" s="18">
        <v>4749749</v>
      </c>
      <c r="C81" s="18"/>
      <c r="D81" s="19">
        <v>6804420</v>
      </c>
      <c r="E81" s="20">
        <v>5804424</v>
      </c>
      <c r="F81" s="20">
        <v>252888</v>
      </c>
      <c r="G81" s="20">
        <v>295079</v>
      </c>
      <c r="H81" s="20">
        <v>299510</v>
      </c>
      <c r="I81" s="20">
        <v>847477</v>
      </c>
      <c r="J81" s="20">
        <v>302522</v>
      </c>
      <c r="K81" s="20">
        <v>320113</v>
      </c>
      <c r="L81" s="20">
        <v>154725</v>
      </c>
      <c r="M81" s="20">
        <v>777360</v>
      </c>
      <c r="N81" s="20">
        <v>311702</v>
      </c>
      <c r="O81" s="20">
        <v>340000</v>
      </c>
      <c r="P81" s="20">
        <v>284398</v>
      </c>
      <c r="Q81" s="20">
        <v>936100</v>
      </c>
      <c r="R81" s="20">
        <v>220377</v>
      </c>
      <c r="S81" s="20">
        <v>241374</v>
      </c>
      <c r="T81" s="20">
        <v>277835</v>
      </c>
      <c r="U81" s="20">
        <v>739586</v>
      </c>
      <c r="V81" s="20">
        <v>3300523</v>
      </c>
      <c r="W81" s="20">
        <v>5804424</v>
      </c>
      <c r="X81" s="20"/>
      <c r="Y81" s="19"/>
      <c r="Z81" s="22">
        <v>5804424</v>
      </c>
    </row>
    <row r="82" spans="1:26" ht="13.5" hidden="1">
      <c r="A82" s="38" t="s">
        <v>118</v>
      </c>
      <c r="B82" s="18">
        <v>3815366</v>
      </c>
      <c r="C82" s="18"/>
      <c r="D82" s="19">
        <v>5198064</v>
      </c>
      <c r="E82" s="20">
        <v>4198060</v>
      </c>
      <c r="F82" s="20">
        <v>166252</v>
      </c>
      <c r="G82" s="20">
        <v>123812</v>
      </c>
      <c r="H82" s="20">
        <v>127582</v>
      </c>
      <c r="I82" s="20">
        <v>417646</v>
      </c>
      <c r="J82" s="20">
        <v>137093</v>
      </c>
      <c r="K82" s="20">
        <v>127888</v>
      </c>
      <c r="L82" s="20">
        <v>81908</v>
      </c>
      <c r="M82" s="20">
        <v>346889</v>
      </c>
      <c r="N82" s="20">
        <v>137655</v>
      </c>
      <c r="O82" s="20">
        <v>131203</v>
      </c>
      <c r="P82" s="20">
        <v>138622</v>
      </c>
      <c r="Q82" s="20">
        <v>407480</v>
      </c>
      <c r="R82" s="20">
        <v>153978</v>
      </c>
      <c r="S82" s="20">
        <v>122041</v>
      </c>
      <c r="T82" s="20">
        <v>130661</v>
      </c>
      <c r="U82" s="20">
        <v>406680</v>
      </c>
      <c r="V82" s="20">
        <v>1578695</v>
      </c>
      <c r="W82" s="20">
        <v>4198060</v>
      </c>
      <c r="X82" s="20"/>
      <c r="Y82" s="19"/>
      <c r="Z82" s="22">
        <v>4198060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1328304</v>
      </c>
      <c r="E84" s="29">
        <v>837800</v>
      </c>
      <c r="F84" s="29"/>
      <c r="G84" s="29"/>
      <c r="H84" s="29"/>
      <c r="I84" s="29"/>
      <c r="J84" s="29"/>
      <c r="K84" s="29"/>
      <c r="L84" s="29"/>
      <c r="M84" s="29"/>
      <c r="N84" s="29">
        <v>97955</v>
      </c>
      <c r="O84" s="29"/>
      <c r="P84" s="29"/>
      <c r="Q84" s="29">
        <v>97955</v>
      </c>
      <c r="R84" s="29"/>
      <c r="S84" s="29"/>
      <c r="T84" s="29"/>
      <c r="U84" s="29"/>
      <c r="V84" s="29">
        <v>97955</v>
      </c>
      <c r="W84" s="29">
        <v>837800</v>
      </c>
      <c r="X84" s="29"/>
      <c r="Y84" s="28"/>
      <c r="Z84" s="30">
        <v>837800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17323131</v>
      </c>
      <c r="C5" s="18">
        <v>0</v>
      </c>
      <c r="D5" s="63">
        <v>21373199</v>
      </c>
      <c r="E5" s="64">
        <v>21373199</v>
      </c>
      <c r="F5" s="64">
        <v>11165558</v>
      </c>
      <c r="G5" s="64">
        <v>1483676</v>
      </c>
      <c r="H5" s="64">
        <v>1370919</v>
      </c>
      <c r="I5" s="64">
        <v>14020153</v>
      </c>
      <c r="J5" s="64">
        <v>-1020865</v>
      </c>
      <c r="K5" s="64">
        <v>1000267</v>
      </c>
      <c r="L5" s="64">
        <v>886713</v>
      </c>
      <c r="M5" s="64">
        <v>866115</v>
      </c>
      <c r="N5" s="64">
        <v>998589</v>
      </c>
      <c r="O5" s="64">
        <v>1013723</v>
      </c>
      <c r="P5" s="64">
        <v>1011586</v>
      </c>
      <c r="Q5" s="64">
        <v>3023898</v>
      </c>
      <c r="R5" s="64">
        <v>995092</v>
      </c>
      <c r="S5" s="64">
        <v>1024400</v>
      </c>
      <c r="T5" s="64">
        <v>1024479</v>
      </c>
      <c r="U5" s="64">
        <v>3043971</v>
      </c>
      <c r="V5" s="64">
        <v>20954137</v>
      </c>
      <c r="W5" s="64">
        <v>21373199</v>
      </c>
      <c r="X5" s="64">
        <v>-419062</v>
      </c>
      <c r="Y5" s="65">
        <v>-1.96</v>
      </c>
      <c r="Z5" s="66">
        <v>21373199</v>
      </c>
    </row>
    <row r="6" spans="1:26" ht="13.5">
      <c r="A6" s="62" t="s">
        <v>32</v>
      </c>
      <c r="B6" s="18">
        <v>79884146</v>
      </c>
      <c r="C6" s="18">
        <v>0</v>
      </c>
      <c r="D6" s="63">
        <v>96874442</v>
      </c>
      <c r="E6" s="64">
        <v>91733002</v>
      </c>
      <c r="F6" s="64">
        <v>6967021</v>
      </c>
      <c r="G6" s="64">
        <v>6802387</v>
      </c>
      <c r="H6" s="64">
        <v>7484801</v>
      </c>
      <c r="I6" s="64">
        <v>21254209</v>
      </c>
      <c r="J6" s="64">
        <v>6681650</v>
      </c>
      <c r="K6" s="64">
        <v>6541503</v>
      </c>
      <c r="L6" s="64">
        <v>6133498</v>
      </c>
      <c r="M6" s="64">
        <v>19356651</v>
      </c>
      <c r="N6" s="64">
        <v>6943470</v>
      </c>
      <c r="O6" s="64">
        <v>7559894</v>
      </c>
      <c r="P6" s="64">
        <v>6586336</v>
      </c>
      <c r="Q6" s="64">
        <v>21089700</v>
      </c>
      <c r="R6" s="64">
        <v>6948858</v>
      </c>
      <c r="S6" s="64">
        <v>6307853</v>
      </c>
      <c r="T6" s="64">
        <v>7106202</v>
      </c>
      <c r="U6" s="64">
        <v>20362913</v>
      </c>
      <c r="V6" s="64">
        <v>82063473</v>
      </c>
      <c r="W6" s="64">
        <v>91733002</v>
      </c>
      <c r="X6" s="64">
        <v>-9669529</v>
      </c>
      <c r="Y6" s="65">
        <v>-10.54</v>
      </c>
      <c r="Z6" s="66">
        <v>91733002</v>
      </c>
    </row>
    <row r="7" spans="1:26" ht="13.5">
      <c r="A7" s="62" t="s">
        <v>33</v>
      </c>
      <c r="B7" s="18">
        <v>1594930</v>
      </c>
      <c r="C7" s="18">
        <v>0</v>
      </c>
      <c r="D7" s="63">
        <v>792983</v>
      </c>
      <c r="E7" s="64">
        <v>792983</v>
      </c>
      <c r="F7" s="64">
        <v>22050</v>
      </c>
      <c r="G7" s="64">
        <v>23327</v>
      </c>
      <c r="H7" s="64">
        <v>13009</v>
      </c>
      <c r="I7" s="64">
        <v>58386</v>
      </c>
      <c r="J7" s="64">
        <v>91959</v>
      </c>
      <c r="K7" s="64">
        <v>2538</v>
      </c>
      <c r="L7" s="64">
        <v>19411</v>
      </c>
      <c r="M7" s="64">
        <v>113908</v>
      </c>
      <c r="N7" s="64">
        <v>0</v>
      </c>
      <c r="O7" s="64">
        <v>6754</v>
      </c>
      <c r="P7" s="64">
        <v>6152</v>
      </c>
      <c r="Q7" s="64">
        <v>12906</v>
      </c>
      <c r="R7" s="64">
        <v>87417</v>
      </c>
      <c r="S7" s="64">
        <v>35485</v>
      </c>
      <c r="T7" s="64">
        <v>712172</v>
      </c>
      <c r="U7" s="64">
        <v>835074</v>
      </c>
      <c r="V7" s="64">
        <v>1020274</v>
      </c>
      <c r="W7" s="64">
        <v>792983</v>
      </c>
      <c r="X7" s="64">
        <v>227291</v>
      </c>
      <c r="Y7" s="65">
        <v>28.66</v>
      </c>
      <c r="Z7" s="66">
        <v>792983</v>
      </c>
    </row>
    <row r="8" spans="1:26" ht="13.5">
      <c r="A8" s="62" t="s">
        <v>34</v>
      </c>
      <c r="B8" s="18">
        <v>43510491</v>
      </c>
      <c r="C8" s="18">
        <v>0</v>
      </c>
      <c r="D8" s="63">
        <v>40495000</v>
      </c>
      <c r="E8" s="64">
        <v>40495000</v>
      </c>
      <c r="F8" s="64">
        <v>11967273</v>
      </c>
      <c r="G8" s="64">
        <v>1362262</v>
      </c>
      <c r="H8" s="64">
        <v>0</v>
      </c>
      <c r="I8" s="64">
        <v>13329535</v>
      </c>
      <c r="J8" s="64">
        <v>252807</v>
      </c>
      <c r="K8" s="64">
        <v>11262018</v>
      </c>
      <c r="L8" s="64">
        <v>352749</v>
      </c>
      <c r="M8" s="64">
        <v>11867574</v>
      </c>
      <c r="N8" s="64">
        <v>149824</v>
      </c>
      <c r="O8" s="64">
        <v>933632</v>
      </c>
      <c r="P8" s="64">
        <v>9961195</v>
      </c>
      <c r="Q8" s="64">
        <v>11044651</v>
      </c>
      <c r="R8" s="64">
        <v>1605065</v>
      </c>
      <c r="S8" s="64">
        <v>198802</v>
      </c>
      <c r="T8" s="64">
        <v>830823</v>
      </c>
      <c r="U8" s="64">
        <v>2634690</v>
      </c>
      <c r="V8" s="64">
        <v>38876450</v>
      </c>
      <c r="W8" s="64">
        <v>40495000</v>
      </c>
      <c r="X8" s="64">
        <v>-1618550</v>
      </c>
      <c r="Y8" s="65">
        <v>-4</v>
      </c>
      <c r="Z8" s="66">
        <v>40495000</v>
      </c>
    </row>
    <row r="9" spans="1:26" ht="13.5">
      <c r="A9" s="62" t="s">
        <v>35</v>
      </c>
      <c r="B9" s="18">
        <v>13836439</v>
      </c>
      <c r="C9" s="18">
        <v>0</v>
      </c>
      <c r="D9" s="63">
        <v>26836048</v>
      </c>
      <c r="E9" s="64">
        <v>26895338</v>
      </c>
      <c r="F9" s="64">
        <v>2461132</v>
      </c>
      <c r="G9" s="64">
        <v>1958701</v>
      </c>
      <c r="H9" s="64">
        <v>1924691</v>
      </c>
      <c r="I9" s="64">
        <v>6344524</v>
      </c>
      <c r="J9" s="64">
        <v>1807425</v>
      </c>
      <c r="K9" s="64">
        <v>1745904</v>
      </c>
      <c r="L9" s="64">
        <v>1677414</v>
      </c>
      <c r="M9" s="64">
        <v>5230743</v>
      </c>
      <c r="N9" s="64">
        <v>1966051</v>
      </c>
      <c r="O9" s="64">
        <v>2374307</v>
      </c>
      <c r="P9" s="64">
        <v>1629377</v>
      </c>
      <c r="Q9" s="64">
        <v>5969735</v>
      </c>
      <c r="R9" s="64">
        <v>1937318</v>
      </c>
      <c r="S9" s="64">
        <v>2890423</v>
      </c>
      <c r="T9" s="64">
        <v>1691880</v>
      </c>
      <c r="U9" s="64">
        <v>6519621</v>
      </c>
      <c r="V9" s="64">
        <v>24064623</v>
      </c>
      <c r="W9" s="64">
        <v>26895338</v>
      </c>
      <c r="X9" s="64">
        <v>-2830715</v>
      </c>
      <c r="Y9" s="65">
        <v>-10.52</v>
      </c>
      <c r="Z9" s="66">
        <v>26895338</v>
      </c>
    </row>
    <row r="10" spans="1:26" ht="25.5">
      <c r="A10" s="67" t="s">
        <v>107</v>
      </c>
      <c r="B10" s="68">
        <f>SUM(B5:B9)</f>
        <v>156149137</v>
      </c>
      <c r="C10" s="68">
        <f>SUM(C5:C9)</f>
        <v>0</v>
      </c>
      <c r="D10" s="69">
        <f aca="true" t="shared" si="0" ref="D10:Z10">SUM(D5:D9)</f>
        <v>186371672</v>
      </c>
      <c r="E10" s="70">
        <f t="shared" si="0"/>
        <v>181289522</v>
      </c>
      <c r="F10" s="70">
        <f t="shared" si="0"/>
        <v>32583034</v>
      </c>
      <c r="G10" s="70">
        <f t="shared" si="0"/>
        <v>11630353</v>
      </c>
      <c r="H10" s="70">
        <f t="shared" si="0"/>
        <v>10793420</v>
      </c>
      <c r="I10" s="70">
        <f t="shared" si="0"/>
        <v>55006807</v>
      </c>
      <c r="J10" s="70">
        <f t="shared" si="0"/>
        <v>7812976</v>
      </c>
      <c r="K10" s="70">
        <f t="shared" si="0"/>
        <v>20552230</v>
      </c>
      <c r="L10" s="70">
        <f t="shared" si="0"/>
        <v>9069785</v>
      </c>
      <c r="M10" s="70">
        <f t="shared" si="0"/>
        <v>37434991</v>
      </c>
      <c r="N10" s="70">
        <f t="shared" si="0"/>
        <v>10057934</v>
      </c>
      <c r="O10" s="70">
        <f t="shared" si="0"/>
        <v>11888310</v>
      </c>
      <c r="P10" s="70">
        <f t="shared" si="0"/>
        <v>19194646</v>
      </c>
      <c r="Q10" s="70">
        <f t="shared" si="0"/>
        <v>41140890</v>
      </c>
      <c r="R10" s="70">
        <f t="shared" si="0"/>
        <v>11573750</v>
      </c>
      <c r="S10" s="70">
        <f t="shared" si="0"/>
        <v>10456963</v>
      </c>
      <c r="T10" s="70">
        <f t="shared" si="0"/>
        <v>11365556</v>
      </c>
      <c r="U10" s="70">
        <f t="shared" si="0"/>
        <v>33396269</v>
      </c>
      <c r="V10" s="70">
        <f t="shared" si="0"/>
        <v>166978957</v>
      </c>
      <c r="W10" s="70">
        <f t="shared" si="0"/>
        <v>181289522</v>
      </c>
      <c r="X10" s="70">
        <f t="shared" si="0"/>
        <v>-14310565</v>
      </c>
      <c r="Y10" s="71">
        <f>+IF(W10&lt;&gt;0,(X10/W10)*100,0)</f>
        <v>-7.893762883880294</v>
      </c>
      <c r="Z10" s="72">
        <f t="shared" si="0"/>
        <v>181289522</v>
      </c>
    </row>
    <row r="11" spans="1:26" ht="13.5">
      <c r="A11" s="62" t="s">
        <v>36</v>
      </c>
      <c r="B11" s="18">
        <v>56439645</v>
      </c>
      <c r="C11" s="18">
        <v>0</v>
      </c>
      <c r="D11" s="63">
        <v>59617577</v>
      </c>
      <c r="E11" s="64">
        <v>61039125</v>
      </c>
      <c r="F11" s="64">
        <v>4572374</v>
      </c>
      <c r="G11" s="64">
        <v>4521999</v>
      </c>
      <c r="H11" s="64">
        <v>4712936</v>
      </c>
      <c r="I11" s="64">
        <v>13807309</v>
      </c>
      <c r="J11" s="64">
        <v>4688802</v>
      </c>
      <c r="K11" s="64">
        <v>4822277</v>
      </c>
      <c r="L11" s="64">
        <v>4965076</v>
      </c>
      <c r="M11" s="64">
        <v>14476155</v>
      </c>
      <c r="N11" s="64">
        <v>4762867</v>
      </c>
      <c r="O11" s="64">
        <v>4641267</v>
      </c>
      <c r="P11" s="64">
        <v>4641184</v>
      </c>
      <c r="Q11" s="64">
        <v>14045318</v>
      </c>
      <c r="R11" s="64">
        <v>4971337</v>
      </c>
      <c r="S11" s="64">
        <v>4542149</v>
      </c>
      <c r="T11" s="64">
        <v>5127479</v>
      </c>
      <c r="U11" s="64">
        <v>14640965</v>
      </c>
      <c r="V11" s="64">
        <v>56969747</v>
      </c>
      <c r="W11" s="64">
        <v>61039125</v>
      </c>
      <c r="X11" s="64">
        <v>-4069378</v>
      </c>
      <c r="Y11" s="65">
        <v>-6.67</v>
      </c>
      <c r="Z11" s="66">
        <v>61039125</v>
      </c>
    </row>
    <row r="12" spans="1:26" ht="13.5">
      <c r="A12" s="62" t="s">
        <v>37</v>
      </c>
      <c r="B12" s="18">
        <v>3693580</v>
      </c>
      <c r="C12" s="18">
        <v>0</v>
      </c>
      <c r="D12" s="63">
        <v>3917607</v>
      </c>
      <c r="E12" s="64">
        <v>4154398</v>
      </c>
      <c r="F12" s="64">
        <v>308631</v>
      </c>
      <c r="G12" s="64">
        <v>307580</v>
      </c>
      <c r="H12" s="64">
        <v>309428</v>
      </c>
      <c r="I12" s="64">
        <v>925639</v>
      </c>
      <c r="J12" s="64">
        <v>307246</v>
      </c>
      <c r="K12" s="64">
        <v>307247</v>
      </c>
      <c r="L12" s="64">
        <v>307247</v>
      </c>
      <c r="M12" s="64">
        <v>921740</v>
      </c>
      <c r="N12" s="64">
        <v>494434</v>
      </c>
      <c r="O12" s="64">
        <v>336649</v>
      </c>
      <c r="P12" s="64">
        <v>329859</v>
      </c>
      <c r="Q12" s="64">
        <v>1160942</v>
      </c>
      <c r="R12" s="64">
        <v>324978</v>
      </c>
      <c r="S12" s="64">
        <v>303724</v>
      </c>
      <c r="T12" s="64">
        <v>315711</v>
      </c>
      <c r="U12" s="64">
        <v>944413</v>
      </c>
      <c r="V12" s="64">
        <v>3952734</v>
      </c>
      <c r="W12" s="64">
        <v>4154398</v>
      </c>
      <c r="X12" s="64">
        <v>-201664</v>
      </c>
      <c r="Y12" s="65">
        <v>-4.85</v>
      </c>
      <c r="Z12" s="66">
        <v>4154398</v>
      </c>
    </row>
    <row r="13" spans="1:26" ht="13.5">
      <c r="A13" s="62" t="s">
        <v>108</v>
      </c>
      <c r="B13" s="18">
        <v>68925399</v>
      </c>
      <c r="C13" s="18">
        <v>0</v>
      </c>
      <c r="D13" s="63">
        <v>8478744</v>
      </c>
      <c r="E13" s="64">
        <v>8469169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8469169</v>
      </c>
      <c r="X13" s="64">
        <v>-8469169</v>
      </c>
      <c r="Y13" s="65">
        <v>-100</v>
      </c>
      <c r="Z13" s="66">
        <v>8469169</v>
      </c>
    </row>
    <row r="14" spans="1:26" ht="13.5">
      <c r="A14" s="62" t="s">
        <v>38</v>
      </c>
      <c r="B14" s="18">
        <v>1041433</v>
      </c>
      <c r="C14" s="18">
        <v>0</v>
      </c>
      <c r="D14" s="63">
        <v>932799</v>
      </c>
      <c r="E14" s="64">
        <v>1029649</v>
      </c>
      <c r="F14" s="64">
        <v>48015</v>
      </c>
      <c r="G14" s="64">
        <v>48049</v>
      </c>
      <c r="H14" s="64">
        <v>228634</v>
      </c>
      <c r="I14" s="64">
        <v>324698</v>
      </c>
      <c r="J14" s="64">
        <v>43985</v>
      </c>
      <c r="K14" s="64">
        <v>43190</v>
      </c>
      <c r="L14" s="64">
        <v>0</v>
      </c>
      <c r="M14" s="64">
        <v>87175</v>
      </c>
      <c r="N14" s="64">
        <v>81785</v>
      </c>
      <c r="O14" s="64">
        <v>36766</v>
      </c>
      <c r="P14" s="64">
        <v>389680</v>
      </c>
      <c r="Q14" s="64">
        <v>508231</v>
      </c>
      <c r="R14" s="64">
        <v>-48094</v>
      </c>
      <c r="S14" s="64">
        <v>-181208</v>
      </c>
      <c r="T14" s="64">
        <v>163879</v>
      </c>
      <c r="U14" s="64">
        <v>-65423</v>
      </c>
      <c r="V14" s="64">
        <v>854681</v>
      </c>
      <c r="W14" s="64">
        <v>1029649</v>
      </c>
      <c r="X14" s="64">
        <v>-174968</v>
      </c>
      <c r="Y14" s="65">
        <v>-16.99</v>
      </c>
      <c r="Z14" s="66">
        <v>1029649</v>
      </c>
    </row>
    <row r="15" spans="1:26" ht="13.5">
      <c r="A15" s="62" t="s">
        <v>39</v>
      </c>
      <c r="B15" s="18">
        <v>38781485</v>
      </c>
      <c r="C15" s="18">
        <v>0</v>
      </c>
      <c r="D15" s="63">
        <v>52337032</v>
      </c>
      <c r="E15" s="64">
        <v>50150195</v>
      </c>
      <c r="F15" s="64">
        <v>5268492</v>
      </c>
      <c r="G15" s="64">
        <v>5688917</v>
      </c>
      <c r="H15" s="64">
        <v>4134689</v>
      </c>
      <c r="I15" s="64">
        <v>15092098</v>
      </c>
      <c r="J15" s="64">
        <v>2828404</v>
      </c>
      <c r="K15" s="64">
        <v>3418592</v>
      </c>
      <c r="L15" s="64">
        <v>3215712</v>
      </c>
      <c r="M15" s="64">
        <v>9462708</v>
      </c>
      <c r="N15" s="64">
        <v>3255174</v>
      </c>
      <c r="O15" s="64">
        <v>3637771</v>
      </c>
      <c r="P15" s="64">
        <v>3244635</v>
      </c>
      <c r="Q15" s="64">
        <v>10137580</v>
      </c>
      <c r="R15" s="64">
        <v>3209648</v>
      </c>
      <c r="S15" s="64">
        <v>3700263</v>
      </c>
      <c r="T15" s="64">
        <v>5972900</v>
      </c>
      <c r="U15" s="64">
        <v>12882811</v>
      </c>
      <c r="V15" s="64">
        <v>47575197</v>
      </c>
      <c r="W15" s="64">
        <v>50150195</v>
      </c>
      <c r="X15" s="64">
        <v>-2574998</v>
      </c>
      <c r="Y15" s="65">
        <v>-5.13</v>
      </c>
      <c r="Z15" s="66">
        <v>50150195</v>
      </c>
    </row>
    <row r="16" spans="1:26" ht="13.5">
      <c r="A16" s="73" t="s">
        <v>40</v>
      </c>
      <c r="B16" s="18">
        <v>304870</v>
      </c>
      <c r="C16" s="18">
        <v>0</v>
      </c>
      <c r="D16" s="63">
        <v>12422100</v>
      </c>
      <c r="E16" s="64">
        <v>14930100</v>
      </c>
      <c r="F16" s="64">
        <v>1755613</v>
      </c>
      <c r="G16" s="64">
        <v>1119271</v>
      </c>
      <c r="H16" s="64">
        <v>1061702</v>
      </c>
      <c r="I16" s="64">
        <v>3936586</v>
      </c>
      <c r="J16" s="64">
        <v>1094402</v>
      </c>
      <c r="K16" s="64">
        <v>1881086</v>
      </c>
      <c r="L16" s="64">
        <v>1356431</v>
      </c>
      <c r="M16" s="64">
        <v>4331919</v>
      </c>
      <c r="N16" s="64">
        <v>831261</v>
      </c>
      <c r="O16" s="64">
        <v>824326</v>
      </c>
      <c r="P16" s="64">
        <v>905584</v>
      </c>
      <c r="Q16" s="64">
        <v>2561171</v>
      </c>
      <c r="R16" s="64">
        <v>1022754</v>
      </c>
      <c r="S16" s="64">
        <v>912658</v>
      </c>
      <c r="T16" s="64">
        <v>1422565</v>
      </c>
      <c r="U16" s="64">
        <v>3357977</v>
      </c>
      <c r="V16" s="64">
        <v>14187653</v>
      </c>
      <c r="W16" s="64">
        <v>14930100</v>
      </c>
      <c r="X16" s="64">
        <v>-742447</v>
      </c>
      <c r="Y16" s="65">
        <v>-4.97</v>
      </c>
      <c r="Z16" s="66">
        <v>14930100</v>
      </c>
    </row>
    <row r="17" spans="1:26" ht="13.5">
      <c r="A17" s="62" t="s">
        <v>41</v>
      </c>
      <c r="B17" s="18">
        <v>47180719</v>
      </c>
      <c r="C17" s="18">
        <v>0</v>
      </c>
      <c r="D17" s="63">
        <v>48302741</v>
      </c>
      <c r="E17" s="64">
        <v>43921928</v>
      </c>
      <c r="F17" s="64">
        <v>1625443</v>
      </c>
      <c r="G17" s="64">
        <v>3270721</v>
      </c>
      <c r="H17" s="64">
        <v>3156435</v>
      </c>
      <c r="I17" s="64">
        <v>8052599</v>
      </c>
      <c r="J17" s="64">
        <v>2967660</v>
      </c>
      <c r="K17" s="64">
        <v>2164776</v>
      </c>
      <c r="L17" s="64">
        <v>2234424</v>
      </c>
      <c r="M17" s="64">
        <v>7366860</v>
      </c>
      <c r="N17" s="64">
        <v>1989329</v>
      </c>
      <c r="O17" s="64">
        <v>3683842</v>
      </c>
      <c r="P17" s="64">
        <v>1794580</v>
      </c>
      <c r="Q17" s="64">
        <v>7467751</v>
      </c>
      <c r="R17" s="64">
        <v>1415134</v>
      </c>
      <c r="S17" s="64">
        <v>2474366</v>
      </c>
      <c r="T17" s="64">
        <v>4020612</v>
      </c>
      <c r="U17" s="64">
        <v>7910112</v>
      </c>
      <c r="V17" s="64">
        <v>30797322</v>
      </c>
      <c r="W17" s="64">
        <v>43921928</v>
      </c>
      <c r="X17" s="64">
        <v>-13124606</v>
      </c>
      <c r="Y17" s="65">
        <v>-29.88</v>
      </c>
      <c r="Z17" s="66">
        <v>43921928</v>
      </c>
    </row>
    <row r="18" spans="1:26" ht="13.5">
      <c r="A18" s="74" t="s">
        <v>42</v>
      </c>
      <c r="B18" s="75">
        <f>SUM(B11:B17)</f>
        <v>216367131</v>
      </c>
      <c r="C18" s="75">
        <f>SUM(C11:C17)</f>
        <v>0</v>
      </c>
      <c r="D18" s="76">
        <f aca="true" t="shared" si="1" ref="D18:Z18">SUM(D11:D17)</f>
        <v>186008600</v>
      </c>
      <c r="E18" s="77">
        <f t="shared" si="1"/>
        <v>183694564</v>
      </c>
      <c r="F18" s="77">
        <f t="shared" si="1"/>
        <v>13578568</v>
      </c>
      <c r="G18" s="77">
        <f t="shared" si="1"/>
        <v>14956537</v>
      </c>
      <c r="H18" s="77">
        <f t="shared" si="1"/>
        <v>13603824</v>
      </c>
      <c r="I18" s="77">
        <f t="shared" si="1"/>
        <v>42138929</v>
      </c>
      <c r="J18" s="77">
        <f t="shared" si="1"/>
        <v>11930499</v>
      </c>
      <c r="K18" s="77">
        <f t="shared" si="1"/>
        <v>12637168</v>
      </c>
      <c r="L18" s="77">
        <f t="shared" si="1"/>
        <v>12078890</v>
      </c>
      <c r="M18" s="77">
        <f t="shared" si="1"/>
        <v>36646557</v>
      </c>
      <c r="N18" s="77">
        <f t="shared" si="1"/>
        <v>11414850</v>
      </c>
      <c r="O18" s="77">
        <f t="shared" si="1"/>
        <v>13160621</v>
      </c>
      <c r="P18" s="77">
        <f t="shared" si="1"/>
        <v>11305522</v>
      </c>
      <c r="Q18" s="77">
        <f t="shared" si="1"/>
        <v>35880993</v>
      </c>
      <c r="R18" s="77">
        <f t="shared" si="1"/>
        <v>10895757</v>
      </c>
      <c r="S18" s="77">
        <f t="shared" si="1"/>
        <v>11751952</v>
      </c>
      <c r="T18" s="77">
        <f t="shared" si="1"/>
        <v>17023146</v>
      </c>
      <c r="U18" s="77">
        <f t="shared" si="1"/>
        <v>39670855</v>
      </c>
      <c r="V18" s="77">
        <f t="shared" si="1"/>
        <v>154337334</v>
      </c>
      <c r="W18" s="77">
        <f t="shared" si="1"/>
        <v>183694564</v>
      </c>
      <c r="X18" s="77">
        <f t="shared" si="1"/>
        <v>-29357230</v>
      </c>
      <c r="Y18" s="71">
        <f>+IF(W18&lt;&gt;0,(X18/W18)*100,0)</f>
        <v>-15.981545322157709</v>
      </c>
      <c r="Z18" s="78">
        <f t="shared" si="1"/>
        <v>183694564</v>
      </c>
    </row>
    <row r="19" spans="1:26" ht="13.5">
      <c r="A19" s="74" t="s">
        <v>43</v>
      </c>
      <c r="B19" s="79">
        <f>+B10-B18</f>
        <v>-60217994</v>
      </c>
      <c r="C19" s="79">
        <f>+C10-C18</f>
        <v>0</v>
      </c>
      <c r="D19" s="80">
        <f aca="true" t="shared" si="2" ref="D19:Z19">+D10-D18</f>
        <v>363072</v>
      </c>
      <c r="E19" s="81">
        <f t="shared" si="2"/>
        <v>-2405042</v>
      </c>
      <c r="F19" s="81">
        <f t="shared" si="2"/>
        <v>19004466</v>
      </c>
      <c r="G19" s="81">
        <f t="shared" si="2"/>
        <v>-3326184</v>
      </c>
      <c r="H19" s="81">
        <f t="shared" si="2"/>
        <v>-2810404</v>
      </c>
      <c r="I19" s="81">
        <f t="shared" si="2"/>
        <v>12867878</v>
      </c>
      <c r="J19" s="81">
        <f t="shared" si="2"/>
        <v>-4117523</v>
      </c>
      <c r="K19" s="81">
        <f t="shared" si="2"/>
        <v>7915062</v>
      </c>
      <c r="L19" s="81">
        <f t="shared" si="2"/>
        <v>-3009105</v>
      </c>
      <c r="M19" s="81">
        <f t="shared" si="2"/>
        <v>788434</v>
      </c>
      <c r="N19" s="81">
        <f t="shared" si="2"/>
        <v>-1356916</v>
      </c>
      <c r="O19" s="81">
        <f t="shared" si="2"/>
        <v>-1272311</v>
      </c>
      <c r="P19" s="81">
        <f t="shared" si="2"/>
        <v>7889124</v>
      </c>
      <c r="Q19" s="81">
        <f t="shared" si="2"/>
        <v>5259897</v>
      </c>
      <c r="R19" s="81">
        <f t="shared" si="2"/>
        <v>677993</v>
      </c>
      <c r="S19" s="81">
        <f t="shared" si="2"/>
        <v>-1294989</v>
      </c>
      <c r="T19" s="81">
        <f t="shared" si="2"/>
        <v>-5657590</v>
      </c>
      <c r="U19" s="81">
        <f t="shared" si="2"/>
        <v>-6274586</v>
      </c>
      <c r="V19" s="81">
        <f t="shared" si="2"/>
        <v>12641623</v>
      </c>
      <c r="W19" s="81">
        <f>IF(E10=E18,0,W10-W18)</f>
        <v>-2405042</v>
      </c>
      <c r="X19" s="81">
        <f t="shared" si="2"/>
        <v>15046665</v>
      </c>
      <c r="Y19" s="82">
        <f>+IF(W19&lt;&gt;0,(X19/W19)*100,0)</f>
        <v>-625.6300305774286</v>
      </c>
      <c r="Z19" s="83">
        <f t="shared" si="2"/>
        <v>-2405042</v>
      </c>
    </row>
    <row r="20" spans="1:26" ht="13.5">
      <c r="A20" s="62" t="s">
        <v>44</v>
      </c>
      <c r="B20" s="18">
        <v>11450977</v>
      </c>
      <c r="C20" s="18">
        <v>0</v>
      </c>
      <c r="D20" s="63">
        <v>36382000</v>
      </c>
      <c r="E20" s="64">
        <v>12882000</v>
      </c>
      <c r="F20" s="64">
        <v>1534955</v>
      </c>
      <c r="G20" s="64">
        <v>0</v>
      </c>
      <c r="H20" s="64">
        <v>0</v>
      </c>
      <c r="I20" s="64">
        <v>1534955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1534955</v>
      </c>
      <c r="W20" s="64">
        <v>12882000</v>
      </c>
      <c r="X20" s="64">
        <v>-11347045</v>
      </c>
      <c r="Y20" s="65">
        <v>-88.08</v>
      </c>
      <c r="Z20" s="66">
        <v>12882000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-48767017</v>
      </c>
      <c r="C22" s="90">
        <f>SUM(C19:C21)</f>
        <v>0</v>
      </c>
      <c r="D22" s="91">
        <f aca="true" t="shared" si="3" ref="D22:Z22">SUM(D19:D21)</f>
        <v>36745072</v>
      </c>
      <c r="E22" s="92">
        <f t="shared" si="3"/>
        <v>10476958</v>
      </c>
      <c r="F22" s="92">
        <f t="shared" si="3"/>
        <v>20539421</v>
      </c>
      <c r="G22" s="92">
        <f t="shared" si="3"/>
        <v>-3326184</v>
      </c>
      <c r="H22" s="92">
        <f t="shared" si="3"/>
        <v>-2810404</v>
      </c>
      <c r="I22" s="92">
        <f t="shared" si="3"/>
        <v>14402833</v>
      </c>
      <c r="J22" s="92">
        <f t="shared" si="3"/>
        <v>-4117523</v>
      </c>
      <c r="K22" s="92">
        <f t="shared" si="3"/>
        <v>7915062</v>
      </c>
      <c r="L22" s="92">
        <f t="shared" si="3"/>
        <v>-3009105</v>
      </c>
      <c r="M22" s="92">
        <f t="shared" si="3"/>
        <v>788434</v>
      </c>
      <c r="N22" s="92">
        <f t="shared" si="3"/>
        <v>-1356916</v>
      </c>
      <c r="O22" s="92">
        <f t="shared" si="3"/>
        <v>-1272311</v>
      </c>
      <c r="P22" s="92">
        <f t="shared" si="3"/>
        <v>7889124</v>
      </c>
      <c r="Q22" s="92">
        <f t="shared" si="3"/>
        <v>5259897</v>
      </c>
      <c r="R22" s="92">
        <f t="shared" si="3"/>
        <v>677993</v>
      </c>
      <c r="S22" s="92">
        <f t="shared" si="3"/>
        <v>-1294989</v>
      </c>
      <c r="T22" s="92">
        <f t="shared" si="3"/>
        <v>-5657590</v>
      </c>
      <c r="U22" s="92">
        <f t="shared" si="3"/>
        <v>-6274586</v>
      </c>
      <c r="V22" s="92">
        <f t="shared" si="3"/>
        <v>14176578</v>
      </c>
      <c r="W22" s="92">
        <f t="shared" si="3"/>
        <v>10476958</v>
      </c>
      <c r="X22" s="92">
        <f t="shared" si="3"/>
        <v>3699620</v>
      </c>
      <c r="Y22" s="93">
        <f>+IF(W22&lt;&gt;0,(X22/W22)*100,0)</f>
        <v>35.3119674623111</v>
      </c>
      <c r="Z22" s="94">
        <f t="shared" si="3"/>
        <v>10476958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-48767017</v>
      </c>
      <c r="C24" s="79">
        <f>SUM(C22:C23)</f>
        <v>0</v>
      </c>
      <c r="D24" s="80">
        <f aca="true" t="shared" si="4" ref="D24:Z24">SUM(D22:D23)</f>
        <v>36745072</v>
      </c>
      <c r="E24" s="81">
        <f t="shared" si="4"/>
        <v>10476958</v>
      </c>
      <c r="F24" s="81">
        <f t="shared" si="4"/>
        <v>20539421</v>
      </c>
      <c r="G24" s="81">
        <f t="shared" si="4"/>
        <v>-3326184</v>
      </c>
      <c r="H24" s="81">
        <f t="shared" si="4"/>
        <v>-2810404</v>
      </c>
      <c r="I24" s="81">
        <f t="shared" si="4"/>
        <v>14402833</v>
      </c>
      <c r="J24" s="81">
        <f t="shared" si="4"/>
        <v>-4117523</v>
      </c>
      <c r="K24" s="81">
        <f t="shared" si="4"/>
        <v>7915062</v>
      </c>
      <c r="L24" s="81">
        <f t="shared" si="4"/>
        <v>-3009105</v>
      </c>
      <c r="M24" s="81">
        <f t="shared" si="4"/>
        <v>788434</v>
      </c>
      <c r="N24" s="81">
        <f t="shared" si="4"/>
        <v>-1356916</v>
      </c>
      <c r="O24" s="81">
        <f t="shared" si="4"/>
        <v>-1272311</v>
      </c>
      <c r="P24" s="81">
        <f t="shared" si="4"/>
        <v>7889124</v>
      </c>
      <c r="Q24" s="81">
        <f t="shared" si="4"/>
        <v>5259897</v>
      </c>
      <c r="R24" s="81">
        <f t="shared" si="4"/>
        <v>677993</v>
      </c>
      <c r="S24" s="81">
        <f t="shared" si="4"/>
        <v>-1294989</v>
      </c>
      <c r="T24" s="81">
        <f t="shared" si="4"/>
        <v>-5657590</v>
      </c>
      <c r="U24" s="81">
        <f t="shared" si="4"/>
        <v>-6274586</v>
      </c>
      <c r="V24" s="81">
        <f t="shared" si="4"/>
        <v>14176578</v>
      </c>
      <c r="W24" s="81">
        <f t="shared" si="4"/>
        <v>10476958</v>
      </c>
      <c r="X24" s="81">
        <f t="shared" si="4"/>
        <v>3699620</v>
      </c>
      <c r="Y24" s="82">
        <f>+IF(W24&lt;&gt;0,(X24/W24)*100,0)</f>
        <v>35.3119674623111</v>
      </c>
      <c r="Z24" s="83">
        <f t="shared" si="4"/>
        <v>10476958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14166382</v>
      </c>
      <c r="C27" s="21">
        <v>0</v>
      </c>
      <c r="D27" s="103">
        <v>44038631</v>
      </c>
      <c r="E27" s="104">
        <v>20833285</v>
      </c>
      <c r="F27" s="104">
        <v>668709</v>
      </c>
      <c r="G27" s="104">
        <v>286457</v>
      </c>
      <c r="H27" s="104">
        <v>1084632</v>
      </c>
      <c r="I27" s="104">
        <v>2039798</v>
      </c>
      <c r="J27" s="104">
        <v>660646</v>
      </c>
      <c r="K27" s="104">
        <v>1299550</v>
      </c>
      <c r="L27" s="104">
        <v>221425</v>
      </c>
      <c r="M27" s="104">
        <v>2181621</v>
      </c>
      <c r="N27" s="104">
        <v>88939</v>
      </c>
      <c r="O27" s="104">
        <v>605134</v>
      </c>
      <c r="P27" s="104">
        <v>2306352</v>
      </c>
      <c r="Q27" s="104">
        <v>3000425</v>
      </c>
      <c r="R27" s="104">
        <v>1421365</v>
      </c>
      <c r="S27" s="104">
        <v>1620238</v>
      </c>
      <c r="T27" s="104">
        <v>5405647</v>
      </c>
      <c r="U27" s="104">
        <v>8447250</v>
      </c>
      <c r="V27" s="104">
        <v>15669094</v>
      </c>
      <c r="W27" s="104">
        <v>20833285</v>
      </c>
      <c r="X27" s="104">
        <v>-5164191</v>
      </c>
      <c r="Y27" s="105">
        <v>-24.79</v>
      </c>
      <c r="Z27" s="106">
        <v>20833285</v>
      </c>
    </row>
    <row r="28" spans="1:26" ht="13.5">
      <c r="A28" s="107" t="s">
        <v>44</v>
      </c>
      <c r="B28" s="18">
        <v>12684625</v>
      </c>
      <c r="C28" s="18">
        <v>0</v>
      </c>
      <c r="D28" s="63">
        <v>36382000</v>
      </c>
      <c r="E28" s="64">
        <v>12882000</v>
      </c>
      <c r="F28" s="64">
        <v>455073</v>
      </c>
      <c r="G28" s="64">
        <v>242276</v>
      </c>
      <c r="H28" s="64">
        <v>677447</v>
      </c>
      <c r="I28" s="64">
        <v>1374796</v>
      </c>
      <c r="J28" s="64">
        <v>536574</v>
      </c>
      <c r="K28" s="64">
        <v>1287850</v>
      </c>
      <c r="L28" s="64">
        <v>185330</v>
      </c>
      <c r="M28" s="64">
        <v>2009754</v>
      </c>
      <c r="N28" s="64">
        <v>25910</v>
      </c>
      <c r="O28" s="64">
        <v>345865</v>
      </c>
      <c r="P28" s="64">
        <v>2094796</v>
      </c>
      <c r="Q28" s="64">
        <v>2466571</v>
      </c>
      <c r="R28" s="64">
        <v>1213966</v>
      </c>
      <c r="S28" s="64">
        <v>1595484</v>
      </c>
      <c r="T28" s="64">
        <v>3610193</v>
      </c>
      <c r="U28" s="64">
        <v>6419643</v>
      </c>
      <c r="V28" s="64">
        <v>12270764</v>
      </c>
      <c r="W28" s="64">
        <v>12882000</v>
      </c>
      <c r="X28" s="64">
        <v>-611236</v>
      </c>
      <c r="Y28" s="65">
        <v>-4.74</v>
      </c>
      <c r="Z28" s="66">
        <v>12882000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1481757</v>
      </c>
      <c r="C31" s="18">
        <v>0</v>
      </c>
      <c r="D31" s="63">
        <v>7656631</v>
      </c>
      <c r="E31" s="64">
        <v>7951285</v>
      </c>
      <c r="F31" s="64">
        <v>213636</v>
      </c>
      <c r="G31" s="64">
        <v>44181</v>
      </c>
      <c r="H31" s="64">
        <v>407185</v>
      </c>
      <c r="I31" s="64">
        <v>665002</v>
      </c>
      <c r="J31" s="64">
        <v>124072</v>
      </c>
      <c r="K31" s="64">
        <v>11700</v>
      </c>
      <c r="L31" s="64">
        <v>36095</v>
      </c>
      <c r="M31" s="64">
        <v>171867</v>
      </c>
      <c r="N31" s="64">
        <v>63029</v>
      </c>
      <c r="O31" s="64">
        <v>259269</v>
      </c>
      <c r="P31" s="64">
        <v>211556</v>
      </c>
      <c r="Q31" s="64">
        <v>533854</v>
      </c>
      <c r="R31" s="64">
        <v>207399</v>
      </c>
      <c r="S31" s="64">
        <v>24754</v>
      </c>
      <c r="T31" s="64">
        <v>1795454</v>
      </c>
      <c r="U31" s="64">
        <v>2027607</v>
      </c>
      <c r="V31" s="64">
        <v>3398330</v>
      </c>
      <c r="W31" s="64">
        <v>7951285</v>
      </c>
      <c r="X31" s="64">
        <v>-4552955</v>
      </c>
      <c r="Y31" s="65">
        <v>-57.26</v>
      </c>
      <c r="Z31" s="66">
        <v>7951285</v>
      </c>
    </row>
    <row r="32" spans="1:26" ht="13.5">
      <c r="A32" s="74" t="s">
        <v>50</v>
      </c>
      <c r="B32" s="21">
        <f>SUM(B28:B31)</f>
        <v>14166382</v>
      </c>
      <c r="C32" s="21">
        <f>SUM(C28:C31)</f>
        <v>0</v>
      </c>
      <c r="D32" s="103">
        <f aca="true" t="shared" si="5" ref="D32:Z32">SUM(D28:D31)</f>
        <v>44038631</v>
      </c>
      <c r="E32" s="104">
        <f t="shared" si="5"/>
        <v>20833285</v>
      </c>
      <c r="F32" s="104">
        <f t="shared" si="5"/>
        <v>668709</v>
      </c>
      <c r="G32" s="104">
        <f t="shared" si="5"/>
        <v>286457</v>
      </c>
      <c r="H32" s="104">
        <f t="shared" si="5"/>
        <v>1084632</v>
      </c>
      <c r="I32" s="104">
        <f t="shared" si="5"/>
        <v>2039798</v>
      </c>
      <c r="J32" s="104">
        <f t="shared" si="5"/>
        <v>660646</v>
      </c>
      <c r="K32" s="104">
        <f t="shared" si="5"/>
        <v>1299550</v>
      </c>
      <c r="L32" s="104">
        <f t="shared" si="5"/>
        <v>221425</v>
      </c>
      <c r="M32" s="104">
        <f t="shared" si="5"/>
        <v>2181621</v>
      </c>
      <c r="N32" s="104">
        <f t="shared" si="5"/>
        <v>88939</v>
      </c>
      <c r="O32" s="104">
        <f t="shared" si="5"/>
        <v>605134</v>
      </c>
      <c r="P32" s="104">
        <f t="shared" si="5"/>
        <v>2306352</v>
      </c>
      <c r="Q32" s="104">
        <f t="shared" si="5"/>
        <v>3000425</v>
      </c>
      <c r="R32" s="104">
        <f t="shared" si="5"/>
        <v>1421365</v>
      </c>
      <c r="S32" s="104">
        <f t="shared" si="5"/>
        <v>1620238</v>
      </c>
      <c r="T32" s="104">
        <f t="shared" si="5"/>
        <v>5405647</v>
      </c>
      <c r="U32" s="104">
        <f t="shared" si="5"/>
        <v>8447250</v>
      </c>
      <c r="V32" s="104">
        <f t="shared" si="5"/>
        <v>15669094</v>
      </c>
      <c r="W32" s="104">
        <f t="shared" si="5"/>
        <v>20833285</v>
      </c>
      <c r="X32" s="104">
        <f t="shared" si="5"/>
        <v>-5164191</v>
      </c>
      <c r="Y32" s="105">
        <f>+IF(W32&lt;&gt;0,(X32/W32)*100,0)</f>
        <v>-24.788174308564397</v>
      </c>
      <c r="Z32" s="106">
        <f t="shared" si="5"/>
        <v>20833285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126893834</v>
      </c>
      <c r="C35" s="18">
        <v>0</v>
      </c>
      <c r="D35" s="63">
        <v>77197060</v>
      </c>
      <c r="E35" s="64">
        <v>74134689</v>
      </c>
      <c r="F35" s="64">
        <v>128638549</v>
      </c>
      <c r="G35" s="64">
        <v>132500021</v>
      </c>
      <c r="H35" s="64">
        <v>134249628</v>
      </c>
      <c r="I35" s="64">
        <v>134249628</v>
      </c>
      <c r="J35" s="64">
        <v>131810301</v>
      </c>
      <c r="K35" s="64">
        <v>117684977</v>
      </c>
      <c r="L35" s="64">
        <v>114508467</v>
      </c>
      <c r="M35" s="64">
        <v>114508467</v>
      </c>
      <c r="N35" s="64">
        <v>116529687</v>
      </c>
      <c r="O35" s="64">
        <v>122335319</v>
      </c>
      <c r="P35" s="64">
        <v>122047586</v>
      </c>
      <c r="Q35" s="64">
        <v>122047586</v>
      </c>
      <c r="R35" s="64">
        <v>125250731</v>
      </c>
      <c r="S35" s="64">
        <v>126108298</v>
      </c>
      <c r="T35" s="64">
        <v>122268079</v>
      </c>
      <c r="U35" s="64">
        <v>122268079</v>
      </c>
      <c r="V35" s="64">
        <v>122268079</v>
      </c>
      <c r="W35" s="64">
        <v>74134689</v>
      </c>
      <c r="X35" s="64">
        <v>48133390</v>
      </c>
      <c r="Y35" s="65">
        <v>64.93</v>
      </c>
      <c r="Z35" s="66">
        <v>74134689</v>
      </c>
    </row>
    <row r="36" spans="1:26" ht="13.5">
      <c r="A36" s="62" t="s">
        <v>53</v>
      </c>
      <c r="B36" s="18">
        <v>976913454</v>
      </c>
      <c r="C36" s="18">
        <v>0</v>
      </c>
      <c r="D36" s="63">
        <v>894607836</v>
      </c>
      <c r="E36" s="64">
        <v>871402490</v>
      </c>
      <c r="F36" s="64">
        <v>1060492468</v>
      </c>
      <c r="G36" s="64">
        <v>993915349</v>
      </c>
      <c r="H36" s="64">
        <v>993915349</v>
      </c>
      <c r="I36" s="64">
        <v>993915349</v>
      </c>
      <c r="J36" s="64">
        <v>994000967</v>
      </c>
      <c r="K36" s="64">
        <v>994000967</v>
      </c>
      <c r="L36" s="64">
        <v>994000967</v>
      </c>
      <c r="M36" s="64">
        <v>994000967</v>
      </c>
      <c r="N36" s="64">
        <v>994000967</v>
      </c>
      <c r="O36" s="64">
        <v>994000967</v>
      </c>
      <c r="P36" s="64">
        <v>989830967</v>
      </c>
      <c r="Q36" s="64">
        <v>989830967</v>
      </c>
      <c r="R36" s="64">
        <v>989918385</v>
      </c>
      <c r="S36" s="64">
        <v>988461653</v>
      </c>
      <c r="T36" s="64">
        <v>988119176</v>
      </c>
      <c r="U36" s="64">
        <v>988119176</v>
      </c>
      <c r="V36" s="64">
        <v>988119176</v>
      </c>
      <c r="W36" s="64">
        <v>871402490</v>
      </c>
      <c r="X36" s="64">
        <v>116716686</v>
      </c>
      <c r="Y36" s="65">
        <v>13.39</v>
      </c>
      <c r="Z36" s="66">
        <v>871402490</v>
      </c>
    </row>
    <row r="37" spans="1:26" ht="13.5">
      <c r="A37" s="62" t="s">
        <v>54</v>
      </c>
      <c r="B37" s="18">
        <v>39319285</v>
      </c>
      <c r="C37" s="18">
        <v>0</v>
      </c>
      <c r="D37" s="63">
        <v>17032024</v>
      </c>
      <c r="E37" s="64">
        <v>17032024</v>
      </c>
      <c r="F37" s="64">
        <v>60410735</v>
      </c>
      <c r="G37" s="64">
        <v>67492470</v>
      </c>
      <c r="H37" s="64">
        <v>67961227</v>
      </c>
      <c r="I37" s="64">
        <v>67961227</v>
      </c>
      <c r="J37" s="64">
        <v>74397225</v>
      </c>
      <c r="K37" s="64">
        <v>67432663</v>
      </c>
      <c r="L37" s="64">
        <v>65874366</v>
      </c>
      <c r="M37" s="64">
        <v>65874366</v>
      </c>
      <c r="N37" s="64">
        <v>69645598</v>
      </c>
      <c r="O37" s="64">
        <v>77081239</v>
      </c>
      <c r="P37" s="64">
        <v>66865989</v>
      </c>
      <c r="Q37" s="64">
        <v>66865989</v>
      </c>
      <c r="R37" s="64">
        <v>70852209</v>
      </c>
      <c r="S37" s="64">
        <v>73614570</v>
      </c>
      <c r="T37" s="64">
        <v>84383389</v>
      </c>
      <c r="U37" s="64">
        <v>84383389</v>
      </c>
      <c r="V37" s="64">
        <v>84383389</v>
      </c>
      <c r="W37" s="64">
        <v>17032024</v>
      </c>
      <c r="X37" s="64">
        <v>67351365</v>
      </c>
      <c r="Y37" s="65">
        <v>395.44</v>
      </c>
      <c r="Z37" s="66">
        <v>17032024</v>
      </c>
    </row>
    <row r="38" spans="1:26" ht="13.5">
      <c r="A38" s="62" t="s">
        <v>55</v>
      </c>
      <c r="B38" s="18">
        <v>43750968</v>
      </c>
      <c r="C38" s="18">
        <v>0</v>
      </c>
      <c r="D38" s="63">
        <v>42802253</v>
      </c>
      <c r="E38" s="64">
        <v>42802253</v>
      </c>
      <c r="F38" s="64">
        <v>5923920</v>
      </c>
      <c r="G38" s="64">
        <v>5923920</v>
      </c>
      <c r="H38" s="64">
        <v>5923921</v>
      </c>
      <c r="I38" s="64">
        <v>5923921</v>
      </c>
      <c r="J38" s="64">
        <v>5923920</v>
      </c>
      <c r="K38" s="64">
        <v>5923920</v>
      </c>
      <c r="L38" s="64">
        <v>5923920</v>
      </c>
      <c r="M38" s="64">
        <v>5923920</v>
      </c>
      <c r="N38" s="64">
        <v>5923920</v>
      </c>
      <c r="O38" s="64">
        <v>5923920</v>
      </c>
      <c r="P38" s="64">
        <v>5923920</v>
      </c>
      <c r="Q38" s="64">
        <v>5923920</v>
      </c>
      <c r="R38" s="64">
        <v>5923920</v>
      </c>
      <c r="S38" s="64">
        <v>5923920</v>
      </c>
      <c r="T38" s="64">
        <v>3165945</v>
      </c>
      <c r="U38" s="64">
        <v>3165945</v>
      </c>
      <c r="V38" s="64">
        <v>3165945</v>
      </c>
      <c r="W38" s="64">
        <v>42802253</v>
      </c>
      <c r="X38" s="64">
        <v>-39636308</v>
      </c>
      <c r="Y38" s="65">
        <v>-92.6</v>
      </c>
      <c r="Z38" s="66">
        <v>42802253</v>
      </c>
    </row>
    <row r="39" spans="1:26" ht="13.5">
      <c r="A39" s="62" t="s">
        <v>56</v>
      </c>
      <c r="B39" s="18">
        <v>1020737035</v>
      </c>
      <c r="C39" s="18">
        <v>0</v>
      </c>
      <c r="D39" s="63">
        <v>911970620</v>
      </c>
      <c r="E39" s="64">
        <v>885702903</v>
      </c>
      <c r="F39" s="64">
        <v>1122796362</v>
      </c>
      <c r="G39" s="64">
        <v>1052998980</v>
      </c>
      <c r="H39" s="64">
        <v>1054279829</v>
      </c>
      <c r="I39" s="64">
        <v>1054279829</v>
      </c>
      <c r="J39" s="64">
        <v>1045490123</v>
      </c>
      <c r="K39" s="64">
        <v>1038329361</v>
      </c>
      <c r="L39" s="64">
        <v>1036711148</v>
      </c>
      <c r="M39" s="64">
        <v>1036711148</v>
      </c>
      <c r="N39" s="64">
        <v>1034961136</v>
      </c>
      <c r="O39" s="64">
        <v>1033331127</v>
      </c>
      <c r="P39" s="64">
        <v>1039088644</v>
      </c>
      <c r="Q39" s="64">
        <v>1039088644</v>
      </c>
      <c r="R39" s="64">
        <v>1038392987</v>
      </c>
      <c r="S39" s="64">
        <v>1035031461</v>
      </c>
      <c r="T39" s="64">
        <v>1022837921</v>
      </c>
      <c r="U39" s="64">
        <v>1022837921</v>
      </c>
      <c r="V39" s="64">
        <v>1022837921</v>
      </c>
      <c r="W39" s="64">
        <v>885702903</v>
      </c>
      <c r="X39" s="64">
        <v>137135018</v>
      </c>
      <c r="Y39" s="65">
        <v>15.48</v>
      </c>
      <c r="Z39" s="66">
        <v>885702903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17392497</v>
      </c>
      <c r="C42" s="18">
        <v>0</v>
      </c>
      <c r="D42" s="63">
        <v>59956944</v>
      </c>
      <c r="E42" s="64">
        <v>34212101</v>
      </c>
      <c r="F42" s="64">
        <v>10711886</v>
      </c>
      <c r="G42" s="64">
        <v>-1685175</v>
      </c>
      <c r="H42" s="64">
        <v>520220</v>
      </c>
      <c r="I42" s="64">
        <v>9546931</v>
      </c>
      <c r="J42" s="64">
        <v>-442199</v>
      </c>
      <c r="K42" s="64">
        <v>7695841</v>
      </c>
      <c r="L42" s="64">
        <v>-2895524</v>
      </c>
      <c r="M42" s="64">
        <v>4358118</v>
      </c>
      <c r="N42" s="64">
        <v>-1600168</v>
      </c>
      <c r="O42" s="64">
        <v>-1685443</v>
      </c>
      <c r="P42" s="64">
        <v>16111381</v>
      </c>
      <c r="Q42" s="64">
        <v>12825770</v>
      </c>
      <c r="R42" s="64">
        <v>-1571610</v>
      </c>
      <c r="S42" s="64">
        <v>-444283</v>
      </c>
      <c r="T42" s="64">
        <v>-6250584</v>
      </c>
      <c r="U42" s="64">
        <v>-8266477</v>
      </c>
      <c r="V42" s="64">
        <v>18464342</v>
      </c>
      <c r="W42" s="64">
        <v>34212101</v>
      </c>
      <c r="X42" s="64">
        <v>-15747759</v>
      </c>
      <c r="Y42" s="65">
        <v>-46.03</v>
      </c>
      <c r="Z42" s="66">
        <v>34212101</v>
      </c>
    </row>
    <row r="43" spans="1:26" ht="13.5">
      <c r="A43" s="62" t="s">
        <v>59</v>
      </c>
      <c r="B43" s="18">
        <v>-13688131</v>
      </c>
      <c r="C43" s="18">
        <v>0</v>
      </c>
      <c r="D43" s="63">
        <v>-39622000</v>
      </c>
      <c r="E43" s="64">
        <v>-39622001</v>
      </c>
      <c r="F43" s="64">
        <v>-149967</v>
      </c>
      <c r="G43" s="64">
        <v>-39878</v>
      </c>
      <c r="H43" s="64">
        <v>-174928</v>
      </c>
      <c r="I43" s="64">
        <v>-364773</v>
      </c>
      <c r="J43" s="64">
        <v>16745</v>
      </c>
      <c r="K43" s="64">
        <v>-10823</v>
      </c>
      <c r="L43" s="64">
        <v>-221425</v>
      </c>
      <c r="M43" s="64">
        <v>-215503</v>
      </c>
      <c r="N43" s="64">
        <v>-58001</v>
      </c>
      <c r="O43" s="64">
        <v>-469882</v>
      </c>
      <c r="P43" s="64">
        <v>-1790766</v>
      </c>
      <c r="Q43" s="64">
        <v>-2318649</v>
      </c>
      <c r="R43" s="64">
        <v>-1405200</v>
      </c>
      <c r="S43" s="64">
        <v>-1632905</v>
      </c>
      <c r="T43" s="64">
        <v>-5960687</v>
      </c>
      <c r="U43" s="64">
        <v>-8998792</v>
      </c>
      <c r="V43" s="64">
        <v>-11897717</v>
      </c>
      <c r="W43" s="64">
        <v>-39622001</v>
      </c>
      <c r="X43" s="64">
        <v>27724284</v>
      </c>
      <c r="Y43" s="65">
        <v>-69.97</v>
      </c>
      <c r="Z43" s="66">
        <v>-39622001</v>
      </c>
    </row>
    <row r="44" spans="1:26" ht="13.5">
      <c r="A44" s="62" t="s">
        <v>60</v>
      </c>
      <c r="B44" s="18">
        <v>-2231479</v>
      </c>
      <c r="C44" s="18">
        <v>0</v>
      </c>
      <c r="D44" s="63">
        <v>-2426700</v>
      </c>
      <c r="E44" s="64">
        <v>-2426700</v>
      </c>
      <c r="F44" s="64">
        <v>-134907</v>
      </c>
      <c r="G44" s="64">
        <v>-136373</v>
      </c>
      <c r="H44" s="64">
        <v>-431249</v>
      </c>
      <c r="I44" s="64">
        <v>-702529</v>
      </c>
      <c r="J44" s="64">
        <v>-142734</v>
      </c>
      <c r="K44" s="64">
        <v>-142386</v>
      </c>
      <c r="L44" s="64">
        <v>4881</v>
      </c>
      <c r="M44" s="64">
        <v>-280239</v>
      </c>
      <c r="N44" s="64">
        <v>-315412</v>
      </c>
      <c r="O44" s="64">
        <v>-134536</v>
      </c>
      <c r="P44" s="64">
        <v>-395444</v>
      </c>
      <c r="Q44" s="64">
        <v>-845392</v>
      </c>
      <c r="R44" s="64">
        <v>-137537</v>
      </c>
      <c r="S44" s="64">
        <v>-149021</v>
      </c>
      <c r="T44" s="64">
        <v>-156278</v>
      </c>
      <c r="U44" s="64">
        <v>-442836</v>
      </c>
      <c r="V44" s="64">
        <v>-2270996</v>
      </c>
      <c r="W44" s="64">
        <v>-2426700</v>
      </c>
      <c r="X44" s="64">
        <v>155704</v>
      </c>
      <c r="Y44" s="65">
        <v>-6.42</v>
      </c>
      <c r="Z44" s="66">
        <v>-2426700</v>
      </c>
    </row>
    <row r="45" spans="1:26" ht="13.5">
      <c r="A45" s="74" t="s">
        <v>61</v>
      </c>
      <c r="B45" s="21">
        <v>10698114</v>
      </c>
      <c r="C45" s="21">
        <v>0</v>
      </c>
      <c r="D45" s="103">
        <v>9451902</v>
      </c>
      <c r="E45" s="104">
        <v>-16292943</v>
      </c>
      <c r="F45" s="104">
        <v>1970670</v>
      </c>
      <c r="G45" s="104">
        <v>109244</v>
      </c>
      <c r="H45" s="104">
        <v>23287</v>
      </c>
      <c r="I45" s="104">
        <v>23287</v>
      </c>
      <c r="J45" s="104">
        <v>-544901</v>
      </c>
      <c r="K45" s="104">
        <v>6997731</v>
      </c>
      <c r="L45" s="104">
        <v>3885663</v>
      </c>
      <c r="M45" s="104">
        <v>3885663</v>
      </c>
      <c r="N45" s="104">
        <v>1912082</v>
      </c>
      <c r="O45" s="104">
        <v>-377779</v>
      </c>
      <c r="P45" s="104">
        <v>13547392</v>
      </c>
      <c r="Q45" s="104">
        <v>1912082</v>
      </c>
      <c r="R45" s="104">
        <v>10433045</v>
      </c>
      <c r="S45" s="104">
        <v>8206836</v>
      </c>
      <c r="T45" s="104">
        <v>-4160713</v>
      </c>
      <c r="U45" s="104">
        <v>-4160713</v>
      </c>
      <c r="V45" s="104">
        <v>-4160713</v>
      </c>
      <c r="W45" s="104">
        <v>-16292943</v>
      </c>
      <c r="X45" s="104">
        <v>12132230</v>
      </c>
      <c r="Y45" s="105">
        <v>-74.46</v>
      </c>
      <c r="Z45" s="106">
        <v>-16292943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6383819</v>
      </c>
      <c r="E49" s="58">
        <v>3259950</v>
      </c>
      <c r="F49" s="58">
        <v>0</v>
      </c>
      <c r="G49" s="58">
        <v>0</v>
      </c>
      <c r="H49" s="58">
        <v>0</v>
      </c>
      <c r="I49" s="58">
        <v>2766582</v>
      </c>
      <c r="J49" s="58">
        <v>0</v>
      </c>
      <c r="K49" s="58">
        <v>0</v>
      </c>
      <c r="L49" s="58">
        <v>0</v>
      </c>
      <c r="M49" s="58">
        <v>2673579</v>
      </c>
      <c r="N49" s="58">
        <v>0</v>
      </c>
      <c r="O49" s="58">
        <v>0</v>
      </c>
      <c r="P49" s="58">
        <v>0</v>
      </c>
      <c r="Q49" s="58">
        <v>2522971</v>
      </c>
      <c r="R49" s="58">
        <v>0</v>
      </c>
      <c r="S49" s="58">
        <v>0</v>
      </c>
      <c r="T49" s="58">
        <v>0</v>
      </c>
      <c r="U49" s="58">
        <v>28071719</v>
      </c>
      <c r="V49" s="58">
        <v>0</v>
      </c>
      <c r="W49" s="58">
        <v>45678620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1921450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1921450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81.86924861527413</v>
      </c>
      <c r="C58" s="5">
        <f>IF(C67=0,0,+(C76/C67)*100)</f>
        <v>0</v>
      </c>
      <c r="D58" s="6">
        <f aca="true" t="shared" si="6" ref="D58:Z58">IF(D67=0,0,+(D76/D67)*100)</f>
        <v>84.59965979190078</v>
      </c>
      <c r="E58" s="7">
        <f t="shared" si="6"/>
        <v>87.10304920613113</v>
      </c>
      <c r="F58" s="7">
        <f t="shared" si="6"/>
        <v>27.00385620186828</v>
      </c>
      <c r="G58" s="7">
        <f t="shared" si="6"/>
        <v>99.44055213928772</v>
      </c>
      <c r="H58" s="7">
        <f t="shared" si="6"/>
        <v>99.3591603482527</v>
      </c>
      <c r="I58" s="7">
        <f t="shared" si="6"/>
        <v>62.24213889057925</v>
      </c>
      <c r="J58" s="7">
        <f t="shared" si="6"/>
        <v>168.94716991157</v>
      </c>
      <c r="K58" s="7">
        <f t="shared" si="6"/>
        <v>98.70422881020755</v>
      </c>
      <c r="L58" s="7">
        <f t="shared" si="6"/>
        <v>99.2212777168146</v>
      </c>
      <c r="M58" s="7">
        <f t="shared" si="6"/>
        <v>118.54794728597784</v>
      </c>
      <c r="N58" s="7">
        <f t="shared" si="6"/>
        <v>99.21931891478208</v>
      </c>
      <c r="O58" s="7">
        <f t="shared" si="6"/>
        <v>99.22366216521652</v>
      </c>
      <c r="P58" s="7">
        <f t="shared" si="6"/>
        <v>99.15584865568599</v>
      </c>
      <c r="Q58" s="7">
        <f t="shared" si="6"/>
        <v>99.20085496649992</v>
      </c>
      <c r="R58" s="7">
        <f t="shared" si="6"/>
        <v>73.43444062783222</v>
      </c>
      <c r="S58" s="7">
        <f t="shared" si="6"/>
        <v>112.14202656876189</v>
      </c>
      <c r="T58" s="7">
        <f t="shared" si="6"/>
        <v>89.20748379332973</v>
      </c>
      <c r="U58" s="7">
        <f t="shared" si="6"/>
        <v>91.04498940558253</v>
      </c>
      <c r="V58" s="7">
        <f t="shared" si="6"/>
        <v>88.53875592205809</v>
      </c>
      <c r="W58" s="7">
        <f t="shared" si="6"/>
        <v>87.10304920613113</v>
      </c>
      <c r="X58" s="7">
        <f t="shared" si="6"/>
        <v>0</v>
      </c>
      <c r="Y58" s="7">
        <f t="shared" si="6"/>
        <v>0</v>
      </c>
      <c r="Z58" s="8">
        <f t="shared" si="6"/>
        <v>87.10304920613113</v>
      </c>
    </row>
    <row r="59" spans="1:26" ht="13.5">
      <c r="A59" s="36" t="s">
        <v>31</v>
      </c>
      <c r="B59" s="9">
        <f aca="true" t="shared" si="7" ref="B59:Z66">IF(B68=0,0,+(B77/B68)*100)</f>
        <v>83.9230577415948</v>
      </c>
      <c r="C59" s="9">
        <f t="shared" si="7"/>
        <v>0</v>
      </c>
      <c r="D59" s="2">
        <f t="shared" si="7"/>
        <v>79.99999906424864</v>
      </c>
      <c r="E59" s="10">
        <f t="shared" si="7"/>
        <v>80.00000374300544</v>
      </c>
      <c r="F59" s="10">
        <f t="shared" si="7"/>
        <v>10.916480842247203</v>
      </c>
      <c r="G59" s="10">
        <f t="shared" si="7"/>
        <v>100</v>
      </c>
      <c r="H59" s="10">
        <f t="shared" si="7"/>
        <v>100</v>
      </c>
      <c r="I59" s="10">
        <f t="shared" si="7"/>
        <v>29.05446894909064</v>
      </c>
      <c r="J59" s="10">
        <f t="shared" si="7"/>
        <v>-232.82755310447513</v>
      </c>
      <c r="K59" s="10">
        <f t="shared" si="7"/>
        <v>100</v>
      </c>
      <c r="L59" s="10">
        <f t="shared" si="7"/>
        <v>100</v>
      </c>
      <c r="M59" s="10">
        <f t="shared" si="7"/>
        <v>492.2943258112375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86.82996145080052</v>
      </c>
      <c r="S59" s="10">
        <f t="shared" si="7"/>
        <v>105.80242092932448</v>
      </c>
      <c r="T59" s="10">
        <f t="shared" si="7"/>
        <v>100</v>
      </c>
      <c r="U59" s="10">
        <f t="shared" si="7"/>
        <v>97.6473494655501</v>
      </c>
      <c r="V59" s="10">
        <f t="shared" si="7"/>
        <v>68.4044921535065</v>
      </c>
      <c r="W59" s="10">
        <f t="shared" si="7"/>
        <v>80.00000374300544</v>
      </c>
      <c r="X59" s="10">
        <f t="shared" si="7"/>
        <v>0</v>
      </c>
      <c r="Y59" s="10">
        <f t="shared" si="7"/>
        <v>0</v>
      </c>
      <c r="Z59" s="11">
        <f t="shared" si="7"/>
        <v>80.00000374300544</v>
      </c>
    </row>
    <row r="60" spans="1:26" ht="13.5">
      <c r="A60" s="37" t="s">
        <v>32</v>
      </c>
      <c r="B60" s="12">
        <f t="shared" si="7"/>
        <v>81.93252889002531</v>
      </c>
      <c r="C60" s="12">
        <f t="shared" si="7"/>
        <v>0</v>
      </c>
      <c r="D60" s="3">
        <f t="shared" si="7"/>
        <v>85.9333796214279</v>
      </c>
      <c r="E60" s="13">
        <f t="shared" si="7"/>
        <v>89.11499157086345</v>
      </c>
      <c r="F60" s="13">
        <f t="shared" si="7"/>
        <v>52.98610410389175</v>
      </c>
      <c r="G60" s="13">
        <f t="shared" si="7"/>
        <v>100</v>
      </c>
      <c r="H60" s="13">
        <f t="shared" si="7"/>
        <v>100.00001336040864</v>
      </c>
      <c r="I60" s="13">
        <f t="shared" si="7"/>
        <v>84.58909009504893</v>
      </c>
      <c r="J60" s="13">
        <f t="shared" si="7"/>
        <v>109.0988902441762</v>
      </c>
      <c r="K60" s="13">
        <f t="shared" si="7"/>
        <v>100.00001528700666</v>
      </c>
      <c r="L60" s="13">
        <f t="shared" si="7"/>
        <v>100</v>
      </c>
      <c r="M60" s="13">
        <f t="shared" si="7"/>
        <v>103.14081707625972</v>
      </c>
      <c r="N60" s="13">
        <f t="shared" si="7"/>
        <v>100</v>
      </c>
      <c r="O60" s="13">
        <f t="shared" si="7"/>
        <v>99.99998677230131</v>
      </c>
      <c r="P60" s="13">
        <f t="shared" si="7"/>
        <v>100.00001518294846</v>
      </c>
      <c r="Q60" s="13">
        <f t="shared" si="7"/>
        <v>100</v>
      </c>
      <c r="R60" s="13">
        <f t="shared" si="7"/>
        <v>72.25430423243647</v>
      </c>
      <c r="S60" s="13">
        <f t="shared" si="7"/>
        <v>114.4410150331658</v>
      </c>
      <c r="T60" s="13">
        <f t="shared" si="7"/>
        <v>88.52392600154063</v>
      </c>
      <c r="U60" s="13">
        <f t="shared" si="7"/>
        <v>91.00028566639753</v>
      </c>
      <c r="V60" s="13">
        <f t="shared" si="7"/>
        <v>94.51630081510199</v>
      </c>
      <c r="W60" s="13">
        <f t="shared" si="7"/>
        <v>89.11499157086345</v>
      </c>
      <c r="X60" s="13">
        <f t="shared" si="7"/>
        <v>0</v>
      </c>
      <c r="Y60" s="13">
        <f t="shared" si="7"/>
        <v>0</v>
      </c>
      <c r="Z60" s="14">
        <f t="shared" si="7"/>
        <v>89.11499157086345</v>
      </c>
    </row>
    <row r="61" spans="1:26" ht="13.5">
      <c r="A61" s="38" t="s">
        <v>115</v>
      </c>
      <c r="B61" s="12">
        <f t="shared" si="7"/>
        <v>82.14100303734794</v>
      </c>
      <c r="C61" s="12">
        <f t="shared" si="7"/>
        <v>0</v>
      </c>
      <c r="D61" s="3">
        <f t="shared" si="7"/>
        <v>92.85275284682142</v>
      </c>
      <c r="E61" s="13">
        <f t="shared" si="7"/>
        <v>97.82608695652173</v>
      </c>
      <c r="F61" s="13">
        <f t="shared" si="7"/>
        <v>63.72169000999176</v>
      </c>
      <c r="G61" s="13">
        <f t="shared" si="7"/>
        <v>100</v>
      </c>
      <c r="H61" s="13">
        <f t="shared" si="7"/>
        <v>100</v>
      </c>
      <c r="I61" s="13">
        <f t="shared" si="7"/>
        <v>88.08536070433357</v>
      </c>
      <c r="J61" s="13">
        <f t="shared" si="7"/>
        <v>145.21496803504306</v>
      </c>
      <c r="K61" s="13">
        <f t="shared" si="7"/>
        <v>100</v>
      </c>
      <c r="L61" s="13">
        <f t="shared" si="7"/>
        <v>100</v>
      </c>
      <c r="M61" s="13">
        <f t="shared" si="7"/>
        <v>115.5804043803623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82.62473395797147</v>
      </c>
      <c r="S61" s="13">
        <f t="shared" si="7"/>
        <v>136.90186110380694</v>
      </c>
      <c r="T61" s="13">
        <f t="shared" si="7"/>
        <v>111.1413798696255</v>
      </c>
      <c r="U61" s="13">
        <f t="shared" si="7"/>
        <v>109.25143295756992</v>
      </c>
      <c r="V61" s="13">
        <f t="shared" si="7"/>
        <v>102.59178932472676</v>
      </c>
      <c r="W61" s="13">
        <f t="shared" si="7"/>
        <v>97.82608695652173</v>
      </c>
      <c r="X61" s="13">
        <f t="shared" si="7"/>
        <v>0</v>
      </c>
      <c r="Y61" s="13">
        <f t="shared" si="7"/>
        <v>0</v>
      </c>
      <c r="Z61" s="14">
        <f t="shared" si="7"/>
        <v>97.82608695652173</v>
      </c>
    </row>
    <row r="62" spans="1:26" ht="13.5">
      <c r="A62" s="38" t="s">
        <v>116</v>
      </c>
      <c r="B62" s="12">
        <f t="shared" si="7"/>
        <v>81.56726970595612</v>
      </c>
      <c r="C62" s="12">
        <f t="shared" si="7"/>
        <v>0</v>
      </c>
      <c r="D62" s="3">
        <f t="shared" si="7"/>
        <v>79.99998974411042</v>
      </c>
      <c r="E62" s="13">
        <f t="shared" si="7"/>
        <v>83.33333333333334</v>
      </c>
      <c r="F62" s="13">
        <f t="shared" si="7"/>
        <v>47.68929089946591</v>
      </c>
      <c r="G62" s="13">
        <f t="shared" si="7"/>
        <v>100</v>
      </c>
      <c r="H62" s="13">
        <f t="shared" si="7"/>
        <v>100</v>
      </c>
      <c r="I62" s="13">
        <f t="shared" si="7"/>
        <v>83.1824471097816</v>
      </c>
      <c r="J62" s="13">
        <f t="shared" si="7"/>
        <v>84.49685705111763</v>
      </c>
      <c r="K62" s="13">
        <f t="shared" si="7"/>
        <v>100</v>
      </c>
      <c r="L62" s="13">
        <f t="shared" si="7"/>
        <v>100</v>
      </c>
      <c r="M62" s="13">
        <f t="shared" si="7"/>
        <v>94.40317581258341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57.54909544124993</v>
      </c>
      <c r="S62" s="13">
        <f t="shared" si="7"/>
        <v>97.72059021370562</v>
      </c>
      <c r="T62" s="13">
        <f t="shared" si="7"/>
        <v>62.8258084559456</v>
      </c>
      <c r="U62" s="13">
        <f t="shared" si="7"/>
        <v>71.52919786213961</v>
      </c>
      <c r="V62" s="13">
        <f t="shared" si="7"/>
        <v>87.47664684526966</v>
      </c>
      <c r="W62" s="13">
        <f t="shared" si="7"/>
        <v>83.33333333333334</v>
      </c>
      <c r="X62" s="13">
        <f t="shared" si="7"/>
        <v>0</v>
      </c>
      <c r="Y62" s="13">
        <f t="shared" si="7"/>
        <v>0</v>
      </c>
      <c r="Z62" s="14">
        <f t="shared" si="7"/>
        <v>83.33333333333334</v>
      </c>
    </row>
    <row r="63" spans="1:26" ht="13.5">
      <c r="A63" s="38" t="s">
        <v>117</v>
      </c>
      <c r="B63" s="12">
        <f t="shared" si="7"/>
        <v>81.56618742914404</v>
      </c>
      <c r="C63" s="12">
        <f t="shared" si="7"/>
        <v>0</v>
      </c>
      <c r="D63" s="3">
        <f t="shared" si="7"/>
        <v>75.00002299415121</v>
      </c>
      <c r="E63" s="13">
        <f t="shared" si="7"/>
        <v>75</v>
      </c>
      <c r="F63" s="13">
        <f t="shared" si="7"/>
        <v>35.057949070391885</v>
      </c>
      <c r="G63" s="13">
        <f t="shared" si="7"/>
        <v>100</v>
      </c>
      <c r="H63" s="13">
        <f t="shared" si="7"/>
        <v>100</v>
      </c>
      <c r="I63" s="13">
        <f t="shared" si="7"/>
        <v>78.4070632137263</v>
      </c>
      <c r="J63" s="13">
        <f t="shared" si="7"/>
        <v>62.26918379077454</v>
      </c>
      <c r="K63" s="13">
        <f t="shared" si="7"/>
        <v>100</v>
      </c>
      <c r="L63" s="13">
        <f t="shared" si="7"/>
        <v>100</v>
      </c>
      <c r="M63" s="13">
        <f t="shared" si="7"/>
        <v>87.46643674594556</v>
      </c>
      <c r="N63" s="13">
        <f t="shared" si="7"/>
        <v>100</v>
      </c>
      <c r="O63" s="13">
        <f t="shared" si="7"/>
        <v>99.99991071221295</v>
      </c>
      <c r="P63" s="13">
        <f t="shared" si="7"/>
        <v>100</v>
      </c>
      <c r="Q63" s="13">
        <f t="shared" si="7"/>
        <v>99.99997036297648</v>
      </c>
      <c r="R63" s="13">
        <f t="shared" si="7"/>
        <v>112.84147138383678</v>
      </c>
      <c r="S63" s="13">
        <f t="shared" si="7"/>
        <v>90.81301661834559</v>
      </c>
      <c r="T63" s="13">
        <f t="shared" si="7"/>
        <v>73.50544945148583</v>
      </c>
      <c r="U63" s="13">
        <f t="shared" si="7"/>
        <v>89.03424489899065</v>
      </c>
      <c r="V63" s="13">
        <f t="shared" si="7"/>
        <v>88.74559672853847</v>
      </c>
      <c r="W63" s="13">
        <f t="shared" si="7"/>
        <v>75</v>
      </c>
      <c r="X63" s="13">
        <f t="shared" si="7"/>
        <v>0</v>
      </c>
      <c r="Y63" s="13">
        <f t="shared" si="7"/>
        <v>0</v>
      </c>
      <c r="Z63" s="14">
        <f t="shared" si="7"/>
        <v>75</v>
      </c>
    </row>
    <row r="64" spans="1:26" ht="13.5">
      <c r="A64" s="38" t="s">
        <v>118</v>
      </c>
      <c r="B64" s="12">
        <f t="shared" si="7"/>
        <v>81.52253776332883</v>
      </c>
      <c r="C64" s="12">
        <f t="shared" si="7"/>
        <v>0</v>
      </c>
      <c r="D64" s="3">
        <f t="shared" si="7"/>
        <v>75</v>
      </c>
      <c r="E64" s="13">
        <f t="shared" si="7"/>
        <v>75</v>
      </c>
      <c r="F64" s="13">
        <f t="shared" si="7"/>
        <v>33.290047706943945</v>
      </c>
      <c r="G64" s="13">
        <f t="shared" si="7"/>
        <v>100</v>
      </c>
      <c r="H64" s="13">
        <f t="shared" si="7"/>
        <v>100</v>
      </c>
      <c r="I64" s="13">
        <f t="shared" si="7"/>
        <v>77.82125905538723</v>
      </c>
      <c r="J64" s="13">
        <f t="shared" si="7"/>
        <v>71.71783138232321</v>
      </c>
      <c r="K64" s="13">
        <f t="shared" si="7"/>
        <v>100</v>
      </c>
      <c r="L64" s="13">
        <f t="shared" si="7"/>
        <v>100</v>
      </c>
      <c r="M64" s="13">
        <f t="shared" si="7"/>
        <v>90.54842383863821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45.30275636078122</v>
      </c>
      <c r="S64" s="13">
        <f t="shared" si="7"/>
        <v>96.40438959085765</v>
      </c>
      <c r="T64" s="13">
        <f t="shared" si="7"/>
        <v>62.66709289252931</v>
      </c>
      <c r="U64" s="13">
        <f t="shared" si="7"/>
        <v>63.63595391516049</v>
      </c>
      <c r="V64" s="13">
        <f t="shared" si="7"/>
        <v>81.89079070202379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75</v>
      </c>
    </row>
    <row r="65" spans="1:26" ht="13.5">
      <c r="A65" s="38" t="s">
        <v>119</v>
      </c>
      <c r="B65" s="12">
        <f t="shared" si="7"/>
        <v>85.60174880948766</v>
      </c>
      <c r="C65" s="12">
        <f t="shared" si="7"/>
        <v>0</v>
      </c>
      <c r="D65" s="3">
        <f t="shared" si="7"/>
        <v>100.00406983842743</v>
      </c>
      <c r="E65" s="13">
        <f t="shared" si="7"/>
        <v>100</v>
      </c>
      <c r="F65" s="13">
        <f t="shared" si="7"/>
        <v>99.99693439607603</v>
      </c>
      <c r="G65" s="13">
        <f t="shared" si="7"/>
        <v>100</v>
      </c>
      <c r="H65" s="13">
        <f t="shared" si="7"/>
        <v>100.00263386625228</v>
      </c>
      <c r="I65" s="13">
        <f t="shared" si="7"/>
        <v>100</v>
      </c>
      <c r="J65" s="13">
        <f t="shared" si="7"/>
        <v>100</v>
      </c>
      <c r="K65" s="13">
        <f t="shared" si="7"/>
        <v>100.00307626049774</v>
      </c>
      <c r="L65" s="13">
        <f t="shared" si="7"/>
        <v>100</v>
      </c>
      <c r="M65" s="13">
        <f t="shared" si="7"/>
        <v>100.00101873452797</v>
      </c>
      <c r="N65" s="13">
        <f t="shared" si="7"/>
        <v>100</v>
      </c>
      <c r="O65" s="13">
        <f t="shared" si="7"/>
        <v>100</v>
      </c>
      <c r="P65" s="13">
        <f t="shared" si="7"/>
        <v>100.00259255418437</v>
      </c>
      <c r="Q65" s="13">
        <f t="shared" si="7"/>
        <v>100.00096771696214</v>
      </c>
      <c r="R65" s="13">
        <f t="shared" si="7"/>
        <v>0</v>
      </c>
      <c r="S65" s="13">
        <f t="shared" si="7"/>
        <v>100</v>
      </c>
      <c r="T65" s="13">
        <f t="shared" si="7"/>
        <v>100</v>
      </c>
      <c r="U65" s="13">
        <f t="shared" si="7"/>
        <v>67.14996068981714</v>
      </c>
      <c r="V65" s="13">
        <f t="shared" si="7"/>
        <v>92.04859180167823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42.85791493271361</v>
      </c>
      <c r="E66" s="16">
        <f t="shared" si="7"/>
        <v>42.85791493271361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42.85791493271361</v>
      </c>
      <c r="X66" s="16">
        <f t="shared" si="7"/>
        <v>0</v>
      </c>
      <c r="Y66" s="16">
        <f t="shared" si="7"/>
        <v>0</v>
      </c>
      <c r="Z66" s="17">
        <f t="shared" si="7"/>
        <v>42.85791493271361</v>
      </c>
    </row>
    <row r="67" spans="1:26" ht="13.5" hidden="1">
      <c r="A67" s="40" t="s">
        <v>121</v>
      </c>
      <c r="B67" s="23">
        <v>97598018</v>
      </c>
      <c r="C67" s="23"/>
      <c r="D67" s="24">
        <v>118987761</v>
      </c>
      <c r="E67" s="25">
        <v>113846321</v>
      </c>
      <c r="F67" s="25">
        <v>18184214</v>
      </c>
      <c r="G67" s="25">
        <v>8332680</v>
      </c>
      <c r="H67" s="25">
        <v>8912838</v>
      </c>
      <c r="I67" s="25">
        <v>35429732</v>
      </c>
      <c r="J67" s="25">
        <v>5721588</v>
      </c>
      <c r="K67" s="25">
        <v>7640778</v>
      </c>
      <c r="L67" s="25">
        <v>7075308</v>
      </c>
      <c r="M67" s="25">
        <v>20437674</v>
      </c>
      <c r="N67" s="25">
        <v>8004549</v>
      </c>
      <c r="O67" s="25">
        <v>8640697</v>
      </c>
      <c r="P67" s="25">
        <v>7662607</v>
      </c>
      <c r="Q67" s="25">
        <v>24307853</v>
      </c>
      <c r="R67" s="25">
        <v>8013797</v>
      </c>
      <c r="S67" s="25">
        <v>7403657</v>
      </c>
      <c r="T67" s="25">
        <v>8200173</v>
      </c>
      <c r="U67" s="25">
        <v>23617627</v>
      </c>
      <c r="V67" s="25">
        <v>103792886</v>
      </c>
      <c r="W67" s="25">
        <v>113846321</v>
      </c>
      <c r="X67" s="25"/>
      <c r="Y67" s="24"/>
      <c r="Z67" s="26">
        <v>113846321</v>
      </c>
    </row>
    <row r="68" spans="1:26" ht="13.5" hidden="1">
      <c r="A68" s="36" t="s">
        <v>31</v>
      </c>
      <c r="B68" s="18">
        <v>17220134</v>
      </c>
      <c r="C68" s="18"/>
      <c r="D68" s="19">
        <v>21373199</v>
      </c>
      <c r="E68" s="20">
        <v>21373199</v>
      </c>
      <c r="F68" s="20">
        <v>11165558</v>
      </c>
      <c r="G68" s="20">
        <v>1483676</v>
      </c>
      <c r="H68" s="20">
        <v>1370919</v>
      </c>
      <c r="I68" s="20">
        <v>14020153</v>
      </c>
      <c r="J68" s="20">
        <v>-1020865</v>
      </c>
      <c r="K68" s="20">
        <v>1000267</v>
      </c>
      <c r="L68" s="20">
        <v>886713</v>
      </c>
      <c r="M68" s="20">
        <v>866115</v>
      </c>
      <c r="N68" s="20">
        <v>998589</v>
      </c>
      <c r="O68" s="20">
        <v>1013723</v>
      </c>
      <c r="P68" s="20">
        <v>1011586</v>
      </c>
      <c r="Q68" s="20">
        <v>3023898</v>
      </c>
      <c r="R68" s="20">
        <v>995092</v>
      </c>
      <c r="S68" s="20">
        <v>1024400</v>
      </c>
      <c r="T68" s="20">
        <v>1024479</v>
      </c>
      <c r="U68" s="20">
        <v>3043971</v>
      </c>
      <c r="V68" s="20">
        <v>20954137</v>
      </c>
      <c r="W68" s="20">
        <v>21373199</v>
      </c>
      <c r="X68" s="20"/>
      <c r="Y68" s="19"/>
      <c r="Z68" s="22">
        <v>21373199</v>
      </c>
    </row>
    <row r="69" spans="1:26" ht="13.5" hidden="1">
      <c r="A69" s="37" t="s">
        <v>32</v>
      </c>
      <c r="B69" s="18">
        <v>79884146</v>
      </c>
      <c r="C69" s="18"/>
      <c r="D69" s="19">
        <v>96874442</v>
      </c>
      <c r="E69" s="20">
        <v>91733002</v>
      </c>
      <c r="F69" s="20">
        <v>6967021</v>
      </c>
      <c r="G69" s="20">
        <v>6802387</v>
      </c>
      <c r="H69" s="20">
        <v>7484801</v>
      </c>
      <c r="I69" s="20">
        <v>21254209</v>
      </c>
      <c r="J69" s="20">
        <v>6681650</v>
      </c>
      <c r="K69" s="20">
        <v>6541503</v>
      </c>
      <c r="L69" s="20">
        <v>6133498</v>
      </c>
      <c r="M69" s="20">
        <v>19356651</v>
      </c>
      <c r="N69" s="20">
        <v>6943470</v>
      </c>
      <c r="O69" s="20">
        <v>7559894</v>
      </c>
      <c r="P69" s="20">
        <v>6586336</v>
      </c>
      <c r="Q69" s="20">
        <v>21089700</v>
      </c>
      <c r="R69" s="20">
        <v>6948858</v>
      </c>
      <c r="S69" s="20">
        <v>6307853</v>
      </c>
      <c r="T69" s="20">
        <v>7106202</v>
      </c>
      <c r="U69" s="20">
        <v>20362913</v>
      </c>
      <c r="V69" s="20">
        <v>82063473</v>
      </c>
      <c r="W69" s="20">
        <v>91733002</v>
      </c>
      <c r="X69" s="20"/>
      <c r="Y69" s="19"/>
      <c r="Z69" s="22">
        <v>91733002</v>
      </c>
    </row>
    <row r="70" spans="1:26" ht="13.5" hidden="1">
      <c r="A70" s="38" t="s">
        <v>115</v>
      </c>
      <c r="B70" s="18">
        <v>48278960</v>
      </c>
      <c r="C70" s="18"/>
      <c r="D70" s="19">
        <v>52567400</v>
      </c>
      <c r="E70" s="20">
        <v>48362008</v>
      </c>
      <c r="F70" s="20">
        <v>3651008</v>
      </c>
      <c r="G70" s="20">
        <v>3650953</v>
      </c>
      <c r="H70" s="20">
        <v>3814817</v>
      </c>
      <c r="I70" s="20">
        <v>11116778</v>
      </c>
      <c r="J70" s="20">
        <v>3243552</v>
      </c>
      <c r="K70" s="20">
        <v>3076976</v>
      </c>
      <c r="L70" s="20">
        <v>3092392</v>
      </c>
      <c r="M70" s="20">
        <v>9412920</v>
      </c>
      <c r="N70" s="20">
        <v>3242912</v>
      </c>
      <c r="O70" s="20">
        <v>3379430</v>
      </c>
      <c r="P70" s="20">
        <v>3221199</v>
      </c>
      <c r="Q70" s="20">
        <v>9843541</v>
      </c>
      <c r="R70" s="20">
        <v>3270160</v>
      </c>
      <c r="S70" s="20">
        <v>2909295</v>
      </c>
      <c r="T70" s="20">
        <v>3508201</v>
      </c>
      <c r="U70" s="20">
        <v>9687656</v>
      </c>
      <c r="V70" s="20">
        <v>40060895</v>
      </c>
      <c r="W70" s="20">
        <v>48362008</v>
      </c>
      <c r="X70" s="20"/>
      <c r="Y70" s="19"/>
      <c r="Z70" s="22">
        <v>48362008</v>
      </c>
    </row>
    <row r="71" spans="1:26" ht="13.5" hidden="1">
      <c r="A71" s="38" t="s">
        <v>116</v>
      </c>
      <c r="B71" s="18">
        <v>16433534</v>
      </c>
      <c r="C71" s="18"/>
      <c r="D71" s="19">
        <v>23401188</v>
      </c>
      <c r="E71" s="20">
        <v>22465140</v>
      </c>
      <c r="F71" s="20">
        <v>1526328</v>
      </c>
      <c r="G71" s="20">
        <v>1358217</v>
      </c>
      <c r="H71" s="20">
        <v>1863072</v>
      </c>
      <c r="I71" s="20">
        <v>4747617</v>
      </c>
      <c r="J71" s="20">
        <v>1641293</v>
      </c>
      <c r="K71" s="20">
        <v>1662966</v>
      </c>
      <c r="L71" s="20">
        <v>1242105</v>
      </c>
      <c r="M71" s="20">
        <v>4546364</v>
      </c>
      <c r="N71" s="20">
        <v>1894966</v>
      </c>
      <c r="O71" s="20">
        <v>2381558</v>
      </c>
      <c r="P71" s="20">
        <v>1547939</v>
      </c>
      <c r="Q71" s="20">
        <v>5824463</v>
      </c>
      <c r="R71" s="20">
        <v>1875887</v>
      </c>
      <c r="S71" s="20">
        <v>1598133</v>
      </c>
      <c r="T71" s="20">
        <v>1796109</v>
      </c>
      <c r="U71" s="20">
        <v>5270129</v>
      </c>
      <c r="V71" s="20">
        <v>20388573</v>
      </c>
      <c r="W71" s="20">
        <v>22465140</v>
      </c>
      <c r="X71" s="20"/>
      <c r="Y71" s="19"/>
      <c r="Z71" s="22">
        <v>22465140</v>
      </c>
    </row>
    <row r="72" spans="1:26" ht="13.5" hidden="1">
      <c r="A72" s="38" t="s">
        <v>117</v>
      </c>
      <c r="B72" s="18">
        <v>9420520</v>
      </c>
      <c r="C72" s="18"/>
      <c r="D72" s="19">
        <v>13046796</v>
      </c>
      <c r="E72" s="20">
        <v>13046796</v>
      </c>
      <c r="F72" s="20">
        <v>1110199</v>
      </c>
      <c r="G72" s="20">
        <v>1111012</v>
      </c>
      <c r="H72" s="20">
        <v>1117779</v>
      </c>
      <c r="I72" s="20">
        <v>3338990</v>
      </c>
      <c r="J72" s="20">
        <v>1113440</v>
      </c>
      <c r="K72" s="20">
        <v>1117256</v>
      </c>
      <c r="L72" s="20">
        <v>1121184</v>
      </c>
      <c r="M72" s="20">
        <v>3351880</v>
      </c>
      <c r="N72" s="20">
        <v>1124829</v>
      </c>
      <c r="O72" s="20">
        <v>1119974</v>
      </c>
      <c r="P72" s="20">
        <v>1129355</v>
      </c>
      <c r="Q72" s="20">
        <v>3374158</v>
      </c>
      <c r="R72" s="20">
        <v>647309</v>
      </c>
      <c r="S72" s="20">
        <v>1120629</v>
      </c>
      <c r="T72" s="20">
        <v>1120755</v>
      </c>
      <c r="U72" s="20">
        <v>2888693</v>
      </c>
      <c r="V72" s="20">
        <v>12953721</v>
      </c>
      <c r="W72" s="20">
        <v>13046796</v>
      </c>
      <c r="X72" s="20"/>
      <c r="Y72" s="19"/>
      <c r="Z72" s="22">
        <v>13046796</v>
      </c>
    </row>
    <row r="73" spans="1:26" ht="13.5" hidden="1">
      <c r="A73" s="38" t="s">
        <v>118</v>
      </c>
      <c r="B73" s="18">
        <v>5322955</v>
      </c>
      <c r="C73" s="18"/>
      <c r="D73" s="19">
        <v>7711632</v>
      </c>
      <c r="E73" s="20">
        <v>7711632</v>
      </c>
      <c r="F73" s="20">
        <v>646866</v>
      </c>
      <c r="G73" s="20">
        <v>647633</v>
      </c>
      <c r="H73" s="20">
        <v>651166</v>
      </c>
      <c r="I73" s="20">
        <v>1945665</v>
      </c>
      <c r="J73" s="20">
        <v>650774</v>
      </c>
      <c r="K73" s="20">
        <v>651798</v>
      </c>
      <c r="L73" s="20">
        <v>644754</v>
      </c>
      <c r="M73" s="20">
        <v>1947326</v>
      </c>
      <c r="N73" s="20">
        <v>648172</v>
      </c>
      <c r="O73" s="20">
        <v>646759</v>
      </c>
      <c r="P73" s="20">
        <v>649271</v>
      </c>
      <c r="Q73" s="20">
        <v>1944202</v>
      </c>
      <c r="R73" s="20">
        <v>1123329</v>
      </c>
      <c r="S73" s="20">
        <v>647623</v>
      </c>
      <c r="T73" s="20">
        <v>647544</v>
      </c>
      <c r="U73" s="20">
        <v>2418496</v>
      </c>
      <c r="V73" s="20">
        <v>8255689</v>
      </c>
      <c r="W73" s="20">
        <v>7711632</v>
      </c>
      <c r="X73" s="20"/>
      <c r="Y73" s="19"/>
      <c r="Z73" s="22">
        <v>7711632</v>
      </c>
    </row>
    <row r="74" spans="1:26" ht="13.5" hidden="1">
      <c r="A74" s="38" t="s">
        <v>119</v>
      </c>
      <c r="B74" s="18">
        <v>428177</v>
      </c>
      <c r="C74" s="18"/>
      <c r="D74" s="19">
        <v>147426</v>
      </c>
      <c r="E74" s="20">
        <v>147426</v>
      </c>
      <c r="F74" s="20">
        <v>32620</v>
      </c>
      <c r="G74" s="20">
        <v>34572</v>
      </c>
      <c r="H74" s="20">
        <v>37967</v>
      </c>
      <c r="I74" s="20">
        <v>105159</v>
      </c>
      <c r="J74" s="20">
        <v>32591</v>
      </c>
      <c r="K74" s="20">
        <v>32507</v>
      </c>
      <c r="L74" s="20">
        <v>33063</v>
      </c>
      <c r="M74" s="20">
        <v>98161</v>
      </c>
      <c r="N74" s="20">
        <v>32591</v>
      </c>
      <c r="O74" s="20">
        <v>32173</v>
      </c>
      <c r="P74" s="20">
        <v>38572</v>
      </c>
      <c r="Q74" s="20">
        <v>103336</v>
      </c>
      <c r="R74" s="20">
        <v>32173</v>
      </c>
      <c r="S74" s="20">
        <v>32173</v>
      </c>
      <c r="T74" s="20">
        <v>33593</v>
      </c>
      <c r="U74" s="20">
        <v>97939</v>
      </c>
      <c r="V74" s="20">
        <v>404595</v>
      </c>
      <c r="W74" s="20">
        <v>147426</v>
      </c>
      <c r="X74" s="20"/>
      <c r="Y74" s="19"/>
      <c r="Z74" s="22">
        <v>147426</v>
      </c>
    </row>
    <row r="75" spans="1:26" ht="13.5" hidden="1">
      <c r="A75" s="39" t="s">
        <v>120</v>
      </c>
      <c r="B75" s="27">
        <v>493738</v>
      </c>
      <c r="C75" s="27"/>
      <c r="D75" s="28">
        <v>740120</v>
      </c>
      <c r="E75" s="29">
        <v>740120</v>
      </c>
      <c r="F75" s="29">
        <v>51635</v>
      </c>
      <c r="G75" s="29">
        <v>46617</v>
      </c>
      <c r="H75" s="29">
        <v>57118</v>
      </c>
      <c r="I75" s="29">
        <v>155370</v>
      </c>
      <c r="J75" s="29">
        <v>60803</v>
      </c>
      <c r="K75" s="29">
        <v>99008</v>
      </c>
      <c r="L75" s="29">
        <v>55097</v>
      </c>
      <c r="M75" s="29">
        <v>214908</v>
      </c>
      <c r="N75" s="29">
        <v>62490</v>
      </c>
      <c r="O75" s="29">
        <v>67080</v>
      </c>
      <c r="P75" s="29">
        <v>64685</v>
      </c>
      <c r="Q75" s="29">
        <v>194255</v>
      </c>
      <c r="R75" s="29">
        <v>69847</v>
      </c>
      <c r="S75" s="29">
        <v>71404</v>
      </c>
      <c r="T75" s="29">
        <v>69492</v>
      </c>
      <c r="U75" s="29">
        <v>210743</v>
      </c>
      <c r="V75" s="29">
        <v>775276</v>
      </c>
      <c r="W75" s="29">
        <v>740120</v>
      </c>
      <c r="X75" s="29"/>
      <c r="Y75" s="28"/>
      <c r="Z75" s="30">
        <v>740120</v>
      </c>
    </row>
    <row r="76" spans="1:26" ht="13.5" hidden="1">
      <c r="A76" s="41" t="s">
        <v>122</v>
      </c>
      <c r="B76" s="31">
        <v>79902764</v>
      </c>
      <c r="C76" s="31"/>
      <c r="D76" s="32">
        <v>100663241</v>
      </c>
      <c r="E76" s="33">
        <v>99163617</v>
      </c>
      <c r="F76" s="33">
        <v>4910439</v>
      </c>
      <c r="G76" s="33">
        <v>8286063</v>
      </c>
      <c r="H76" s="33">
        <v>8855721</v>
      </c>
      <c r="I76" s="33">
        <v>22052223</v>
      </c>
      <c r="J76" s="33">
        <v>9666461</v>
      </c>
      <c r="K76" s="33">
        <v>7541771</v>
      </c>
      <c r="L76" s="33">
        <v>7020211</v>
      </c>
      <c r="M76" s="33">
        <v>24228443</v>
      </c>
      <c r="N76" s="33">
        <v>7942059</v>
      </c>
      <c r="O76" s="33">
        <v>8573616</v>
      </c>
      <c r="P76" s="33">
        <v>7597923</v>
      </c>
      <c r="Q76" s="33">
        <v>24113598</v>
      </c>
      <c r="R76" s="33">
        <v>5884887</v>
      </c>
      <c r="S76" s="33">
        <v>8302611</v>
      </c>
      <c r="T76" s="33">
        <v>7315168</v>
      </c>
      <c r="U76" s="33">
        <v>21502666</v>
      </c>
      <c r="V76" s="33">
        <v>91896930</v>
      </c>
      <c r="W76" s="33">
        <v>99163617</v>
      </c>
      <c r="X76" s="33"/>
      <c r="Y76" s="32"/>
      <c r="Z76" s="34">
        <v>99163617</v>
      </c>
    </row>
    <row r="77" spans="1:26" ht="13.5" hidden="1">
      <c r="A77" s="36" t="s">
        <v>31</v>
      </c>
      <c r="B77" s="18">
        <v>14451663</v>
      </c>
      <c r="C77" s="18"/>
      <c r="D77" s="19">
        <v>17098559</v>
      </c>
      <c r="E77" s="20">
        <v>17098560</v>
      </c>
      <c r="F77" s="20">
        <v>1218886</v>
      </c>
      <c r="G77" s="20">
        <v>1483676</v>
      </c>
      <c r="H77" s="20">
        <v>1370919</v>
      </c>
      <c r="I77" s="20">
        <v>4073481</v>
      </c>
      <c r="J77" s="20">
        <v>2376855</v>
      </c>
      <c r="K77" s="20">
        <v>1000267</v>
      </c>
      <c r="L77" s="20">
        <v>886713</v>
      </c>
      <c r="M77" s="20">
        <v>4263835</v>
      </c>
      <c r="N77" s="20">
        <v>998589</v>
      </c>
      <c r="O77" s="20">
        <v>1013723</v>
      </c>
      <c r="P77" s="20">
        <v>1011586</v>
      </c>
      <c r="Q77" s="20">
        <v>3023898</v>
      </c>
      <c r="R77" s="20">
        <v>864038</v>
      </c>
      <c r="S77" s="20">
        <v>1083840</v>
      </c>
      <c r="T77" s="20">
        <v>1024479</v>
      </c>
      <c r="U77" s="20">
        <v>2972357</v>
      </c>
      <c r="V77" s="20">
        <v>14333571</v>
      </c>
      <c r="W77" s="20">
        <v>17098560</v>
      </c>
      <c r="X77" s="20"/>
      <c r="Y77" s="19"/>
      <c r="Z77" s="22">
        <v>17098560</v>
      </c>
    </row>
    <row r="78" spans="1:26" ht="13.5" hidden="1">
      <c r="A78" s="37" t="s">
        <v>32</v>
      </c>
      <c r="B78" s="18">
        <v>65451101</v>
      </c>
      <c r="C78" s="18"/>
      <c r="D78" s="19">
        <v>83247482</v>
      </c>
      <c r="E78" s="20">
        <v>81747857</v>
      </c>
      <c r="F78" s="20">
        <v>3691553</v>
      </c>
      <c r="G78" s="20">
        <v>6802387</v>
      </c>
      <c r="H78" s="20">
        <v>7484802</v>
      </c>
      <c r="I78" s="20">
        <v>17978742</v>
      </c>
      <c r="J78" s="20">
        <v>7289606</v>
      </c>
      <c r="K78" s="20">
        <v>6541504</v>
      </c>
      <c r="L78" s="20">
        <v>6133498</v>
      </c>
      <c r="M78" s="20">
        <v>19964608</v>
      </c>
      <c r="N78" s="20">
        <v>6943470</v>
      </c>
      <c r="O78" s="20">
        <v>7559893</v>
      </c>
      <c r="P78" s="20">
        <v>6586337</v>
      </c>
      <c r="Q78" s="20">
        <v>21089700</v>
      </c>
      <c r="R78" s="20">
        <v>5020849</v>
      </c>
      <c r="S78" s="20">
        <v>7218771</v>
      </c>
      <c r="T78" s="20">
        <v>6290689</v>
      </c>
      <c r="U78" s="20">
        <v>18530309</v>
      </c>
      <c r="V78" s="20">
        <v>77563359</v>
      </c>
      <c r="W78" s="20">
        <v>81747857</v>
      </c>
      <c r="X78" s="20"/>
      <c r="Y78" s="19"/>
      <c r="Z78" s="22">
        <v>81747857</v>
      </c>
    </row>
    <row r="79" spans="1:26" ht="13.5" hidden="1">
      <c r="A79" s="38" t="s">
        <v>115</v>
      </c>
      <c r="B79" s="18">
        <v>39656822</v>
      </c>
      <c r="C79" s="18"/>
      <c r="D79" s="19">
        <v>48810278</v>
      </c>
      <c r="E79" s="20">
        <v>47310660</v>
      </c>
      <c r="F79" s="20">
        <v>2326484</v>
      </c>
      <c r="G79" s="20">
        <v>3650953</v>
      </c>
      <c r="H79" s="20">
        <v>3814817</v>
      </c>
      <c r="I79" s="20">
        <v>9792254</v>
      </c>
      <c r="J79" s="20">
        <v>4710123</v>
      </c>
      <c r="K79" s="20">
        <v>3076976</v>
      </c>
      <c r="L79" s="20">
        <v>3092392</v>
      </c>
      <c r="M79" s="20">
        <v>10879491</v>
      </c>
      <c r="N79" s="20">
        <v>3242912</v>
      </c>
      <c r="O79" s="20">
        <v>3379430</v>
      </c>
      <c r="P79" s="20">
        <v>3221199</v>
      </c>
      <c r="Q79" s="20">
        <v>9843541</v>
      </c>
      <c r="R79" s="20">
        <v>2701961</v>
      </c>
      <c r="S79" s="20">
        <v>3982879</v>
      </c>
      <c r="T79" s="20">
        <v>3899063</v>
      </c>
      <c r="U79" s="20">
        <v>10583903</v>
      </c>
      <c r="V79" s="20">
        <v>41099189</v>
      </c>
      <c r="W79" s="20">
        <v>47310660</v>
      </c>
      <c r="X79" s="20"/>
      <c r="Y79" s="19"/>
      <c r="Z79" s="22">
        <v>47310660</v>
      </c>
    </row>
    <row r="80" spans="1:26" ht="13.5" hidden="1">
      <c r="A80" s="38" t="s">
        <v>116</v>
      </c>
      <c r="B80" s="18">
        <v>13404385</v>
      </c>
      <c r="C80" s="18"/>
      <c r="D80" s="19">
        <v>18720948</v>
      </c>
      <c r="E80" s="20">
        <v>18720950</v>
      </c>
      <c r="F80" s="20">
        <v>727895</v>
      </c>
      <c r="G80" s="20">
        <v>1358217</v>
      </c>
      <c r="H80" s="20">
        <v>1863072</v>
      </c>
      <c r="I80" s="20">
        <v>3949184</v>
      </c>
      <c r="J80" s="20">
        <v>1386841</v>
      </c>
      <c r="K80" s="20">
        <v>1662966</v>
      </c>
      <c r="L80" s="20">
        <v>1242105</v>
      </c>
      <c r="M80" s="20">
        <v>4291912</v>
      </c>
      <c r="N80" s="20">
        <v>1894966</v>
      </c>
      <c r="O80" s="20">
        <v>2381558</v>
      </c>
      <c r="P80" s="20">
        <v>1547939</v>
      </c>
      <c r="Q80" s="20">
        <v>5824463</v>
      </c>
      <c r="R80" s="20">
        <v>1079556</v>
      </c>
      <c r="S80" s="20">
        <v>1561705</v>
      </c>
      <c r="T80" s="20">
        <v>1128420</v>
      </c>
      <c r="U80" s="20">
        <v>3769681</v>
      </c>
      <c r="V80" s="20">
        <v>17835240</v>
      </c>
      <c r="W80" s="20">
        <v>18720950</v>
      </c>
      <c r="X80" s="20"/>
      <c r="Y80" s="19"/>
      <c r="Z80" s="22">
        <v>18720950</v>
      </c>
    </row>
    <row r="81" spans="1:26" ht="13.5" hidden="1">
      <c r="A81" s="38" t="s">
        <v>117</v>
      </c>
      <c r="B81" s="18">
        <v>7683959</v>
      </c>
      <c r="C81" s="18"/>
      <c r="D81" s="19">
        <v>9785100</v>
      </c>
      <c r="E81" s="20">
        <v>9785097</v>
      </c>
      <c r="F81" s="20">
        <v>389213</v>
      </c>
      <c r="G81" s="20">
        <v>1111012</v>
      </c>
      <c r="H81" s="20">
        <v>1117779</v>
      </c>
      <c r="I81" s="20">
        <v>2618004</v>
      </c>
      <c r="J81" s="20">
        <v>693330</v>
      </c>
      <c r="K81" s="20">
        <v>1117256</v>
      </c>
      <c r="L81" s="20">
        <v>1121184</v>
      </c>
      <c r="M81" s="20">
        <v>2931770</v>
      </c>
      <c r="N81" s="20">
        <v>1124829</v>
      </c>
      <c r="O81" s="20">
        <v>1119973</v>
      </c>
      <c r="P81" s="20">
        <v>1129355</v>
      </c>
      <c r="Q81" s="20">
        <v>3374157</v>
      </c>
      <c r="R81" s="20">
        <v>730433</v>
      </c>
      <c r="S81" s="20">
        <v>1017677</v>
      </c>
      <c r="T81" s="20">
        <v>823816</v>
      </c>
      <c r="U81" s="20">
        <v>2571926</v>
      </c>
      <c r="V81" s="20">
        <v>11495857</v>
      </c>
      <c r="W81" s="20">
        <v>9785097</v>
      </c>
      <c r="X81" s="20"/>
      <c r="Y81" s="19"/>
      <c r="Z81" s="22">
        <v>9785097</v>
      </c>
    </row>
    <row r="82" spans="1:26" ht="13.5" hidden="1">
      <c r="A82" s="38" t="s">
        <v>118</v>
      </c>
      <c r="B82" s="18">
        <v>4339408</v>
      </c>
      <c r="C82" s="18"/>
      <c r="D82" s="19">
        <v>5783724</v>
      </c>
      <c r="E82" s="20">
        <v>5783724</v>
      </c>
      <c r="F82" s="20">
        <v>215342</v>
      </c>
      <c r="G82" s="20">
        <v>647633</v>
      </c>
      <c r="H82" s="20">
        <v>651166</v>
      </c>
      <c r="I82" s="20">
        <v>1514141</v>
      </c>
      <c r="J82" s="20">
        <v>466721</v>
      </c>
      <c r="K82" s="20">
        <v>651798</v>
      </c>
      <c r="L82" s="20">
        <v>644754</v>
      </c>
      <c r="M82" s="20">
        <v>1763273</v>
      </c>
      <c r="N82" s="20">
        <v>648172</v>
      </c>
      <c r="O82" s="20">
        <v>646759</v>
      </c>
      <c r="P82" s="20">
        <v>649271</v>
      </c>
      <c r="Q82" s="20">
        <v>1944202</v>
      </c>
      <c r="R82" s="20">
        <v>508899</v>
      </c>
      <c r="S82" s="20">
        <v>624337</v>
      </c>
      <c r="T82" s="20">
        <v>405797</v>
      </c>
      <c r="U82" s="20">
        <v>1539033</v>
      </c>
      <c r="V82" s="20">
        <v>6760649</v>
      </c>
      <c r="W82" s="20">
        <v>5783724</v>
      </c>
      <c r="X82" s="20"/>
      <c r="Y82" s="19"/>
      <c r="Z82" s="22">
        <v>5783724</v>
      </c>
    </row>
    <row r="83" spans="1:26" ht="13.5" hidden="1">
      <c r="A83" s="38" t="s">
        <v>119</v>
      </c>
      <c r="B83" s="18">
        <v>366527</v>
      </c>
      <c r="C83" s="18"/>
      <c r="D83" s="19">
        <v>147432</v>
      </c>
      <c r="E83" s="20">
        <v>147426</v>
      </c>
      <c r="F83" s="20">
        <v>32619</v>
      </c>
      <c r="G83" s="20">
        <v>34572</v>
      </c>
      <c r="H83" s="20">
        <v>37968</v>
      </c>
      <c r="I83" s="20">
        <v>105159</v>
      </c>
      <c r="J83" s="20">
        <v>32591</v>
      </c>
      <c r="K83" s="20">
        <v>32508</v>
      </c>
      <c r="L83" s="20">
        <v>33063</v>
      </c>
      <c r="M83" s="20">
        <v>98162</v>
      </c>
      <c r="N83" s="20">
        <v>32591</v>
      </c>
      <c r="O83" s="20">
        <v>32173</v>
      </c>
      <c r="P83" s="20">
        <v>38573</v>
      </c>
      <c r="Q83" s="20">
        <v>103337</v>
      </c>
      <c r="R83" s="20"/>
      <c r="S83" s="20">
        <v>32173</v>
      </c>
      <c r="T83" s="20">
        <v>33593</v>
      </c>
      <c r="U83" s="20">
        <v>65766</v>
      </c>
      <c r="V83" s="20">
        <v>372424</v>
      </c>
      <c r="W83" s="20">
        <v>147426</v>
      </c>
      <c r="X83" s="20"/>
      <c r="Y83" s="19"/>
      <c r="Z83" s="22">
        <v>147426</v>
      </c>
    </row>
    <row r="84" spans="1:26" ht="13.5" hidden="1">
      <c r="A84" s="39" t="s">
        <v>120</v>
      </c>
      <c r="B84" s="27"/>
      <c r="C84" s="27"/>
      <c r="D84" s="28">
        <v>317200</v>
      </c>
      <c r="E84" s="29">
        <v>317200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317200</v>
      </c>
      <c r="X84" s="29"/>
      <c r="Y84" s="28"/>
      <c r="Z84" s="30">
        <v>317200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4498392</v>
      </c>
      <c r="C5" s="18">
        <v>0</v>
      </c>
      <c r="D5" s="63">
        <v>5195060</v>
      </c>
      <c r="E5" s="64">
        <v>5195060</v>
      </c>
      <c r="F5" s="64">
        <v>11932</v>
      </c>
      <c r="G5" s="64">
        <v>11571</v>
      </c>
      <c r="H5" s="64">
        <v>11313</v>
      </c>
      <c r="I5" s="64">
        <v>34816</v>
      </c>
      <c r="J5" s="64">
        <v>4248164</v>
      </c>
      <c r="K5" s="64">
        <v>10297</v>
      </c>
      <c r="L5" s="64">
        <v>9833</v>
      </c>
      <c r="M5" s="64">
        <v>4268294</v>
      </c>
      <c r="N5" s="64">
        <v>22878</v>
      </c>
      <c r="O5" s="64">
        <v>23178</v>
      </c>
      <c r="P5" s="64">
        <v>20913</v>
      </c>
      <c r="Q5" s="64">
        <v>66969</v>
      </c>
      <c r="R5" s="64">
        <v>18842</v>
      </c>
      <c r="S5" s="64">
        <v>17920</v>
      </c>
      <c r="T5" s="64">
        <v>0</v>
      </c>
      <c r="U5" s="64">
        <v>36762</v>
      </c>
      <c r="V5" s="64">
        <v>4406841</v>
      </c>
      <c r="W5" s="64">
        <v>5195060</v>
      </c>
      <c r="X5" s="64">
        <v>-788219</v>
      </c>
      <c r="Y5" s="65">
        <v>-15.17</v>
      </c>
      <c r="Z5" s="66">
        <v>5195060</v>
      </c>
    </row>
    <row r="6" spans="1:26" ht="13.5">
      <c r="A6" s="62" t="s">
        <v>32</v>
      </c>
      <c r="B6" s="18">
        <v>15671908</v>
      </c>
      <c r="C6" s="18">
        <v>0</v>
      </c>
      <c r="D6" s="63">
        <v>17315592</v>
      </c>
      <c r="E6" s="64">
        <v>17315592</v>
      </c>
      <c r="F6" s="64">
        <v>1306596</v>
      </c>
      <c r="G6" s="64">
        <v>1481815</v>
      </c>
      <c r="H6" s="64">
        <v>1459598</v>
      </c>
      <c r="I6" s="64">
        <v>4248009</v>
      </c>
      <c r="J6" s="64">
        <v>1381760</v>
      </c>
      <c r="K6" s="64">
        <v>1330097</v>
      </c>
      <c r="L6" s="64">
        <v>1391505</v>
      </c>
      <c r="M6" s="64">
        <v>4103362</v>
      </c>
      <c r="N6" s="64">
        <v>1416720</v>
      </c>
      <c r="O6" s="64">
        <v>1439582</v>
      </c>
      <c r="P6" s="64">
        <v>1346399</v>
      </c>
      <c r="Q6" s="64">
        <v>4202701</v>
      </c>
      <c r="R6" s="64">
        <v>1361723</v>
      </c>
      <c r="S6" s="64">
        <v>1390857</v>
      </c>
      <c r="T6" s="64">
        <v>0</v>
      </c>
      <c r="U6" s="64">
        <v>2752580</v>
      </c>
      <c r="V6" s="64">
        <v>15306652</v>
      </c>
      <c r="W6" s="64">
        <v>17315592</v>
      </c>
      <c r="X6" s="64">
        <v>-2008940</v>
      </c>
      <c r="Y6" s="65">
        <v>-11.6</v>
      </c>
      <c r="Z6" s="66">
        <v>17315592</v>
      </c>
    </row>
    <row r="7" spans="1:26" ht="13.5">
      <c r="A7" s="62" t="s">
        <v>33</v>
      </c>
      <c r="B7" s="18">
        <v>1212532</v>
      </c>
      <c r="C7" s="18">
        <v>0</v>
      </c>
      <c r="D7" s="63">
        <v>1297000</v>
      </c>
      <c r="E7" s="64">
        <v>1297000</v>
      </c>
      <c r="F7" s="64">
        <v>23317</v>
      </c>
      <c r="G7" s="64">
        <v>63373</v>
      </c>
      <c r="H7" s="64">
        <v>179918</v>
      </c>
      <c r="I7" s="64">
        <v>266608</v>
      </c>
      <c r="J7" s="64">
        <v>55023</v>
      </c>
      <c r="K7" s="64">
        <v>56837</v>
      </c>
      <c r="L7" s="64">
        <v>2025</v>
      </c>
      <c r="M7" s="64">
        <v>113885</v>
      </c>
      <c r="N7" s="64">
        <v>275952</v>
      </c>
      <c r="O7" s="64">
        <v>1767</v>
      </c>
      <c r="P7" s="64">
        <v>56575</v>
      </c>
      <c r="Q7" s="64">
        <v>334294</v>
      </c>
      <c r="R7" s="64">
        <v>219028</v>
      </c>
      <c r="S7" s="64">
        <v>55010</v>
      </c>
      <c r="T7" s="64">
        <v>0</v>
      </c>
      <c r="U7" s="64">
        <v>274038</v>
      </c>
      <c r="V7" s="64">
        <v>988825</v>
      </c>
      <c r="W7" s="64">
        <v>1297000</v>
      </c>
      <c r="X7" s="64">
        <v>-308175</v>
      </c>
      <c r="Y7" s="65">
        <v>-23.76</v>
      </c>
      <c r="Z7" s="66">
        <v>1297000</v>
      </c>
    </row>
    <row r="8" spans="1:26" ht="13.5">
      <c r="A8" s="62" t="s">
        <v>34</v>
      </c>
      <c r="B8" s="18">
        <v>17561874</v>
      </c>
      <c r="C8" s="18">
        <v>0</v>
      </c>
      <c r="D8" s="63">
        <v>17728000</v>
      </c>
      <c r="E8" s="64">
        <v>17728000</v>
      </c>
      <c r="F8" s="64">
        <v>5528000</v>
      </c>
      <c r="G8" s="64">
        <v>0</v>
      </c>
      <c r="H8" s="64">
        <v>0</v>
      </c>
      <c r="I8" s="64">
        <v>5528000</v>
      </c>
      <c r="J8" s="64">
        <v>0</v>
      </c>
      <c r="K8" s="64">
        <v>4423000</v>
      </c>
      <c r="L8" s="64">
        <v>0</v>
      </c>
      <c r="M8" s="64">
        <v>4423000</v>
      </c>
      <c r="N8" s="64">
        <v>0</v>
      </c>
      <c r="O8" s="64">
        <v>0</v>
      </c>
      <c r="P8" s="64">
        <v>3307282</v>
      </c>
      <c r="Q8" s="64">
        <v>3307282</v>
      </c>
      <c r="R8" s="64">
        <v>0</v>
      </c>
      <c r="S8" s="64">
        <v>0</v>
      </c>
      <c r="T8" s="64">
        <v>0</v>
      </c>
      <c r="U8" s="64">
        <v>0</v>
      </c>
      <c r="V8" s="64">
        <v>13258282</v>
      </c>
      <c r="W8" s="64">
        <v>17728000</v>
      </c>
      <c r="X8" s="64">
        <v>-4469718</v>
      </c>
      <c r="Y8" s="65">
        <v>-25.21</v>
      </c>
      <c r="Z8" s="66">
        <v>17728000</v>
      </c>
    </row>
    <row r="9" spans="1:26" ht="13.5">
      <c r="A9" s="62" t="s">
        <v>35</v>
      </c>
      <c r="B9" s="18">
        <v>3041724</v>
      </c>
      <c r="C9" s="18">
        <v>0</v>
      </c>
      <c r="D9" s="63">
        <v>1649980</v>
      </c>
      <c r="E9" s="64">
        <v>1649980</v>
      </c>
      <c r="F9" s="64">
        <v>62435</v>
      </c>
      <c r="G9" s="64">
        <v>14744</v>
      </c>
      <c r="H9" s="64">
        <v>174212</v>
      </c>
      <c r="I9" s="64">
        <v>251391</v>
      </c>
      <c r="J9" s="64">
        <v>34063</v>
      </c>
      <c r="K9" s="64">
        <v>19596</v>
      </c>
      <c r="L9" s="64">
        <v>153211</v>
      </c>
      <c r="M9" s="64">
        <v>206870</v>
      </c>
      <c r="N9" s="64">
        <v>148864</v>
      </c>
      <c r="O9" s="64">
        <v>63100</v>
      </c>
      <c r="P9" s="64">
        <v>153295</v>
      </c>
      <c r="Q9" s="64">
        <v>365259</v>
      </c>
      <c r="R9" s="64">
        <v>184537</v>
      </c>
      <c r="S9" s="64">
        <v>189540</v>
      </c>
      <c r="T9" s="64">
        <v>0</v>
      </c>
      <c r="U9" s="64">
        <v>374077</v>
      </c>
      <c r="V9" s="64">
        <v>1197597</v>
      </c>
      <c r="W9" s="64">
        <v>1649980</v>
      </c>
      <c r="X9" s="64">
        <v>-452383</v>
      </c>
      <c r="Y9" s="65">
        <v>-27.42</v>
      </c>
      <c r="Z9" s="66">
        <v>1649980</v>
      </c>
    </row>
    <row r="10" spans="1:26" ht="25.5">
      <c r="A10" s="67" t="s">
        <v>107</v>
      </c>
      <c r="B10" s="68">
        <f>SUM(B5:B9)</f>
        <v>41986430</v>
      </c>
      <c r="C10" s="68">
        <f>SUM(C5:C9)</f>
        <v>0</v>
      </c>
      <c r="D10" s="69">
        <f aca="true" t="shared" si="0" ref="D10:Z10">SUM(D5:D9)</f>
        <v>43185632</v>
      </c>
      <c r="E10" s="70">
        <f t="shared" si="0"/>
        <v>43185632</v>
      </c>
      <c r="F10" s="70">
        <f t="shared" si="0"/>
        <v>6932280</v>
      </c>
      <c r="G10" s="70">
        <f t="shared" si="0"/>
        <v>1571503</v>
      </c>
      <c r="H10" s="70">
        <f t="shared" si="0"/>
        <v>1825041</v>
      </c>
      <c r="I10" s="70">
        <f t="shared" si="0"/>
        <v>10328824</v>
      </c>
      <c r="J10" s="70">
        <f t="shared" si="0"/>
        <v>5719010</v>
      </c>
      <c r="K10" s="70">
        <f t="shared" si="0"/>
        <v>5839827</v>
      </c>
      <c r="L10" s="70">
        <f t="shared" si="0"/>
        <v>1556574</v>
      </c>
      <c r="M10" s="70">
        <f t="shared" si="0"/>
        <v>13115411</v>
      </c>
      <c r="N10" s="70">
        <f t="shared" si="0"/>
        <v>1864414</v>
      </c>
      <c r="O10" s="70">
        <f t="shared" si="0"/>
        <v>1527627</v>
      </c>
      <c r="P10" s="70">
        <f t="shared" si="0"/>
        <v>4884464</v>
      </c>
      <c r="Q10" s="70">
        <f t="shared" si="0"/>
        <v>8276505</v>
      </c>
      <c r="R10" s="70">
        <f t="shared" si="0"/>
        <v>1784130</v>
      </c>
      <c r="S10" s="70">
        <f t="shared" si="0"/>
        <v>1653327</v>
      </c>
      <c r="T10" s="70">
        <f t="shared" si="0"/>
        <v>0</v>
      </c>
      <c r="U10" s="70">
        <f t="shared" si="0"/>
        <v>3437457</v>
      </c>
      <c r="V10" s="70">
        <f t="shared" si="0"/>
        <v>35158197</v>
      </c>
      <c r="W10" s="70">
        <f t="shared" si="0"/>
        <v>43185632</v>
      </c>
      <c r="X10" s="70">
        <f t="shared" si="0"/>
        <v>-8027435</v>
      </c>
      <c r="Y10" s="71">
        <f>+IF(W10&lt;&gt;0,(X10/W10)*100,0)</f>
        <v>-18.588207763174566</v>
      </c>
      <c r="Z10" s="72">
        <f t="shared" si="0"/>
        <v>43185632</v>
      </c>
    </row>
    <row r="11" spans="1:26" ht="13.5">
      <c r="A11" s="62" t="s">
        <v>36</v>
      </c>
      <c r="B11" s="18">
        <v>12463236</v>
      </c>
      <c r="C11" s="18">
        <v>0</v>
      </c>
      <c r="D11" s="63">
        <v>13915173</v>
      </c>
      <c r="E11" s="64">
        <v>13915173</v>
      </c>
      <c r="F11" s="64">
        <v>865711</v>
      </c>
      <c r="G11" s="64">
        <v>1125608</v>
      </c>
      <c r="H11" s="64">
        <v>955445</v>
      </c>
      <c r="I11" s="64">
        <v>2946764</v>
      </c>
      <c r="J11" s="64">
        <v>961966</v>
      </c>
      <c r="K11" s="64">
        <v>948879</v>
      </c>
      <c r="L11" s="64">
        <v>1079119</v>
      </c>
      <c r="M11" s="64">
        <v>2989964</v>
      </c>
      <c r="N11" s="64">
        <v>1006002</v>
      </c>
      <c r="O11" s="64">
        <v>1330395</v>
      </c>
      <c r="P11" s="64">
        <v>1042584</v>
      </c>
      <c r="Q11" s="64">
        <v>3378981</v>
      </c>
      <c r="R11" s="64">
        <v>962978</v>
      </c>
      <c r="S11" s="64">
        <v>1081314</v>
      </c>
      <c r="T11" s="64">
        <v>0</v>
      </c>
      <c r="U11" s="64">
        <v>2044292</v>
      </c>
      <c r="V11" s="64">
        <v>11360001</v>
      </c>
      <c r="W11" s="64">
        <v>13915173</v>
      </c>
      <c r="X11" s="64">
        <v>-2555172</v>
      </c>
      <c r="Y11" s="65">
        <v>-18.36</v>
      </c>
      <c r="Z11" s="66">
        <v>13915173</v>
      </c>
    </row>
    <row r="12" spans="1:26" ht="13.5">
      <c r="A12" s="62" t="s">
        <v>37</v>
      </c>
      <c r="B12" s="18">
        <v>1784359</v>
      </c>
      <c r="C12" s="18">
        <v>0</v>
      </c>
      <c r="D12" s="63">
        <v>1880786</v>
      </c>
      <c r="E12" s="64">
        <v>1880786</v>
      </c>
      <c r="F12" s="64">
        <v>142978</v>
      </c>
      <c r="G12" s="64">
        <v>147353</v>
      </c>
      <c r="H12" s="64">
        <v>149375</v>
      </c>
      <c r="I12" s="64">
        <v>439706</v>
      </c>
      <c r="J12" s="64">
        <v>149412</v>
      </c>
      <c r="K12" s="64">
        <v>147346</v>
      </c>
      <c r="L12" s="64">
        <v>147346</v>
      </c>
      <c r="M12" s="64">
        <v>444104</v>
      </c>
      <c r="N12" s="64">
        <v>151732</v>
      </c>
      <c r="O12" s="64">
        <v>165681</v>
      </c>
      <c r="P12" s="64">
        <v>222384</v>
      </c>
      <c r="Q12" s="64">
        <v>539797</v>
      </c>
      <c r="R12" s="64">
        <v>158869</v>
      </c>
      <c r="S12" s="64">
        <v>161406</v>
      </c>
      <c r="T12" s="64">
        <v>0</v>
      </c>
      <c r="U12" s="64">
        <v>320275</v>
      </c>
      <c r="V12" s="64">
        <v>1743882</v>
      </c>
      <c r="W12" s="64">
        <v>1880786</v>
      </c>
      <c r="X12" s="64">
        <v>-136904</v>
      </c>
      <c r="Y12" s="65">
        <v>-7.28</v>
      </c>
      <c r="Z12" s="66">
        <v>1880786</v>
      </c>
    </row>
    <row r="13" spans="1:26" ht="13.5">
      <c r="A13" s="62" t="s">
        <v>108</v>
      </c>
      <c r="B13" s="18">
        <v>2561814</v>
      </c>
      <c r="C13" s="18">
        <v>0</v>
      </c>
      <c r="D13" s="63">
        <v>1943709</v>
      </c>
      <c r="E13" s="64">
        <v>1943709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1943709</v>
      </c>
      <c r="X13" s="64">
        <v>-1943709</v>
      </c>
      <c r="Y13" s="65">
        <v>-100</v>
      </c>
      <c r="Z13" s="66">
        <v>1943709</v>
      </c>
    </row>
    <row r="14" spans="1:26" ht="13.5">
      <c r="A14" s="62" t="s">
        <v>38</v>
      </c>
      <c r="B14" s="18">
        <v>1378120</v>
      </c>
      <c r="C14" s="18">
        <v>0</v>
      </c>
      <c r="D14" s="63">
        <v>531013</v>
      </c>
      <c r="E14" s="64">
        <v>531013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531013</v>
      </c>
      <c r="X14" s="64">
        <v>-531013</v>
      </c>
      <c r="Y14" s="65">
        <v>-100</v>
      </c>
      <c r="Z14" s="66">
        <v>531013</v>
      </c>
    </row>
    <row r="15" spans="1:26" ht="13.5">
      <c r="A15" s="62" t="s">
        <v>39</v>
      </c>
      <c r="B15" s="18">
        <v>7469849</v>
      </c>
      <c r="C15" s="18">
        <v>0</v>
      </c>
      <c r="D15" s="63">
        <v>8337833</v>
      </c>
      <c r="E15" s="64">
        <v>8337833</v>
      </c>
      <c r="F15" s="64">
        <v>533674</v>
      </c>
      <c r="G15" s="64">
        <v>990764</v>
      </c>
      <c r="H15" s="64">
        <v>755528</v>
      </c>
      <c r="I15" s="64">
        <v>2279966</v>
      </c>
      <c r="J15" s="64">
        <v>581827</v>
      </c>
      <c r="K15" s="64">
        <v>594227</v>
      </c>
      <c r="L15" s="64">
        <v>609569</v>
      </c>
      <c r="M15" s="64">
        <v>1785623</v>
      </c>
      <c r="N15" s="64">
        <v>629633</v>
      </c>
      <c r="O15" s="64">
        <v>650298</v>
      </c>
      <c r="P15" s="64">
        <v>584977</v>
      </c>
      <c r="Q15" s="64">
        <v>1864908</v>
      </c>
      <c r="R15" s="64">
        <v>583932</v>
      </c>
      <c r="S15" s="64">
        <v>641902</v>
      </c>
      <c r="T15" s="64">
        <v>0</v>
      </c>
      <c r="U15" s="64">
        <v>1225834</v>
      </c>
      <c r="V15" s="64">
        <v>7156331</v>
      </c>
      <c r="W15" s="64">
        <v>8337833</v>
      </c>
      <c r="X15" s="64">
        <v>-1181502</v>
      </c>
      <c r="Y15" s="65">
        <v>-14.17</v>
      </c>
      <c r="Z15" s="66">
        <v>8337833</v>
      </c>
    </row>
    <row r="16" spans="1:26" ht="13.5">
      <c r="A16" s="73" t="s">
        <v>40</v>
      </c>
      <c r="B16" s="18">
        <v>7408903</v>
      </c>
      <c r="C16" s="18">
        <v>0</v>
      </c>
      <c r="D16" s="63">
        <v>7535741</v>
      </c>
      <c r="E16" s="64">
        <v>7535741</v>
      </c>
      <c r="F16" s="64">
        <v>5151667</v>
      </c>
      <c r="G16" s="64">
        <v>0</v>
      </c>
      <c r="H16" s="64">
        <v>0</v>
      </c>
      <c r="I16" s="64">
        <v>5151667</v>
      </c>
      <c r="J16" s="64">
        <v>0</v>
      </c>
      <c r="K16" s="64">
        <v>1745036</v>
      </c>
      <c r="L16" s="64">
        <v>0</v>
      </c>
      <c r="M16" s="64">
        <v>1745036</v>
      </c>
      <c r="N16" s="64">
        <v>0</v>
      </c>
      <c r="O16" s="64">
        <v>0</v>
      </c>
      <c r="P16" s="64">
        <v>639481</v>
      </c>
      <c r="Q16" s="64">
        <v>639481</v>
      </c>
      <c r="R16" s="64">
        <v>0</v>
      </c>
      <c r="S16" s="64">
        <v>0</v>
      </c>
      <c r="T16" s="64">
        <v>0</v>
      </c>
      <c r="U16" s="64">
        <v>0</v>
      </c>
      <c r="V16" s="64">
        <v>7536184</v>
      </c>
      <c r="W16" s="64">
        <v>7535741</v>
      </c>
      <c r="X16" s="64">
        <v>443</v>
      </c>
      <c r="Y16" s="65">
        <v>0.01</v>
      </c>
      <c r="Z16" s="66">
        <v>7535741</v>
      </c>
    </row>
    <row r="17" spans="1:26" ht="13.5">
      <c r="A17" s="62" t="s">
        <v>41</v>
      </c>
      <c r="B17" s="18">
        <v>11914104</v>
      </c>
      <c r="C17" s="18">
        <v>0</v>
      </c>
      <c r="D17" s="63">
        <v>10841377</v>
      </c>
      <c r="E17" s="64">
        <v>10841377</v>
      </c>
      <c r="F17" s="64">
        <v>736248</v>
      </c>
      <c r="G17" s="64">
        <v>264890</v>
      </c>
      <c r="H17" s="64">
        <v>417015</v>
      </c>
      <c r="I17" s="64">
        <v>1418153</v>
      </c>
      <c r="J17" s="64">
        <v>476753</v>
      </c>
      <c r="K17" s="64">
        <v>1012314</v>
      </c>
      <c r="L17" s="64">
        <v>723345</v>
      </c>
      <c r="M17" s="64">
        <v>2212412</v>
      </c>
      <c r="N17" s="64">
        <v>675019</v>
      </c>
      <c r="O17" s="64">
        <v>385476</v>
      </c>
      <c r="P17" s="64">
        <v>330502</v>
      </c>
      <c r="Q17" s="64">
        <v>1390997</v>
      </c>
      <c r="R17" s="64">
        <v>240479</v>
      </c>
      <c r="S17" s="64">
        <v>173661</v>
      </c>
      <c r="T17" s="64">
        <v>0</v>
      </c>
      <c r="U17" s="64">
        <v>414140</v>
      </c>
      <c r="V17" s="64">
        <v>5435702</v>
      </c>
      <c r="W17" s="64">
        <v>10841377</v>
      </c>
      <c r="X17" s="64">
        <v>-5405675</v>
      </c>
      <c r="Y17" s="65">
        <v>-49.86</v>
      </c>
      <c r="Z17" s="66">
        <v>10841377</v>
      </c>
    </row>
    <row r="18" spans="1:26" ht="13.5">
      <c r="A18" s="74" t="s">
        <v>42</v>
      </c>
      <c r="B18" s="75">
        <f>SUM(B11:B17)</f>
        <v>44980385</v>
      </c>
      <c r="C18" s="75">
        <f>SUM(C11:C17)</f>
        <v>0</v>
      </c>
      <c r="D18" s="76">
        <f aca="true" t="shared" si="1" ref="D18:Z18">SUM(D11:D17)</f>
        <v>44985632</v>
      </c>
      <c r="E18" s="77">
        <f t="shared" si="1"/>
        <v>44985632</v>
      </c>
      <c r="F18" s="77">
        <f t="shared" si="1"/>
        <v>7430278</v>
      </c>
      <c r="G18" s="77">
        <f t="shared" si="1"/>
        <v>2528615</v>
      </c>
      <c r="H18" s="77">
        <f t="shared" si="1"/>
        <v>2277363</v>
      </c>
      <c r="I18" s="77">
        <f t="shared" si="1"/>
        <v>12236256</v>
      </c>
      <c r="J18" s="77">
        <f t="shared" si="1"/>
        <v>2169958</v>
      </c>
      <c r="K18" s="77">
        <f t="shared" si="1"/>
        <v>4447802</v>
      </c>
      <c r="L18" s="77">
        <f t="shared" si="1"/>
        <v>2559379</v>
      </c>
      <c r="M18" s="77">
        <f t="shared" si="1"/>
        <v>9177139</v>
      </c>
      <c r="N18" s="77">
        <f t="shared" si="1"/>
        <v>2462386</v>
      </c>
      <c r="O18" s="77">
        <f t="shared" si="1"/>
        <v>2531850</v>
      </c>
      <c r="P18" s="77">
        <f t="shared" si="1"/>
        <v>2819928</v>
      </c>
      <c r="Q18" s="77">
        <f t="shared" si="1"/>
        <v>7814164</v>
      </c>
      <c r="R18" s="77">
        <f t="shared" si="1"/>
        <v>1946258</v>
      </c>
      <c r="S18" s="77">
        <f t="shared" si="1"/>
        <v>2058283</v>
      </c>
      <c r="T18" s="77">
        <f t="shared" si="1"/>
        <v>0</v>
      </c>
      <c r="U18" s="77">
        <f t="shared" si="1"/>
        <v>4004541</v>
      </c>
      <c r="V18" s="77">
        <f t="shared" si="1"/>
        <v>33232100</v>
      </c>
      <c r="W18" s="77">
        <f t="shared" si="1"/>
        <v>44985632</v>
      </c>
      <c r="X18" s="77">
        <f t="shared" si="1"/>
        <v>-11753532</v>
      </c>
      <c r="Y18" s="71">
        <f>+IF(W18&lt;&gt;0,(X18/W18)*100,0)</f>
        <v>-26.127302157275462</v>
      </c>
      <c r="Z18" s="78">
        <f t="shared" si="1"/>
        <v>44985632</v>
      </c>
    </row>
    <row r="19" spans="1:26" ht="13.5">
      <c r="A19" s="74" t="s">
        <v>43</v>
      </c>
      <c r="B19" s="79">
        <f>+B10-B18</f>
        <v>-2993955</v>
      </c>
      <c r="C19" s="79">
        <f>+C10-C18</f>
        <v>0</v>
      </c>
      <c r="D19" s="80">
        <f aca="true" t="shared" si="2" ref="D19:Z19">+D10-D18</f>
        <v>-1800000</v>
      </c>
      <c r="E19" s="81">
        <f t="shared" si="2"/>
        <v>-1800000</v>
      </c>
      <c r="F19" s="81">
        <f t="shared" si="2"/>
        <v>-497998</v>
      </c>
      <c r="G19" s="81">
        <f t="shared" si="2"/>
        <v>-957112</v>
      </c>
      <c r="H19" s="81">
        <f t="shared" si="2"/>
        <v>-452322</v>
      </c>
      <c r="I19" s="81">
        <f t="shared" si="2"/>
        <v>-1907432</v>
      </c>
      <c r="J19" s="81">
        <f t="shared" si="2"/>
        <v>3549052</v>
      </c>
      <c r="K19" s="81">
        <f t="shared" si="2"/>
        <v>1392025</v>
      </c>
      <c r="L19" s="81">
        <f t="shared" si="2"/>
        <v>-1002805</v>
      </c>
      <c r="M19" s="81">
        <f t="shared" si="2"/>
        <v>3938272</v>
      </c>
      <c r="N19" s="81">
        <f t="shared" si="2"/>
        <v>-597972</v>
      </c>
      <c r="O19" s="81">
        <f t="shared" si="2"/>
        <v>-1004223</v>
      </c>
      <c r="P19" s="81">
        <f t="shared" si="2"/>
        <v>2064536</v>
      </c>
      <c r="Q19" s="81">
        <f t="shared" si="2"/>
        <v>462341</v>
      </c>
      <c r="R19" s="81">
        <f t="shared" si="2"/>
        <v>-162128</v>
      </c>
      <c r="S19" s="81">
        <f t="shared" si="2"/>
        <v>-404956</v>
      </c>
      <c r="T19" s="81">
        <f t="shared" si="2"/>
        <v>0</v>
      </c>
      <c r="U19" s="81">
        <f t="shared" si="2"/>
        <v>-567084</v>
      </c>
      <c r="V19" s="81">
        <f t="shared" si="2"/>
        <v>1926097</v>
      </c>
      <c r="W19" s="81">
        <f>IF(E10=E18,0,W10-W18)</f>
        <v>-1800000</v>
      </c>
      <c r="X19" s="81">
        <f t="shared" si="2"/>
        <v>3726097</v>
      </c>
      <c r="Y19" s="82">
        <f>+IF(W19&lt;&gt;0,(X19/W19)*100,0)</f>
        <v>-207.0053888888889</v>
      </c>
      <c r="Z19" s="83">
        <f t="shared" si="2"/>
        <v>-1800000</v>
      </c>
    </row>
    <row r="20" spans="1:26" ht="13.5">
      <c r="A20" s="62" t="s">
        <v>44</v>
      </c>
      <c r="B20" s="18">
        <v>14437056</v>
      </c>
      <c r="C20" s="18">
        <v>0</v>
      </c>
      <c r="D20" s="63">
        <v>9089000</v>
      </c>
      <c r="E20" s="64">
        <v>9089000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9089000</v>
      </c>
      <c r="X20" s="64">
        <v>-9089000</v>
      </c>
      <c r="Y20" s="65">
        <v>-100</v>
      </c>
      <c r="Z20" s="66">
        <v>9089000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11443101</v>
      </c>
      <c r="C22" s="90">
        <f>SUM(C19:C21)</f>
        <v>0</v>
      </c>
      <c r="D22" s="91">
        <f aca="true" t="shared" si="3" ref="D22:Z22">SUM(D19:D21)</f>
        <v>7289000</v>
      </c>
      <c r="E22" s="92">
        <f t="shared" si="3"/>
        <v>7289000</v>
      </c>
      <c r="F22" s="92">
        <f t="shared" si="3"/>
        <v>-497998</v>
      </c>
      <c r="G22" s="92">
        <f t="shared" si="3"/>
        <v>-957112</v>
      </c>
      <c r="H22" s="92">
        <f t="shared" si="3"/>
        <v>-452322</v>
      </c>
      <c r="I22" s="92">
        <f t="shared" si="3"/>
        <v>-1907432</v>
      </c>
      <c r="J22" s="92">
        <f t="shared" si="3"/>
        <v>3549052</v>
      </c>
      <c r="K22" s="92">
        <f t="shared" si="3"/>
        <v>1392025</v>
      </c>
      <c r="L22" s="92">
        <f t="shared" si="3"/>
        <v>-1002805</v>
      </c>
      <c r="M22" s="92">
        <f t="shared" si="3"/>
        <v>3938272</v>
      </c>
      <c r="N22" s="92">
        <f t="shared" si="3"/>
        <v>-597972</v>
      </c>
      <c r="O22" s="92">
        <f t="shared" si="3"/>
        <v>-1004223</v>
      </c>
      <c r="P22" s="92">
        <f t="shared" si="3"/>
        <v>2064536</v>
      </c>
      <c r="Q22" s="92">
        <f t="shared" si="3"/>
        <v>462341</v>
      </c>
      <c r="R22" s="92">
        <f t="shared" si="3"/>
        <v>-162128</v>
      </c>
      <c r="S22" s="92">
        <f t="shared" si="3"/>
        <v>-404956</v>
      </c>
      <c r="T22" s="92">
        <f t="shared" si="3"/>
        <v>0</v>
      </c>
      <c r="U22" s="92">
        <f t="shared" si="3"/>
        <v>-567084</v>
      </c>
      <c r="V22" s="92">
        <f t="shared" si="3"/>
        <v>1926097</v>
      </c>
      <c r="W22" s="92">
        <f t="shared" si="3"/>
        <v>7289000</v>
      </c>
      <c r="X22" s="92">
        <f t="shared" si="3"/>
        <v>-5362903</v>
      </c>
      <c r="Y22" s="93">
        <f>+IF(W22&lt;&gt;0,(X22/W22)*100,0)</f>
        <v>-73.57529153519002</v>
      </c>
      <c r="Z22" s="94">
        <f t="shared" si="3"/>
        <v>7289000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11443101</v>
      </c>
      <c r="C24" s="79">
        <f>SUM(C22:C23)</f>
        <v>0</v>
      </c>
      <c r="D24" s="80">
        <f aca="true" t="shared" si="4" ref="D24:Z24">SUM(D22:D23)</f>
        <v>7289000</v>
      </c>
      <c r="E24" s="81">
        <f t="shared" si="4"/>
        <v>7289000</v>
      </c>
      <c r="F24" s="81">
        <f t="shared" si="4"/>
        <v>-497998</v>
      </c>
      <c r="G24" s="81">
        <f t="shared" si="4"/>
        <v>-957112</v>
      </c>
      <c r="H24" s="81">
        <f t="shared" si="4"/>
        <v>-452322</v>
      </c>
      <c r="I24" s="81">
        <f t="shared" si="4"/>
        <v>-1907432</v>
      </c>
      <c r="J24" s="81">
        <f t="shared" si="4"/>
        <v>3549052</v>
      </c>
      <c r="K24" s="81">
        <f t="shared" si="4"/>
        <v>1392025</v>
      </c>
      <c r="L24" s="81">
        <f t="shared" si="4"/>
        <v>-1002805</v>
      </c>
      <c r="M24" s="81">
        <f t="shared" si="4"/>
        <v>3938272</v>
      </c>
      <c r="N24" s="81">
        <f t="shared" si="4"/>
        <v>-597972</v>
      </c>
      <c r="O24" s="81">
        <f t="shared" si="4"/>
        <v>-1004223</v>
      </c>
      <c r="P24" s="81">
        <f t="shared" si="4"/>
        <v>2064536</v>
      </c>
      <c r="Q24" s="81">
        <f t="shared" si="4"/>
        <v>462341</v>
      </c>
      <c r="R24" s="81">
        <f t="shared" si="4"/>
        <v>-162128</v>
      </c>
      <c r="S24" s="81">
        <f t="shared" si="4"/>
        <v>-404956</v>
      </c>
      <c r="T24" s="81">
        <f t="shared" si="4"/>
        <v>0</v>
      </c>
      <c r="U24" s="81">
        <f t="shared" si="4"/>
        <v>-567084</v>
      </c>
      <c r="V24" s="81">
        <f t="shared" si="4"/>
        <v>1926097</v>
      </c>
      <c r="W24" s="81">
        <f t="shared" si="4"/>
        <v>7289000</v>
      </c>
      <c r="X24" s="81">
        <f t="shared" si="4"/>
        <v>-5362903</v>
      </c>
      <c r="Y24" s="82">
        <f>+IF(W24&lt;&gt;0,(X24/W24)*100,0)</f>
        <v>-73.57529153519002</v>
      </c>
      <c r="Z24" s="83">
        <f t="shared" si="4"/>
        <v>7289000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14454439</v>
      </c>
      <c r="C27" s="21">
        <v>0</v>
      </c>
      <c r="D27" s="103">
        <v>9089000</v>
      </c>
      <c r="E27" s="104">
        <v>9089000</v>
      </c>
      <c r="F27" s="104">
        <v>387</v>
      </c>
      <c r="G27" s="104">
        <v>10732</v>
      </c>
      <c r="H27" s="104">
        <v>28551</v>
      </c>
      <c r="I27" s="104">
        <v>39670</v>
      </c>
      <c r="J27" s="104">
        <v>26232</v>
      </c>
      <c r="K27" s="104">
        <v>29487</v>
      </c>
      <c r="L27" s="104">
        <v>352576</v>
      </c>
      <c r="M27" s="104">
        <v>408295</v>
      </c>
      <c r="N27" s="104">
        <v>0</v>
      </c>
      <c r="O27" s="104">
        <v>0</v>
      </c>
      <c r="P27" s="104">
        <v>668749</v>
      </c>
      <c r="Q27" s="104">
        <v>668749</v>
      </c>
      <c r="R27" s="104">
        <v>0</v>
      </c>
      <c r="S27" s="104">
        <v>8544</v>
      </c>
      <c r="T27" s="104">
        <v>0</v>
      </c>
      <c r="U27" s="104">
        <v>8544</v>
      </c>
      <c r="V27" s="104">
        <v>1125258</v>
      </c>
      <c r="W27" s="104">
        <v>9089000</v>
      </c>
      <c r="X27" s="104">
        <v>-7963742</v>
      </c>
      <c r="Y27" s="105">
        <v>-87.62</v>
      </c>
      <c r="Z27" s="106">
        <v>9089000</v>
      </c>
    </row>
    <row r="28" spans="1:26" ht="13.5">
      <c r="A28" s="107" t="s">
        <v>44</v>
      </c>
      <c r="B28" s="18">
        <v>14437056</v>
      </c>
      <c r="C28" s="18">
        <v>0</v>
      </c>
      <c r="D28" s="63">
        <v>9089000</v>
      </c>
      <c r="E28" s="64">
        <v>9089000</v>
      </c>
      <c r="F28" s="64">
        <v>0</v>
      </c>
      <c r="G28" s="64">
        <v>0</v>
      </c>
      <c r="H28" s="64">
        <v>0</v>
      </c>
      <c r="I28" s="64">
        <v>0</v>
      </c>
      <c r="J28" s="64">
        <v>16346</v>
      </c>
      <c r="K28" s="64">
        <v>0</v>
      </c>
      <c r="L28" s="64">
        <v>352338</v>
      </c>
      <c r="M28" s="64">
        <v>368684</v>
      </c>
      <c r="N28" s="64">
        <v>0</v>
      </c>
      <c r="O28" s="64">
        <v>0</v>
      </c>
      <c r="P28" s="64">
        <v>622924</v>
      </c>
      <c r="Q28" s="64">
        <v>622924</v>
      </c>
      <c r="R28" s="64">
        <v>0</v>
      </c>
      <c r="S28" s="64">
        <v>1901</v>
      </c>
      <c r="T28" s="64">
        <v>0</v>
      </c>
      <c r="U28" s="64">
        <v>1901</v>
      </c>
      <c r="V28" s="64">
        <v>993509</v>
      </c>
      <c r="W28" s="64">
        <v>9089000</v>
      </c>
      <c r="X28" s="64">
        <v>-8095491</v>
      </c>
      <c r="Y28" s="65">
        <v>-89.07</v>
      </c>
      <c r="Z28" s="66">
        <v>9089000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17383</v>
      </c>
      <c r="C31" s="18">
        <v>0</v>
      </c>
      <c r="D31" s="63">
        <v>0</v>
      </c>
      <c r="E31" s="64">
        <v>0</v>
      </c>
      <c r="F31" s="64">
        <v>387</v>
      </c>
      <c r="G31" s="64">
        <v>10732</v>
      </c>
      <c r="H31" s="64">
        <v>28551</v>
      </c>
      <c r="I31" s="64">
        <v>39670</v>
      </c>
      <c r="J31" s="64">
        <v>9886</v>
      </c>
      <c r="K31" s="64">
        <v>29487</v>
      </c>
      <c r="L31" s="64">
        <v>238</v>
      </c>
      <c r="M31" s="64">
        <v>39611</v>
      </c>
      <c r="N31" s="64">
        <v>0</v>
      </c>
      <c r="O31" s="64">
        <v>0</v>
      </c>
      <c r="P31" s="64">
        <v>45825</v>
      </c>
      <c r="Q31" s="64">
        <v>45825</v>
      </c>
      <c r="R31" s="64">
        <v>0</v>
      </c>
      <c r="S31" s="64">
        <v>6643</v>
      </c>
      <c r="T31" s="64">
        <v>0</v>
      </c>
      <c r="U31" s="64">
        <v>6643</v>
      </c>
      <c r="V31" s="64">
        <v>131749</v>
      </c>
      <c r="W31" s="64">
        <v>0</v>
      </c>
      <c r="X31" s="64">
        <v>131749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14454439</v>
      </c>
      <c r="C32" s="21">
        <f>SUM(C28:C31)</f>
        <v>0</v>
      </c>
      <c r="D32" s="103">
        <f aca="true" t="shared" si="5" ref="D32:Z32">SUM(D28:D31)</f>
        <v>9089000</v>
      </c>
      <c r="E32" s="104">
        <f t="shared" si="5"/>
        <v>9089000</v>
      </c>
      <c r="F32" s="104">
        <f t="shared" si="5"/>
        <v>387</v>
      </c>
      <c r="G32" s="104">
        <f t="shared" si="5"/>
        <v>10732</v>
      </c>
      <c r="H32" s="104">
        <f t="shared" si="5"/>
        <v>28551</v>
      </c>
      <c r="I32" s="104">
        <f t="shared" si="5"/>
        <v>39670</v>
      </c>
      <c r="J32" s="104">
        <f t="shared" si="5"/>
        <v>26232</v>
      </c>
      <c r="K32" s="104">
        <f t="shared" si="5"/>
        <v>29487</v>
      </c>
      <c r="L32" s="104">
        <f t="shared" si="5"/>
        <v>352576</v>
      </c>
      <c r="M32" s="104">
        <f t="shared" si="5"/>
        <v>408295</v>
      </c>
      <c r="N32" s="104">
        <f t="shared" si="5"/>
        <v>0</v>
      </c>
      <c r="O32" s="104">
        <f t="shared" si="5"/>
        <v>0</v>
      </c>
      <c r="P32" s="104">
        <f t="shared" si="5"/>
        <v>668749</v>
      </c>
      <c r="Q32" s="104">
        <f t="shared" si="5"/>
        <v>668749</v>
      </c>
      <c r="R32" s="104">
        <f t="shared" si="5"/>
        <v>0</v>
      </c>
      <c r="S32" s="104">
        <f t="shared" si="5"/>
        <v>8544</v>
      </c>
      <c r="T32" s="104">
        <f t="shared" si="5"/>
        <v>0</v>
      </c>
      <c r="U32" s="104">
        <f t="shared" si="5"/>
        <v>8544</v>
      </c>
      <c r="V32" s="104">
        <f t="shared" si="5"/>
        <v>1125258</v>
      </c>
      <c r="W32" s="104">
        <f t="shared" si="5"/>
        <v>9089000</v>
      </c>
      <c r="X32" s="104">
        <f t="shared" si="5"/>
        <v>-7963742</v>
      </c>
      <c r="Y32" s="105">
        <f>+IF(W32&lt;&gt;0,(X32/W32)*100,0)</f>
        <v>-87.61956210804269</v>
      </c>
      <c r="Z32" s="106">
        <f t="shared" si="5"/>
        <v>9089000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25328191</v>
      </c>
      <c r="C35" s="18">
        <v>0</v>
      </c>
      <c r="D35" s="63">
        <v>27109190</v>
      </c>
      <c r="E35" s="64">
        <v>27109190</v>
      </c>
      <c r="F35" s="64">
        <v>33926652</v>
      </c>
      <c r="G35" s="64">
        <v>33711569</v>
      </c>
      <c r="H35" s="64">
        <v>32707800</v>
      </c>
      <c r="I35" s="64">
        <v>32707800</v>
      </c>
      <c r="J35" s="64">
        <v>34446379</v>
      </c>
      <c r="K35" s="64">
        <v>36939071</v>
      </c>
      <c r="L35" s="64">
        <v>34047426</v>
      </c>
      <c r="M35" s="64">
        <v>34047426</v>
      </c>
      <c r="N35" s="64">
        <v>32053514</v>
      </c>
      <c r="O35" s="64">
        <v>30273528</v>
      </c>
      <c r="P35" s="64">
        <v>32016470</v>
      </c>
      <c r="Q35" s="64">
        <v>32016470</v>
      </c>
      <c r="R35" s="64">
        <v>34838730</v>
      </c>
      <c r="S35" s="64">
        <v>32318212</v>
      </c>
      <c r="T35" s="64">
        <v>0</v>
      </c>
      <c r="U35" s="64">
        <v>32318212</v>
      </c>
      <c r="V35" s="64">
        <v>32318212</v>
      </c>
      <c r="W35" s="64">
        <v>27109190</v>
      </c>
      <c r="X35" s="64">
        <v>5209022</v>
      </c>
      <c r="Y35" s="65">
        <v>19.21</v>
      </c>
      <c r="Z35" s="66">
        <v>27109190</v>
      </c>
    </row>
    <row r="36" spans="1:26" ht="13.5">
      <c r="A36" s="62" t="s">
        <v>53</v>
      </c>
      <c r="B36" s="18">
        <v>112734593</v>
      </c>
      <c r="C36" s="18">
        <v>0</v>
      </c>
      <c r="D36" s="63">
        <v>109689817</v>
      </c>
      <c r="E36" s="64">
        <v>109689817</v>
      </c>
      <c r="F36" s="64">
        <v>112735348</v>
      </c>
      <c r="G36" s="64">
        <v>112729980</v>
      </c>
      <c r="H36" s="64">
        <v>112758530</v>
      </c>
      <c r="I36" s="64">
        <v>112758530</v>
      </c>
      <c r="J36" s="64">
        <v>112784762</v>
      </c>
      <c r="K36" s="64">
        <v>112814249</v>
      </c>
      <c r="L36" s="64">
        <v>113166824</v>
      </c>
      <c r="M36" s="64">
        <v>113166824</v>
      </c>
      <c r="N36" s="64">
        <v>113166824</v>
      </c>
      <c r="O36" s="64">
        <v>113166824</v>
      </c>
      <c r="P36" s="64">
        <v>113835573</v>
      </c>
      <c r="Q36" s="64">
        <v>113835573</v>
      </c>
      <c r="R36" s="64">
        <v>113835573</v>
      </c>
      <c r="S36" s="64">
        <v>113844118</v>
      </c>
      <c r="T36" s="64">
        <v>0</v>
      </c>
      <c r="U36" s="64">
        <v>113844118</v>
      </c>
      <c r="V36" s="64">
        <v>113844118</v>
      </c>
      <c r="W36" s="64">
        <v>109689817</v>
      </c>
      <c r="X36" s="64">
        <v>4154301</v>
      </c>
      <c r="Y36" s="65">
        <v>3.79</v>
      </c>
      <c r="Z36" s="66">
        <v>109689817</v>
      </c>
    </row>
    <row r="37" spans="1:26" ht="13.5">
      <c r="A37" s="62" t="s">
        <v>54</v>
      </c>
      <c r="B37" s="18">
        <v>4630712</v>
      </c>
      <c r="C37" s="18">
        <v>0</v>
      </c>
      <c r="D37" s="63">
        <v>5024356</v>
      </c>
      <c r="E37" s="64">
        <v>5024356</v>
      </c>
      <c r="F37" s="64">
        <v>13727926</v>
      </c>
      <c r="G37" s="64">
        <v>14464587</v>
      </c>
      <c r="H37" s="64">
        <v>13941615</v>
      </c>
      <c r="I37" s="64">
        <v>13941615</v>
      </c>
      <c r="J37" s="64">
        <v>12141028</v>
      </c>
      <c r="K37" s="64">
        <v>13271182</v>
      </c>
      <c r="L37" s="64">
        <v>11382481</v>
      </c>
      <c r="M37" s="64">
        <v>11382481</v>
      </c>
      <c r="N37" s="64">
        <v>9986541</v>
      </c>
      <c r="O37" s="64">
        <v>9210778</v>
      </c>
      <c r="P37" s="64">
        <v>8934898</v>
      </c>
      <c r="Q37" s="64">
        <v>8934898</v>
      </c>
      <c r="R37" s="64">
        <v>11909830</v>
      </c>
      <c r="S37" s="64">
        <v>9800912</v>
      </c>
      <c r="T37" s="64">
        <v>0</v>
      </c>
      <c r="U37" s="64">
        <v>9800912</v>
      </c>
      <c r="V37" s="64">
        <v>9800912</v>
      </c>
      <c r="W37" s="64">
        <v>5024356</v>
      </c>
      <c r="X37" s="64">
        <v>4776556</v>
      </c>
      <c r="Y37" s="65">
        <v>95.07</v>
      </c>
      <c r="Z37" s="66">
        <v>5024356</v>
      </c>
    </row>
    <row r="38" spans="1:26" ht="13.5">
      <c r="A38" s="62" t="s">
        <v>55</v>
      </c>
      <c r="B38" s="18">
        <v>15048308</v>
      </c>
      <c r="C38" s="18">
        <v>0</v>
      </c>
      <c r="D38" s="63">
        <v>13498884</v>
      </c>
      <c r="E38" s="64">
        <v>13498884</v>
      </c>
      <c r="F38" s="64">
        <v>15048308</v>
      </c>
      <c r="G38" s="64">
        <v>15048308</v>
      </c>
      <c r="H38" s="64">
        <v>15048308</v>
      </c>
      <c r="I38" s="64">
        <v>15048308</v>
      </c>
      <c r="J38" s="64">
        <v>15048308</v>
      </c>
      <c r="K38" s="64">
        <v>15048308</v>
      </c>
      <c r="L38" s="64">
        <v>15048308</v>
      </c>
      <c r="M38" s="64">
        <v>15048308</v>
      </c>
      <c r="N38" s="64">
        <v>15048308</v>
      </c>
      <c r="O38" s="64">
        <v>15048308</v>
      </c>
      <c r="P38" s="64">
        <v>15048308</v>
      </c>
      <c r="Q38" s="64">
        <v>15048308</v>
      </c>
      <c r="R38" s="64">
        <v>15048308</v>
      </c>
      <c r="S38" s="64">
        <v>15048308</v>
      </c>
      <c r="T38" s="64">
        <v>0</v>
      </c>
      <c r="U38" s="64">
        <v>15048308</v>
      </c>
      <c r="V38" s="64">
        <v>15048308</v>
      </c>
      <c r="W38" s="64">
        <v>13498884</v>
      </c>
      <c r="X38" s="64">
        <v>1549424</v>
      </c>
      <c r="Y38" s="65">
        <v>11.48</v>
      </c>
      <c r="Z38" s="66">
        <v>13498884</v>
      </c>
    </row>
    <row r="39" spans="1:26" ht="13.5">
      <c r="A39" s="62" t="s">
        <v>56</v>
      </c>
      <c r="B39" s="18">
        <v>118383764</v>
      </c>
      <c r="C39" s="18">
        <v>0</v>
      </c>
      <c r="D39" s="63">
        <v>118275767</v>
      </c>
      <c r="E39" s="64">
        <v>118275767</v>
      </c>
      <c r="F39" s="64">
        <v>117885766</v>
      </c>
      <c r="G39" s="64">
        <v>116928654</v>
      </c>
      <c r="H39" s="64">
        <v>116476407</v>
      </c>
      <c r="I39" s="64">
        <v>116476407</v>
      </c>
      <c r="J39" s="64">
        <v>120041805</v>
      </c>
      <c r="K39" s="64">
        <v>121433830</v>
      </c>
      <c r="L39" s="64">
        <v>120783461</v>
      </c>
      <c r="M39" s="64">
        <v>120783461</v>
      </c>
      <c r="N39" s="64">
        <v>120185489</v>
      </c>
      <c r="O39" s="64">
        <v>119181266</v>
      </c>
      <c r="P39" s="64">
        <v>121868837</v>
      </c>
      <c r="Q39" s="64">
        <v>121868837</v>
      </c>
      <c r="R39" s="64">
        <v>121716165</v>
      </c>
      <c r="S39" s="64">
        <v>121313110</v>
      </c>
      <c r="T39" s="64">
        <v>0</v>
      </c>
      <c r="U39" s="64">
        <v>121313110</v>
      </c>
      <c r="V39" s="64">
        <v>121313110</v>
      </c>
      <c r="W39" s="64">
        <v>118275767</v>
      </c>
      <c r="X39" s="64">
        <v>3037343</v>
      </c>
      <c r="Y39" s="65">
        <v>2.57</v>
      </c>
      <c r="Z39" s="66">
        <v>118275767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16027314</v>
      </c>
      <c r="C42" s="18">
        <v>0</v>
      </c>
      <c r="D42" s="63">
        <v>7468017</v>
      </c>
      <c r="E42" s="64">
        <v>7468017</v>
      </c>
      <c r="F42" s="64">
        <v>-4918653</v>
      </c>
      <c r="G42" s="64">
        <v>-3496275</v>
      </c>
      <c r="H42" s="64">
        <v>-2434704</v>
      </c>
      <c r="I42" s="64">
        <v>-10849632</v>
      </c>
      <c r="J42" s="64">
        <v>-2078491</v>
      </c>
      <c r="K42" s="64">
        <v>-3927697</v>
      </c>
      <c r="L42" s="64">
        <v>-2889243</v>
      </c>
      <c r="M42" s="64">
        <v>-8895431</v>
      </c>
      <c r="N42" s="64">
        <v>-2522690</v>
      </c>
      <c r="O42" s="64">
        <v>-3350734</v>
      </c>
      <c r="P42" s="64">
        <v>-1625844</v>
      </c>
      <c r="Q42" s="64">
        <v>-7499268</v>
      </c>
      <c r="R42" s="64">
        <v>-7704104</v>
      </c>
      <c r="S42" s="64">
        <v>-3105009</v>
      </c>
      <c r="T42" s="64">
        <v>0</v>
      </c>
      <c r="U42" s="64">
        <v>-10809113</v>
      </c>
      <c r="V42" s="64">
        <v>-38053444</v>
      </c>
      <c r="W42" s="64">
        <v>7468017</v>
      </c>
      <c r="X42" s="64">
        <v>-45521461</v>
      </c>
      <c r="Y42" s="65">
        <v>-609.55</v>
      </c>
      <c r="Z42" s="66">
        <v>7468017</v>
      </c>
    </row>
    <row r="43" spans="1:26" ht="13.5">
      <c r="A43" s="62" t="s">
        <v>59</v>
      </c>
      <c r="B43" s="18">
        <v>-14441448</v>
      </c>
      <c r="C43" s="18">
        <v>0</v>
      </c>
      <c r="D43" s="63">
        <v>-9079955</v>
      </c>
      <c r="E43" s="64">
        <v>-9079955</v>
      </c>
      <c r="F43" s="64">
        <v>5823077</v>
      </c>
      <c r="G43" s="64">
        <v>2534170</v>
      </c>
      <c r="H43" s="64">
        <v>2310855</v>
      </c>
      <c r="I43" s="64">
        <v>10668102</v>
      </c>
      <c r="J43" s="64">
        <v>2900489</v>
      </c>
      <c r="K43" s="64">
        <v>3644779</v>
      </c>
      <c r="L43" s="64">
        <v>2791623</v>
      </c>
      <c r="M43" s="64">
        <v>9336891</v>
      </c>
      <c r="N43" s="64">
        <v>2223139</v>
      </c>
      <c r="O43" s="64">
        <v>3174763</v>
      </c>
      <c r="P43" s="64">
        <v>1721114</v>
      </c>
      <c r="Q43" s="64">
        <v>7119016</v>
      </c>
      <c r="R43" s="64">
        <v>7743535</v>
      </c>
      <c r="S43" s="64">
        <v>3134159</v>
      </c>
      <c r="T43" s="64">
        <v>0</v>
      </c>
      <c r="U43" s="64">
        <v>10877694</v>
      </c>
      <c r="V43" s="64">
        <v>38001703</v>
      </c>
      <c r="W43" s="64">
        <v>-9079955</v>
      </c>
      <c r="X43" s="64">
        <v>47081658</v>
      </c>
      <c r="Y43" s="65">
        <v>-518.52</v>
      </c>
      <c r="Z43" s="66">
        <v>-9079955</v>
      </c>
    </row>
    <row r="44" spans="1:26" ht="13.5">
      <c r="A44" s="62" t="s">
        <v>60</v>
      </c>
      <c r="B44" s="18">
        <v>15360</v>
      </c>
      <c r="C44" s="18">
        <v>0</v>
      </c>
      <c r="D44" s="63">
        <v>29000</v>
      </c>
      <c r="E44" s="64">
        <v>29000</v>
      </c>
      <c r="F44" s="64">
        <v>1800</v>
      </c>
      <c r="G44" s="64">
        <v>900</v>
      </c>
      <c r="H44" s="64">
        <v>5400</v>
      </c>
      <c r="I44" s="64">
        <v>8100</v>
      </c>
      <c r="J44" s="64">
        <v>2100</v>
      </c>
      <c r="K44" s="64">
        <v>900</v>
      </c>
      <c r="L44" s="64">
        <v>2700</v>
      </c>
      <c r="M44" s="64">
        <v>5700</v>
      </c>
      <c r="N44" s="64">
        <v>1800</v>
      </c>
      <c r="O44" s="64">
        <v>900</v>
      </c>
      <c r="P44" s="64">
        <v>4500</v>
      </c>
      <c r="Q44" s="64">
        <v>7200</v>
      </c>
      <c r="R44" s="64">
        <v>1800</v>
      </c>
      <c r="S44" s="64">
        <v>2729</v>
      </c>
      <c r="T44" s="64">
        <v>0</v>
      </c>
      <c r="U44" s="64">
        <v>4529</v>
      </c>
      <c r="V44" s="64">
        <v>25529</v>
      </c>
      <c r="W44" s="64">
        <v>29000</v>
      </c>
      <c r="X44" s="64">
        <v>-3471</v>
      </c>
      <c r="Y44" s="65">
        <v>-11.97</v>
      </c>
      <c r="Z44" s="66">
        <v>29000</v>
      </c>
    </row>
    <row r="45" spans="1:26" ht="13.5">
      <c r="A45" s="74" t="s">
        <v>61</v>
      </c>
      <c r="B45" s="21">
        <v>23203491</v>
      </c>
      <c r="C45" s="21">
        <v>0</v>
      </c>
      <c r="D45" s="103">
        <v>21089391</v>
      </c>
      <c r="E45" s="104">
        <v>21089391</v>
      </c>
      <c r="F45" s="104">
        <v>24109715</v>
      </c>
      <c r="G45" s="104">
        <v>23148510</v>
      </c>
      <c r="H45" s="104">
        <v>23030061</v>
      </c>
      <c r="I45" s="104">
        <v>23030061</v>
      </c>
      <c r="J45" s="104">
        <v>23854159</v>
      </c>
      <c r="K45" s="104">
        <v>23572141</v>
      </c>
      <c r="L45" s="104">
        <v>23477221</v>
      </c>
      <c r="M45" s="104">
        <v>23477221</v>
      </c>
      <c r="N45" s="104">
        <v>23179470</v>
      </c>
      <c r="O45" s="104">
        <v>23004399</v>
      </c>
      <c r="P45" s="104">
        <v>23104169</v>
      </c>
      <c r="Q45" s="104">
        <v>23179470</v>
      </c>
      <c r="R45" s="104">
        <v>23145400</v>
      </c>
      <c r="S45" s="104">
        <v>23177279</v>
      </c>
      <c r="T45" s="104">
        <v>0</v>
      </c>
      <c r="U45" s="104">
        <v>23177279</v>
      </c>
      <c r="V45" s="104">
        <v>23177279</v>
      </c>
      <c r="W45" s="104">
        <v>21089391</v>
      </c>
      <c r="X45" s="104">
        <v>2087888</v>
      </c>
      <c r="Y45" s="105">
        <v>9.9</v>
      </c>
      <c r="Z45" s="106">
        <v>21089391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68.68518547879638</v>
      </c>
      <c r="C58" s="5">
        <f>IF(C67=0,0,+(C76/C67)*100)</f>
        <v>0</v>
      </c>
      <c r="D58" s="6">
        <f aca="true" t="shared" si="6" ref="D58:Z58">IF(D67=0,0,+(D76/D67)*100)</f>
        <v>90.06830421423591</v>
      </c>
      <c r="E58" s="7">
        <f t="shared" si="6"/>
        <v>90.06830421423591</v>
      </c>
      <c r="F58" s="7">
        <f t="shared" si="6"/>
        <v>72.42682252151536</v>
      </c>
      <c r="G58" s="7">
        <f t="shared" si="6"/>
        <v>70.11466953649756</v>
      </c>
      <c r="H58" s="7">
        <f t="shared" si="6"/>
        <v>71.64506271573411</v>
      </c>
      <c r="I58" s="7">
        <f t="shared" si="6"/>
        <v>71.35167882191207</v>
      </c>
      <c r="J58" s="7">
        <f t="shared" si="6"/>
        <v>28.56781354453971</v>
      </c>
      <c r="K58" s="7">
        <f t="shared" si="6"/>
        <v>114.81252635590565</v>
      </c>
      <c r="L58" s="7">
        <f t="shared" si="6"/>
        <v>73.15780889281359</v>
      </c>
      <c r="M58" s="7">
        <f t="shared" si="6"/>
        <v>49.762278995111316</v>
      </c>
      <c r="N58" s="7">
        <f t="shared" si="6"/>
        <v>69.64519236537247</v>
      </c>
      <c r="O58" s="7">
        <f t="shared" si="6"/>
        <v>70.95033837469023</v>
      </c>
      <c r="P58" s="7">
        <f t="shared" si="6"/>
        <v>99.82638257172115</v>
      </c>
      <c r="Q58" s="7">
        <f t="shared" si="6"/>
        <v>79.7613043449299</v>
      </c>
      <c r="R58" s="7">
        <f t="shared" si="6"/>
        <v>69.5586507680108</v>
      </c>
      <c r="S58" s="7">
        <f t="shared" si="6"/>
        <v>65.56990160959995</v>
      </c>
      <c r="T58" s="7">
        <f t="shared" si="6"/>
        <v>0</v>
      </c>
      <c r="U58" s="7">
        <f t="shared" si="6"/>
        <v>67.54317301059805</v>
      </c>
      <c r="V58" s="7">
        <f t="shared" si="6"/>
        <v>63.41052991740883</v>
      </c>
      <c r="W58" s="7">
        <f t="shared" si="6"/>
        <v>90.06830421423591</v>
      </c>
      <c r="X58" s="7">
        <f t="shared" si="6"/>
        <v>0</v>
      </c>
      <c r="Y58" s="7">
        <f t="shared" si="6"/>
        <v>0</v>
      </c>
      <c r="Z58" s="8">
        <f t="shared" si="6"/>
        <v>90.06830421423591</v>
      </c>
    </row>
    <row r="59" spans="1:26" ht="13.5">
      <c r="A59" s="36" t="s">
        <v>31</v>
      </c>
      <c r="B59" s="9">
        <f aca="true" t="shared" si="7" ref="B59:Z66">IF(B68=0,0,+(B77/B68)*100)</f>
        <v>89.59046937146054</v>
      </c>
      <c r="C59" s="9">
        <f t="shared" si="7"/>
        <v>0</v>
      </c>
      <c r="D59" s="2">
        <f t="shared" si="7"/>
        <v>73.00000399595609</v>
      </c>
      <c r="E59" s="10">
        <f t="shared" si="7"/>
        <v>73.00000399595609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17.164418268990236</v>
      </c>
      <c r="K59" s="10">
        <f t="shared" si="7"/>
        <v>0</v>
      </c>
      <c r="L59" s="10">
        <f t="shared" si="7"/>
        <v>0</v>
      </c>
      <c r="M59" s="10">
        <f t="shared" si="7"/>
        <v>40.85750467032993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79.27994793018718</v>
      </c>
      <c r="W59" s="10">
        <f t="shared" si="7"/>
        <v>73.00000399595609</v>
      </c>
      <c r="X59" s="10">
        <f t="shared" si="7"/>
        <v>0</v>
      </c>
      <c r="Y59" s="10">
        <f t="shared" si="7"/>
        <v>0</v>
      </c>
      <c r="Z59" s="11">
        <f t="shared" si="7"/>
        <v>73.00000399595609</v>
      </c>
    </row>
    <row r="60" spans="1:26" ht="13.5">
      <c r="A60" s="37" t="s">
        <v>32</v>
      </c>
      <c r="B60" s="12">
        <f t="shared" si="7"/>
        <v>62.918012280317114</v>
      </c>
      <c r="C60" s="12">
        <f t="shared" si="7"/>
        <v>0</v>
      </c>
      <c r="D60" s="3">
        <f t="shared" si="7"/>
        <v>94.99999191480141</v>
      </c>
      <c r="E60" s="13">
        <f t="shared" si="7"/>
        <v>94.99999191480141</v>
      </c>
      <c r="F60" s="13">
        <f t="shared" si="7"/>
        <v>59.730322150075466</v>
      </c>
      <c r="G60" s="13">
        <f t="shared" si="7"/>
        <v>53.639084501101685</v>
      </c>
      <c r="H60" s="13">
        <f t="shared" si="7"/>
        <v>56.496925865889104</v>
      </c>
      <c r="I60" s="13">
        <f t="shared" si="7"/>
        <v>56.49456015747612</v>
      </c>
      <c r="J60" s="13">
        <f t="shared" si="7"/>
        <v>63.525069476609545</v>
      </c>
      <c r="K60" s="13">
        <f t="shared" si="7"/>
        <v>62.190727443186475</v>
      </c>
      <c r="L60" s="13">
        <f t="shared" si="7"/>
        <v>51.30545704111735</v>
      </c>
      <c r="M60" s="13">
        <f t="shared" si="7"/>
        <v>58.94871083760097</v>
      </c>
      <c r="N60" s="13">
        <f t="shared" si="7"/>
        <v>56.02638488903947</v>
      </c>
      <c r="O60" s="13">
        <f t="shared" si="7"/>
        <v>55.42206001464314</v>
      </c>
      <c r="P60" s="13">
        <f t="shared" si="7"/>
        <v>75.11592031782554</v>
      </c>
      <c r="Q60" s="13">
        <f t="shared" si="7"/>
        <v>61.935003227686195</v>
      </c>
      <c r="R60" s="13">
        <f t="shared" si="7"/>
        <v>60.55548742291934</v>
      </c>
      <c r="S60" s="13">
        <f t="shared" si="7"/>
        <v>56.53126094199475</v>
      </c>
      <c r="T60" s="13">
        <f t="shared" si="7"/>
        <v>0</v>
      </c>
      <c r="U60" s="13">
        <f t="shared" si="7"/>
        <v>58.52207746913805</v>
      </c>
      <c r="V60" s="13">
        <f t="shared" si="7"/>
        <v>59.010833982506426</v>
      </c>
      <c r="W60" s="13">
        <f t="shared" si="7"/>
        <v>94.99999191480141</v>
      </c>
      <c r="X60" s="13">
        <f t="shared" si="7"/>
        <v>0</v>
      </c>
      <c r="Y60" s="13">
        <f t="shared" si="7"/>
        <v>0</v>
      </c>
      <c r="Z60" s="14">
        <f t="shared" si="7"/>
        <v>94.99999191480141</v>
      </c>
    </row>
    <row r="61" spans="1:26" ht="13.5">
      <c r="A61" s="38" t="s">
        <v>115</v>
      </c>
      <c r="B61" s="12">
        <f t="shared" si="7"/>
        <v>65.5279333440273</v>
      </c>
      <c r="C61" s="12">
        <f t="shared" si="7"/>
        <v>0</v>
      </c>
      <c r="D61" s="3">
        <f t="shared" si="7"/>
        <v>94.99999444070461</v>
      </c>
      <c r="E61" s="13">
        <f t="shared" si="7"/>
        <v>94.99999444070461</v>
      </c>
      <c r="F61" s="13">
        <f t="shared" si="7"/>
        <v>136.04066399733648</v>
      </c>
      <c r="G61" s="13">
        <f t="shared" si="7"/>
        <v>39.433249005246005</v>
      </c>
      <c r="H61" s="13">
        <f t="shared" si="7"/>
        <v>42.11755563772503</v>
      </c>
      <c r="I61" s="13">
        <f t="shared" si="7"/>
        <v>68.2089598726793</v>
      </c>
      <c r="J61" s="13">
        <f t="shared" si="7"/>
        <v>48.76622044586788</v>
      </c>
      <c r="K61" s="13">
        <f t="shared" si="7"/>
        <v>50.54537944445866</v>
      </c>
      <c r="L61" s="13">
        <f t="shared" si="7"/>
        <v>40.934357191089305</v>
      </c>
      <c r="M61" s="13">
        <f t="shared" si="7"/>
        <v>46.59687703288658</v>
      </c>
      <c r="N61" s="13">
        <f t="shared" si="7"/>
        <v>45.58695984070113</v>
      </c>
      <c r="O61" s="13">
        <f t="shared" si="7"/>
        <v>42.05103204246118</v>
      </c>
      <c r="P61" s="13">
        <f t="shared" si="7"/>
        <v>58.80006591273011</v>
      </c>
      <c r="Q61" s="13">
        <f t="shared" si="7"/>
        <v>48.42064725587841</v>
      </c>
      <c r="R61" s="13">
        <f t="shared" si="7"/>
        <v>51.52199105149289</v>
      </c>
      <c r="S61" s="13">
        <f t="shared" si="7"/>
        <v>46.51009436621609</v>
      </c>
      <c r="T61" s="13">
        <f t="shared" si="7"/>
        <v>0</v>
      </c>
      <c r="U61" s="13">
        <f t="shared" si="7"/>
        <v>48.97615997558978</v>
      </c>
      <c r="V61" s="13">
        <f t="shared" si="7"/>
        <v>53.88527827269783</v>
      </c>
      <c r="W61" s="13">
        <f t="shared" si="7"/>
        <v>94.99999444070461</v>
      </c>
      <c r="X61" s="13">
        <f t="shared" si="7"/>
        <v>0</v>
      </c>
      <c r="Y61" s="13">
        <f t="shared" si="7"/>
        <v>0</v>
      </c>
      <c r="Z61" s="14">
        <f t="shared" si="7"/>
        <v>94.99999444070461</v>
      </c>
    </row>
    <row r="62" spans="1:26" ht="13.5">
      <c r="A62" s="38" t="s">
        <v>116</v>
      </c>
      <c r="B62" s="12">
        <f t="shared" si="7"/>
        <v>60.986627877781906</v>
      </c>
      <c r="C62" s="12">
        <f t="shared" si="7"/>
        <v>0</v>
      </c>
      <c r="D62" s="3">
        <f t="shared" si="7"/>
        <v>94.9999881227976</v>
      </c>
      <c r="E62" s="13">
        <f t="shared" si="7"/>
        <v>94.9999881227976</v>
      </c>
      <c r="F62" s="13">
        <f t="shared" si="7"/>
        <v>0</v>
      </c>
      <c r="G62" s="13">
        <f t="shared" si="7"/>
        <v>31.764489710205794</v>
      </c>
      <c r="H62" s="13">
        <f t="shared" si="7"/>
        <v>32.759835546304316</v>
      </c>
      <c r="I62" s="13">
        <f t="shared" si="7"/>
        <v>21.979354183234673</v>
      </c>
      <c r="J62" s="13">
        <f t="shared" si="7"/>
        <v>35.1699916241529</v>
      </c>
      <c r="K62" s="13">
        <f t="shared" si="7"/>
        <v>32.89816412006272</v>
      </c>
      <c r="L62" s="13">
        <f t="shared" si="7"/>
        <v>26.902988609726503</v>
      </c>
      <c r="M62" s="13">
        <f t="shared" si="7"/>
        <v>31.601552253223797</v>
      </c>
      <c r="N62" s="13">
        <f t="shared" si="7"/>
        <v>28.43928917081589</v>
      </c>
      <c r="O62" s="13">
        <f t="shared" si="7"/>
        <v>29.233689824073267</v>
      </c>
      <c r="P62" s="13">
        <f t="shared" si="7"/>
        <v>39.43820634120569</v>
      </c>
      <c r="Q62" s="13">
        <f t="shared" si="7"/>
        <v>32.26908877889216</v>
      </c>
      <c r="R62" s="13">
        <f t="shared" si="7"/>
        <v>30.41480946558122</v>
      </c>
      <c r="S62" s="13">
        <f t="shared" si="7"/>
        <v>29.258362576281023</v>
      </c>
      <c r="T62" s="13">
        <f t="shared" si="7"/>
        <v>0</v>
      </c>
      <c r="U62" s="13">
        <f t="shared" si="7"/>
        <v>29.835468836592362</v>
      </c>
      <c r="V62" s="13">
        <f t="shared" si="7"/>
        <v>29.01334743470559</v>
      </c>
      <c r="W62" s="13">
        <f t="shared" si="7"/>
        <v>94.9999881227976</v>
      </c>
      <c r="X62" s="13">
        <f t="shared" si="7"/>
        <v>0</v>
      </c>
      <c r="Y62" s="13">
        <f t="shared" si="7"/>
        <v>0</v>
      </c>
      <c r="Z62" s="14">
        <f t="shared" si="7"/>
        <v>94.9999881227976</v>
      </c>
    </row>
    <row r="63" spans="1:26" ht="13.5">
      <c r="A63" s="38" t="s">
        <v>117</v>
      </c>
      <c r="B63" s="12">
        <f t="shared" si="7"/>
        <v>62.22414957446837</v>
      </c>
      <c r="C63" s="12">
        <f t="shared" si="7"/>
        <v>0</v>
      </c>
      <c r="D63" s="3">
        <f t="shared" si="7"/>
        <v>94.99999144163883</v>
      </c>
      <c r="E63" s="13">
        <f t="shared" si="7"/>
        <v>94.99999144163883</v>
      </c>
      <c r="F63" s="13">
        <f t="shared" si="7"/>
        <v>0</v>
      </c>
      <c r="G63" s="13">
        <f t="shared" si="7"/>
        <v>81.84511170725139</v>
      </c>
      <c r="H63" s="13">
        <f t="shared" si="7"/>
        <v>82.78398174831892</v>
      </c>
      <c r="I63" s="13">
        <f t="shared" si="7"/>
        <v>55.75999931054096</v>
      </c>
      <c r="J63" s="13">
        <f t="shared" si="7"/>
        <v>88.85168309831494</v>
      </c>
      <c r="K63" s="13">
        <f t="shared" si="7"/>
        <v>82.99288679565925</v>
      </c>
      <c r="L63" s="13">
        <f t="shared" si="7"/>
        <v>74.20377561136814</v>
      </c>
      <c r="M63" s="13">
        <f t="shared" si="7"/>
        <v>82.149410483498</v>
      </c>
      <c r="N63" s="13">
        <f t="shared" si="7"/>
        <v>80.37040775131207</v>
      </c>
      <c r="O63" s="13">
        <f t="shared" si="7"/>
        <v>83.2550473002695</v>
      </c>
      <c r="P63" s="13">
        <f t="shared" si="7"/>
        <v>107.0283476013568</v>
      </c>
      <c r="Q63" s="13">
        <f t="shared" si="7"/>
        <v>90.22104162773903</v>
      </c>
      <c r="R63" s="13">
        <f t="shared" si="7"/>
        <v>85.14652624568122</v>
      </c>
      <c r="S63" s="13">
        <f t="shared" si="7"/>
        <v>78.80574090142925</v>
      </c>
      <c r="T63" s="13">
        <f t="shared" si="7"/>
        <v>0</v>
      </c>
      <c r="U63" s="13">
        <f t="shared" si="7"/>
        <v>81.9087876550126</v>
      </c>
      <c r="V63" s="13">
        <f t="shared" si="7"/>
        <v>77.26061495232966</v>
      </c>
      <c r="W63" s="13">
        <f t="shared" si="7"/>
        <v>94.99999144163883</v>
      </c>
      <c r="X63" s="13">
        <f t="shared" si="7"/>
        <v>0</v>
      </c>
      <c r="Y63" s="13">
        <f t="shared" si="7"/>
        <v>0</v>
      </c>
      <c r="Z63" s="14">
        <f t="shared" si="7"/>
        <v>94.99999144163883</v>
      </c>
    </row>
    <row r="64" spans="1:26" ht="13.5">
      <c r="A64" s="38" t="s">
        <v>118</v>
      </c>
      <c r="B64" s="12">
        <f t="shared" si="7"/>
        <v>59.7064306209712</v>
      </c>
      <c r="C64" s="12">
        <f t="shared" si="7"/>
        <v>0</v>
      </c>
      <c r="D64" s="3">
        <f t="shared" si="7"/>
        <v>94.99999030811786</v>
      </c>
      <c r="E64" s="13">
        <f t="shared" si="7"/>
        <v>94.99999030811786</v>
      </c>
      <c r="F64" s="13">
        <f t="shared" si="7"/>
        <v>0</v>
      </c>
      <c r="G64" s="13">
        <f t="shared" si="7"/>
        <v>98.0223745383613</v>
      </c>
      <c r="H64" s="13">
        <f t="shared" si="7"/>
        <v>103.18369625041666</v>
      </c>
      <c r="I64" s="13">
        <f t="shared" si="7"/>
        <v>67.09974177928639</v>
      </c>
      <c r="J64" s="13">
        <f t="shared" si="7"/>
        <v>112.67317307245794</v>
      </c>
      <c r="K64" s="13">
        <f t="shared" si="7"/>
        <v>106.29104134377911</v>
      </c>
      <c r="L64" s="13">
        <f t="shared" si="7"/>
        <v>89.78200259391285</v>
      </c>
      <c r="M64" s="13">
        <f t="shared" si="7"/>
        <v>102.93182525226838</v>
      </c>
      <c r="N64" s="13">
        <f t="shared" si="7"/>
        <v>98.61984558897107</v>
      </c>
      <c r="O64" s="13">
        <f t="shared" si="7"/>
        <v>101.54466496485217</v>
      </c>
      <c r="P64" s="13">
        <f t="shared" si="7"/>
        <v>130.89186026435436</v>
      </c>
      <c r="Q64" s="13">
        <f t="shared" si="7"/>
        <v>110.36130639053239</v>
      </c>
      <c r="R64" s="13">
        <f t="shared" si="7"/>
        <v>100.23604390416618</v>
      </c>
      <c r="S64" s="13">
        <f t="shared" si="7"/>
        <v>96.48850500557862</v>
      </c>
      <c r="T64" s="13">
        <f t="shared" si="7"/>
        <v>0</v>
      </c>
      <c r="U64" s="13">
        <f t="shared" si="7"/>
        <v>98.35927240107266</v>
      </c>
      <c r="V64" s="13">
        <f t="shared" si="7"/>
        <v>94.39562446726468</v>
      </c>
      <c r="W64" s="13">
        <f t="shared" si="7"/>
        <v>94.99999030811786</v>
      </c>
      <c r="X64" s="13">
        <f t="shared" si="7"/>
        <v>0</v>
      </c>
      <c r="Y64" s="13">
        <f t="shared" si="7"/>
        <v>0</v>
      </c>
      <c r="Z64" s="14">
        <f t="shared" si="7"/>
        <v>94.99999030811786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100.37037037037038</v>
      </c>
      <c r="H66" s="16">
        <f t="shared" si="7"/>
        <v>100</v>
      </c>
      <c r="I66" s="16">
        <f t="shared" si="7"/>
        <v>100.12919896640827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100.03672420124863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121</v>
      </c>
      <c r="B67" s="23">
        <v>19993687</v>
      </c>
      <c r="C67" s="23"/>
      <c r="D67" s="24">
        <v>22323952</v>
      </c>
      <c r="E67" s="25">
        <v>22323952</v>
      </c>
      <c r="F67" s="25">
        <v>1306857</v>
      </c>
      <c r="G67" s="25">
        <v>1482085</v>
      </c>
      <c r="H67" s="25">
        <v>1459841</v>
      </c>
      <c r="I67" s="25">
        <v>4248783</v>
      </c>
      <c r="J67" s="25">
        <v>5619401</v>
      </c>
      <c r="K67" s="25">
        <v>1330347</v>
      </c>
      <c r="L67" s="25">
        <v>1391753</v>
      </c>
      <c r="M67" s="25">
        <v>8341501</v>
      </c>
      <c r="N67" s="25">
        <v>1416965</v>
      </c>
      <c r="O67" s="25">
        <v>1439824</v>
      </c>
      <c r="P67" s="25">
        <v>1346639</v>
      </c>
      <c r="Q67" s="25">
        <v>4203428</v>
      </c>
      <c r="R67" s="25">
        <v>1361960</v>
      </c>
      <c r="S67" s="25">
        <v>1391091</v>
      </c>
      <c r="T67" s="25"/>
      <c r="U67" s="25">
        <v>2753051</v>
      </c>
      <c r="V67" s="25">
        <v>19546763</v>
      </c>
      <c r="W67" s="25">
        <v>22323952</v>
      </c>
      <c r="X67" s="25"/>
      <c r="Y67" s="24"/>
      <c r="Z67" s="26">
        <v>22323952</v>
      </c>
    </row>
    <row r="68" spans="1:26" ht="13.5" hidden="1">
      <c r="A68" s="36" t="s">
        <v>31</v>
      </c>
      <c r="B68" s="18">
        <v>4318456</v>
      </c>
      <c r="C68" s="18"/>
      <c r="D68" s="19">
        <v>5005060</v>
      </c>
      <c r="E68" s="20">
        <v>5005060</v>
      </c>
      <c r="F68" s="20"/>
      <c r="G68" s="20"/>
      <c r="H68" s="20"/>
      <c r="I68" s="20"/>
      <c r="J68" s="20">
        <v>4237388</v>
      </c>
      <c r="K68" s="20"/>
      <c r="L68" s="20"/>
      <c r="M68" s="20">
        <v>4237388</v>
      </c>
      <c r="N68" s="20"/>
      <c r="O68" s="20"/>
      <c r="P68" s="20"/>
      <c r="Q68" s="20"/>
      <c r="R68" s="20"/>
      <c r="S68" s="20"/>
      <c r="T68" s="20"/>
      <c r="U68" s="20"/>
      <c r="V68" s="20">
        <v>4237388</v>
      </c>
      <c r="W68" s="20">
        <v>5005060</v>
      </c>
      <c r="X68" s="20"/>
      <c r="Y68" s="19"/>
      <c r="Z68" s="22">
        <v>5005060</v>
      </c>
    </row>
    <row r="69" spans="1:26" ht="13.5" hidden="1">
      <c r="A69" s="37" t="s">
        <v>32</v>
      </c>
      <c r="B69" s="18">
        <v>15671908</v>
      </c>
      <c r="C69" s="18"/>
      <c r="D69" s="19">
        <v>17315592</v>
      </c>
      <c r="E69" s="20">
        <v>17315592</v>
      </c>
      <c r="F69" s="20">
        <v>1306596</v>
      </c>
      <c r="G69" s="20">
        <v>1481815</v>
      </c>
      <c r="H69" s="20">
        <v>1459598</v>
      </c>
      <c r="I69" s="20">
        <v>4248009</v>
      </c>
      <c r="J69" s="20">
        <v>1381760</v>
      </c>
      <c r="K69" s="20">
        <v>1330097</v>
      </c>
      <c r="L69" s="20">
        <v>1391505</v>
      </c>
      <c r="M69" s="20">
        <v>4103362</v>
      </c>
      <c r="N69" s="20">
        <v>1416720</v>
      </c>
      <c r="O69" s="20">
        <v>1439582</v>
      </c>
      <c r="P69" s="20">
        <v>1346399</v>
      </c>
      <c r="Q69" s="20">
        <v>4202701</v>
      </c>
      <c r="R69" s="20">
        <v>1361723</v>
      </c>
      <c r="S69" s="20">
        <v>1390857</v>
      </c>
      <c r="T69" s="20"/>
      <c r="U69" s="20">
        <v>2752580</v>
      </c>
      <c r="V69" s="20">
        <v>15306652</v>
      </c>
      <c r="W69" s="20">
        <v>17315592</v>
      </c>
      <c r="X69" s="20"/>
      <c r="Y69" s="19"/>
      <c r="Z69" s="22">
        <v>17315592</v>
      </c>
    </row>
    <row r="70" spans="1:26" ht="13.5" hidden="1">
      <c r="A70" s="38" t="s">
        <v>115</v>
      </c>
      <c r="B70" s="18">
        <v>6882384</v>
      </c>
      <c r="C70" s="18"/>
      <c r="D70" s="19">
        <v>8094551</v>
      </c>
      <c r="E70" s="20">
        <v>8094551</v>
      </c>
      <c r="F70" s="20">
        <v>573677</v>
      </c>
      <c r="G70" s="20">
        <v>724551</v>
      </c>
      <c r="H70" s="20">
        <v>692336</v>
      </c>
      <c r="I70" s="20">
        <v>1990564</v>
      </c>
      <c r="J70" s="20">
        <v>604484</v>
      </c>
      <c r="K70" s="20">
        <v>547142</v>
      </c>
      <c r="L70" s="20">
        <v>613106</v>
      </c>
      <c r="M70" s="20">
        <v>1764732</v>
      </c>
      <c r="N70" s="20">
        <v>615698</v>
      </c>
      <c r="O70" s="20">
        <v>635875</v>
      </c>
      <c r="P70" s="20">
        <v>558314</v>
      </c>
      <c r="Q70" s="20">
        <v>1809887</v>
      </c>
      <c r="R70" s="20">
        <v>577303</v>
      </c>
      <c r="S70" s="20">
        <v>595976</v>
      </c>
      <c r="T70" s="20"/>
      <c r="U70" s="20">
        <v>1173279</v>
      </c>
      <c r="V70" s="20">
        <v>6738462</v>
      </c>
      <c r="W70" s="20">
        <v>8094551</v>
      </c>
      <c r="X70" s="20"/>
      <c r="Y70" s="19"/>
      <c r="Z70" s="22">
        <v>8094551</v>
      </c>
    </row>
    <row r="71" spans="1:26" ht="13.5" hidden="1">
      <c r="A71" s="38" t="s">
        <v>116</v>
      </c>
      <c r="B71" s="18">
        <v>3624406</v>
      </c>
      <c r="C71" s="18"/>
      <c r="D71" s="19">
        <v>3788771</v>
      </c>
      <c r="E71" s="20">
        <v>3788771</v>
      </c>
      <c r="F71" s="20">
        <v>287431</v>
      </c>
      <c r="G71" s="20">
        <v>304768</v>
      </c>
      <c r="H71" s="20">
        <v>309388</v>
      </c>
      <c r="I71" s="20">
        <v>901587</v>
      </c>
      <c r="J71" s="20">
        <v>315192</v>
      </c>
      <c r="K71" s="20">
        <v>318267</v>
      </c>
      <c r="L71" s="20">
        <v>327209</v>
      </c>
      <c r="M71" s="20">
        <v>960668</v>
      </c>
      <c r="N71" s="20">
        <v>343036</v>
      </c>
      <c r="O71" s="20">
        <v>345030</v>
      </c>
      <c r="P71" s="20">
        <v>329338</v>
      </c>
      <c r="Q71" s="20">
        <v>1017404</v>
      </c>
      <c r="R71" s="20">
        <v>329573</v>
      </c>
      <c r="S71" s="20">
        <v>330849</v>
      </c>
      <c r="T71" s="20"/>
      <c r="U71" s="20">
        <v>660422</v>
      </c>
      <c r="V71" s="20">
        <v>3540081</v>
      </c>
      <c r="W71" s="20">
        <v>3788771</v>
      </c>
      <c r="X71" s="20"/>
      <c r="Y71" s="19"/>
      <c r="Z71" s="22">
        <v>3788771</v>
      </c>
    </row>
    <row r="72" spans="1:26" ht="13.5" hidden="1">
      <c r="A72" s="38" t="s">
        <v>117</v>
      </c>
      <c r="B72" s="18">
        <v>2234499</v>
      </c>
      <c r="C72" s="18"/>
      <c r="D72" s="19">
        <v>2336896</v>
      </c>
      <c r="E72" s="20">
        <v>2336896</v>
      </c>
      <c r="F72" s="20">
        <v>187199</v>
      </c>
      <c r="G72" s="20">
        <v>193094</v>
      </c>
      <c r="H72" s="20">
        <v>199872</v>
      </c>
      <c r="I72" s="20">
        <v>580165</v>
      </c>
      <c r="J72" s="20">
        <v>203672</v>
      </c>
      <c r="K72" s="20">
        <v>205955</v>
      </c>
      <c r="L72" s="20">
        <v>193664</v>
      </c>
      <c r="M72" s="20">
        <v>603291</v>
      </c>
      <c r="N72" s="20">
        <v>198160</v>
      </c>
      <c r="O72" s="20">
        <v>197779</v>
      </c>
      <c r="P72" s="20">
        <v>198112</v>
      </c>
      <c r="Q72" s="20">
        <v>594051</v>
      </c>
      <c r="R72" s="20">
        <v>192184</v>
      </c>
      <c r="S72" s="20">
        <v>200526</v>
      </c>
      <c r="T72" s="20"/>
      <c r="U72" s="20">
        <v>392710</v>
      </c>
      <c r="V72" s="20">
        <v>2170217</v>
      </c>
      <c r="W72" s="20">
        <v>2336896</v>
      </c>
      <c r="X72" s="20"/>
      <c r="Y72" s="19"/>
      <c r="Z72" s="22">
        <v>2336896</v>
      </c>
    </row>
    <row r="73" spans="1:26" ht="13.5" hidden="1">
      <c r="A73" s="38" t="s">
        <v>118</v>
      </c>
      <c r="B73" s="18">
        <v>2930619</v>
      </c>
      <c r="C73" s="18"/>
      <c r="D73" s="19">
        <v>3095374</v>
      </c>
      <c r="E73" s="20">
        <v>3095374</v>
      </c>
      <c r="F73" s="20">
        <v>258289</v>
      </c>
      <c r="G73" s="20">
        <v>259402</v>
      </c>
      <c r="H73" s="20">
        <v>258002</v>
      </c>
      <c r="I73" s="20">
        <v>775693</v>
      </c>
      <c r="J73" s="20">
        <v>258412</v>
      </c>
      <c r="K73" s="20">
        <v>258733</v>
      </c>
      <c r="L73" s="20">
        <v>257526</v>
      </c>
      <c r="M73" s="20">
        <v>774671</v>
      </c>
      <c r="N73" s="20">
        <v>259826</v>
      </c>
      <c r="O73" s="20">
        <v>260898</v>
      </c>
      <c r="P73" s="20">
        <v>260635</v>
      </c>
      <c r="Q73" s="20">
        <v>781359</v>
      </c>
      <c r="R73" s="20">
        <v>262663</v>
      </c>
      <c r="S73" s="20">
        <v>263506</v>
      </c>
      <c r="T73" s="20"/>
      <c r="U73" s="20">
        <v>526169</v>
      </c>
      <c r="V73" s="20">
        <v>2857892</v>
      </c>
      <c r="W73" s="20">
        <v>3095374</v>
      </c>
      <c r="X73" s="20"/>
      <c r="Y73" s="19"/>
      <c r="Z73" s="22">
        <v>3095374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3323</v>
      </c>
      <c r="C75" s="27"/>
      <c r="D75" s="28">
        <v>3300</v>
      </c>
      <c r="E75" s="29">
        <v>3300</v>
      </c>
      <c r="F75" s="29">
        <v>261</v>
      </c>
      <c r="G75" s="29">
        <v>270</v>
      </c>
      <c r="H75" s="29">
        <v>243</v>
      </c>
      <c r="I75" s="29">
        <v>774</v>
      </c>
      <c r="J75" s="29">
        <v>253</v>
      </c>
      <c r="K75" s="29">
        <v>250</v>
      </c>
      <c r="L75" s="29">
        <v>248</v>
      </c>
      <c r="M75" s="29">
        <v>751</v>
      </c>
      <c r="N75" s="29">
        <v>245</v>
      </c>
      <c r="O75" s="29">
        <v>242</v>
      </c>
      <c r="P75" s="29">
        <v>240</v>
      </c>
      <c r="Q75" s="29">
        <v>727</v>
      </c>
      <c r="R75" s="29">
        <v>237</v>
      </c>
      <c r="S75" s="29">
        <v>234</v>
      </c>
      <c r="T75" s="29"/>
      <c r="U75" s="29">
        <v>471</v>
      </c>
      <c r="V75" s="29">
        <v>2723</v>
      </c>
      <c r="W75" s="29">
        <v>3300</v>
      </c>
      <c r="X75" s="29"/>
      <c r="Y75" s="28"/>
      <c r="Z75" s="30">
        <v>3300</v>
      </c>
    </row>
    <row r="76" spans="1:26" ht="13.5" hidden="1">
      <c r="A76" s="41" t="s">
        <v>122</v>
      </c>
      <c r="B76" s="31">
        <v>13732701</v>
      </c>
      <c r="C76" s="31"/>
      <c r="D76" s="32">
        <v>20106805</v>
      </c>
      <c r="E76" s="33">
        <v>20106805</v>
      </c>
      <c r="F76" s="33">
        <v>946515</v>
      </c>
      <c r="G76" s="33">
        <v>1039159</v>
      </c>
      <c r="H76" s="33">
        <v>1045904</v>
      </c>
      <c r="I76" s="33">
        <v>3031578</v>
      </c>
      <c r="J76" s="33">
        <v>1605340</v>
      </c>
      <c r="K76" s="33">
        <v>1527405</v>
      </c>
      <c r="L76" s="33">
        <v>1018176</v>
      </c>
      <c r="M76" s="33">
        <v>4150921</v>
      </c>
      <c r="N76" s="33">
        <v>986848</v>
      </c>
      <c r="O76" s="33">
        <v>1021560</v>
      </c>
      <c r="P76" s="33">
        <v>1344301</v>
      </c>
      <c r="Q76" s="33">
        <v>3352709</v>
      </c>
      <c r="R76" s="33">
        <v>947361</v>
      </c>
      <c r="S76" s="33">
        <v>912137</v>
      </c>
      <c r="T76" s="33"/>
      <c r="U76" s="33">
        <v>1859498</v>
      </c>
      <c r="V76" s="33">
        <v>12394706</v>
      </c>
      <c r="W76" s="33">
        <v>20106805</v>
      </c>
      <c r="X76" s="33"/>
      <c r="Y76" s="32"/>
      <c r="Z76" s="34">
        <v>20106805</v>
      </c>
    </row>
    <row r="77" spans="1:26" ht="13.5" hidden="1">
      <c r="A77" s="36" t="s">
        <v>31</v>
      </c>
      <c r="B77" s="18">
        <v>3868925</v>
      </c>
      <c r="C77" s="18"/>
      <c r="D77" s="19">
        <v>3653694</v>
      </c>
      <c r="E77" s="20">
        <v>3653694</v>
      </c>
      <c r="F77" s="20">
        <v>165820</v>
      </c>
      <c r="G77" s="20">
        <v>244056</v>
      </c>
      <c r="H77" s="20">
        <v>221033</v>
      </c>
      <c r="I77" s="20">
        <v>630909</v>
      </c>
      <c r="J77" s="20">
        <v>727323</v>
      </c>
      <c r="K77" s="20">
        <v>699958</v>
      </c>
      <c r="L77" s="20">
        <v>304010</v>
      </c>
      <c r="M77" s="20">
        <v>1731291</v>
      </c>
      <c r="N77" s="20">
        <v>192866</v>
      </c>
      <c r="O77" s="20">
        <v>223472</v>
      </c>
      <c r="P77" s="20">
        <v>332701</v>
      </c>
      <c r="Q77" s="20">
        <v>749039</v>
      </c>
      <c r="R77" s="20">
        <v>122526</v>
      </c>
      <c r="S77" s="20">
        <v>125634</v>
      </c>
      <c r="T77" s="20"/>
      <c r="U77" s="20">
        <v>248160</v>
      </c>
      <c r="V77" s="20">
        <v>3359399</v>
      </c>
      <c r="W77" s="20">
        <v>3653694</v>
      </c>
      <c r="X77" s="20"/>
      <c r="Y77" s="19"/>
      <c r="Z77" s="22">
        <v>3653694</v>
      </c>
    </row>
    <row r="78" spans="1:26" ht="13.5" hidden="1">
      <c r="A78" s="37" t="s">
        <v>32</v>
      </c>
      <c r="B78" s="18">
        <v>9860453</v>
      </c>
      <c r="C78" s="18"/>
      <c r="D78" s="19">
        <v>16449811</v>
      </c>
      <c r="E78" s="20">
        <v>16449811</v>
      </c>
      <c r="F78" s="20">
        <v>780434</v>
      </c>
      <c r="G78" s="20">
        <v>794832</v>
      </c>
      <c r="H78" s="20">
        <v>824628</v>
      </c>
      <c r="I78" s="20">
        <v>2399894</v>
      </c>
      <c r="J78" s="20">
        <v>877764</v>
      </c>
      <c r="K78" s="20">
        <v>827197</v>
      </c>
      <c r="L78" s="20">
        <v>713918</v>
      </c>
      <c r="M78" s="20">
        <v>2418879</v>
      </c>
      <c r="N78" s="20">
        <v>793737</v>
      </c>
      <c r="O78" s="20">
        <v>797846</v>
      </c>
      <c r="P78" s="20">
        <v>1011360</v>
      </c>
      <c r="Q78" s="20">
        <v>2602943</v>
      </c>
      <c r="R78" s="20">
        <v>824598</v>
      </c>
      <c r="S78" s="20">
        <v>786269</v>
      </c>
      <c r="T78" s="20"/>
      <c r="U78" s="20">
        <v>1610867</v>
      </c>
      <c r="V78" s="20">
        <v>9032583</v>
      </c>
      <c r="W78" s="20">
        <v>16449811</v>
      </c>
      <c r="X78" s="20"/>
      <c r="Y78" s="19"/>
      <c r="Z78" s="22">
        <v>16449811</v>
      </c>
    </row>
    <row r="79" spans="1:26" ht="13.5" hidden="1">
      <c r="A79" s="38" t="s">
        <v>115</v>
      </c>
      <c r="B79" s="18">
        <v>4509884</v>
      </c>
      <c r="C79" s="18"/>
      <c r="D79" s="19">
        <v>7689823</v>
      </c>
      <c r="E79" s="20">
        <v>7689823</v>
      </c>
      <c r="F79" s="20">
        <v>780434</v>
      </c>
      <c r="G79" s="20">
        <v>285714</v>
      </c>
      <c r="H79" s="20">
        <v>291595</v>
      </c>
      <c r="I79" s="20">
        <v>1357743</v>
      </c>
      <c r="J79" s="20">
        <v>294784</v>
      </c>
      <c r="K79" s="20">
        <v>276555</v>
      </c>
      <c r="L79" s="20">
        <v>250971</v>
      </c>
      <c r="M79" s="20">
        <v>822310</v>
      </c>
      <c r="N79" s="20">
        <v>280678</v>
      </c>
      <c r="O79" s="20">
        <v>267392</v>
      </c>
      <c r="P79" s="20">
        <v>328289</v>
      </c>
      <c r="Q79" s="20">
        <v>876359</v>
      </c>
      <c r="R79" s="20">
        <v>297438</v>
      </c>
      <c r="S79" s="20">
        <v>277189</v>
      </c>
      <c r="T79" s="20"/>
      <c r="U79" s="20">
        <v>574627</v>
      </c>
      <c r="V79" s="20">
        <v>3631039</v>
      </c>
      <c r="W79" s="20">
        <v>7689823</v>
      </c>
      <c r="X79" s="20"/>
      <c r="Y79" s="19"/>
      <c r="Z79" s="22">
        <v>7689823</v>
      </c>
    </row>
    <row r="80" spans="1:26" ht="13.5" hidden="1">
      <c r="A80" s="38" t="s">
        <v>116</v>
      </c>
      <c r="B80" s="18">
        <v>2210403</v>
      </c>
      <c r="C80" s="18"/>
      <c r="D80" s="19">
        <v>3599332</v>
      </c>
      <c r="E80" s="20">
        <v>3599332</v>
      </c>
      <c r="F80" s="20"/>
      <c r="G80" s="20">
        <v>96808</v>
      </c>
      <c r="H80" s="20">
        <v>101355</v>
      </c>
      <c r="I80" s="20">
        <v>198163</v>
      </c>
      <c r="J80" s="20">
        <v>110853</v>
      </c>
      <c r="K80" s="20">
        <v>104704</v>
      </c>
      <c r="L80" s="20">
        <v>88029</v>
      </c>
      <c r="M80" s="20">
        <v>303586</v>
      </c>
      <c r="N80" s="20">
        <v>97557</v>
      </c>
      <c r="O80" s="20">
        <v>100865</v>
      </c>
      <c r="P80" s="20">
        <v>129885</v>
      </c>
      <c r="Q80" s="20">
        <v>328307</v>
      </c>
      <c r="R80" s="20">
        <v>100239</v>
      </c>
      <c r="S80" s="20">
        <v>96801</v>
      </c>
      <c r="T80" s="20"/>
      <c r="U80" s="20">
        <v>197040</v>
      </c>
      <c r="V80" s="20">
        <v>1027096</v>
      </c>
      <c r="W80" s="20">
        <v>3599332</v>
      </c>
      <c r="X80" s="20"/>
      <c r="Y80" s="19"/>
      <c r="Z80" s="22">
        <v>3599332</v>
      </c>
    </row>
    <row r="81" spans="1:26" ht="13.5" hidden="1">
      <c r="A81" s="38" t="s">
        <v>117</v>
      </c>
      <c r="B81" s="18">
        <v>1390398</v>
      </c>
      <c r="C81" s="18"/>
      <c r="D81" s="19">
        <v>2220051</v>
      </c>
      <c r="E81" s="20">
        <v>2220051</v>
      </c>
      <c r="F81" s="20"/>
      <c r="G81" s="20">
        <v>158038</v>
      </c>
      <c r="H81" s="20">
        <v>165462</v>
      </c>
      <c r="I81" s="20">
        <v>323500</v>
      </c>
      <c r="J81" s="20">
        <v>180966</v>
      </c>
      <c r="K81" s="20">
        <v>170928</v>
      </c>
      <c r="L81" s="20">
        <v>143706</v>
      </c>
      <c r="M81" s="20">
        <v>495600</v>
      </c>
      <c r="N81" s="20">
        <v>159262</v>
      </c>
      <c r="O81" s="20">
        <v>164661</v>
      </c>
      <c r="P81" s="20">
        <v>212036</v>
      </c>
      <c r="Q81" s="20">
        <v>535959</v>
      </c>
      <c r="R81" s="20">
        <v>163638</v>
      </c>
      <c r="S81" s="20">
        <v>158026</v>
      </c>
      <c r="T81" s="20"/>
      <c r="U81" s="20">
        <v>321664</v>
      </c>
      <c r="V81" s="20">
        <v>1676723</v>
      </c>
      <c r="W81" s="20">
        <v>2220051</v>
      </c>
      <c r="X81" s="20"/>
      <c r="Y81" s="19"/>
      <c r="Z81" s="22">
        <v>2220051</v>
      </c>
    </row>
    <row r="82" spans="1:26" ht="13.5" hidden="1">
      <c r="A82" s="38" t="s">
        <v>118</v>
      </c>
      <c r="B82" s="18">
        <v>1749768</v>
      </c>
      <c r="C82" s="18"/>
      <c r="D82" s="19">
        <v>2940605</v>
      </c>
      <c r="E82" s="20">
        <v>2940605</v>
      </c>
      <c r="F82" s="20"/>
      <c r="G82" s="20">
        <v>254272</v>
      </c>
      <c r="H82" s="20">
        <v>266216</v>
      </c>
      <c r="I82" s="20">
        <v>520488</v>
      </c>
      <c r="J82" s="20">
        <v>291161</v>
      </c>
      <c r="K82" s="20">
        <v>275010</v>
      </c>
      <c r="L82" s="20">
        <v>231212</v>
      </c>
      <c r="M82" s="20">
        <v>797383</v>
      </c>
      <c r="N82" s="20">
        <v>256240</v>
      </c>
      <c r="O82" s="20">
        <v>264928</v>
      </c>
      <c r="P82" s="20">
        <v>341150</v>
      </c>
      <c r="Q82" s="20">
        <v>862318</v>
      </c>
      <c r="R82" s="20">
        <v>263283</v>
      </c>
      <c r="S82" s="20">
        <v>254253</v>
      </c>
      <c r="T82" s="20"/>
      <c r="U82" s="20">
        <v>517536</v>
      </c>
      <c r="V82" s="20">
        <v>2697725</v>
      </c>
      <c r="W82" s="20">
        <v>2940605</v>
      </c>
      <c r="X82" s="20"/>
      <c r="Y82" s="19"/>
      <c r="Z82" s="22">
        <v>2940605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3323</v>
      </c>
      <c r="C84" s="27"/>
      <c r="D84" s="28">
        <v>3300</v>
      </c>
      <c r="E84" s="29">
        <v>3300</v>
      </c>
      <c r="F84" s="29">
        <v>261</v>
      </c>
      <c r="G84" s="29">
        <v>271</v>
      </c>
      <c r="H84" s="29">
        <v>243</v>
      </c>
      <c r="I84" s="29">
        <v>775</v>
      </c>
      <c r="J84" s="29">
        <v>253</v>
      </c>
      <c r="K84" s="29">
        <v>250</v>
      </c>
      <c r="L84" s="29">
        <v>248</v>
      </c>
      <c r="M84" s="29">
        <v>751</v>
      </c>
      <c r="N84" s="29">
        <v>245</v>
      </c>
      <c r="O84" s="29">
        <v>242</v>
      </c>
      <c r="P84" s="29">
        <v>240</v>
      </c>
      <c r="Q84" s="29">
        <v>727</v>
      </c>
      <c r="R84" s="29">
        <v>237</v>
      </c>
      <c r="S84" s="29">
        <v>234</v>
      </c>
      <c r="T84" s="29"/>
      <c r="U84" s="29">
        <v>471</v>
      </c>
      <c r="V84" s="29">
        <v>2724</v>
      </c>
      <c r="W84" s="29">
        <v>3300</v>
      </c>
      <c r="X84" s="29"/>
      <c r="Y84" s="28"/>
      <c r="Z84" s="30">
        <v>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1769477</v>
      </c>
      <c r="C5" s="18">
        <v>0</v>
      </c>
      <c r="D5" s="63">
        <v>4126000</v>
      </c>
      <c r="E5" s="64">
        <v>4126000</v>
      </c>
      <c r="F5" s="64">
        <v>166864</v>
      </c>
      <c r="G5" s="64">
        <v>0</v>
      </c>
      <c r="H5" s="64">
        <v>0</v>
      </c>
      <c r="I5" s="64">
        <v>166864</v>
      </c>
      <c r="J5" s="64">
        <v>846935</v>
      </c>
      <c r="K5" s="64">
        <v>195795</v>
      </c>
      <c r="L5" s="64">
        <v>195017</v>
      </c>
      <c r="M5" s="64">
        <v>1237747</v>
      </c>
      <c r="N5" s="64">
        <v>195017</v>
      </c>
      <c r="O5" s="64">
        <v>0</v>
      </c>
      <c r="P5" s="64">
        <v>0</v>
      </c>
      <c r="Q5" s="64">
        <v>195017</v>
      </c>
      <c r="R5" s="64">
        <v>195017</v>
      </c>
      <c r="S5" s="64">
        <v>195017</v>
      </c>
      <c r="T5" s="64">
        <v>195053</v>
      </c>
      <c r="U5" s="64">
        <v>585087</v>
      </c>
      <c r="V5" s="64">
        <v>2184715</v>
      </c>
      <c r="W5" s="64">
        <v>4126000</v>
      </c>
      <c r="X5" s="64">
        <v>-1941285</v>
      </c>
      <c r="Y5" s="65">
        <v>-47.05</v>
      </c>
      <c r="Z5" s="66">
        <v>4126000</v>
      </c>
    </row>
    <row r="6" spans="1:26" ht="13.5">
      <c r="A6" s="62" t="s">
        <v>32</v>
      </c>
      <c r="B6" s="18">
        <v>8300494</v>
      </c>
      <c r="C6" s="18">
        <v>0</v>
      </c>
      <c r="D6" s="63">
        <v>9346800</v>
      </c>
      <c r="E6" s="64">
        <v>9346800</v>
      </c>
      <c r="F6" s="64">
        <v>460290</v>
      </c>
      <c r="G6" s="64">
        <v>0</v>
      </c>
      <c r="H6" s="64">
        <v>184859</v>
      </c>
      <c r="I6" s="64">
        <v>645149</v>
      </c>
      <c r="J6" s="64">
        <v>694000</v>
      </c>
      <c r="K6" s="64">
        <v>1437092</v>
      </c>
      <c r="L6" s="64">
        <v>884099</v>
      </c>
      <c r="M6" s="64">
        <v>3015191</v>
      </c>
      <c r="N6" s="64">
        <v>1456543</v>
      </c>
      <c r="O6" s="64">
        <v>0</v>
      </c>
      <c r="P6" s="64">
        <v>0</v>
      </c>
      <c r="Q6" s="64">
        <v>1456543</v>
      </c>
      <c r="R6" s="64">
        <v>971571</v>
      </c>
      <c r="S6" s="64">
        <v>820780</v>
      </c>
      <c r="T6" s="64">
        <v>819209</v>
      </c>
      <c r="U6" s="64">
        <v>2611560</v>
      </c>
      <c r="V6" s="64">
        <v>7728443</v>
      </c>
      <c r="W6" s="64">
        <v>9346800</v>
      </c>
      <c r="X6" s="64">
        <v>-1618357</v>
      </c>
      <c r="Y6" s="65">
        <v>-17.31</v>
      </c>
      <c r="Z6" s="66">
        <v>9346800</v>
      </c>
    </row>
    <row r="7" spans="1:26" ht="13.5">
      <c r="A7" s="62" t="s">
        <v>33</v>
      </c>
      <c r="B7" s="18">
        <v>1629932</v>
      </c>
      <c r="C7" s="18">
        <v>0</v>
      </c>
      <c r="D7" s="63">
        <v>300000</v>
      </c>
      <c r="E7" s="64">
        <v>300000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300000</v>
      </c>
      <c r="X7" s="64">
        <v>-300000</v>
      </c>
      <c r="Y7" s="65">
        <v>-100</v>
      </c>
      <c r="Z7" s="66">
        <v>300000</v>
      </c>
    </row>
    <row r="8" spans="1:26" ht="13.5">
      <c r="A8" s="62" t="s">
        <v>34</v>
      </c>
      <c r="B8" s="18">
        <v>15601000</v>
      </c>
      <c r="C8" s="18">
        <v>0</v>
      </c>
      <c r="D8" s="63">
        <v>19875000</v>
      </c>
      <c r="E8" s="64">
        <v>19875000</v>
      </c>
      <c r="F8" s="64">
        <v>8139000</v>
      </c>
      <c r="G8" s="64">
        <v>890000</v>
      </c>
      <c r="H8" s="64">
        <v>0</v>
      </c>
      <c r="I8" s="64">
        <v>9029000</v>
      </c>
      <c r="J8" s="64">
        <v>0</v>
      </c>
      <c r="K8" s="64">
        <v>5191000</v>
      </c>
      <c r="L8" s="64">
        <v>0</v>
      </c>
      <c r="M8" s="64">
        <v>5191000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14220000</v>
      </c>
      <c r="W8" s="64">
        <v>19875000</v>
      </c>
      <c r="X8" s="64">
        <v>-5655000</v>
      </c>
      <c r="Y8" s="65">
        <v>-28.45</v>
      </c>
      <c r="Z8" s="66">
        <v>19875000</v>
      </c>
    </row>
    <row r="9" spans="1:26" ht="13.5">
      <c r="A9" s="62" t="s">
        <v>35</v>
      </c>
      <c r="B9" s="18">
        <v>787572</v>
      </c>
      <c r="C9" s="18">
        <v>0</v>
      </c>
      <c r="D9" s="63">
        <v>2769000</v>
      </c>
      <c r="E9" s="64">
        <v>2769000</v>
      </c>
      <c r="F9" s="64">
        <v>32747</v>
      </c>
      <c r="G9" s="64">
        <v>0</v>
      </c>
      <c r="H9" s="64">
        <v>227644</v>
      </c>
      <c r="I9" s="64">
        <v>260391</v>
      </c>
      <c r="J9" s="64">
        <v>252346</v>
      </c>
      <c r="K9" s="64">
        <v>55750</v>
      </c>
      <c r="L9" s="64">
        <v>18333</v>
      </c>
      <c r="M9" s="64">
        <v>326429</v>
      </c>
      <c r="N9" s="64">
        <v>513435</v>
      </c>
      <c r="O9" s="64">
        <v>0</v>
      </c>
      <c r="P9" s="64">
        <v>0</v>
      </c>
      <c r="Q9" s="64">
        <v>513435</v>
      </c>
      <c r="R9" s="64">
        <v>94500</v>
      </c>
      <c r="S9" s="64">
        <v>17330</v>
      </c>
      <c r="T9" s="64">
        <v>29057</v>
      </c>
      <c r="U9" s="64">
        <v>140887</v>
      </c>
      <c r="V9" s="64">
        <v>1241142</v>
      </c>
      <c r="W9" s="64">
        <v>2769000</v>
      </c>
      <c r="X9" s="64">
        <v>-1527858</v>
      </c>
      <c r="Y9" s="65">
        <v>-55.18</v>
      </c>
      <c r="Z9" s="66">
        <v>2769000</v>
      </c>
    </row>
    <row r="10" spans="1:26" ht="25.5">
      <c r="A10" s="67" t="s">
        <v>107</v>
      </c>
      <c r="B10" s="68">
        <f>SUM(B5:B9)</f>
        <v>28088475</v>
      </c>
      <c r="C10" s="68">
        <f>SUM(C5:C9)</f>
        <v>0</v>
      </c>
      <c r="D10" s="69">
        <f aca="true" t="shared" si="0" ref="D10:Z10">SUM(D5:D9)</f>
        <v>36416800</v>
      </c>
      <c r="E10" s="70">
        <f t="shared" si="0"/>
        <v>36416800</v>
      </c>
      <c r="F10" s="70">
        <f t="shared" si="0"/>
        <v>8798901</v>
      </c>
      <c r="G10" s="70">
        <f t="shared" si="0"/>
        <v>890000</v>
      </c>
      <c r="H10" s="70">
        <f t="shared" si="0"/>
        <v>412503</v>
      </c>
      <c r="I10" s="70">
        <f t="shared" si="0"/>
        <v>10101404</v>
      </c>
      <c r="J10" s="70">
        <f t="shared" si="0"/>
        <v>1793281</v>
      </c>
      <c r="K10" s="70">
        <f t="shared" si="0"/>
        <v>6879637</v>
      </c>
      <c r="L10" s="70">
        <f t="shared" si="0"/>
        <v>1097449</v>
      </c>
      <c r="M10" s="70">
        <f t="shared" si="0"/>
        <v>9770367</v>
      </c>
      <c r="N10" s="70">
        <f t="shared" si="0"/>
        <v>2164995</v>
      </c>
      <c r="O10" s="70">
        <f t="shared" si="0"/>
        <v>0</v>
      </c>
      <c r="P10" s="70">
        <f t="shared" si="0"/>
        <v>0</v>
      </c>
      <c r="Q10" s="70">
        <f t="shared" si="0"/>
        <v>2164995</v>
      </c>
      <c r="R10" s="70">
        <f t="shared" si="0"/>
        <v>1261088</v>
      </c>
      <c r="S10" s="70">
        <f t="shared" si="0"/>
        <v>1033127</v>
      </c>
      <c r="T10" s="70">
        <f t="shared" si="0"/>
        <v>1043319</v>
      </c>
      <c r="U10" s="70">
        <f t="shared" si="0"/>
        <v>3337534</v>
      </c>
      <c r="V10" s="70">
        <f t="shared" si="0"/>
        <v>25374300</v>
      </c>
      <c r="W10" s="70">
        <f t="shared" si="0"/>
        <v>36416800</v>
      </c>
      <c r="X10" s="70">
        <f t="shared" si="0"/>
        <v>-11042500</v>
      </c>
      <c r="Y10" s="71">
        <f>+IF(W10&lt;&gt;0,(X10/W10)*100,0)</f>
        <v>-30.32254344148854</v>
      </c>
      <c r="Z10" s="72">
        <f t="shared" si="0"/>
        <v>36416800</v>
      </c>
    </row>
    <row r="11" spans="1:26" ht="13.5">
      <c r="A11" s="62" t="s">
        <v>36</v>
      </c>
      <c r="B11" s="18">
        <v>13234461</v>
      </c>
      <c r="C11" s="18">
        <v>0</v>
      </c>
      <c r="D11" s="63">
        <v>15210300</v>
      </c>
      <c r="E11" s="64">
        <v>15210300</v>
      </c>
      <c r="F11" s="64">
        <v>1118187</v>
      </c>
      <c r="G11" s="64">
        <v>1214008</v>
      </c>
      <c r="H11" s="64">
        <v>1148281</v>
      </c>
      <c r="I11" s="64">
        <v>3480476</v>
      </c>
      <c r="J11" s="64">
        <v>1063381</v>
      </c>
      <c r="K11" s="64">
        <v>1094154</v>
      </c>
      <c r="L11" s="64">
        <v>1110733</v>
      </c>
      <c r="M11" s="64">
        <v>3268268</v>
      </c>
      <c r="N11" s="64">
        <v>1081130</v>
      </c>
      <c r="O11" s="64">
        <v>1144793</v>
      </c>
      <c r="P11" s="64">
        <v>0</v>
      </c>
      <c r="Q11" s="64">
        <v>2225923</v>
      </c>
      <c r="R11" s="64">
        <v>969341</v>
      </c>
      <c r="S11" s="64">
        <v>999555</v>
      </c>
      <c r="T11" s="64">
        <v>1112386</v>
      </c>
      <c r="U11" s="64">
        <v>3081282</v>
      </c>
      <c r="V11" s="64">
        <v>12055949</v>
      </c>
      <c r="W11" s="64">
        <v>15210300</v>
      </c>
      <c r="X11" s="64">
        <v>-3154351</v>
      </c>
      <c r="Y11" s="65">
        <v>-20.74</v>
      </c>
      <c r="Z11" s="66">
        <v>15210300</v>
      </c>
    </row>
    <row r="12" spans="1:26" ht="13.5">
      <c r="A12" s="62" t="s">
        <v>37</v>
      </c>
      <c r="B12" s="18">
        <v>2110990</v>
      </c>
      <c r="C12" s="18">
        <v>0</v>
      </c>
      <c r="D12" s="63">
        <v>3105000</v>
      </c>
      <c r="E12" s="64">
        <v>3105000</v>
      </c>
      <c r="F12" s="64">
        <v>120246</v>
      </c>
      <c r="G12" s="64">
        <v>0</v>
      </c>
      <c r="H12" s="64">
        <v>0</v>
      </c>
      <c r="I12" s="64">
        <v>120246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120246</v>
      </c>
      <c r="W12" s="64">
        <v>3105000</v>
      </c>
      <c r="X12" s="64">
        <v>-2984754</v>
      </c>
      <c r="Y12" s="65">
        <v>-96.13</v>
      </c>
      <c r="Z12" s="66">
        <v>3105000</v>
      </c>
    </row>
    <row r="13" spans="1:26" ht="13.5">
      <c r="A13" s="62" t="s">
        <v>108</v>
      </c>
      <c r="B13" s="18">
        <v>18204886</v>
      </c>
      <c r="C13" s="18">
        <v>0</v>
      </c>
      <c r="D13" s="63">
        <v>23930300</v>
      </c>
      <c r="E13" s="64">
        <v>23930300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23930300</v>
      </c>
      <c r="X13" s="64">
        <v>-23930300</v>
      </c>
      <c r="Y13" s="65">
        <v>-100</v>
      </c>
      <c r="Z13" s="66">
        <v>23930300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7055851</v>
      </c>
      <c r="C15" s="18">
        <v>0</v>
      </c>
      <c r="D15" s="63">
        <v>7527000</v>
      </c>
      <c r="E15" s="64">
        <v>7527000</v>
      </c>
      <c r="F15" s="64">
        <v>1500000</v>
      </c>
      <c r="G15" s="64">
        <v>0</v>
      </c>
      <c r="H15" s="64">
        <v>0</v>
      </c>
      <c r="I15" s="64">
        <v>1500000</v>
      </c>
      <c r="J15" s="64">
        <v>0</v>
      </c>
      <c r="K15" s="64">
        <v>0</v>
      </c>
      <c r="L15" s="64">
        <v>719015</v>
      </c>
      <c r="M15" s="64">
        <v>719015</v>
      </c>
      <c r="N15" s="64">
        <v>0</v>
      </c>
      <c r="O15" s="64">
        <v>0</v>
      </c>
      <c r="P15" s="64">
        <v>0</v>
      </c>
      <c r="Q15" s="64">
        <v>0</v>
      </c>
      <c r="R15" s="64">
        <v>723309</v>
      </c>
      <c r="S15" s="64">
        <v>0</v>
      </c>
      <c r="T15" s="64">
        <v>0</v>
      </c>
      <c r="U15" s="64">
        <v>723309</v>
      </c>
      <c r="V15" s="64">
        <v>2942324</v>
      </c>
      <c r="W15" s="64">
        <v>7527000</v>
      </c>
      <c r="X15" s="64">
        <v>-4584676</v>
      </c>
      <c r="Y15" s="65">
        <v>-60.91</v>
      </c>
      <c r="Z15" s="66">
        <v>7527000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3122513</v>
      </c>
      <c r="H16" s="64">
        <v>1877223</v>
      </c>
      <c r="I16" s="64">
        <v>4999736</v>
      </c>
      <c r="J16" s="64">
        <v>0</v>
      </c>
      <c r="K16" s="64">
        <v>1606634</v>
      </c>
      <c r="L16" s="64">
        <v>949446</v>
      </c>
      <c r="M16" s="64">
        <v>2556080</v>
      </c>
      <c r="N16" s="64">
        <v>0</v>
      </c>
      <c r="O16" s="64">
        <v>0</v>
      </c>
      <c r="P16" s="64">
        <v>0</v>
      </c>
      <c r="Q16" s="64">
        <v>0</v>
      </c>
      <c r="R16" s="64">
        <v>2006220</v>
      </c>
      <c r="S16" s="64">
        <v>1797070</v>
      </c>
      <c r="T16" s="64">
        <v>1462949</v>
      </c>
      <c r="U16" s="64">
        <v>5266239</v>
      </c>
      <c r="V16" s="64">
        <v>12822055</v>
      </c>
      <c r="W16" s="64">
        <v>0</v>
      </c>
      <c r="X16" s="64">
        <v>12822055</v>
      </c>
      <c r="Y16" s="65">
        <v>0</v>
      </c>
      <c r="Z16" s="66">
        <v>0</v>
      </c>
    </row>
    <row r="17" spans="1:26" ht="13.5">
      <c r="A17" s="62" t="s">
        <v>41</v>
      </c>
      <c r="B17" s="18">
        <v>16451262</v>
      </c>
      <c r="C17" s="18">
        <v>0</v>
      </c>
      <c r="D17" s="63">
        <v>10252000</v>
      </c>
      <c r="E17" s="64">
        <v>10252000</v>
      </c>
      <c r="F17" s="64">
        <v>3497427</v>
      </c>
      <c r="G17" s="64">
        <v>663638</v>
      </c>
      <c r="H17" s="64">
        <v>938062</v>
      </c>
      <c r="I17" s="64">
        <v>5099127</v>
      </c>
      <c r="J17" s="64">
        <v>1426167</v>
      </c>
      <c r="K17" s="64">
        <v>573727</v>
      </c>
      <c r="L17" s="64">
        <v>979643</v>
      </c>
      <c r="M17" s="64">
        <v>2979537</v>
      </c>
      <c r="N17" s="64">
        <v>354385</v>
      </c>
      <c r="O17" s="64">
        <v>898093</v>
      </c>
      <c r="P17" s="64">
        <v>0</v>
      </c>
      <c r="Q17" s="64">
        <v>1252478</v>
      </c>
      <c r="R17" s="64">
        <v>1982508</v>
      </c>
      <c r="S17" s="64">
        <v>1668502</v>
      </c>
      <c r="T17" s="64">
        <v>1170351</v>
      </c>
      <c r="U17" s="64">
        <v>4821361</v>
      </c>
      <c r="V17" s="64">
        <v>14152503</v>
      </c>
      <c r="W17" s="64">
        <v>10252000</v>
      </c>
      <c r="X17" s="64">
        <v>3900503</v>
      </c>
      <c r="Y17" s="65">
        <v>38.05</v>
      </c>
      <c r="Z17" s="66">
        <v>10252000</v>
      </c>
    </row>
    <row r="18" spans="1:26" ht="13.5">
      <c r="A18" s="74" t="s">
        <v>42</v>
      </c>
      <c r="B18" s="75">
        <f>SUM(B11:B17)</f>
        <v>57057450</v>
      </c>
      <c r="C18" s="75">
        <f>SUM(C11:C17)</f>
        <v>0</v>
      </c>
      <c r="D18" s="76">
        <f aca="true" t="shared" si="1" ref="D18:Z18">SUM(D11:D17)</f>
        <v>60024600</v>
      </c>
      <c r="E18" s="77">
        <f t="shared" si="1"/>
        <v>60024600</v>
      </c>
      <c r="F18" s="77">
        <f t="shared" si="1"/>
        <v>6235860</v>
      </c>
      <c r="G18" s="77">
        <f t="shared" si="1"/>
        <v>5000159</v>
      </c>
      <c r="H18" s="77">
        <f t="shared" si="1"/>
        <v>3963566</v>
      </c>
      <c r="I18" s="77">
        <f t="shared" si="1"/>
        <v>15199585</v>
      </c>
      <c r="J18" s="77">
        <f t="shared" si="1"/>
        <v>2489548</v>
      </c>
      <c r="K18" s="77">
        <f t="shared" si="1"/>
        <v>3274515</v>
      </c>
      <c r="L18" s="77">
        <f t="shared" si="1"/>
        <v>3758837</v>
      </c>
      <c r="M18" s="77">
        <f t="shared" si="1"/>
        <v>9522900</v>
      </c>
      <c r="N18" s="77">
        <f t="shared" si="1"/>
        <v>1435515</v>
      </c>
      <c r="O18" s="77">
        <f t="shared" si="1"/>
        <v>2042886</v>
      </c>
      <c r="P18" s="77">
        <f t="shared" si="1"/>
        <v>0</v>
      </c>
      <c r="Q18" s="77">
        <f t="shared" si="1"/>
        <v>3478401</v>
      </c>
      <c r="R18" s="77">
        <f t="shared" si="1"/>
        <v>5681378</v>
      </c>
      <c r="S18" s="77">
        <f t="shared" si="1"/>
        <v>4465127</v>
      </c>
      <c r="T18" s="77">
        <f t="shared" si="1"/>
        <v>3745686</v>
      </c>
      <c r="U18" s="77">
        <f t="shared" si="1"/>
        <v>13892191</v>
      </c>
      <c r="V18" s="77">
        <f t="shared" si="1"/>
        <v>42093077</v>
      </c>
      <c r="W18" s="77">
        <f t="shared" si="1"/>
        <v>60024600</v>
      </c>
      <c r="X18" s="77">
        <f t="shared" si="1"/>
        <v>-17931523</v>
      </c>
      <c r="Y18" s="71">
        <f>+IF(W18&lt;&gt;0,(X18/W18)*100,0)</f>
        <v>-29.87362348103944</v>
      </c>
      <c r="Z18" s="78">
        <f t="shared" si="1"/>
        <v>60024600</v>
      </c>
    </row>
    <row r="19" spans="1:26" ht="13.5">
      <c r="A19" s="74" t="s">
        <v>43</v>
      </c>
      <c r="B19" s="79">
        <f>+B10-B18</f>
        <v>-28968975</v>
      </c>
      <c r="C19" s="79">
        <f>+C10-C18</f>
        <v>0</v>
      </c>
      <c r="D19" s="80">
        <f aca="true" t="shared" si="2" ref="D19:Z19">+D10-D18</f>
        <v>-23607800</v>
      </c>
      <c r="E19" s="81">
        <f t="shared" si="2"/>
        <v>-23607800</v>
      </c>
      <c r="F19" s="81">
        <f t="shared" si="2"/>
        <v>2563041</v>
      </c>
      <c r="G19" s="81">
        <f t="shared" si="2"/>
        <v>-4110159</v>
      </c>
      <c r="H19" s="81">
        <f t="shared" si="2"/>
        <v>-3551063</v>
      </c>
      <c r="I19" s="81">
        <f t="shared" si="2"/>
        <v>-5098181</v>
      </c>
      <c r="J19" s="81">
        <f t="shared" si="2"/>
        <v>-696267</v>
      </c>
      <c r="K19" s="81">
        <f t="shared" si="2"/>
        <v>3605122</v>
      </c>
      <c r="L19" s="81">
        <f t="shared" si="2"/>
        <v>-2661388</v>
      </c>
      <c r="M19" s="81">
        <f t="shared" si="2"/>
        <v>247467</v>
      </c>
      <c r="N19" s="81">
        <f t="shared" si="2"/>
        <v>729480</v>
      </c>
      <c r="O19" s="81">
        <f t="shared" si="2"/>
        <v>-2042886</v>
      </c>
      <c r="P19" s="81">
        <f t="shared" si="2"/>
        <v>0</v>
      </c>
      <c r="Q19" s="81">
        <f t="shared" si="2"/>
        <v>-1313406</v>
      </c>
      <c r="R19" s="81">
        <f t="shared" si="2"/>
        <v>-4420290</v>
      </c>
      <c r="S19" s="81">
        <f t="shared" si="2"/>
        <v>-3432000</v>
      </c>
      <c r="T19" s="81">
        <f t="shared" si="2"/>
        <v>-2702367</v>
      </c>
      <c r="U19" s="81">
        <f t="shared" si="2"/>
        <v>-10554657</v>
      </c>
      <c r="V19" s="81">
        <f t="shared" si="2"/>
        <v>-16718777</v>
      </c>
      <c r="W19" s="81">
        <f>IF(E10=E18,0,W10-W18)</f>
        <v>-23607800</v>
      </c>
      <c r="X19" s="81">
        <f t="shared" si="2"/>
        <v>6889023</v>
      </c>
      <c r="Y19" s="82">
        <f>+IF(W19&lt;&gt;0,(X19/W19)*100,0)</f>
        <v>-29.181130812697496</v>
      </c>
      <c r="Z19" s="83">
        <f t="shared" si="2"/>
        <v>-23607800</v>
      </c>
    </row>
    <row r="20" spans="1:26" ht="13.5">
      <c r="A20" s="62" t="s">
        <v>44</v>
      </c>
      <c r="B20" s="18">
        <v>17061392</v>
      </c>
      <c r="C20" s="18">
        <v>0</v>
      </c>
      <c r="D20" s="63">
        <v>12509000</v>
      </c>
      <c r="E20" s="64">
        <v>12509000</v>
      </c>
      <c r="F20" s="64">
        <v>4000000</v>
      </c>
      <c r="G20" s="64">
        <v>0</v>
      </c>
      <c r="H20" s="64">
        <v>0</v>
      </c>
      <c r="I20" s="64">
        <v>4000000</v>
      </c>
      <c r="J20" s="64">
        <v>3029000</v>
      </c>
      <c r="K20" s="64">
        <v>596547</v>
      </c>
      <c r="L20" s="64">
        <v>0</v>
      </c>
      <c r="M20" s="64">
        <v>3625547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7625547</v>
      </c>
      <c r="W20" s="64">
        <v>12509000</v>
      </c>
      <c r="X20" s="64">
        <v>-4883453</v>
      </c>
      <c r="Y20" s="65">
        <v>-39.04</v>
      </c>
      <c r="Z20" s="66">
        <v>12509000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-11907583</v>
      </c>
      <c r="C22" s="90">
        <f>SUM(C19:C21)</f>
        <v>0</v>
      </c>
      <c r="D22" s="91">
        <f aca="true" t="shared" si="3" ref="D22:Z22">SUM(D19:D21)</f>
        <v>-11098800</v>
      </c>
      <c r="E22" s="92">
        <f t="shared" si="3"/>
        <v>-11098800</v>
      </c>
      <c r="F22" s="92">
        <f t="shared" si="3"/>
        <v>6563041</v>
      </c>
      <c r="G22" s="92">
        <f t="shared" si="3"/>
        <v>-4110159</v>
      </c>
      <c r="H22" s="92">
        <f t="shared" si="3"/>
        <v>-3551063</v>
      </c>
      <c r="I22" s="92">
        <f t="shared" si="3"/>
        <v>-1098181</v>
      </c>
      <c r="J22" s="92">
        <f t="shared" si="3"/>
        <v>2332733</v>
      </c>
      <c r="K22" s="92">
        <f t="shared" si="3"/>
        <v>4201669</v>
      </c>
      <c r="L22" s="92">
        <f t="shared" si="3"/>
        <v>-2661388</v>
      </c>
      <c r="M22" s="92">
        <f t="shared" si="3"/>
        <v>3873014</v>
      </c>
      <c r="N22" s="92">
        <f t="shared" si="3"/>
        <v>729480</v>
      </c>
      <c r="O22" s="92">
        <f t="shared" si="3"/>
        <v>-2042886</v>
      </c>
      <c r="P22" s="92">
        <f t="shared" si="3"/>
        <v>0</v>
      </c>
      <c r="Q22" s="92">
        <f t="shared" si="3"/>
        <v>-1313406</v>
      </c>
      <c r="R22" s="92">
        <f t="shared" si="3"/>
        <v>-4420290</v>
      </c>
      <c r="S22" s="92">
        <f t="shared" si="3"/>
        <v>-3432000</v>
      </c>
      <c r="T22" s="92">
        <f t="shared" si="3"/>
        <v>-2702367</v>
      </c>
      <c r="U22" s="92">
        <f t="shared" si="3"/>
        <v>-10554657</v>
      </c>
      <c r="V22" s="92">
        <f t="shared" si="3"/>
        <v>-9093230</v>
      </c>
      <c r="W22" s="92">
        <f t="shared" si="3"/>
        <v>-11098800</v>
      </c>
      <c r="X22" s="92">
        <f t="shared" si="3"/>
        <v>2005570</v>
      </c>
      <c r="Y22" s="93">
        <f>+IF(W22&lt;&gt;0,(X22/W22)*100,0)</f>
        <v>-18.07015172811475</v>
      </c>
      <c r="Z22" s="94">
        <f t="shared" si="3"/>
        <v>-11098800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-11907583</v>
      </c>
      <c r="C24" s="79">
        <f>SUM(C22:C23)</f>
        <v>0</v>
      </c>
      <c r="D24" s="80">
        <f aca="true" t="shared" si="4" ref="D24:Z24">SUM(D22:D23)</f>
        <v>-11098800</v>
      </c>
      <c r="E24" s="81">
        <f t="shared" si="4"/>
        <v>-11098800</v>
      </c>
      <c r="F24" s="81">
        <f t="shared" si="4"/>
        <v>6563041</v>
      </c>
      <c r="G24" s="81">
        <f t="shared" si="4"/>
        <v>-4110159</v>
      </c>
      <c r="H24" s="81">
        <f t="shared" si="4"/>
        <v>-3551063</v>
      </c>
      <c r="I24" s="81">
        <f t="shared" si="4"/>
        <v>-1098181</v>
      </c>
      <c r="J24" s="81">
        <f t="shared" si="4"/>
        <v>2332733</v>
      </c>
      <c r="K24" s="81">
        <f t="shared" si="4"/>
        <v>4201669</v>
      </c>
      <c r="L24" s="81">
        <f t="shared" si="4"/>
        <v>-2661388</v>
      </c>
      <c r="M24" s="81">
        <f t="shared" si="4"/>
        <v>3873014</v>
      </c>
      <c r="N24" s="81">
        <f t="shared" si="4"/>
        <v>729480</v>
      </c>
      <c r="O24" s="81">
        <f t="shared" si="4"/>
        <v>-2042886</v>
      </c>
      <c r="P24" s="81">
        <f t="shared" si="4"/>
        <v>0</v>
      </c>
      <c r="Q24" s="81">
        <f t="shared" si="4"/>
        <v>-1313406</v>
      </c>
      <c r="R24" s="81">
        <f t="shared" si="4"/>
        <v>-4420290</v>
      </c>
      <c r="S24" s="81">
        <f t="shared" si="4"/>
        <v>-3432000</v>
      </c>
      <c r="T24" s="81">
        <f t="shared" si="4"/>
        <v>-2702367</v>
      </c>
      <c r="U24" s="81">
        <f t="shared" si="4"/>
        <v>-10554657</v>
      </c>
      <c r="V24" s="81">
        <f t="shared" si="4"/>
        <v>-9093230</v>
      </c>
      <c r="W24" s="81">
        <f t="shared" si="4"/>
        <v>-11098800</v>
      </c>
      <c r="X24" s="81">
        <f t="shared" si="4"/>
        <v>2005570</v>
      </c>
      <c r="Y24" s="82">
        <f>+IF(W24&lt;&gt;0,(X24/W24)*100,0)</f>
        <v>-18.07015172811475</v>
      </c>
      <c r="Z24" s="83">
        <f t="shared" si="4"/>
        <v>-11098800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19806299</v>
      </c>
      <c r="C27" s="21">
        <v>0</v>
      </c>
      <c r="D27" s="103">
        <v>12639000</v>
      </c>
      <c r="E27" s="104">
        <v>12639000</v>
      </c>
      <c r="F27" s="104">
        <v>0</v>
      </c>
      <c r="G27" s="104">
        <v>2975790</v>
      </c>
      <c r="H27" s="104">
        <v>1566339</v>
      </c>
      <c r="I27" s="104">
        <v>4542129</v>
      </c>
      <c r="J27" s="104">
        <v>163348</v>
      </c>
      <c r="K27" s="104">
        <v>1387369</v>
      </c>
      <c r="L27" s="104">
        <v>630263</v>
      </c>
      <c r="M27" s="104">
        <v>2180980</v>
      </c>
      <c r="N27" s="104">
        <v>0</v>
      </c>
      <c r="O27" s="104">
        <v>2099975</v>
      </c>
      <c r="P27" s="104">
        <v>0</v>
      </c>
      <c r="Q27" s="104">
        <v>2099975</v>
      </c>
      <c r="R27" s="104">
        <v>2006220</v>
      </c>
      <c r="S27" s="104">
        <v>1797070</v>
      </c>
      <c r="T27" s="104">
        <v>1462949</v>
      </c>
      <c r="U27" s="104">
        <v>5266239</v>
      </c>
      <c r="V27" s="104">
        <v>14089323</v>
      </c>
      <c r="W27" s="104">
        <v>12639000</v>
      </c>
      <c r="X27" s="104">
        <v>1450323</v>
      </c>
      <c r="Y27" s="105">
        <v>11.47</v>
      </c>
      <c r="Z27" s="106">
        <v>12639000</v>
      </c>
    </row>
    <row r="28" spans="1:26" ht="13.5">
      <c r="A28" s="107" t="s">
        <v>44</v>
      </c>
      <c r="B28" s="18">
        <v>19806299</v>
      </c>
      <c r="C28" s="18">
        <v>0</v>
      </c>
      <c r="D28" s="63">
        <v>12639000</v>
      </c>
      <c r="E28" s="64">
        <v>12639000</v>
      </c>
      <c r="F28" s="64">
        <v>0</v>
      </c>
      <c r="G28" s="64">
        <v>2975790</v>
      </c>
      <c r="H28" s="64">
        <v>1566339</v>
      </c>
      <c r="I28" s="64">
        <v>4542129</v>
      </c>
      <c r="J28" s="64">
        <v>163348</v>
      </c>
      <c r="K28" s="64">
        <v>1387369</v>
      </c>
      <c r="L28" s="64">
        <v>630263</v>
      </c>
      <c r="M28" s="64">
        <v>2180980</v>
      </c>
      <c r="N28" s="64">
        <v>0</v>
      </c>
      <c r="O28" s="64">
        <v>2099975</v>
      </c>
      <c r="P28" s="64">
        <v>0</v>
      </c>
      <c r="Q28" s="64">
        <v>2099975</v>
      </c>
      <c r="R28" s="64">
        <v>2006220</v>
      </c>
      <c r="S28" s="64">
        <v>1797070</v>
      </c>
      <c r="T28" s="64">
        <v>1462949</v>
      </c>
      <c r="U28" s="64">
        <v>5266239</v>
      </c>
      <c r="V28" s="64">
        <v>14089323</v>
      </c>
      <c r="W28" s="64">
        <v>12639000</v>
      </c>
      <c r="X28" s="64">
        <v>1450323</v>
      </c>
      <c r="Y28" s="65">
        <v>11.47</v>
      </c>
      <c r="Z28" s="66">
        <v>12639000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19806299</v>
      </c>
      <c r="C32" s="21">
        <f>SUM(C28:C31)</f>
        <v>0</v>
      </c>
      <c r="D32" s="103">
        <f aca="true" t="shared" si="5" ref="D32:Z32">SUM(D28:D31)</f>
        <v>12639000</v>
      </c>
      <c r="E32" s="104">
        <f t="shared" si="5"/>
        <v>12639000</v>
      </c>
      <c r="F32" s="104">
        <f t="shared" si="5"/>
        <v>0</v>
      </c>
      <c r="G32" s="104">
        <f t="shared" si="5"/>
        <v>2975790</v>
      </c>
      <c r="H32" s="104">
        <f t="shared" si="5"/>
        <v>1566339</v>
      </c>
      <c r="I32" s="104">
        <f t="shared" si="5"/>
        <v>4542129</v>
      </c>
      <c r="J32" s="104">
        <f t="shared" si="5"/>
        <v>163348</v>
      </c>
      <c r="K32" s="104">
        <f t="shared" si="5"/>
        <v>1387369</v>
      </c>
      <c r="L32" s="104">
        <f t="shared" si="5"/>
        <v>630263</v>
      </c>
      <c r="M32" s="104">
        <f t="shared" si="5"/>
        <v>2180980</v>
      </c>
      <c r="N32" s="104">
        <f t="shared" si="5"/>
        <v>0</v>
      </c>
      <c r="O32" s="104">
        <f t="shared" si="5"/>
        <v>2099975</v>
      </c>
      <c r="P32" s="104">
        <f t="shared" si="5"/>
        <v>0</v>
      </c>
      <c r="Q32" s="104">
        <f t="shared" si="5"/>
        <v>2099975</v>
      </c>
      <c r="R32" s="104">
        <f t="shared" si="5"/>
        <v>2006220</v>
      </c>
      <c r="S32" s="104">
        <f t="shared" si="5"/>
        <v>1797070</v>
      </c>
      <c r="T32" s="104">
        <f t="shared" si="5"/>
        <v>1462949</v>
      </c>
      <c r="U32" s="104">
        <f t="shared" si="5"/>
        <v>5266239</v>
      </c>
      <c r="V32" s="104">
        <f t="shared" si="5"/>
        <v>14089323</v>
      </c>
      <c r="W32" s="104">
        <f t="shared" si="5"/>
        <v>12639000</v>
      </c>
      <c r="X32" s="104">
        <f t="shared" si="5"/>
        <v>1450323</v>
      </c>
      <c r="Y32" s="105">
        <f>+IF(W32&lt;&gt;0,(X32/W32)*100,0)</f>
        <v>11.474982197958699</v>
      </c>
      <c r="Z32" s="106">
        <f t="shared" si="5"/>
        <v>12639000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12941058</v>
      </c>
      <c r="C35" s="18">
        <v>0</v>
      </c>
      <c r="D35" s="63">
        <v>26424000</v>
      </c>
      <c r="E35" s="64">
        <v>26424000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26424000</v>
      </c>
      <c r="X35" s="64">
        <v>-26424000</v>
      </c>
      <c r="Y35" s="65">
        <v>-100</v>
      </c>
      <c r="Z35" s="66">
        <v>26424000</v>
      </c>
    </row>
    <row r="36" spans="1:26" ht="13.5">
      <c r="A36" s="62" t="s">
        <v>53</v>
      </c>
      <c r="B36" s="18">
        <v>397201144</v>
      </c>
      <c r="C36" s="18">
        <v>0</v>
      </c>
      <c r="D36" s="63">
        <v>574883000</v>
      </c>
      <c r="E36" s="64">
        <v>574883000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574883000</v>
      </c>
      <c r="X36" s="64">
        <v>-574883000</v>
      </c>
      <c r="Y36" s="65">
        <v>-100</v>
      </c>
      <c r="Z36" s="66">
        <v>574883000</v>
      </c>
    </row>
    <row r="37" spans="1:26" ht="13.5">
      <c r="A37" s="62" t="s">
        <v>54</v>
      </c>
      <c r="B37" s="18">
        <v>29117476</v>
      </c>
      <c r="C37" s="18">
        <v>0</v>
      </c>
      <c r="D37" s="63">
        <v>18275000</v>
      </c>
      <c r="E37" s="64">
        <v>18275000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18275000</v>
      </c>
      <c r="X37" s="64">
        <v>-18275000</v>
      </c>
      <c r="Y37" s="65">
        <v>-100</v>
      </c>
      <c r="Z37" s="66">
        <v>18275000</v>
      </c>
    </row>
    <row r="38" spans="1:26" ht="13.5">
      <c r="A38" s="62" t="s">
        <v>55</v>
      </c>
      <c r="B38" s="18">
        <v>15551227</v>
      </c>
      <c r="C38" s="18">
        <v>0</v>
      </c>
      <c r="D38" s="63">
        <v>620000</v>
      </c>
      <c r="E38" s="64">
        <v>620000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620000</v>
      </c>
      <c r="X38" s="64">
        <v>-620000</v>
      </c>
      <c r="Y38" s="65">
        <v>-100</v>
      </c>
      <c r="Z38" s="66">
        <v>620000</v>
      </c>
    </row>
    <row r="39" spans="1:26" ht="13.5">
      <c r="A39" s="62" t="s">
        <v>56</v>
      </c>
      <c r="B39" s="18">
        <v>365473499</v>
      </c>
      <c r="C39" s="18">
        <v>0</v>
      </c>
      <c r="D39" s="63">
        <v>582412000</v>
      </c>
      <c r="E39" s="64">
        <v>582412000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582412000</v>
      </c>
      <c r="X39" s="64">
        <v>-582412000</v>
      </c>
      <c r="Y39" s="65">
        <v>-100</v>
      </c>
      <c r="Z39" s="66">
        <v>582412000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13592000</v>
      </c>
      <c r="E42" s="64">
        <v>13592000</v>
      </c>
      <c r="F42" s="64">
        <v>2316187</v>
      </c>
      <c r="G42" s="64">
        <v>-3356586</v>
      </c>
      <c r="H42" s="64">
        <v>-3656284</v>
      </c>
      <c r="I42" s="64">
        <v>-4696683</v>
      </c>
      <c r="J42" s="64">
        <v>615948</v>
      </c>
      <c r="K42" s="64">
        <v>2273721</v>
      </c>
      <c r="L42" s="64">
        <v>-3424112</v>
      </c>
      <c r="M42" s="64">
        <v>-534443</v>
      </c>
      <c r="N42" s="64">
        <v>-2280404</v>
      </c>
      <c r="O42" s="64">
        <v>-1210914</v>
      </c>
      <c r="P42" s="64">
        <v>6238054</v>
      </c>
      <c r="Q42" s="64">
        <v>2746736</v>
      </c>
      <c r="R42" s="64">
        <v>-5719771</v>
      </c>
      <c r="S42" s="64">
        <v>-3859397</v>
      </c>
      <c r="T42" s="64">
        <v>-3422659</v>
      </c>
      <c r="U42" s="64">
        <v>-13001827</v>
      </c>
      <c r="V42" s="64">
        <v>-15486217</v>
      </c>
      <c r="W42" s="64">
        <v>13592000</v>
      </c>
      <c r="X42" s="64">
        <v>-29078217</v>
      </c>
      <c r="Y42" s="65">
        <v>-213.94</v>
      </c>
      <c r="Z42" s="66">
        <v>13592000</v>
      </c>
    </row>
    <row r="43" spans="1:26" ht="13.5">
      <c r="A43" s="62" t="s">
        <v>59</v>
      </c>
      <c r="B43" s="18">
        <v>0</v>
      </c>
      <c r="C43" s="18">
        <v>0</v>
      </c>
      <c r="D43" s="63">
        <v>350000</v>
      </c>
      <c r="E43" s="64">
        <v>350000</v>
      </c>
      <c r="F43" s="64">
        <v>-2670597</v>
      </c>
      <c r="G43" s="64">
        <v>3145663</v>
      </c>
      <c r="H43" s="64">
        <v>3767090</v>
      </c>
      <c r="I43" s="64">
        <v>4242156</v>
      </c>
      <c r="J43" s="64">
        <v>-792832</v>
      </c>
      <c r="K43" s="64">
        <v>2873649</v>
      </c>
      <c r="L43" s="64">
        <v>-1510673</v>
      </c>
      <c r="M43" s="64">
        <v>570144</v>
      </c>
      <c r="N43" s="64">
        <v>2066362</v>
      </c>
      <c r="O43" s="64">
        <v>2706696</v>
      </c>
      <c r="P43" s="64">
        <v>2464966</v>
      </c>
      <c r="Q43" s="64">
        <v>7238024</v>
      </c>
      <c r="R43" s="64">
        <v>3454979</v>
      </c>
      <c r="S43" s="64">
        <v>3479430</v>
      </c>
      <c r="T43" s="64">
        <v>3595680</v>
      </c>
      <c r="U43" s="64">
        <v>10530089</v>
      </c>
      <c r="V43" s="64">
        <v>22580413</v>
      </c>
      <c r="W43" s="64">
        <v>350000</v>
      </c>
      <c r="X43" s="64">
        <v>22230413</v>
      </c>
      <c r="Y43" s="65">
        <v>6351.55</v>
      </c>
      <c r="Z43" s="66">
        <v>350000</v>
      </c>
    </row>
    <row r="44" spans="1:26" ht="13.5">
      <c r="A44" s="62" t="s">
        <v>60</v>
      </c>
      <c r="B44" s="18">
        <v>0</v>
      </c>
      <c r="C44" s="18">
        <v>0</v>
      </c>
      <c r="D44" s="63">
        <v>5000</v>
      </c>
      <c r="E44" s="64">
        <v>5000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5000</v>
      </c>
      <c r="X44" s="64">
        <v>-5000</v>
      </c>
      <c r="Y44" s="65">
        <v>-100</v>
      </c>
      <c r="Z44" s="66">
        <v>5000</v>
      </c>
    </row>
    <row r="45" spans="1:26" ht="13.5">
      <c r="A45" s="74" t="s">
        <v>61</v>
      </c>
      <c r="B45" s="21">
        <v>0</v>
      </c>
      <c r="C45" s="21">
        <v>0</v>
      </c>
      <c r="D45" s="103">
        <v>21068000</v>
      </c>
      <c r="E45" s="104">
        <v>21068000</v>
      </c>
      <c r="F45" s="104">
        <v>310907</v>
      </c>
      <c r="G45" s="104">
        <v>99984</v>
      </c>
      <c r="H45" s="104">
        <v>210790</v>
      </c>
      <c r="I45" s="104">
        <v>210790</v>
      </c>
      <c r="J45" s="104">
        <v>33906</v>
      </c>
      <c r="K45" s="104">
        <v>5181276</v>
      </c>
      <c r="L45" s="104">
        <v>246491</v>
      </c>
      <c r="M45" s="104">
        <v>246491</v>
      </c>
      <c r="N45" s="104">
        <v>32449</v>
      </c>
      <c r="O45" s="104">
        <v>1528231</v>
      </c>
      <c r="P45" s="104">
        <v>10231251</v>
      </c>
      <c r="Q45" s="104">
        <v>32449</v>
      </c>
      <c r="R45" s="104">
        <v>7966459</v>
      </c>
      <c r="S45" s="104">
        <v>7586492</v>
      </c>
      <c r="T45" s="104">
        <v>7759513</v>
      </c>
      <c r="U45" s="104">
        <v>7759513</v>
      </c>
      <c r="V45" s="104">
        <v>7759513</v>
      </c>
      <c r="W45" s="104">
        <v>21068000</v>
      </c>
      <c r="X45" s="104">
        <v>-13308487</v>
      </c>
      <c r="Y45" s="105">
        <v>-63.17</v>
      </c>
      <c r="Z45" s="106">
        <v>21068000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1324210</v>
      </c>
      <c r="C49" s="56">
        <v>0</v>
      </c>
      <c r="D49" s="133">
        <v>1417712</v>
      </c>
      <c r="E49" s="58">
        <v>1285614</v>
      </c>
      <c r="F49" s="58">
        <v>0</v>
      </c>
      <c r="G49" s="58">
        <v>0</v>
      </c>
      <c r="H49" s="58">
        <v>0</v>
      </c>
      <c r="I49" s="58">
        <v>30523053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34550589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1400679</v>
      </c>
      <c r="C51" s="56">
        <v>0</v>
      </c>
      <c r="D51" s="133">
        <v>58792</v>
      </c>
      <c r="E51" s="58">
        <v>1126423</v>
      </c>
      <c r="F51" s="58">
        <v>0</v>
      </c>
      <c r="G51" s="58">
        <v>0</v>
      </c>
      <c r="H51" s="58">
        <v>0</v>
      </c>
      <c r="I51" s="58">
        <v>1092110</v>
      </c>
      <c r="J51" s="58">
        <v>0</v>
      </c>
      <c r="K51" s="58">
        <v>0</v>
      </c>
      <c r="L51" s="58">
        <v>0</v>
      </c>
      <c r="M51" s="58">
        <v>15042751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18720755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85.32005225342914</v>
      </c>
      <c r="E58" s="7">
        <f t="shared" si="6"/>
        <v>85.32005225342914</v>
      </c>
      <c r="F58" s="7">
        <f t="shared" si="6"/>
        <v>65.96481884832114</v>
      </c>
      <c r="G58" s="7">
        <f t="shared" si="6"/>
        <v>0</v>
      </c>
      <c r="H58" s="7">
        <f t="shared" si="6"/>
        <v>104.88155837692513</v>
      </c>
      <c r="I58" s="7">
        <f t="shared" si="6"/>
        <v>125.77200118717312</v>
      </c>
      <c r="J58" s="7">
        <f t="shared" si="6"/>
        <v>24.858024511092292</v>
      </c>
      <c r="K58" s="7">
        <f t="shared" si="6"/>
        <v>34.865486711572814</v>
      </c>
      <c r="L58" s="7">
        <f t="shared" si="6"/>
        <v>40.4393966913659</v>
      </c>
      <c r="M58" s="7">
        <f t="shared" si="6"/>
        <v>32.6538501149088</v>
      </c>
      <c r="N58" s="7">
        <f t="shared" si="6"/>
        <v>20.972777253021384</v>
      </c>
      <c r="O58" s="7">
        <f t="shared" si="6"/>
        <v>0</v>
      </c>
      <c r="P58" s="7">
        <f t="shared" si="6"/>
        <v>0</v>
      </c>
      <c r="Q58" s="7">
        <f t="shared" si="6"/>
        <v>42.43218532781128</v>
      </c>
      <c r="R58" s="7">
        <f t="shared" si="6"/>
        <v>64.9782956793658</v>
      </c>
      <c r="S58" s="7">
        <f t="shared" si="6"/>
        <v>74.62406366626404</v>
      </c>
      <c r="T58" s="7">
        <f t="shared" si="6"/>
        <v>69.90935281022064</v>
      </c>
      <c r="U58" s="7">
        <f t="shared" si="6"/>
        <v>69.60799863106561</v>
      </c>
      <c r="V58" s="7">
        <f t="shared" si="6"/>
        <v>53.82692377141572</v>
      </c>
      <c r="W58" s="7">
        <f t="shared" si="6"/>
        <v>85.32005225342914</v>
      </c>
      <c r="X58" s="7">
        <f t="shared" si="6"/>
        <v>0</v>
      </c>
      <c r="Y58" s="7">
        <f t="shared" si="6"/>
        <v>0</v>
      </c>
      <c r="Z58" s="8">
        <f t="shared" si="6"/>
        <v>85.32005225342914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94.32864760058168</v>
      </c>
      <c r="E59" s="10">
        <f t="shared" si="7"/>
        <v>94.32864760058168</v>
      </c>
      <c r="F59" s="10">
        <f t="shared" si="7"/>
        <v>66.42235593057819</v>
      </c>
      <c r="G59" s="10">
        <f t="shared" si="7"/>
        <v>0</v>
      </c>
      <c r="H59" s="10">
        <f t="shared" si="7"/>
        <v>0</v>
      </c>
      <c r="I59" s="10">
        <f t="shared" si="7"/>
        <v>151.70498130213826</v>
      </c>
      <c r="J59" s="10">
        <f t="shared" si="7"/>
        <v>7.697875279684982</v>
      </c>
      <c r="K59" s="10">
        <f t="shared" si="7"/>
        <v>37.08572741898414</v>
      </c>
      <c r="L59" s="10">
        <f t="shared" si="7"/>
        <v>49.52234933364784</v>
      </c>
      <c r="M59" s="10">
        <f t="shared" si="7"/>
        <v>18.93642238680441</v>
      </c>
      <c r="N59" s="10">
        <f t="shared" si="7"/>
        <v>38.42485526902783</v>
      </c>
      <c r="O59" s="10">
        <f t="shared" si="7"/>
        <v>0</v>
      </c>
      <c r="P59" s="10">
        <f t="shared" si="7"/>
        <v>0</v>
      </c>
      <c r="Q59" s="10">
        <f t="shared" si="7"/>
        <v>81.56109467379767</v>
      </c>
      <c r="R59" s="10">
        <f t="shared" si="7"/>
        <v>95.67473604865216</v>
      </c>
      <c r="S59" s="10">
        <f t="shared" si="7"/>
        <v>95.67473604865216</v>
      </c>
      <c r="T59" s="10">
        <f t="shared" si="7"/>
        <v>85.57110118788228</v>
      </c>
      <c r="U59" s="10">
        <f t="shared" si="7"/>
        <v>92.30644331526764</v>
      </c>
      <c r="V59" s="10">
        <f t="shared" si="7"/>
        <v>54.31632958990075</v>
      </c>
      <c r="W59" s="10">
        <f t="shared" si="7"/>
        <v>94.32864760058168</v>
      </c>
      <c r="X59" s="10">
        <f t="shared" si="7"/>
        <v>0</v>
      </c>
      <c r="Y59" s="10">
        <f t="shared" si="7"/>
        <v>0</v>
      </c>
      <c r="Z59" s="11">
        <f t="shared" si="7"/>
        <v>94.32864760058168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81.34334745581376</v>
      </c>
      <c r="E60" s="13">
        <f t="shared" si="7"/>
        <v>81.34334745581376</v>
      </c>
      <c r="F60" s="13">
        <f t="shared" si="7"/>
        <v>65.79895283408285</v>
      </c>
      <c r="G60" s="13">
        <f t="shared" si="7"/>
        <v>0</v>
      </c>
      <c r="H60" s="13">
        <f t="shared" si="7"/>
        <v>87.85723172796564</v>
      </c>
      <c r="I60" s="13">
        <f t="shared" si="7"/>
        <v>119.06458818040484</v>
      </c>
      <c r="J60" s="13">
        <f t="shared" si="7"/>
        <v>45.79971181556196</v>
      </c>
      <c r="K60" s="13">
        <f t="shared" si="7"/>
        <v>34.56299248760692</v>
      </c>
      <c r="L60" s="13">
        <f t="shared" si="7"/>
        <v>38.43585390323934</v>
      </c>
      <c r="M60" s="13">
        <f t="shared" si="7"/>
        <v>38.28490467104737</v>
      </c>
      <c r="N60" s="13">
        <f t="shared" si="7"/>
        <v>18.636113043006624</v>
      </c>
      <c r="O60" s="13">
        <f t="shared" si="7"/>
        <v>0</v>
      </c>
      <c r="P60" s="13">
        <f t="shared" si="7"/>
        <v>0</v>
      </c>
      <c r="Q60" s="13">
        <f t="shared" si="7"/>
        <v>37.193203358912164</v>
      </c>
      <c r="R60" s="13">
        <f t="shared" si="7"/>
        <v>58.816802889341076</v>
      </c>
      <c r="S60" s="13">
        <f t="shared" si="7"/>
        <v>69.62243232047565</v>
      </c>
      <c r="T60" s="13">
        <f t="shared" si="7"/>
        <v>66.18030319491119</v>
      </c>
      <c r="U60" s="13">
        <f t="shared" si="7"/>
        <v>64.5226990764141</v>
      </c>
      <c r="V60" s="13">
        <f t="shared" si="7"/>
        <v>53.68857608188351</v>
      </c>
      <c r="W60" s="13">
        <f t="shared" si="7"/>
        <v>81.34334745581376</v>
      </c>
      <c r="X60" s="13">
        <f t="shared" si="7"/>
        <v>0</v>
      </c>
      <c r="Y60" s="13">
        <f t="shared" si="7"/>
        <v>0</v>
      </c>
      <c r="Z60" s="14">
        <f t="shared" si="7"/>
        <v>81.34334745581376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68.4971098265896</v>
      </c>
      <c r="E61" s="13">
        <f t="shared" si="7"/>
        <v>68.4971098265896</v>
      </c>
      <c r="F61" s="13">
        <f t="shared" si="7"/>
        <v>82.42769315771483</v>
      </c>
      <c r="G61" s="13">
        <f t="shared" si="7"/>
        <v>0</v>
      </c>
      <c r="H61" s="13">
        <f t="shared" si="7"/>
        <v>100</v>
      </c>
      <c r="I61" s="13">
        <f t="shared" si="7"/>
        <v>144.88541356112356</v>
      </c>
      <c r="J61" s="13">
        <f t="shared" si="7"/>
        <v>40.07555054602682</v>
      </c>
      <c r="K61" s="13">
        <f t="shared" si="7"/>
        <v>52.0352114964886</v>
      </c>
      <c r="L61" s="13">
        <f t="shared" si="7"/>
        <v>30.266168854630855</v>
      </c>
      <c r="M61" s="13">
        <f t="shared" si="7"/>
        <v>40.67262371936658</v>
      </c>
      <c r="N61" s="13">
        <f t="shared" si="7"/>
        <v>34.970506508068055</v>
      </c>
      <c r="O61" s="13">
        <f t="shared" si="7"/>
        <v>0</v>
      </c>
      <c r="P61" s="13">
        <f t="shared" si="7"/>
        <v>0</v>
      </c>
      <c r="Q61" s="13">
        <f t="shared" si="7"/>
        <v>69.62923733508241</v>
      </c>
      <c r="R61" s="13">
        <f t="shared" si="7"/>
        <v>65.1783066511457</v>
      </c>
      <c r="S61" s="13">
        <f t="shared" si="7"/>
        <v>76.05987355894385</v>
      </c>
      <c r="T61" s="13">
        <f t="shared" si="7"/>
        <v>76.22364117894905</v>
      </c>
      <c r="U61" s="13">
        <f t="shared" si="7"/>
        <v>72.14030308465139</v>
      </c>
      <c r="V61" s="13">
        <f t="shared" si="7"/>
        <v>67.06892631981648</v>
      </c>
      <c r="W61" s="13">
        <f t="shared" si="7"/>
        <v>68.4971098265896</v>
      </c>
      <c r="X61" s="13">
        <f t="shared" si="7"/>
        <v>0</v>
      </c>
      <c r="Y61" s="13">
        <f t="shared" si="7"/>
        <v>0</v>
      </c>
      <c r="Z61" s="14">
        <f t="shared" si="7"/>
        <v>68.4971098265896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83.64573943475264</v>
      </c>
      <c r="G62" s="13">
        <f t="shared" si="7"/>
        <v>0</v>
      </c>
      <c r="H62" s="13">
        <f t="shared" si="7"/>
        <v>100</v>
      </c>
      <c r="I62" s="13">
        <f t="shared" si="7"/>
        <v>145.94012452939472</v>
      </c>
      <c r="J62" s="13">
        <f t="shared" si="7"/>
        <v>106.08762582592787</v>
      </c>
      <c r="K62" s="13">
        <f t="shared" si="7"/>
        <v>28.6038496791934</v>
      </c>
      <c r="L62" s="13">
        <f t="shared" si="7"/>
        <v>60.77843779216301</v>
      </c>
      <c r="M62" s="13">
        <f t="shared" si="7"/>
        <v>42.61051220577595</v>
      </c>
      <c r="N62" s="13">
        <f t="shared" si="7"/>
        <v>7.739494900620221</v>
      </c>
      <c r="O62" s="13">
        <f t="shared" si="7"/>
        <v>0</v>
      </c>
      <c r="P62" s="13">
        <f t="shared" si="7"/>
        <v>0</v>
      </c>
      <c r="Q62" s="13">
        <f t="shared" si="7"/>
        <v>15.87072773773541</v>
      </c>
      <c r="R62" s="13">
        <f t="shared" si="7"/>
        <v>57.06059775157664</v>
      </c>
      <c r="S62" s="13">
        <f t="shared" si="7"/>
        <v>77.57196167505724</v>
      </c>
      <c r="T62" s="13">
        <f t="shared" si="7"/>
        <v>58.48932323058378</v>
      </c>
      <c r="U62" s="13">
        <f t="shared" si="7"/>
        <v>63.66618003662098</v>
      </c>
      <c r="V62" s="13">
        <f t="shared" si="7"/>
        <v>45.06754672266191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39.95617441473428</v>
      </c>
      <c r="G63" s="13">
        <f t="shared" si="7"/>
        <v>0</v>
      </c>
      <c r="H63" s="13">
        <f t="shared" si="7"/>
        <v>100</v>
      </c>
      <c r="I63" s="13">
        <f t="shared" si="7"/>
        <v>82.331845129181</v>
      </c>
      <c r="J63" s="13">
        <f t="shared" si="7"/>
        <v>15.50405153757109</v>
      </c>
      <c r="K63" s="13">
        <f t="shared" si="7"/>
        <v>23.50065619076056</v>
      </c>
      <c r="L63" s="13">
        <f t="shared" si="7"/>
        <v>16.842291842070278</v>
      </c>
      <c r="M63" s="13">
        <f t="shared" si="7"/>
        <v>18.63684463684464</v>
      </c>
      <c r="N63" s="13">
        <f t="shared" si="7"/>
        <v>16.124073606511118</v>
      </c>
      <c r="O63" s="13">
        <f t="shared" si="7"/>
        <v>0</v>
      </c>
      <c r="P63" s="13">
        <f t="shared" si="7"/>
        <v>0</v>
      </c>
      <c r="Q63" s="13">
        <f t="shared" si="7"/>
        <v>32.74940220700717</v>
      </c>
      <c r="R63" s="13">
        <f t="shared" si="7"/>
        <v>33.85858908497254</v>
      </c>
      <c r="S63" s="13">
        <f t="shared" si="7"/>
        <v>33.363350236055254</v>
      </c>
      <c r="T63" s="13">
        <f t="shared" si="7"/>
        <v>38.62040296474501</v>
      </c>
      <c r="U63" s="13">
        <f t="shared" si="7"/>
        <v>35.274835439763166</v>
      </c>
      <c r="V63" s="13">
        <f t="shared" si="7"/>
        <v>33.82285329792083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100.03306878306879</v>
      </c>
      <c r="E64" s="13">
        <f t="shared" si="7"/>
        <v>100.03306878306879</v>
      </c>
      <c r="F64" s="13">
        <f t="shared" si="7"/>
        <v>30.927149170745615</v>
      </c>
      <c r="G64" s="13">
        <f t="shared" si="7"/>
        <v>0</v>
      </c>
      <c r="H64" s="13">
        <f t="shared" si="7"/>
        <v>100</v>
      </c>
      <c r="I64" s="13">
        <f t="shared" si="7"/>
        <v>66.3799963700839</v>
      </c>
      <c r="J64" s="13">
        <f t="shared" si="7"/>
        <v>28.451484610024302</v>
      </c>
      <c r="K64" s="13">
        <f t="shared" si="7"/>
        <v>25.255858696523532</v>
      </c>
      <c r="L64" s="13">
        <f t="shared" si="7"/>
        <v>15.302043926370526</v>
      </c>
      <c r="M64" s="13">
        <f t="shared" si="7"/>
        <v>22.58621516619502</v>
      </c>
      <c r="N64" s="13">
        <f t="shared" si="7"/>
        <v>15.714857829395273</v>
      </c>
      <c r="O64" s="13">
        <f t="shared" si="7"/>
        <v>0</v>
      </c>
      <c r="P64" s="13">
        <f t="shared" si="7"/>
        <v>0</v>
      </c>
      <c r="Q64" s="13">
        <f t="shared" si="7"/>
        <v>33.54158323321319</v>
      </c>
      <c r="R64" s="13">
        <f t="shared" si="7"/>
        <v>30.762063227953412</v>
      </c>
      <c r="S64" s="13">
        <f t="shared" si="7"/>
        <v>30.788292189019593</v>
      </c>
      <c r="T64" s="13">
        <f t="shared" si="7"/>
        <v>34.87669519157828</v>
      </c>
      <c r="U64" s="13">
        <f t="shared" si="7"/>
        <v>32.142904693220906</v>
      </c>
      <c r="V64" s="13">
        <f t="shared" si="7"/>
        <v>33.11576422584914</v>
      </c>
      <c r="W64" s="13">
        <f t="shared" si="7"/>
        <v>100.03306878306879</v>
      </c>
      <c r="X64" s="13">
        <f t="shared" si="7"/>
        <v>0</v>
      </c>
      <c r="Y64" s="13">
        <f t="shared" si="7"/>
        <v>0</v>
      </c>
      <c r="Z64" s="14">
        <f t="shared" si="7"/>
        <v>100.03306878306879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28.674017349305707</v>
      </c>
      <c r="I65" s="13">
        <f t="shared" si="7"/>
        <v>34.95281370150297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515.2997998157034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10069971</v>
      </c>
      <c r="C67" s="23"/>
      <c r="D67" s="24">
        <v>13472800</v>
      </c>
      <c r="E67" s="25">
        <v>13472800</v>
      </c>
      <c r="F67" s="25">
        <v>627154</v>
      </c>
      <c r="G67" s="25"/>
      <c r="H67" s="25">
        <v>184859</v>
      </c>
      <c r="I67" s="25">
        <v>812013</v>
      </c>
      <c r="J67" s="25">
        <v>1540935</v>
      </c>
      <c r="K67" s="25">
        <v>1632887</v>
      </c>
      <c r="L67" s="25">
        <v>1079116</v>
      </c>
      <c r="M67" s="25">
        <v>4252938</v>
      </c>
      <c r="N67" s="25">
        <v>1651560</v>
      </c>
      <c r="O67" s="25"/>
      <c r="P67" s="25"/>
      <c r="Q67" s="25">
        <v>1651560</v>
      </c>
      <c r="R67" s="25">
        <v>1166588</v>
      </c>
      <c r="S67" s="25">
        <v>1015797</v>
      </c>
      <c r="T67" s="25">
        <v>1014262</v>
      </c>
      <c r="U67" s="25">
        <v>3196647</v>
      </c>
      <c r="V67" s="25">
        <v>9913158</v>
      </c>
      <c r="W67" s="25">
        <v>13472800</v>
      </c>
      <c r="X67" s="25"/>
      <c r="Y67" s="24"/>
      <c r="Z67" s="26">
        <v>13472800</v>
      </c>
    </row>
    <row r="68" spans="1:26" ht="13.5" hidden="1">
      <c r="A68" s="36" t="s">
        <v>31</v>
      </c>
      <c r="B68" s="18">
        <v>1769477</v>
      </c>
      <c r="C68" s="18"/>
      <c r="D68" s="19">
        <v>4126000</v>
      </c>
      <c r="E68" s="20">
        <v>4126000</v>
      </c>
      <c r="F68" s="20">
        <v>166864</v>
      </c>
      <c r="G68" s="20"/>
      <c r="H68" s="20"/>
      <c r="I68" s="20">
        <v>166864</v>
      </c>
      <c r="J68" s="20">
        <v>846935</v>
      </c>
      <c r="K68" s="20">
        <v>195795</v>
      </c>
      <c r="L68" s="20">
        <v>195017</v>
      </c>
      <c r="M68" s="20">
        <v>1237747</v>
      </c>
      <c r="N68" s="20">
        <v>195017</v>
      </c>
      <c r="O68" s="20"/>
      <c r="P68" s="20"/>
      <c r="Q68" s="20">
        <v>195017</v>
      </c>
      <c r="R68" s="20">
        <v>195017</v>
      </c>
      <c r="S68" s="20">
        <v>195017</v>
      </c>
      <c r="T68" s="20">
        <v>195053</v>
      </c>
      <c r="U68" s="20">
        <v>585087</v>
      </c>
      <c r="V68" s="20">
        <v>2184715</v>
      </c>
      <c r="W68" s="20">
        <v>4126000</v>
      </c>
      <c r="X68" s="20"/>
      <c r="Y68" s="19"/>
      <c r="Z68" s="22">
        <v>4126000</v>
      </c>
    </row>
    <row r="69" spans="1:26" ht="13.5" hidden="1">
      <c r="A69" s="37" t="s">
        <v>32</v>
      </c>
      <c r="B69" s="18">
        <v>8300494</v>
      </c>
      <c r="C69" s="18"/>
      <c r="D69" s="19">
        <v>9346800</v>
      </c>
      <c r="E69" s="20">
        <v>9346800</v>
      </c>
      <c r="F69" s="20">
        <v>460290</v>
      </c>
      <c r="G69" s="20"/>
      <c r="H69" s="20">
        <v>184859</v>
      </c>
      <c r="I69" s="20">
        <v>645149</v>
      </c>
      <c r="J69" s="20">
        <v>694000</v>
      </c>
      <c r="K69" s="20">
        <v>1437092</v>
      </c>
      <c r="L69" s="20">
        <v>884099</v>
      </c>
      <c r="M69" s="20">
        <v>3015191</v>
      </c>
      <c r="N69" s="20">
        <v>1456543</v>
      </c>
      <c r="O69" s="20"/>
      <c r="P69" s="20"/>
      <c r="Q69" s="20">
        <v>1456543</v>
      </c>
      <c r="R69" s="20">
        <v>971571</v>
      </c>
      <c r="S69" s="20">
        <v>820780</v>
      </c>
      <c r="T69" s="20">
        <v>819209</v>
      </c>
      <c r="U69" s="20">
        <v>2611560</v>
      </c>
      <c r="V69" s="20">
        <v>7728443</v>
      </c>
      <c r="W69" s="20">
        <v>9346800</v>
      </c>
      <c r="X69" s="20"/>
      <c r="Y69" s="19"/>
      <c r="Z69" s="22">
        <v>9346800</v>
      </c>
    </row>
    <row r="70" spans="1:26" ht="13.5" hidden="1">
      <c r="A70" s="38" t="s">
        <v>115</v>
      </c>
      <c r="B70" s="18">
        <v>5857529</v>
      </c>
      <c r="C70" s="18"/>
      <c r="D70" s="19">
        <v>5536000</v>
      </c>
      <c r="E70" s="20">
        <v>5536000</v>
      </c>
      <c r="F70" s="20">
        <v>213569</v>
      </c>
      <c r="G70" s="20"/>
      <c r="H70" s="20">
        <v>95019</v>
      </c>
      <c r="I70" s="20">
        <v>308588</v>
      </c>
      <c r="J70" s="20">
        <v>376172</v>
      </c>
      <c r="K70" s="20">
        <v>399983</v>
      </c>
      <c r="L70" s="20">
        <v>415150</v>
      </c>
      <c r="M70" s="20">
        <v>1191305</v>
      </c>
      <c r="N70" s="20">
        <v>451286</v>
      </c>
      <c r="O70" s="20"/>
      <c r="P70" s="20"/>
      <c r="Q70" s="20">
        <v>451286</v>
      </c>
      <c r="R70" s="20">
        <v>451862</v>
      </c>
      <c r="S70" s="20">
        <v>387216</v>
      </c>
      <c r="T70" s="20">
        <v>398728</v>
      </c>
      <c r="U70" s="20">
        <v>1237806</v>
      </c>
      <c r="V70" s="20">
        <v>3188985</v>
      </c>
      <c r="W70" s="20">
        <v>5536000</v>
      </c>
      <c r="X70" s="20"/>
      <c r="Y70" s="19"/>
      <c r="Z70" s="22">
        <v>5536000</v>
      </c>
    </row>
    <row r="71" spans="1:26" ht="13.5" hidden="1">
      <c r="A71" s="38" t="s">
        <v>116</v>
      </c>
      <c r="B71" s="18">
        <v>1028710</v>
      </c>
      <c r="C71" s="18"/>
      <c r="D71" s="19">
        <v>1804000</v>
      </c>
      <c r="E71" s="20">
        <v>1804000</v>
      </c>
      <c r="F71" s="20">
        <v>75436</v>
      </c>
      <c r="G71" s="20"/>
      <c r="H71" s="20">
        <v>35060</v>
      </c>
      <c r="I71" s="20">
        <v>110496</v>
      </c>
      <c r="J71" s="20">
        <v>100039</v>
      </c>
      <c r="K71" s="20">
        <v>818250</v>
      </c>
      <c r="L71" s="20">
        <v>281307</v>
      </c>
      <c r="M71" s="20">
        <v>1199596</v>
      </c>
      <c r="N71" s="20">
        <v>795685</v>
      </c>
      <c r="O71" s="20"/>
      <c r="P71" s="20"/>
      <c r="Q71" s="20">
        <v>795685</v>
      </c>
      <c r="R71" s="20">
        <v>331877</v>
      </c>
      <c r="S71" s="20">
        <v>244123</v>
      </c>
      <c r="T71" s="20">
        <v>232280</v>
      </c>
      <c r="U71" s="20">
        <v>808280</v>
      </c>
      <c r="V71" s="20">
        <v>2914057</v>
      </c>
      <c r="W71" s="20">
        <v>1804000</v>
      </c>
      <c r="X71" s="20"/>
      <c r="Y71" s="19"/>
      <c r="Z71" s="22">
        <v>1804000</v>
      </c>
    </row>
    <row r="72" spans="1:26" ht="13.5" hidden="1">
      <c r="A72" s="38" t="s">
        <v>117</v>
      </c>
      <c r="B72" s="18">
        <v>920776</v>
      </c>
      <c r="C72" s="18"/>
      <c r="D72" s="19">
        <v>1402000</v>
      </c>
      <c r="E72" s="20">
        <v>1402000</v>
      </c>
      <c r="F72" s="20">
        <v>108156</v>
      </c>
      <c r="G72" s="20"/>
      <c r="H72" s="20">
        <v>14811</v>
      </c>
      <c r="I72" s="20">
        <v>122967</v>
      </c>
      <c r="J72" s="20">
        <v>158952</v>
      </c>
      <c r="K72" s="20">
        <v>144013</v>
      </c>
      <c r="L72" s="20">
        <v>112835</v>
      </c>
      <c r="M72" s="20">
        <v>415800</v>
      </c>
      <c r="N72" s="20">
        <v>134662</v>
      </c>
      <c r="O72" s="20"/>
      <c r="P72" s="20"/>
      <c r="Q72" s="20">
        <v>134662</v>
      </c>
      <c r="R72" s="20">
        <v>112707</v>
      </c>
      <c r="S72" s="20">
        <v>114380</v>
      </c>
      <c r="T72" s="20">
        <v>113062</v>
      </c>
      <c r="U72" s="20">
        <v>340149</v>
      </c>
      <c r="V72" s="20">
        <v>1013578</v>
      </c>
      <c r="W72" s="20">
        <v>1402000</v>
      </c>
      <c r="X72" s="20"/>
      <c r="Y72" s="19"/>
      <c r="Z72" s="22">
        <v>1402000</v>
      </c>
    </row>
    <row r="73" spans="1:26" ht="13.5" hidden="1">
      <c r="A73" s="38" t="s">
        <v>118</v>
      </c>
      <c r="B73" s="18">
        <v>493479</v>
      </c>
      <c r="C73" s="18"/>
      <c r="D73" s="19">
        <v>604800</v>
      </c>
      <c r="E73" s="20">
        <v>604800</v>
      </c>
      <c r="F73" s="20">
        <v>63129</v>
      </c>
      <c r="G73" s="20"/>
      <c r="H73" s="20">
        <v>8498</v>
      </c>
      <c r="I73" s="20">
        <v>71627</v>
      </c>
      <c r="J73" s="20">
        <v>58837</v>
      </c>
      <c r="K73" s="20">
        <v>74846</v>
      </c>
      <c r="L73" s="20">
        <v>74807</v>
      </c>
      <c r="M73" s="20">
        <v>208490</v>
      </c>
      <c r="N73" s="20">
        <v>74910</v>
      </c>
      <c r="O73" s="20"/>
      <c r="P73" s="20"/>
      <c r="Q73" s="20">
        <v>74910</v>
      </c>
      <c r="R73" s="20">
        <v>75125</v>
      </c>
      <c r="S73" s="20">
        <v>75061</v>
      </c>
      <c r="T73" s="20">
        <v>75139</v>
      </c>
      <c r="U73" s="20">
        <v>225325</v>
      </c>
      <c r="V73" s="20">
        <v>580352</v>
      </c>
      <c r="W73" s="20">
        <v>604800</v>
      </c>
      <c r="X73" s="20"/>
      <c r="Y73" s="19"/>
      <c r="Z73" s="22">
        <v>604800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>
        <v>31471</v>
      </c>
      <c r="I74" s="20">
        <v>31471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31471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>
        <v>11495000</v>
      </c>
      <c r="E76" s="33">
        <v>11495000</v>
      </c>
      <c r="F76" s="33">
        <v>413701</v>
      </c>
      <c r="G76" s="33">
        <v>413701</v>
      </c>
      <c r="H76" s="33">
        <v>193883</v>
      </c>
      <c r="I76" s="33">
        <v>1021285</v>
      </c>
      <c r="J76" s="33">
        <v>383046</v>
      </c>
      <c r="K76" s="33">
        <v>569314</v>
      </c>
      <c r="L76" s="33">
        <v>436388</v>
      </c>
      <c r="M76" s="33">
        <v>1388748</v>
      </c>
      <c r="N76" s="33">
        <v>346378</v>
      </c>
      <c r="O76" s="33"/>
      <c r="P76" s="33">
        <v>354415</v>
      </c>
      <c r="Q76" s="33">
        <v>700793</v>
      </c>
      <c r="R76" s="33">
        <v>758029</v>
      </c>
      <c r="S76" s="33">
        <v>758029</v>
      </c>
      <c r="T76" s="33">
        <v>709064</v>
      </c>
      <c r="U76" s="33">
        <v>2225122</v>
      </c>
      <c r="V76" s="33">
        <v>5335948</v>
      </c>
      <c r="W76" s="33">
        <v>11495000</v>
      </c>
      <c r="X76" s="33"/>
      <c r="Y76" s="32"/>
      <c r="Z76" s="34">
        <v>11495000</v>
      </c>
    </row>
    <row r="77" spans="1:26" ht="13.5" hidden="1">
      <c r="A77" s="36" t="s">
        <v>31</v>
      </c>
      <c r="B77" s="18"/>
      <c r="C77" s="18"/>
      <c r="D77" s="19">
        <v>3892000</v>
      </c>
      <c r="E77" s="20">
        <v>3892000</v>
      </c>
      <c r="F77" s="20">
        <v>110835</v>
      </c>
      <c r="G77" s="20">
        <v>110835</v>
      </c>
      <c r="H77" s="20">
        <v>31471</v>
      </c>
      <c r="I77" s="20">
        <v>253141</v>
      </c>
      <c r="J77" s="20">
        <v>65196</v>
      </c>
      <c r="K77" s="20">
        <v>72612</v>
      </c>
      <c r="L77" s="20">
        <v>96577</v>
      </c>
      <c r="M77" s="20">
        <v>234385</v>
      </c>
      <c r="N77" s="20">
        <v>74935</v>
      </c>
      <c r="O77" s="20"/>
      <c r="P77" s="20">
        <v>84123</v>
      </c>
      <c r="Q77" s="20">
        <v>159058</v>
      </c>
      <c r="R77" s="20">
        <v>186582</v>
      </c>
      <c r="S77" s="20">
        <v>186582</v>
      </c>
      <c r="T77" s="20">
        <v>166909</v>
      </c>
      <c r="U77" s="20">
        <v>540073</v>
      </c>
      <c r="V77" s="20">
        <v>1186657</v>
      </c>
      <c r="W77" s="20">
        <v>3892000</v>
      </c>
      <c r="X77" s="20"/>
      <c r="Y77" s="19"/>
      <c r="Z77" s="22">
        <v>3892000</v>
      </c>
    </row>
    <row r="78" spans="1:26" ht="13.5" hidden="1">
      <c r="A78" s="37" t="s">
        <v>32</v>
      </c>
      <c r="B78" s="18"/>
      <c r="C78" s="18"/>
      <c r="D78" s="19">
        <v>7603000</v>
      </c>
      <c r="E78" s="20">
        <v>7603000</v>
      </c>
      <c r="F78" s="20">
        <v>302866</v>
      </c>
      <c r="G78" s="20">
        <v>302866</v>
      </c>
      <c r="H78" s="20">
        <v>162412</v>
      </c>
      <c r="I78" s="20">
        <v>768144</v>
      </c>
      <c r="J78" s="20">
        <v>317850</v>
      </c>
      <c r="K78" s="20">
        <v>496702</v>
      </c>
      <c r="L78" s="20">
        <v>339811</v>
      </c>
      <c r="M78" s="20">
        <v>1154363</v>
      </c>
      <c r="N78" s="20">
        <v>271443</v>
      </c>
      <c r="O78" s="20"/>
      <c r="P78" s="20">
        <v>270292</v>
      </c>
      <c r="Q78" s="20">
        <v>541735</v>
      </c>
      <c r="R78" s="20">
        <v>571447</v>
      </c>
      <c r="S78" s="20">
        <v>571447</v>
      </c>
      <c r="T78" s="20">
        <v>542155</v>
      </c>
      <c r="U78" s="20">
        <v>1685049</v>
      </c>
      <c r="V78" s="20">
        <v>4149291</v>
      </c>
      <c r="W78" s="20">
        <v>7603000</v>
      </c>
      <c r="X78" s="20"/>
      <c r="Y78" s="19"/>
      <c r="Z78" s="22">
        <v>7603000</v>
      </c>
    </row>
    <row r="79" spans="1:26" ht="13.5" hidden="1">
      <c r="A79" s="38" t="s">
        <v>115</v>
      </c>
      <c r="B79" s="18"/>
      <c r="C79" s="18"/>
      <c r="D79" s="19">
        <v>3792000</v>
      </c>
      <c r="E79" s="20">
        <v>3792000</v>
      </c>
      <c r="F79" s="20">
        <v>176040</v>
      </c>
      <c r="G79" s="20">
        <v>176040</v>
      </c>
      <c r="H79" s="20">
        <v>95019</v>
      </c>
      <c r="I79" s="20">
        <v>447099</v>
      </c>
      <c r="J79" s="20">
        <v>150753</v>
      </c>
      <c r="K79" s="20">
        <v>208132</v>
      </c>
      <c r="L79" s="20">
        <v>125650</v>
      </c>
      <c r="M79" s="20">
        <v>484535</v>
      </c>
      <c r="N79" s="20">
        <v>157817</v>
      </c>
      <c r="O79" s="20"/>
      <c r="P79" s="20">
        <v>156410</v>
      </c>
      <c r="Q79" s="20">
        <v>314227</v>
      </c>
      <c r="R79" s="20">
        <v>294516</v>
      </c>
      <c r="S79" s="20">
        <v>294516</v>
      </c>
      <c r="T79" s="20">
        <v>303925</v>
      </c>
      <c r="U79" s="20">
        <v>892957</v>
      </c>
      <c r="V79" s="20">
        <v>2138818</v>
      </c>
      <c r="W79" s="20">
        <v>3792000</v>
      </c>
      <c r="X79" s="20"/>
      <c r="Y79" s="19"/>
      <c r="Z79" s="22">
        <v>3792000</v>
      </c>
    </row>
    <row r="80" spans="1:26" ht="13.5" hidden="1">
      <c r="A80" s="38" t="s">
        <v>116</v>
      </c>
      <c r="B80" s="18"/>
      <c r="C80" s="18"/>
      <c r="D80" s="19">
        <v>1804000</v>
      </c>
      <c r="E80" s="20">
        <v>1804000</v>
      </c>
      <c r="F80" s="20">
        <v>63099</v>
      </c>
      <c r="G80" s="20">
        <v>63099</v>
      </c>
      <c r="H80" s="20">
        <v>35060</v>
      </c>
      <c r="I80" s="20">
        <v>161258</v>
      </c>
      <c r="J80" s="20">
        <v>106129</v>
      </c>
      <c r="K80" s="20">
        <v>234051</v>
      </c>
      <c r="L80" s="20">
        <v>170974</v>
      </c>
      <c r="M80" s="20">
        <v>511154</v>
      </c>
      <c r="N80" s="20">
        <v>61582</v>
      </c>
      <c r="O80" s="20"/>
      <c r="P80" s="20">
        <v>64699</v>
      </c>
      <c r="Q80" s="20">
        <v>126281</v>
      </c>
      <c r="R80" s="20">
        <v>189371</v>
      </c>
      <c r="S80" s="20">
        <v>189371</v>
      </c>
      <c r="T80" s="20">
        <v>135859</v>
      </c>
      <c r="U80" s="20">
        <v>514601</v>
      </c>
      <c r="V80" s="20">
        <v>1313294</v>
      </c>
      <c r="W80" s="20">
        <v>1804000</v>
      </c>
      <c r="X80" s="20"/>
      <c r="Y80" s="19"/>
      <c r="Z80" s="22">
        <v>1804000</v>
      </c>
    </row>
    <row r="81" spans="1:26" ht="13.5" hidden="1">
      <c r="A81" s="38" t="s">
        <v>117</v>
      </c>
      <c r="B81" s="18"/>
      <c r="C81" s="18"/>
      <c r="D81" s="19">
        <v>1402000</v>
      </c>
      <c r="E81" s="20">
        <v>1402000</v>
      </c>
      <c r="F81" s="20">
        <v>43215</v>
      </c>
      <c r="G81" s="20">
        <v>43215</v>
      </c>
      <c r="H81" s="20">
        <v>14811</v>
      </c>
      <c r="I81" s="20">
        <v>101241</v>
      </c>
      <c r="J81" s="20">
        <v>24644</v>
      </c>
      <c r="K81" s="20">
        <v>33844</v>
      </c>
      <c r="L81" s="20">
        <v>19004</v>
      </c>
      <c r="M81" s="20">
        <v>77492</v>
      </c>
      <c r="N81" s="20">
        <v>21713</v>
      </c>
      <c r="O81" s="20"/>
      <c r="P81" s="20">
        <v>22388</v>
      </c>
      <c r="Q81" s="20">
        <v>44101</v>
      </c>
      <c r="R81" s="20">
        <v>38161</v>
      </c>
      <c r="S81" s="20">
        <v>38161</v>
      </c>
      <c r="T81" s="20">
        <v>43665</v>
      </c>
      <c r="U81" s="20">
        <v>119987</v>
      </c>
      <c r="V81" s="20">
        <v>342821</v>
      </c>
      <c r="W81" s="20">
        <v>1402000</v>
      </c>
      <c r="X81" s="20"/>
      <c r="Y81" s="19"/>
      <c r="Z81" s="22">
        <v>1402000</v>
      </c>
    </row>
    <row r="82" spans="1:26" ht="13.5" hidden="1">
      <c r="A82" s="38" t="s">
        <v>118</v>
      </c>
      <c r="B82" s="18"/>
      <c r="C82" s="18"/>
      <c r="D82" s="19">
        <v>605000</v>
      </c>
      <c r="E82" s="20">
        <v>605000</v>
      </c>
      <c r="F82" s="20">
        <v>19524</v>
      </c>
      <c r="G82" s="20">
        <v>19524</v>
      </c>
      <c r="H82" s="20">
        <v>8498</v>
      </c>
      <c r="I82" s="20">
        <v>47546</v>
      </c>
      <c r="J82" s="20">
        <v>16740</v>
      </c>
      <c r="K82" s="20">
        <v>18903</v>
      </c>
      <c r="L82" s="20">
        <v>11447</v>
      </c>
      <c r="M82" s="20">
        <v>47090</v>
      </c>
      <c r="N82" s="20">
        <v>11772</v>
      </c>
      <c r="O82" s="20"/>
      <c r="P82" s="20">
        <v>13354</v>
      </c>
      <c r="Q82" s="20">
        <v>25126</v>
      </c>
      <c r="R82" s="20">
        <v>23110</v>
      </c>
      <c r="S82" s="20">
        <v>23110</v>
      </c>
      <c r="T82" s="20">
        <v>26206</v>
      </c>
      <c r="U82" s="20">
        <v>72426</v>
      </c>
      <c r="V82" s="20">
        <v>192188</v>
      </c>
      <c r="W82" s="20">
        <v>605000</v>
      </c>
      <c r="X82" s="20"/>
      <c r="Y82" s="19"/>
      <c r="Z82" s="22">
        <v>605000</v>
      </c>
    </row>
    <row r="83" spans="1:26" ht="13.5" hidden="1">
      <c r="A83" s="38" t="s">
        <v>119</v>
      </c>
      <c r="B83" s="18"/>
      <c r="C83" s="18"/>
      <c r="D83" s="19"/>
      <c r="E83" s="20"/>
      <c r="F83" s="20">
        <v>988</v>
      </c>
      <c r="G83" s="20">
        <v>988</v>
      </c>
      <c r="H83" s="20">
        <v>9024</v>
      </c>
      <c r="I83" s="20">
        <v>11000</v>
      </c>
      <c r="J83" s="20">
        <v>19584</v>
      </c>
      <c r="K83" s="20">
        <v>1772</v>
      </c>
      <c r="L83" s="20">
        <v>12736</v>
      </c>
      <c r="M83" s="20">
        <v>34092</v>
      </c>
      <c r="N83" s="20">
        <v>18559</v>
      </c>
      <c r="O83" s="20"/>
      <c r="P83" s="20">
        <v>13441</v>
      </c>
      <c r="Q83" s="20">
        <v>32000</v>
      </c>
      <c r="R83" s="20">
        <v>26289</v>
      </c>
      <c r="S83" s="20">
        <v>26289</v>
      </c>
      <c r="T83" s="20">
        <v>32500</v>
      </c>
      <c r="U83" s="20">
        <v>85078</v>
      </c>
      <c r="V83" s="20">
        <v>162170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2332841</v>
      </c>
      <c r="C5" s="18">
        <v>0</v>
      </c>
      <c r="D5" s="63">
        <v>2776970</v>
      </c>
      <c r="E5" s="64">
        <v>3208347</v>
      </c>
      <c r="F5" s="64">
        <v>3269574</v>
      </c>
      <c r="G5" s="64">
        <v>-76073</v>
      </c>
      <c r="H5" s="64">
        <v>460</v>
      </c>
      <c r="I5" s="64">
        <v>3193961</v>
      </c>
      <c r="J5" s="64">
        <v>-2600</v>
      </c>
      <c r="K5" s="64">
        <v>1107</v>
      </c>
      <c r="L5" s="64">
        <v>-80111</v>
      </c>
      <c r="M5" s="64">
        <v>-81604</v>
      </c>
      <c r="N5" s="64">
        <v>-141253</v>
      </c>
      <c r="O5" s="64">
        <v>-179029</v>
      </c>
      <c r="P5" s="64">
        <v>-730456</v>
      </c>
      <c r="Q5" s="64">
        <v>-1050738</v>
      </c>
      <c r="R5" s="64">
        <v>-1386000</v>
      </c>
      <c r="S5" s="64">
        <v>-17503</v>
      </c>
      <c r="T5" s="64">
        <v>-2014056</v>
      </c>
      <c r="U5" s="64">
        <v>-3417559</v>
      </c>
      <c r="V5" s="64">
        <v>-1355940</v>
      </c>
      <c r="W5" s="64">
        <v>3208347</v>
      </c>
      <c r="X5" s="64">
        <v>-4564287</v>
      </c>
      <c r="Y5" s="65">
        <v>-142.26</v>
      </c>
      <c r="Z5" s="66">
        <v>3208347</v>
      </c>
    </row>
    <row r="6" spans="1:26" ht="13.5">
      <c r="A6" s="62" t="s">
        <v>32</v>
      </c>
      <c r="B6" s="18">
        <v>15056590</v>
      </c>
      <c r="C6" s="18">
        <v>0</v>
      </c>
      <c r="D6" s="63">
        <v>16230337</v>
      </c>
      <c r="E6" s="64">
        <v>16248740</v>
      </c>
      <c r="F6" s="64">
        <v>1102281</v>
      </c>
      <c r="G6" s="64">
        <v>1513522</v>
      </c>
      <c r="H6" s="64">
        <v>935540</v>
      </c>
      <c r="I6" s="64">
        <v>3551343</v>
      </c>
      <c r="J6" s="64">
        <v>2441490</v>
      </c>
      <c r="K6" s="64">
        <v>1339582</v>
      </c>
      <c r="L6" s="64">
        <v>1209603</v>
      </c>
      <c r="M6" s="64">
        <v>4990675</v>
      </c>
      <c r="N6" s="64">
        <v>1409263</v>
      </c>
      <c r="O6" s="64">
        <v>1799067</v>
      </c>
      <c r="P6" s="64">
        <v>3401640</v>
      </c>
      <c r="Q6" s="64">
        <v>6609970</v>
      </c>
      <c r="R6" s="64">
        <v>4600381</v>
      </c>
      <c r="S6" s="64">
        <v>1299532</v>
      </c>
      <c r="T6" s="64">
        <v>12023946</v>
      </c>
      <c r="U6" s="64">
        <v>17923859</v>
      </c>
      <c r="V6" s="64">
        <v>33075847</v>
      </c>
      <c r="W6" s="64">
        <v>16248740</v>
      </c>
      <c r="X6" s="64">
        <v>16827107</v>
      </c>
      <c r="Y6" s="65">
        <v>103.56</v>
      </c>
      <c r="Z6" s="66">
        <v>16248740</v>
      </c>
    </row>
    <row r="7" spans="1:26" ht="13.5">
      <c r="A7" s="62" t="s">
        <v>33</v>
      </c>
      <c r="B7" s="18">
        <v>0</v>
      </c>
      <c r="C7" s="18">
        <v>0</v>
      </c>
      <c r="D7" s="63">
        <v>150000</v>
      </c>
      <c r="E7" s="64">
        <v>327100</v>
      </c>
      <c r="F7" s="64">
        <v>19965</v>
      </c>
      <c r="G7" s="64">
        <v>30206</v>
      </c>
      <c r="H7" s="64">
        <v>51997</v>
      </c>
      <c r="I7" s="64">
        <v>102168</v>
      </c>
      <c r="J7" s="64">
        <v>40428</v>
      </c>
      <c r="K7" s="64">
        <v>1021</v>
      </c>
      <c r="L7" s="64">
        <v>1954</v>
      </c>
      <c r="M7" s="64">
        <v>43403</v>
      </c>
      <c r="N7" s="64">
        <v>28484</v>
      </c>
      <c r="O7" s="64">
        <v>185263</v>
      </c>
      <c r="P7" s="64">
        <v>-1790</v>
      </c>
      <c r="Q7" s="64">
        <v>211957</v>
      </c>
      <c r="R7" s="64">
        <v>33063</v>
      </c>
      <c r="S7" s="64">
        <v>21737</v>
      </c>
      <c r="T7" s="64">
        <v>218125</v>
      </c>
      <c r="U7" s="64">
        <v>272925</v>
      </c>
      <c r="V7" s="64">
        <v>630453</v>
      </c>
      <c r="W7" s="64">
        <v>327100</v>
      </c>
      <c r="X7" s="64">
        <v>303353</v>
      </c>
      <c r="Y7" s="65">
        <v>92.74</v>
      </c>
      <c r="Z7" s="66">
        <v>327100</v>
      </c>
    </row>
    <row r="8" spans="1:26" ht="13.5">
      <c r="A8" s="62" t="s">
        <v>34</v>
      </c>
      <c r="B8" s="18">
        <v>15767724</v>
      </c>
      <c r="C8" s="18">
        <v>0</v>
      </c>
      <c r="D8" s="63">
        <v>20381000</v>
      </c>
      <c r="E8" s="64">
        <v>20411000</v>
      </c>
      <c r="F8" s="64">
        <v>6520590</v>
      </c>
      <c r="G8" s="64">
        <v>273000</v>
      </c>
      <c r="H8" s="64">
        <v>-11965</v>
      </c>
      <c r="I8" s="64">
        <v>6781625</v>
      </c>
      <c r="J8" s="64">
        <v>-31533</v>
      </c>
      <c r="K8" s="64">
        <v>-16509</v>
      </c>
      <c r="L8" s="64">
        <v>2471241</v>
      </c>
      <c r="M8" s="64">
        <v>2423199</v>
      </c>
      <c r="N8" s="64">
        <v>121060</v>
      </c>
      <c r="O8" s="64">
        <v>296393</v>
      </c>
      <c r="P8" s="64">
        <v>-531</v>
      </c>
      <c r="Q8" s="64">
        <v>416922</v>
      </c>
      <c r="R8" s="64">
        <v>3907603</v>
      </c>
      <c r="S8" s="64">
        <v>-2475</v>
      </c>
      <c r="T8" s="64">
        <v>5122</v>
      </c>
      <c r="U8" s="64">
        <v>3910250</v>
      </c>
      <c r="V8" s="64">
        <v>13531996</v>
      </c>
      <c r="W8" s="64">
        <v>20411000</v>
      </c>
      <c r="X8" s="64">
        <v>-6879004</v>
      </c>
      <c r="Y8" s="65">
        <v>-33.7</v>
      </c>
      <c r="Z8" s="66">
        <v>20411000</v>
      </c>
    </row>
    <row r="9" spans="1:26" ht="13.5">
      <c r="A9" s="62" t="s">
        <v>35</v>
      </c>
      <c r="B9" s="18">
        <v>3714111</v>
      </c>
      <c r="C9" s="18">
        <v>0</v>
      </c>
      <c r="D9" s="63">
        <v>5340079</v>
      </c>
      <c r="E9" s="64">
        <v>5737165</v>
      </c>
      <c r="F9" s="64">
        <v>3218043</v>
      </c>
      <c r="G9" s="64">
        <v>-2627346</v>
      </c>
      <c r="H9" s="64">
        <v>738552</v>
      </c>
      <c r="I9" s="64">
        <v>1329249</v>
      </c>
      <c r="J9" s="64">
        <v>279752</v>
      </c>
      <c r="K9" s="64">
        <v>208208</v>
      </c>
      <c r="L9" s="64">
        <v>333543</v>
      </c>
      <c r="M9" s="64">
        <v>821503</v>
      </c>
      <c r="N9" s="64">
        <v>383896</v>
      </c>
      <c r="O9" s="64">
        <v>237357</v>
      </c>
      <c r="P9" s="64">
        <v>-94893</v>
      </c>
      <c r="Q9" s="64">
        <v>526360</v>
      </c>
      <c r="R9" s="64">
        <v>617483</v>
      </c>
      <c r="S9" s="64">
        <v>389553</v>
      </c>
      <c r="T9" s="64">
        <v>274190</v>
      </c>
      <c r="U9" s="64">
        <v>1281226</v>
      </c>
      <c r="V9" s="64">
        <v>3958338</v>
      </c>
      <c r="W9" s="64">
        <v>5737165</v>
      </c>
      <c r="X9" s="64">
        <v>-1778827</v>
      </c>
      <c r="Y9" s="65">
        <v>-31.01</v>
      </c>
      <c r="Z9" s="66">
        <v>5737165</v>
      </c>
    </row>
    <row r="10" spans="1:26" ht="25.5">
      <c r="A10" s="67" t="s">
        <v>107</v>
      </c>
      <c r="B10" s="68">
        <f>SUM(B5:B9)</f>
        <v>36871266</v>
      </c>
      <c r="C10" s="68">
        <f>SUM(C5:C9)</f>
        <v>0</v>
      </c>
      <c r="D10" s="69">
        <f aca="true" t="shared" si="0" ref="D10:Z10">SUM(D5:D9)</f>
        <v>44878386</v>
      </c>
      <c r="E10" s="70">
        <f t="shared" si="0"/>
        <v>45932352</v>
      </c>
      <c r="F10" s="70">
        <f t="shared" si="0"/>
        <v>14130453</v>
      </c>
      <c r="G10" s="70">
        <f t="shared" si="0"/>
        <v>-886691</v>
      </c>
      <c r="H10" s="70">
        <f t="shared" si="0"/>
        <v>1714584</v>
      </c>
      <c r="I10" s="70">
        <f t="shared" si="0"/>
        <v>14958346</v>
      </c>
      <c r="J10" s="70">
        <f t="shared" si="0"/>
        <v>2727537</v>
      </c>
      <c r="K10" s="70">
        <f t="shared" si="0"/>
        <v>1533409</v>
      </c>
      <c r="L10" s="70">
        <f t="shared" si="0"/>
        <v>3936230</v>
      </c>
      <c r="M10" s="70">
        <f t="shared" si="0"/>
        <v>8197176</v>
      </c>
      <c r="N10" s="70">
        <f t="shared" si="0"/>
        <v>1801450</v>
      </c>
      <c r="O10" s="70">
        <f t="shared" si="0"/>
        <v>2339051</v>
      </c>
      <c r="P10" s="70">
        <f t="shared" si="0"/>
        <v>2573970</v>
      </c>
      <c r="Q10" s="70">
        <f t="shared" si="0"/>
        <v>6714471</v>
      </c>
      <c r="R10" s="70">
        <f t="shared" si="0"/>
        <v>7772530</v>
      </c>
      <c r="S10" s="70">
        <f t="shared" si="0"/>
        <v>1690844</v>
      </c>
      <c r="T10" s="70">
        <f t="shared" si="0"/>
        <v>10507327</v>
      </c>
      <c r="U10" s="70">
        <f t="shared" si="0"/>
        <v>19970701</v>
      </c>
      <c r="V10" s="70">
        <f t="shared" si="0"/>
        <v>49840694</v>
      </c>
      <c r="W10" s="70">
        <f t="shared" si="0"/>
        <v>45932352</v>
      </c>
      <c r="X10" s="70">
        <f t="shared" si="0"/>
        <v>3908342</v>
      </c>
      <c r="Y10" s="71">
        <f>+IF(W10&lt;&gt;0,(X10/W10)*100,0)</f>
        <v>8.508908927633403</v>
      </c>
      <c r="Z10" s="72">
        <f t="shared" si="0"/>
        <v>45932352</v>
      </c>
    </row>
    <row r="11" spans="1:26" ht="13.5">
      <c r="A11" s="62" t="s">
        <v>36</v>
      </c>
      <c r="B11" s="18">
        <v>15169434</v>
      </c>
      <c r="C11" s="18">
        <v>0</v>
      </c>
      <c r="D11" s="63">
        <v>17327781</v>
      </c>
      <c r="E11" s="64">
        <v>17213085</v>
      </c>
      <c r="F11" s="64">
        <v>1226028</v>
      </c>
      <c r="G11" s="64">
        <v>1243975</v>
      </c>
      <c r="H11" s="64">
        <v>1246823</v>
      </c>
      <c r="I11" s="64">
        <v>3716826</v>
      </c>
      <c r="J11" s="64">
        <v>1346701</v>
      </c>
      <c r="K11" s="64">
        <v>1327796</v>
      </c>
      <c r="L11" s="64">
        <v>1647137</v>
      </c>
      <c r="M11" s="64">
        <v>4321634</v>
      </c>
      <c r="N11" s="64">
        <v>1404980</v>
      </c>
      <c r="O11" s="64">
        <v>1418123</v>
      </c>
      <c r="P11" s="64">
        <v>1343059</v>
      </c>
      <c r="Q11" s="64">
        <v>4166162</v>
      </c>
      <c r="R11" s="64">
        <v>1448565</v>
      </c>
      <c r="S11" s="64">
        <v>1522944</v>
      </c>
      <c r="T11" s="64">
        <v>1511205</v>
      </c>
      <c r="U11" s="64">
        <v>4482714</v>
      </c>
      <c r="V11" s="64">
        <v>16687336</v>
      </c>
      <c r="W11" s="64">
        <v>17213085</v>
      </c>
      <c r="X11" s="64">
        <v>-525749</v>
      </c>
      <c r="Y11" s="65">
        <v>-3.05</v>
      </c>
      <c r="Z11" s="66">
        <v>17213085</v>
      </c>
    </row>
    <row r="12" spans="1:26" ht="13.5">
      <c r="A12" s="62" t="s">
        <v>37</v>
      </c>
      <c r="B12" s="18">
        <v>1808989</v>
      </c>
      <c r="C12" s="18">
        <v>0</v>
      </c>
      <c r="D12" s="63">
        <v>1902508</v>
      </c>
      <c r="E12" s="64">
        <v>2228477</v>
      </c>
      <c r="F12" s="64">
        <v>151598</v>
      </c>
      <c r="G12" s="64">
        <v>148240</v>
      </c>
      <c r="H12" s="64">
        <v>148240</v>
      </c>
      <c r="I12" s="64">
        <v>448078</v>
      </c>
      <c r="J12" s="64">
        <v>149418</v>
      </c>
      <c r="K12" s="64">
        <v>149418</v>
      </c>
      <c r="L12" s="64">
        <v>151593</v>
      </c>
      <c r="M12" s="64">
        <v>450429</v>
      </c>
      <c r="N12" s="64">
        <v>151300</v>
      </c>
      <c r="O12" s="64">
        <v>126257</v>
      </c>
      <c r="P12" s="64">
        <v>126257</v>
      </c>
      <c r="Q12" s="64">
        <v>403814</v>
      </c>
      <c r="R12" s="64">
        <v>126257</v>
      </c>
      <c r="S12" s="64">
        <v>126231</v>
      </c>
      <c r="T12" s="64">
        <v>126231</v>
      </c>
      <c r="U12" s="64">
        <v>378719</v>
      </c>
      <c r="V12" s="64">
        <v>1681040</v>
      </c>
      <c r="W12" s="64">
        <v>2228477</v>
      </c>
      <c r="X12" s="64">
        <v>-547437</v>
      </c>
      <c r="Y12" s="65">
        <v>-24.57</v>
      </c>
      <c r="Z12" s="66">
        <v>2228477</v>
      </c>
    </row>
    <row r="13" spans="1:26" ht="13.5">
      <c r="A13" s="62" t="s">
        <v>108</v>
      </c>
      <c r="B13" s="18">
        <v>10166581</v>
      </c>
      <c r="C13" s="18">
        <v>0</v>
      </c>
      <c r="D13" s="63">
        <v>3675903</v>
      </c>
      <c r="E13" s="64">
        <v>3695904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3695904</v>
      </c>
      <c r="X13" s="64">
        <v>-3695904</v>
      </c>
      <c r="Y13" s="65">
        <v>-100</v>
      </c>
      <c r="Z13" s="66">
        <v>3695904</v>
      </c>
    </row>
    <row r="14" spans="1:26" ht="13.5">
      <c r="A14" s="62" t="s">
        <v>38</v>
      </c>
      <c r="B14" s="18">
        <v>0</v>
      </c>
      <c r="C14" s="18">
        <v>0</v>
      </c>
      <c r="D14" s="63">
        <v>115140</v>
      </c>
      <c r="E14" s="64">
        <v>397738</v>
      </c>
      <c r="F14" s="64">
        <v>19228</v>
      </c>
      <c r="G14" s="64">
        <v>0</v>
      </c>
      <c r="H14" s="64">
        <v>0</v>
      </c>
      <c r="I14" s="64">
        <v>19228</v>
      </c>
      <c r="J14" s="64">
        <v>19228</v>
      </c>
      <c r="K14" s="64">
        <v>0</v>
      </c>
      <c r="L14" s="64">
        <v>0</v>
      </c>
      <c r="M14" s="64">
        <v>19228</v>
      </c>
      <c r="N14" s="64">
        <v>0</v>
      </c>
      <c r="O14" s="64">
        <v>0</v>
      </c>
      <c r="P14" s="64">
        <v>503168</v>
      </c>
      <c r="Q14" s="64">
        <v>503168</v>
      </c>
      <c r="R14" s="64">
        <v>166361</v>
      </c>
      <c r="S14" s="64">
        <v>58567</v>
      </c>
      <c r="T14" s="64">
        <v>60126</v>
      </c>
      <c r="U14" s="64">
        <v>285054</v>
      </c>
      <c r="V14" s="64">
        <v>826678</v>
      </c>
      <c r="W14" s="64">
        <v>397738</v>
      </c>
      <c r="X14" s="64">
        <v>428940</v>
      </c>
      <c r="Y14" s="65">
        <v>107.84</v>
      </c>
      <c r="Z14" s="66">
        <v>397738</v>
      </c>
    </row>
    <row r="15" spans="1:26" ht="13.5">
      <c r="A15" s="62" t="s">
        <v>39</v>
      </c>
      <c r="B15" s="18">
        <v>10855921</v>
      </c>
      <c r="C15" s="18">
        <v>0</v>
      </c>
      <c r="D15" s="63">
        <v>11530668</v>
      </c>
      <c r="E15" s="64">
        <v>7501422</v>
      </c>
      <c r="F15" s="64">
        <v>9857</v>
      </c>
      <c r="G15" s="64">
        <v>70511</v>
      </c>
      <c r="H15" s="64">
        <v>814756</v>
      </c>
      <c r="I15" s="64">
        <v>895124</v>
      </c>
      <c r="J15" s="64">
        <v>56150</v>
      </c>
      <c r="K15" s="64">
        <v>872707</v>
      </c>
      <c r="L15" s="64">
        <v>810508</v>
      </c>
      <c r="M15" s="64">
        <v>1739365</v>
      </c>
      <c r="N15" s="64">
        <v>279224</v>
      </c>
      <c r="O15" s="64">
        <v>853162</v>
      </c>
      <c r="P15" s="64">
        <v>1756</v>
      </c>
      <c r="Q15" s="64">
        <v>1134142</v>
      </c>
      <c r="R15" s="64">
        <v>339183</v>
      </c>
      <c r="S15" s="64">
        <v>42881</v>
      </c>
      <c r="T15" s="64">
        <v>249034</v>
      </c>
      <c r="U15" s="64">
        <v>631098</v>
      </c>
      <c r="V15" s="64">
        <v>4399729</v>
      </c>
      <c r="W15" s="64">
        <v>7501422</v>
      </c>
      <c r="X15" s="64">
        <v>-3101693</v>
      </c>
      <c r="Y15" s="65">
        <v>-41.35</v>
      </c>
      <c r="Z15" s="66">
        <v>7501422</v>
      </c>
    </row>
    <row r="16" spans="1:26" ht="13.5">
      <c r="A16" s="73" t="s">
        <v>40</v>
      </c>
      <c r="B16" s="18">
        <v>0</v>
      </c>
      <c r="C16" s="18">
        <v>0</v>
      </c>
      <c r="D16" s="63">
        <v>156710</v>
      </c>
      <c r="E16" s="64">
        <v>1100710</v>
      </c>
      <c r="F16" s="64">
        <v>33152</v>
      </c>
      <c r="G16" s="64">
        <v>44151</v>
      </c>
      <c r="H16" s="64">
        <v>68997</v>
      </c>
      <c r="I16" s="64">
        <v>146300</v>
      </c>
      <c r="J16" s="64">
        <v>167084</v>
      </c>
      <c r="K16" s="64">
        <v>89297</v>
      </c>
      <c r="L16" s="64">
        <v>75371</v>
      </c>
      <c r="M16" s="64">
        <v>331752</v>
      </c>
      <c r="N16" s="64">
        <v>83827</v>
      </c>
      <c r="O16" s="64">
        <v>339189</v>
      </c>
      <c r="P16" s="64">
        <v>137031</v>
      </c>
      <c r="Q16" s="64">
        <v>560047</v>
      </c>
      <c r="R16" s="64">
        <v>183753</v>
      </c>
      <c r="S16" s="64">
        <v>138218</v>
      </c>
      <c r="T16" s="64">
        <v>378404</v>
      </c>
      <c r="U16" s="64">
        <v>700375</v>
      </c>
      <c r="V16" s="64">
        <v>1738474</v>
      </c>
      <c r="W16" s="64">
        <v>1100710</v>
      </c>
      <c r="X16" s="64">
        <v>637764</v>
      </c>
      <c r="Y16" s="65">
        <v>57.94</v>
      </c>
      <c r="Z16" s="66">
        <v>1100710</v>
      </c>
    </row>
    <row r="17" spans="1:26" ht="13.5">
      <c r="A17" s="62" t="s">
        <v>41</v>
      </c>
      <c r="B17" s="18">
        <v>18782361</v>
      </c>
      <c r="C17" s="18">
        <v>0</v>
      </c>
      <c r="D17" s="63">
        <v>22002091</v>
      </c>
      <c r="E17" s="64">
        <v>18280240</v>
      </c>
      <c r="F17" s="64">
        <v>578982</v>
      </c>
      <c r="G17" s="64">
        <v>1034125</v>
      </c>
      <c r="H17" s="64">
        <v>1113947</v>
      </c>
      <c r="I17" s="64">
        <v>2727054</v>
      </c>
      <c r="J17" s="64">
        <v>904241</v>
      </c>
      <c r="K17" s="64">
        <v>1200297</v>
      </c>
      <c r="L17" s="64">
        <v>678721</v>
      </c>
      <c r="M17" s="64">
        <v>2783259</v>
      </c>
      <c r="N17" s="64">
        <v>705153</v>
      </c>
      <c r="O17" s="64">
        <v>665853</v>
      </c>
      <c r="P17" s="64">
        <v>821901</v>
      </c>
      <c r="Q17" s="64">
        <v>2192907</v>
      </c>
      <c r="R17" s="64">
        <v>1117744</v>
      </c>
      <c r="S17" s="64">
        <v>361688</v>
      </c>
      <c r="T17" s="64">
        <v>555877</v>
      </c>
      <c r="U17" s="64">
        <v>2035309</v>
      </c>
      <c r="V17" s="64">
        <v>9738529</v>
      </c>
      <c r="W17" s="64">
        <v>18280240</v>
      </c>
      <c r="X17" s="64">
        <v>-8541711</v>
      </c>
      <c r="Y17" s="65">
        <v>-46.73</v>
      </c>
      <c r="Z17" s="66">
        <v>18280240</v>
      </c>
    </row>
    <row r="18" spans="1:26" ht="13.5">
      <c r="A18" s="74" t="s">
        <v>42</v>
      </c>
      <c r="B18" s="75">
        <f>SUM(B11:B17)</f>
        <v>56783286</v>
      </c>
      <c r="C18" s="75">
        <f>SUM(C11:C17)</f>
        <v>0</v>
      </c>
      <c r="D18" s="76">
        <f aca="true" t="shared" si="1" ref="D18:Z18">SUM(D11:D17)</f>
        <v>56710801</v>
      </c>
      <c r="E18" s="77">
        <f t="shared" si="1"/>
        <v>50417576</v>
      </c>
      <c r="F18" s="77">
        <f t="shared" si="1"/>
        <v>2018845</v>
      </c>
      <c r="G18" s="77">
        <f t="shared" si="1"/>
        <v>2541002</v>
      </c>
      <c r="H18" s="77">
        <f t="shared" si="1"/>
        <v>3392763</v>
      </c>
      <c r="I18" s="77">
        <f t="shared" si="1"/>
        <v>7952610</v>
      </c>
      <c r="J18" s="77">
        <f t="shared" si="1"/>
        <v>2642822</v>
      </c>
      <c r="K18" s="77">
        <f t="shared" si="1"/>
        <v>3639515</v>
      </c>
      <c r="L18" s="77">
        <f t="shared" si="1"/>
        <v>3363330</v>
      </c>
      <c r="M18" s="77">
        <f t="shared" si="1"/>
        <v>9645667</v>
      </c>
      <c r="N18" s="77">
        <f t="shared" si="1"/>
        <v>2624484</v>
      </c>
      <c r="O18" s="77">
        <f t="shared" si="1"/>
        <v>3402584</v>
      </c>
      <c r="P18" s="77">
        <f t="shared" si="1"/>
        <v>2933172</v>
      </c>
      <c r="Q18" s="77">
        <f t="shared" si="1"/>
        <v>8960240</v>
      </c>
      <c r="R18" s="77">
        <f t="shared" si="1"/>
        <v>3381863</v>
      </c>
      <c r="S18" s="77">
        <f t="shared" si="1"/>
        <v>2250529</v>
      </c>
      <c r="T18" s="77">
        <f t="shared" si="1"/>
        <v>2880877</v>
      </c>
      <c r="U18" s="77">
        <f t="shared" si="1"/>
        <v>8513269</v>
      </c>
      <c r="V18" s="77">
        <f t="shared" si="1"/>
        <v>35071786</v>
      </c>
      <c r="W18" s="77">
        <f t="shared" si="1"/>
        <v>50417576</v>
      </c>
      <c r="X18" s="77">
        <f t="shared" si="1"/>
        <v>-15345790</v>
      </c>
      <c r="Y18" s="71">
        <f>+IF(W18&lt;&gt;0,(X18/W18)*100,0)</f>
        <v>-30.437381598829745</v>
      </c>
      <c r="Z18" s="78">
        <f t="shared" si="1"/>
        <v>50417576</v>
      </c>
    </row>
    <row r="19" spans="1:26" ht="13.5">
      <c r="A19" s="74" t="s">
        <v>43</v>
      </c>
      <c r="B19" s="79">
        <f>+B10-B18</f>
        <v>-19912020</v>
      </c>
      <c r="C19" s="79">
        <f>+C10-C18</f>
        <v>0</v>
      </c>
      <c r="D19" s="80">
        <f aca="true" t="shared" si="2" ref="D19:Z19">+D10-D18</f>
        <v>-11832415</v>
      </c>
      <c r="E19" s="81">
        <f t="shared" si="2"/>
        <v>-4485224</v>
      </c>
      <c r="F19" s="81">
        <f t="shared" si="2"/>
        <v>12111608</v>
      </c>
      <c r="G19" s="81">
        <f t="shared" si="2"/>
        <v>-3427693</v>
      </c>
      <c r="H19" s="81">
        <f t="shared" si="2"/>
        <v>-1678179</v>
      </c>
      <c r="I19" s="81">
        <f t="shared" si="2"/>
        <v>7005736</v>
      </c>
      <c r="J19" s="81">
        <f t="shared" si="2"/>
        <v>84715</v>
      </c>
      <c r="K19" s="81">
        <f t="shared" si="2"/>
        <v>-2106106</v>
      </c>
      <c r="L19" s="81">
        <f t="shared" si="2"/>
        <v>572900</v>
      </c>
      <c r="M19" s="81">
        <f t="shared" si="2"/>
        <v>-1448491</v>
      </c>
      <c r="N19" s="81">
        <f t="shared" si="2"/>
        <v>-823034</v>
      </c>
      <c r="O19" s="81">
        <f t="shared" si="2"/>
        <v>-1063533</v>
      </c>
      <c r="P19" s="81">
        <f t="shared" si="2"/>
        <v>-359202</v>
      </c>
      <c r="Q19" s="81">
        <f t="shared" si="2"/>
        <v>-2245769</v>
      </c>
      <c r="R19" s="81">
        <f t="shared" si="2"/>
        <v>4390667</v>
      </c>
      <c r="S19" s="81">
        <f t="shared" si="2"/>
        <v>-559685</v>
      </c>
      <c r="T19" s="81">
        <f t="shared" si="2"/>
        <v>7626450</v>
      </c>
      <c r="U19" s="81">
        <f t="shared" si="2"/>
        <v>11457432</v>
      </c>
      <c r="V19" s="81">
        <f t="shared" si="2"/>
        <v>14768908</v>
      </c>
      <c r="W19" s="81">
        <f>IF(E10=E18,0,W10-W18)</f>
        <v>-4485224</v>
      </c>
      <c r="X19" s="81">
        <f t="shared" si="2"/>
        <v>19254132</v>
      </c>
      <c r="Y19" s="82">
        <f>+IF(W19&lt;&gt;0,(X19/W19)*100,0)</f>
        <v>-429.2791619771944</v>
      </c>
      <c r="Z19" s="83">
        <f t="shared" si="2"/>
        <v>-4485224</v>
      </c>
    </row>
    <row r="20" spans="1:26" ht="13.5">
      <c r="A20" s="62" t="s">
        <v>44</v>
      </c>
      <c r="B20" s="18">
        <v>31455046</v>
      </c>
      <c r="C20" s="18">
        <v>0</v>
      </c>
      <c r="D20" s="63">
        <v>31373900</v>
      </c>
      <c r="E20" s="64">
        <v>18074282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434149</v>
      </c>
      <c r="O20" s="64">
        <v>0</v>
      </c>
      <c r="P20" s="64">
        <v>-533367</v>
      </c>
      <c r="Q20" s="64">
        <v>-99218</v>
      </c>
      <c r="R20" s="64">
        <v>119985</v>
      </c>
      <c r="S20" s="64">
        <v>0</v>
      </c>
      <c r="T20" s="64">
        <v>-48624</v>
      </c>
      <c r="U20" s="64">
        <v>71361</v>
      </c>
      <c r="V20" s="64">
        <v>-27857</v>
      </c>
      <c r="W20" s="64">
        <v>18074282</v>
      </c>
      <c r="X20" s="64">
        <v>-18102139</v>
      </c>
      <c r="Y20" s="65">
        <v>-100.15</v>
      </c>
      <c r="Z20" s="66">
        <v>18074282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11543026</v>
      </c>
      <c r="C22" s="90">
        <f>SUM(C19:C21)</f>
        <v>0</v>
      </c>
      <c r="D22" s="91">
        <f aca="true" t="shared" si="3" ref="D22:Z22">SUM(D19:D21)</f>
        <v>19541485</v>
      </c>
      <c r="E22" s="92">
        <f t="shared" si="3"/>
        <v>13589058</v>
      </c>
      <c r="F22" s="92">
        <f t="shared" si="3"/>
        <v>12111608</v>
      </c>
      <c r="G22" s="92">
        <f t="shared" si="3"/>
        <v>-3427693</v>
      </c>
      <c r="H22" s="92">
        <f t="shared" si="3"/>
        <v>-1678179</v>
      </c>
      <c r="I22" s="92">
        <f t="shared" si="3"/>
        <v>7005736</v>
      </c>
      <c r="J22" s="92">
        <f t="shared" si="3"/>
        <v>84715</v>
      </c>
      <c r="K22" s="92">
        <f t="shared" si="3"/>
        <v>-2106106</v>
      </c>
      <c r="L22" s="92">
        <f t="shared" si="3"/>
        <v>572900</v>
      </c>
      <c r="M22" s="92">
        <f t="shared" si="3"/>
        <v>-1448491</v>
      </c>
      <c r="N22" s="92">
        <f t="shared" si="3"/>
        <v>-388885</v>
      </c>
      <c r="O22" s="92">
        <f t="shared" si="3"/>
        <v>-1063533</v>
      </c>
      <c r="P22" s="92">
        <f t="shared" si="3"/>
        <v>-892569</v>
      </c>
      <c r="Q22" s="92">
        <f t="shared" si="3"/>
        <v>-2344987</v>
      </c>
      <c r="R22" s="92">
        <f t="shared" si="3"/>
        <v>4510652</v>
      </c>
      <c r="S22" s="92">
        <f t="shared" si="3"/>
        <v>-559685</v>
      </c>
      <c r="T22" s="92">
        <f t="shared" si="3"/>
        <v>7577826</v>
      </c>
      <c r="U22" s="92">
        <f t="shared" si="3"/>
        <v>11528793</v>
      </c>
      <c r="V22" s="92">
        <f t="shared" si="3"/>
        <v>14741051</v>
      </c>
      <c r="W22" s="92">
        <f t="shared" si="3"/>
        <v>13589058</v>
      </c>
      <c r="X22" s="92">
        <f t="shared" si="3"/>
        <v>1151993</v>
      </c>
      <c r="Y22" s="93">
        <f>+IF(W22&lt;&gt;0,(X22/W22)*100,0)</f>
        <v>8.477357297319653</v>
      </c>
      <c r="Z22" s="94">
        <f t="shared" si="3"/>
        <v>13589058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11543026</v>
      </c>
      <c r="C24" s="79">
        <f>SUM(C22:C23)</f>
        <v>0</v>
      </c>
      <c r="D24" s="80">
        <f aca="true" t="shared" si="4" ref="D24:Z24">SUM(D22:D23)</f>
        <v>19541485</v>
      </c>
      <c r="E24" s="81">
        <f t="shared" si="4"/>
        <v>13589058</v>
      </c>
      <c r="F24" s="81">
        <f t="shared" si="4"/>
        <v>12111608</v>
      </c>
      <c r="G24" s="81">
        <f t="shared" si="4"/>
        <v>-3427693</v>
      </c>
      <c r="H24" s="81">
        <f t="shared" si="4"/>
        <v>-1678179</v>
      </c>
      <c r="I24" s="81">
        <f t="shared" si="4"/>
        <v>7005736</v>
      </c>
      <c r="J24" s="81">
        <f t="shared" si="4"/>
        <v>84715</v>
      </c>
      <c r="K24" s="81">
        <f t="shared" si="4"/>
        <v>-2106106</v>
      </c>
      <c r="L24" s="81">
        <f t="shared" si="4"/>
        <v>572900</v>
      </c>
      <c r="M24" s="81">
        <f t="shared" si="4"/>
        <v>-1448491</v>
      </c>
      <c r="N24" s="81">
        <f t="shared" si="4"/>
        <v>-388885</v>
      </c>
      <c r="O24" s="81">
        <f t="shared" si="4"/>
        <v>-1063533</v>
      </c>
      <c r="P24" s="81">
        <f t="shared" si="4"/>
        <v>-892569</v>
      </c>
      <c r="Q24" s="81">
        <f t="shared" si="4"/>
        <v>-2344987</v>
      </c>
      <c r="R24" s="81">
        <f t="shared" si="4"/>
        <v>4510652</v>
      </c>
      <c r="S24" s="81">
        <f t="shared" si="4"/>
        <v>-559685</v>
      </c>
      <c r="T24" s="81">
        <f t="shared" si="4"/>
        <v>7577826</v>
      </c>
      <c r="U24" s="81">
        <f t="shared" si="4"/>
        <v>11528793</v>
      </c>
      <c r="V24" s="81">
        <f t="shared" si="4"/>
        <v>14741051</v>
      </c>
      <c r="W24" s="81">
        <f t="shared" si="4"/>
        <v>13589058</v>
      </c>
      <c r="X24" s="81">
        <f t="shared" si="4"/>
        <v>1151993</v>
      </c>
      <c r="Y24" s="82">
        <f>+IF(W24&lt;&gt;0,(X24/W24)*100,0)</f>
        <v>8.477357297319653</v>
      </c>
      <c r="Z24" s="83">
        <f t="shared" si="4"/>
        <v>13589058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26298467</v>
      </c>
      <c r="C27" s="21">
        <v>0</v>
      </c>
      <c r="D27" s="103">
        <v>31372900</v>
      </c>
      <c r="E27" s="104">
        <v>18074282</v>
      </c>
      <c r="F27" s="104">
        <v>580976</v>
      </c>
      <c r="G27" s="104">
        <v>870510</v>
      </c>
      <c r="H27" s="104">
        <v>756331</v>
      </c>
      <c r="I27" s="104">
        <v>2207817</v>
      </c>
      <c r="J27" s="104">
        <v>244904</v>
      </c>
      <c r="K27" s="104">
        <v>1174221</v>
      </c>
      <c r="L27" s="104">
        <v>379826</v>
      </c>
      <c r="M27" s="104">
        <v>1798951</v>
      </c>
      <c r="N27" s="104">
        <v>149895</v>
      </c>
      <c r="O27" s="104">
        <v>602410</v>
      </c>
      <c r="P27" s="104">
        <v>1600700</v>
      </c>
      <c r="Q27" s="104">
        <v>2353005</v>
      </c>
      <c r="R27" s="104">
        <v>730857</v>
      </c>
      <c r="S27" s="104">
        <v>348437</v>
      </c>
      <c r="T27" s="104">
        <v>2615331</v>
      </c>
      <c r="U27" s="104">
        <v>3694625</v>
      </c>
      <c r="V27" s="104">
        <v>10054398</v>
      </c>
      <c r="W27" s="104">
        <v>18074282</v>
      </c>
      <c r="X27" s="104">
        <v>-8019884</v>
      </c>
      <c r="Y27" s="105">
        <v>-44.37</v>
      </c>
      <c r="Z27" s="106">
        <v>18074282</v>
      </c>
    </row>
    <row r="28" spans="1:26" ht="13.5">
      <c r="A28" s="107" t="s">
        <v>44</v>
      </c>
      <c r="B28" s="18">
        <v>25501526</v>
      </c>
      <c r="C28" s="18">
        <v>0</v>
      </c>
      <c r="D28" s="63">
        <v>31372900</v>
      </c>
      <c r="E28" s="64">
        <v>18064282</v>
      </c>
      <c r="F28" s="64">
        <v>580976</v>
      </c>
      <c r="G28" s="64">
        <v>870510</v>
      </c>
      <c r="H28" s="64">
        <v>756331</v>
      </c>
      <c r="I28" s="64">
        <v>2207817</v>
      </c>
      <c r="J28" s="64">
        <v>244904</v>
      </c>
      <c r="K28" s="64">
        <v>1174221</v>
      </c>
      <c r="L28" s="64">
        <v>379826</v>
      </c>
      <c r="M28" s="64">
        <v>1798951</v>
      </c>
      <c r="N28" s="64">
        <v>149895</v>
      </c>
      <c r="O28" s="64">
        <v>602410</v>
      </c>
      <c r="P28" s="64">
        <v>1600700</v>
      </c>
      <c r="Q28" s="64">
        <v>2353005</v>
      </c>
      <c r="R28" s="64">
        <v>730857</v>
      </c>
      <c r="S28" s="64">
        <v>348437</v>
      </c>
      <c r="T28" s="64">
        <v>2615331</v>
      </c>
      <c r="U28" s="64">
        <v>3694625</v>
      </c>
      <c r="V28" s="64">
        <v>10054398</v>
      </c>
      <c r="W28" s="64">
        <v>18064282</v>
      </c>
      <c r="X28" s="64">
        <v>-8009884</v>
      </c>
      <c r="Y28" s="65">
        <v>-44.34</v>
      </c>
      <c r="Z28" s="66">
        <v>18064282</v>
      </c>
    </row>
    <row r="29" spans="1:26" ht="13.5">
      <c r="A29" s="62" t="s">
        <v>112</v>
      </c>
      <c r="B29" s="18">
        <v>796941</v>
      </c>
      <c r="C29" s="18">
        <v>0</v>
      </c>
      <c r="D29" s="63">
        <v>0</v>
      </c>
      <c r="E29" s="64">
        <v>10000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10000</v>
      </c>
      <c r="X29" s="64">
        <v>-10000</v>
      </c>
      <c r="Y29" s="65">
        <v>-100</v>
      </c>
      <c r="Z29" s="66">
        <v>10000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26298467</v>
      </c>
      <c r="C32" s="21">
        <f>SUM(C28:C31)</f>
        <v>0</v>
      </c>
      <c r="D32" s="103">
        <f aca="true" t="shared" si="5" ref="D32:Z32">SUM(D28:D31)</f>
        <v>31372900</v>
      </c>
      <c r="E32" s="104">
        <f t="shared" si="5"/>
        <v>18074282</v>
      </c>
      <c r="F32" s="104">
        <f t="shared" si="5"/>
        <v>580976</v>
      </c>
      <c r="G32" s="104">
        <f t="shared" si="5"/>
        <v>870510</v>
      </c>
      <c r="H32" s="104">
        <f t="shared" si="5"/>
        <v>756331</v>
      </c>
      <c r="I32" s="104">
        <f t="shared" si="5"/>
        <v>2207817</v>
      </c>
      <c r="J32" s="104">
        <f t="shared" si="5"/>
        <v>244904</v>
      </c>
      <c r="K32" s="104">
        <f t="shared" si="5"/>
        <v>1174221</v>
      </c>
      <c r="L32" s="104">
        <f t="shared" si="5"/>
        <v>379826</v>
      </c>
      <c r="M32" s="104">
        <f t="shared" si="5"/>
        <v>1798951</v>
      </c>
      <c r="N32" s="104">
        <f t="shared" si="5"/>
        <v>149895</v>
      </c>
      <c r="O32" s="104">
        <f t="shared" si="5"/>
        <v>602410</v>
      </c>
      <c r="P32" s="104">
        <f t="shared" si="5"/>
        <v>1600700</v>
      </c>
      <c r="Q32" s="104">
        <f t="shared" si="5"/>
        <v>2353005</v>
      </c>
      <c r="R32" s="104">
        <f t="shared" si="5"/>
        <v>730857</v>
      </c>
      <c r="S32" s="104">
        <f t="shared" si="5"/>
        <v>348437</v>
      </c>
      <c r="T32" s="104">
        <f t="shared" si="5"/>
        <v>2615331</v>
      </c>
      <c r="U32" s="104">
        <f t="shared" si="5"/>
        <v>3694625</v>
      </c>
      <c r="V32" s="104">
        <f t="shared" si="5"/>
        <v>10054398</v>
      </c>
      <c r="W32" s="104">
        <f t="shared" si="5"/>
        <v>18074282</v>
      </c>
      <c r="X32" s="104">
        <f t="shared" si="5"/>
        <v>-8019884</v>
      </c>
      <c r="Y32" s="105">
        <f>+IF(W32&lt;&gt;0,(X32/W32)*100,0)</f>
        <v>-44.37179855885838</v>
      </c>
      <c r="Z32" s="106">
        <f t="shared" si="5"/>
        <v>18074282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9440789</v>
      </c>
      <c r="C35" s="18">
        <v>0</v>
      </c>
      <c r="D35" s="63">
        <v>10211585</v>
      </c>
      <c r="E35" s="64">
        <v>33319981</v>
      </c>
      <c r="F35" s="64">
        <v>8337470</v>
      </c>
      <c r="G35" s="64">
        <v>10423566</v>
      </c>
      <c r="H35" s="64">
        <v>-2887024</v>
      </c>
      <c r="I35" s="64">
        <v>-2887024</v>
      </c>
      <c r="J35" s="64">
        <v>685879</v>
      </c>
      <c r="K35" s="64">
        <v>446716</v>
      </c>
      <c r="L35" s="64">
        <v>217598</v>
      </c>
      <c r="M35" s="64">
        <v>217598</v>
      </c>
      <c r="N35" s="64">
        <v>4160967</v>
      </c>
      <c r="O35" s="64">
        <v>12875587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33319981</v>
      </c>
      <c r="X35" s="64">
        <v>-33319981</v>
      </c>
      <c r="Y35" s="65">
        <v>-100</v>
      </c>
      <c r="Z35" s="66">
        <v>33319981</v>
      </c>
    </row>
    <row r="36" spans="1:26" ht="13.5">
      <c r="A36" s="62" t="s">
        <v>53</v>
      </c>
      <c r="B36" s="18">
        <v>206153736</v>
      </c>
      <c r="C36" s="18">
        <v>0</v>
      </c>
      <c r="D36" s="63">
        <v>217800859</v>
      </c>
      <c r="E36" s="64">
        <v>221553859</v>
      </c>
      <c r="F36" s="64">
        <v>509628</v>
      </c>
      <c r="G36" s="64">
        <v>782977</v>
      </c>
      <c r="H36" s="64">
        <v>691195</v>
      </c>
      <c r="I36" s="64">
        <v>691195</v>
      </c>
      <c r="J36" s="64">
        <v>178685</v>
      </c>
      <c r="K36" s="64">
        <v>2459305</v>
      </c>
      <c r="L36" s="64">
        <v>333181</v>
      </c>
      <c r="M36" s="64">
        <v>333181</v>
      </c>
      <c r="N36" s="64">
        <v>14101652</v>
      </c>
      <c r="O36" s="64">
        <v>5639550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221553859</v>
      </c>
      <c r="X36" s="64">
        <v>-221553859</v>
      </c>
      <c r="Y36" s="65">
        <v>-100</v>
      </c>
      <c r="Z36" s="66">
        <v>221553859</v>
      </c>
    </row>
    <row r="37" spans="1:26" ht="13.5">
      <c r="A37" s="62" t="s">
        <v>54</v>
      </c>
      <c r="B37" s="18">
        <v>29874118</v>
      </c>
      <c r="C37" s="18">
        <v>0</v>
      </c>
      <c r="D37" s="63">
        <v>19990670</v>
      </c>
      <c r="E37" s="64">
        <v>20291880</v>
      </c>
      <c r="F37" s="64">
        <v>-3429588</v>
      </c>
      <c r="G37" s="64">
        <v>14304031</v>
      </c>
      <c r="H37" s="64">
        <v>-279702</v>
      </c>
      <c r="I37" s="64">
        <v>-279702</v>
      </c>
      <c r="J37" s="64">
        <v>-33017</v>
      </c>
      <c r="K37" s="64">
        <v>1850493</v>
      </c>
      <c r="L37" s="64">
        <v>357679</v>
      </c>
      <c r="M37" s="64">
        <v>357679</v>
      </c>
      <c r="N37" s="64">
        <v>18979507</v>
      </c>
      <c r="O37" s="64">
        <v>18817467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20291880</v>
      </c>
      <c r="X37" s="64">
        <v>-20291880</v>
      </c>
      <c r="Y37" s="65">
        <v>-100</v>
      </c>
      <c r="Z37" s="66">
        <v>20291880</v>
      </c>
    </row>
    <row r="38" spans="1:26" ht="13.5">
      <c r="A38" s="62" t="s">
        <v>55</v>
      </c>
      <c r="B38" s="18">
        <v>12612450</v>
      </c>
      <c r="C38" s="18">
        <v>0</v>
      </c>
      <c r="D38" s="63">
        <v>16740474</v>
      </c>
      <c r="E38" s="64">
        <v>16660474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184003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16660474</v>
      </c>
      <c r="X38" s="64">
        <v>-16660474</v>
      </c>
      <c r="Y38" s="65">
        <v>-100</v>
      </c>
      <c r="Z38" s="66">
        <v>16660474</v>
      </c>
    </row>
    <row r="39" spans="1:26" ht="13.5">
      <c r="A39" s="62" t="s">
        <v>56</v>
      </c>
      <c r="B39" s="18">
        <v>173107957</v>
      </c>
      <c r="C39" s="18">
        <v>0</v>
      </c>
      <c r="D39" s="63">
        <v>191281300</v>
      </c>
      <c r="E39" s="64">
        <v>217921486</v>
      </c>
      <c r="F39" s="64">
        <v>12276685</v>
      </c>
      <c r="G39" s="64">
        <v>-3097489</v>
      </c>
      <c r="H39" s="64">
        <v>-1916128</v>
      </c>
      <c r="I39" s="64">
        <v>-1916128</v>
      </c>
      <c r="J39" s="64">
        <v>897581</v>
      </c>
      <c r="K39" s="64">
        <v>1055528</v>
      </c>
      <c r="L39" s="64">
        <v>193099</v>
      </c>
      <c r="M39" s="64">
        <v>193099</v>
      </c>
      <c r="N39" s="64">
        <v>-716888</v>
      </c>
      <c r="O39" s="64">
        <v>-486333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217921486</v>
      </c>
      <c r="X39" s="64">
        <v>-217921486</v>
      </c>
      <c r="Y39" s="65">
        <v>-100</v>
      </c>
      <c r="Z39" s="66">
        <v>217921486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30093421</v>
      </c>
      <c r="C42" s="18">
        <v>0</v>
      </c>
      <c r="D42" s="63">
        <v>31463096</v>
      </c>
      <c r="E42" s="64">
        <v>18996638</v>
      </c>
      <c r="F42" s="64">
        <v>-484970</v>
      </c>
      <c r="G42" s="64">
        <v>814535</v>
      </c>
      <c r="H42" s="64">
        <v>-171930</v>
      </c>
      <c r="I42" s="64">
        <v>157635</v>
      </c>
      <c r="J42" s="64">
        <v>701116</v>
      </c>
      <c r="K42" s="64">
        <v>705453</v>
      </c>
      <c r="L42" s="64">
        <v>947518</v>
      </c>
      <c r="M42" s="64">
        <v>2354087</v>
      </c>
      <c r="N42" s="64">
        <v>1158198</v>
      </c>
      <c r="O42" s="64">
        <v>351771</v>
      </c>
      <c r="P42" s="64">
        <v>486055</v>
      </c>
      <c r="Q42" s="64">
        <v>1996024</v>
      </c>
      <c r="R42" s="64">
        <v>424303</v>
      </c>
      <c r="S42" s="64">
        <v>1031418</v>
      </c>
      <c r="T42" s="64">
        <v>-1668508</v>
      </c>
      <c r="U42" s="64">
        <v>-212787</v>
      </c>
      <c r="V42" s="64">
        <v>4294959</v>
      </c>
      <c r="W42" s="64">
        <v>18996638</v>
      </c>
      <c r="X42" s="64">
        <v>-14701679</v>
      </c>
      <c r="Y42" s="65">
        <v>-77.39</v>
      </c>
      <c r="Z42" s="66">
        <v>18996638</v>
      </c>
    </row>
    <row r="43" spans="1:26" ht="13.5">
      <c r="A43" s="62" t="s">
        <v>59</v>
      </c>
      <c r="B43" s="18">
        <v>-26299920</v>
      </c>
      <c r="C43" s="18">
        <v>0</v>
      </c>
      <c r="D43" s="63">
        <v>-28218299</v>
      </c>
      <c r="E43" s="64">
        <v>-13559175</v>
      </c>
      <c r="F43" s="64">
        <v>-572544</v>
      </c>
      <c r="G43" s="64">
        <v>-863017</v>
      </c>
      <c r="H43" s="64">
        <v>-748698</v>
      </c>
      <c r="I43" s="64">
        <v>-2184259</v>
      </c>
      <c r="J43" s="64">
        <v>-237891</v>
      </c>
      <c r="K43" s="64">
        <v>-1166206</v>
      </c>
      <c r="L43" s="64">
        <v>-365676</v>
      </c>
      <c r="M43" s="64">
        <v>-1769773</v>
      </c>
      <c r="N43" s="64">
        <v>-143603</v>
      </c>
      <c r="O43" s="64">
        <v>-590968</v>
      </c>
      <c r="P43" s="64">
        <v>-1578655</v>
      </c>
      <c r="Q43" s="64">
        <v>-2313226</v>
      </c>
      <c r="R43" s="64">
        <v>-721436</v>
      </c>
      <c r="S43" s="64">
        <v>-338733</v>
      </c>
      <c r="T43" s="64">
        <v>0</v>
      </c>
      <c r="U43" s="64">
        <v>-1060169</v>
      </c>
      <c r="V43" s="64">
        <v>-7327427</v>
      </c>
      <c r="W43" s="64">
        <v>-13559175</v>
      </c>
      <c r="X43" s="64">
        <v>6231748</v>
      </c>
      <c r="Y43" s="65">
        <v>-45.96</v>
      </c>
      <c r="Z43" s="66">
        <v>-13559175</v>
      </c>
    </row>
    <row r="44" spans="1:26" ht="13.5">
      <c r="A44" s="62" t="s">
        <v>60</v>
      </c>
      <c r="B44" s="18">
        <v>-66477</v>
      </c>
      <c r="C44" s="18">
        <v>0</v>
      </c>
      <c r="D44" s="63">
        <v>-30000</v>
      </c>
      <c r="E44" s="64">
        <v>-30000</v>
      </c>
      <c r="F44" s="64">
        <v>-11252</v>
      </c>
      <c r="G44" s="64">
        <v>7774</v>
      </c>
      <c r="H44" s="64">
        <v>9411</v>
      </c>
      <c r="I44" s="64">
        <v>5933</v>
      </c>
      <c r="J44" s="64">
        <v>-6554</v>
      </c>
      <c r="K44" s="64">
        <v>18034</v>
      </c>
      <c r="L44" s="64">
        <v>20239</v>
      </c>
      <c r="M44" s="64">
        <v>31719</v>
      </c>
      <c r="N44" s="64">
        <v>3296</v>
      </c>
      <c r="O44" s="64">
        <v>8498</v>
      </c>
      <c r="P44" s="64">
        <v>-26857</v>
      </c>
      <c r="Q44" s="64">
        <v>-15063</v>
      </c>
      <c r="R44" s="64">
        <v>12867</v>
      </c>
      <c r="S44" s="64">
        <v>10672</v>
      </c>
      <c r="T44" s="64">
        <v>0</v>
      </c>
      <c r="U44" s="64">
        <v>23539</v>
      </c>
      <c r="V44" s="64">
        <v>46128</v>
      </c>
      <c r="W44" s="64">
        <v>-30000</v>
      </c>
      <c r="X44" s="64">
        <v>76128</v>
      </c>
      <c r="Y44" s="65">
        <v>-253.76</v>
      </c>
      <c r="Z44" s="66">
        <v>-30000</v>
      </c>
    </row>
    <row r="45" spans="1:26" ht="13.5">
      <c r="A45" s="74" t="s">
        <v>61</v>
      </c>
      <c r="B45" s="21">
        <v>6793171</v>
      </c>
      <c r="C45" s="21">
        <v>0</v>
      </c>
      <c r="D45" s="103">
        <v>3738797</v>
      </c>
      <c r="E45" s="104">
        <v>12200634</v>
      </c>
      <c r="F45" s="104">
        <v>-1005518</v>
      </c>
      <c r="G45" s="104">
        <v>-1046226</v>
      </c>
      <c r="H45" s="104">
        <v>-1957443</v>
      </c>
      <c r="I45" s="104">
        <v>-1957443</v>
      </c>
      <c r="J45" s="104">
        <v>-1500772</v>
      </c>
      <c r="K45" s="104">
        <v>-1943491</v>
      </c>
      <c r="L45" s="104">
        <v>-1341410</v>
      </c>
      <c r="M45" s="104">
        <v>-1341410</v>
      </c>
      <c r="N45" s="104">
        <v>-323519</v>
      </c>
      <c r="O45" s="104">
        <v>-554218</v>
      </c>
      <c r="P45" s="104">
        <v>-1673675</v>
      </c>
      <c r="Q45" s="104">
        <v>-323519</v>
      </c>
      <c r="R45" s="104">
        <v>-1957941</v>
      </c>
      <c r="S45" s="104">
        <v>-1254584</v>
      </c>
      <c r="T45" s="104">
        <v>-2923092</v>
      </c>
      <c r="U45" s="104">
        <v>-2923092</v>
      </c>
      <c r="V45" s="104">
        <v>-2923092</v>
      </c>
      <c r="W45" s="104">
        <v>12200634</v>
      </c>
      <c r="X45" s="104">
        <v>-15123726</v>
      </c>
      <c r="Y45" s="105">
        <v>-123.96</v>
      </c>
      <c r="Z45" s="106">
        <v>12200634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855372</v>
      </c>
      <c r="C49" s="56">
        <v>0</v>
      </c>
      <c r="D49" s="133">
        <v>740136</v>
      </c>
      <c r="E49" s="58">
        <v>717459</v>
      </c>
      <c r="F49" s="58">
        <v>0</v>
      </c>
      <c r="G49" s="58">
        <v>0</v>
      </c>
      <c r="H49" s="58">
        <v>0</v>
      </c>
      <c r="I49" s="58">
        <v>661585</v>
      </c>
      <c r="J49" s="58">
        <v>0</v>
      </c>
      <c r="K49" s="58">
        <v>0</v>
      </c>
      <c r="L49" s="58">
        <v>0</v>
      </c>
      <c r="M49" s="58">
        <v>776124</v>
      </c>
      <c r="N49" s="58">
        <v>0</v>
      </c>
      <c r="O49" s="58">
        <v>0</v>
      </c>
      <c r="P49" s="58">
        <v>0</v>
      </c>
      <c r="Q49" s="58">
        <v>42481358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46232034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1792597</v>
      </c>
      <c r="C51" s="56">
        <v>0</v>
      </c>
      <c r="D51" s="133">
        <v>2253682</v>
      </c>
      <c r="E51" s="58">
        <v>982855</v>
      </c>
      <c r="F51" s="58">
        <v>0</v>
      </c>
      <c r="G51" s="58">
        <v>0</v>
      </c>
      <c r="H51" s="58">
        <v>0</v>
      </c>
      <c r="I51" s="58">
        <v>764914</v>
      </c>
      <c r="J51" s="58">
        <v>0</v>
      </c>
      <c r="K51" s="58">
        <v>0</v>
      </c>
      <c r="L51" s="58">
        <v>0</v>
      </c>
      <c r="M51" s="58">
        <v>238829</v>
      </c>
      <c r="N51" s="58">
        <v>0</v>
      </c>
      <c r="O51" s="58">
        <v>0</v>
      </c>
      <c r="P51" s="58">
        <v>0</v>
      </c>
      <c r="Q51" s="58">
        <v>22734</v>
      </c>
      <c r="R51" s="58">
        <v>0</v>
      </c>
      <c r="S51" s="58">
        <v>0</v>
      </c>
      <c r="T51" s="58">
        <v>0</v>
      </c>
      <c r="U51" s="58">
        <v>0</v>
      </c>
      <c r="V51" s="58">
        <v>12120343</v>
      </c>
      <c r="W51" s="58">
        <v>18175954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79.23176365116672</v>
      </c>
      <c r="E58" s="7">
        <f t="shared" si="6"/>
        <v>82.82067636883549</v>
      </c>
      <c r="F58" s="7">
        <f t="shared" si="6"/>
        <v>13.066043517311082</v>
      </c>
      <c r="G58" s="7">
        <f t="shared" si="6"/>
        <v>-98.92926747410753</v>
      </c>
      <c r="H58" s="7">
        <f t="shared" si="6"/>
        <v>137.45308615899526</v>
      </c>
      <c r="I58" s="7">
        <f t="shared" si="6"/>
        <v>51.047832640382914</v>
      </c>
      <c r="J58" s="7">
        <f t="shared" si="6"/>
        <v>55.078766142997736</v>
      </c>
      <c r="K58" s="7">
        <f t="shared" si="6"/>
        <v>75.46287654551435</v>
      </c>
      <c r="L58" s="7">
        <f t="shared" si="6"/>
        <v>94.3409630499654</v>
      </c>
      <c r="M58" s="7">
        <f t="shared" si="6"/>
        <v>69.95687492086935</v>
      </c>
      <c r="N58" s="7">
        <f t="shared" si="6"/>
        <v>102.06623373002026</v>
      </c>
      <c r="O58" s="7">
        <f t="shared" si="6"/>
        <v>73.54749694144684</v>
      </c>
      <c r="P58" s="7">
        <f t="shared" si="6"/>
        <v>56.971478454336165</v>
      </c>
      <c r="Q58" s="7">
        <f t="shared" si="6"/>
        <v>72.64352112332169</v>
      </c>
      <c r="R58" s="7">
        <f t="shared" si="6"/>
        <v>31.897858158530703</v>
      </c>
      <c r="S58" s="7">
        <f t="shared" si="6"/>
        <v>81.68791939965597</v>
      </c>
      <c r="T58" s="7">
        <f t="shared" si="6"/>
        <v>11.16380692240797</v>
      </c>
      <c r="U58" s="7">
        <f t="shared" si="6"/>
        <v>22.068441977252874</v>
      </c>
      <c r="V58" s="7">
        <f t="shared" si="6"/>
        <v>44.46562139571347</v>
      </c>
      <c r="W58" s="7">
        <f t="shared" si="6"/>
        <v>82.82067636883549</v>
      </c>
      <c r="X58" s="7">
        <f t="shared" si="6"/>
        <v>0</v>
      </c>
      <c r="Y58" s="7">
        <f t="shared" si="6"/>
        <v>0</v>
      </c>
      <c r="Z58" s="8">
        <f t="shared" si="6"/>
        <v>82.82067636883549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97.00000360104718</v>
      </c>
      <c r="E59" s="10">
        <f t="shared" si="7"/>
        <v>97.00001277916634</v>
      </c>
      <c r="F59" s="10">
        <f t="shared" si="7"/>
        <v>2.3613167953990337</v>
      </c>
      <c r="G59" s="10">
        <f t="shared" si="7"/>
        <v>-285.73869835552694</v>
      </c>
      <c r="H59" s="10">
        <f t="shared" si="7"/>
        <v>47481.95652173913</v>
      </c>
      <c r="I59" s="10">
        <f t="shared" si="7"/>
        <v>16.061310704795705</v>
      </c>
      <c r="J59" s="10">
        <f t="shared" si="7"/>
        <v>-5015.653846153846</v>
      </c>
      <c r="K59" s="10">
        <f t="shared" si="7"/>
        <v>7989.792231255646</v>
      </c>
      <c r="L59" s="10">
        <f t="shared" si="7"/>
        <v>-81.22729712523874</v>
      </c>
      <c r="M59" s="10">
        <f t="shared" si="7"/>
        <v>-347.9314739473555</v>
      </c>
      <c r="N59" s="10">
        <f t="shared" si="7"/>
        <v>-169.17304411233744</v>
      </c>
      <c r="O59" s="10">
        <f t="shared" si="7"/>
        <v>-78.81237118008815</v>
      </c>
      <c r="P59" s="10">
        <f t="shared" si="7"/>
        <v>-47.17368328824734</v>
      </c>
      <c r="Q59" s="10">
        <f t="shared" si="7"/>
        <v>-68.96505123065883</v>
      </c>
      <c r="R59" s="10">
        <f t="shared" si="7"/>
        <v>-7.194444444444445</v>
      </c>
      <c r="S59" s="10">
        <f t="shared" si="7"/>
        <v>-650.0257098783065</v>
      </c>
      <c r="T59" s="10">
        <f t="shared" si="7"/>
        <v>1.2902322477627235</v>
      </c>
      <c r="U59" s="10">
        <f t="shared" si="7"/>
        <v>-5.486459780211549</v>
      </c>
      <c r="V59" s="10">
        <f t="shared" si="7"/>
        <v>-126.04267150463886</v>
      </c>
      <c r="W59" s="10">
        <f t="shared" si="7"/>
        <v>97.00001277916634</v>
      </c>
      <c r="X59" s="10">
        <f t="shared" si="7"/>
        <v>0</v>
      </c>
      <c r="Y59" s="10">
        <f t="shared" si="7"/>
        <v>0</v>
      </c>
      <c r="Z59" s="11">
        <f t="shared" si="7"/>
        <v>97.00001277916634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76.5919093362017</v>
      </c>
      <c r="E60" s="13">
        <f t="shared" si="7"/>
        <v>87.3691990886678</v>
      </c>
      <c r="F60" s="13">
        <f t="shared" si="7"/>
        <v>81.48693481970568</v>
      </c>
      <c r="G60" s="13">
        <f t="shared" si="7"/>
        <v>74.44741470556754</v>
      </c>
      <c r="H60" s="13">
        <f t="shared" si="7"/>
        <v>112.29856553434381</v>
      </c>
      <c r="I60" s="13">
        <f t="shared" si="7"/>
        <v>86.6036032002541</v>
      </c>
      <c r="J60" s="13">
        <f t="shared" si="7"/>
        <v>50.06348582218235</v>
      </c>
      <c r="K60" s="13">
        <f t="shared" si="7"/>
        <v>69.44920131802309</v>
      </c>
      <c r="L60" s="13">
        <f t="shared" si="7"/>
        <v>87.71836710061069</v>
      </c>
      <c r="M60" s="13">
        <f t="shared" si="7"/>
        <v>64.39345379132081</v>
      </c>
      <c r="N60" s="13">
        <f t="shared" si="7"/>
        <v>79.14505667146587</v>
      </c>
      <c r="O60" s="13">
        <f t="shared" si="7"/>
        <v>61.46041253605341</v>
      </c>
      <c r="P60" s="13">
        <f t="shared" si="7"/>
        <v>33.229942027962984</v>
      </c>
      <c r="Q60" s="13">
        <f t="shared" si="7"/>
        <v>50.7027868507724</v>
      </c>
      <c r="R60" s="13">
        <f t="shared" si="7"/>
        <v>20.6679185919601</v>
      </c>
      <c r="S60" s="13">
        <f t="shared" si="7"/>
        <v>74.38139268598233</v>
      </c>
      <c r="T60" s="13">
        <f t="shared" si="7"/>
        <v>9.064736318676083</v>
      </c>
      <c r="U60" s="13">
        <f t="shared" si="7"/>
        <v>16.778485034946993</v>
      </c>
      <c r="V60" s="13">
        <f t="shared" si="7"/>
        <v>38.23953472756117</v>
      </c>
      <c r="W60" s="13">
        <f t="shared" si="7"/>
        <v>87.3691990886678</v>
      </c>
      <c r="X60" s="13">
        <f t="shared" si="7"/>
        <v>0</v>
      </c>
      <c r="Y60" s="13">
        <f t="shared" si="7"/>
        <v>0</v>
      </c>
      <c r="Z60" s="14">
        <f t="shared" si="7"/>
        <v>87.3691990886678</v>
      </c>
    </row>
    <row r="61" spans="1:26" ht="13.5">
      <c r="A61" s="38" t="s">
        <v>115</v>
      </c>
      <c r="B61" s="12">
        <f t="shared" si="7"/>
        <v>100.00002224885162</v>
      </c>
      <c r="C61" s="12">
        <f t="shared" si="7"/>
        <v>0</v>
      </c>
      <c r="D61" s="3">
        <f t="shared" si="7"/>
        <v>93.32350296717074</v>
      </c>
      <c r="E61" s="13">
        <f t="shared" si="7"/>
        <v>92.99999903883254</v>
      </c>
      <c r="F61" s="13">
        <f t="shared" si="7"/>
        <v>133.8007456384745</v>
      </c>
      <c r="G61" s="13">
        <f t="shared" si="7"/>
        <v>90.19782592192412</v>
      </c>
      <c r="H61" s="13">
        <f t="shared" si="7"/>
        <v>350.64863410039027</v>
      </c>
      <c r="I61" s="13">
        <f t="shared" si="7"/>
        <v>137.5582533088817</v>
      </c>
      <c r="J61" s="13">
        <f t="shared" si="7"/>
        <v>64.04961370765157</v>
      </c>
      <c r="K61" s="13">
        <f t="shared" si="7"/>
        <v>89.76712622330166</v>
      </c>
      <c r="L61" s="13">
        <f t="shared" si="7"/>
        <v>121.05935931888988</v>
      </c>
      <c r="M61" s="13">
        <f t="shared" si="7"/>
        <v>83.4543521272549</v>
      </c>
      <c r="N61" s="13">
        <f t="shared" si="7"/>
        <v>109.30765848247981</v>
      </c>
      <c r="O61" s="13">
        <f t="shared" si="7"/>
        <v>92.84735394752367</v>
      </c>
      <c r="P61" s="13">
        <f t="shared" si="7"/>
        <v>34.26187202956757</v>
      </c>
      <c r="Q61" s="13">
        <f t="shared" si="7"/>
        <v>59.73245164876963</v>
      </c>
      <c r="R61" s="13">
        <f t="shared" si="7"/>
        <v>20.755725483821443</v>
      </c>
      <c r="S61" s="13">
        <f t="shared" si="7"/>
        <v>103.17447771500836</v>
      </c>
      <c r="T61" s="13">
        <f t="shared" si="7"/>
        <v>7.753847050767218</v>
      </c>
      <c r="U61" s="13">
        <f t="shared" si="7"/>
        <v>16.797241064659616</v>
      </c>
      <c r="V61" s="13">
        <f t="shared" si="7"/>
        <v>43.945983534815106</v>
      </c>
      <c r="W61" s="13">
        <f t="shared" si="7"/>
        <v>92.99999903883254</v>
      </c>
      <c r="X61" s="13">
        <f t="shared" si="7"/>
        <v>0</v>
      </c>
      <c r="Y61" s="13">
        <f t="shared" si="7"/>
        <v>0</v>
      </c>
      <c r="Z61" s="14">
        <f t="shared" si="7"/>
        <v>92.99999903883254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55.00000462408215</v>
      </c>
      <c r="E62" s="13">
        <f t="shared" si="7"/>
        <v>85.00000154136072</v>
      </c>
      <c r="F62" s="13">
        <f t="shared" si="7"/>
        <v>22.759547951581016</v>
      </c>
      <c r="G62" s="13">
        <f t="shared" si="7"/>
        <v>34.01892823045951</v>
      </c>
      <c r="H62" s="13">
        <f t="shared" si="7"/>
        <v>22.992798013038808</v>
      </c>
      <c r="I62" s="13">
        <f t="shared" si="7"/>
        <v>25.899390857945924</v>
      </c>
      <c r="J62" s="13">
        <f t="shared" si="7"/>
        <v>32.537703315294806</v>
      </c>
      <c r="K62" s="13">
        <f t="shared" si="7"/>
        <v>42.06841302415417</v>
      </c>
      <c r="L62" s="13">
        <f t="shared" si="7"/>
        <v>49.81671489180409</v>
      </c>
      <c r="M62" s="13">
        <f t="shared" si="7"/>
        <v>41.082745599225824</v>
      </c>
      <c r="N62" s="13">
        <f t="shared" si="7"/>
        <v>43.15941963229551</v>
      </c>
      <c r="O62" s="13">
        <f t="shared" si="7"/>
        <v>21.226028239329327</v>
      </c>
      <c r="P62" s="13">
        <f t="shared" si="7"/>
        <v>83.49928551883494</v>
      </c>
      <c r="Q62" s="13">
        <f t="shared" si="7"/>
        <v>35.04395468391234</v>
      </c>
      <c r="R62" s="13">
        <f t="shared" si="7"/>
        <v>69.24005277203082</v>
      </c>
      <c r="S62" s="13">
        <f t="shared" si="7"/>
        <v>45.870064698474344</v>
      </c>
      <c r="T62" s="13">
        <f t="shared" si="7"/>
        <v>15.39914807354281</v>
      </c>
      <c r="U62" s="13">
        <f t="shared" si="7"/>
        <v>23.91145872022824</v>
      </c>
      <c r="V62" s="13">
        <f t="shared" si="7"/>
        <v>30.127995280052673</v>
      </c>
      <c r="W62" s="13">
        <f t="shared" si="7"/>
        <v>85.00000154136072</v>
      </c>
      <c r="X62" s="13">
        <f t="shared" si="7"/>
        <v>0</v>
      </c>
      <c r="Y62" s="13">
        <f t="shared" si="7"/>
        <v>0</v>
      </c>
      <c r="Z62" s="14">
        <f t="shared" si="7"/>
        <v>85.00000154136072</v>
      </c>
    </row>
    <row r="63" spans="1:26" ht="13.5">
      <c r="A63" s="38" t="s">
        <v>117</v>
      </c>
      <c r="B63" s="12">
        <f t="shared" si="7"/>
        <v>99.99986375700061</v>
      </c>
      <c r="C63" s="12">
        <f t="shared" si="7"/>
        <v>0</v>
      </c>
      <c r="D63" s="3">
        <f t="shared" si="7"/>
        <v>54.0000110613304</v>
      </c>
      <c r="E63" s="13">
        <f t="shared" si="7"/>
        <v>74.99998936410539</v>
      </c>
      <c r="F63" s="13">
        <f t="shared" si="7"/>
        <v>46.403708938986796</v>
      </c>
      <c r="G63" s="13">
        <f t="shared" si="7"/>
        <v>58.167887584474556</v>
      </c>
      <c r="H63" s="13">
        <f t="shared" si="7"/>
        <v>61.445802013194935</v>
      </c>
      <c r="I63" s="13">
        <f t="shared" si="7"/>
        <v>55.093257545661054</v>
      </c>
      <c r="J63" s="13">
        <f t="shared" si="7"/>
        <v>23.114070592773235</v>
      </c>
      <c r="K63" s="13">
        <f t="shared" si="7"/>
        <v>40.89390163934426</v>
      </c>
      <c r="L63" s="13">
        <f t="shared" si="7"/>
        <v>45.521113140646825</v>
      </c>
      <c r="M63" s="13">
        <f t="shared" si="7"/>
        <v>32.92187102699954</v>
      </c>
      <c r="N63" s="13">
        <f t="shared" si="7"/>
        <v>42.532629317241536</v>
      </c>
      <c r="O63" s="13">
        <f t="shared" si="7"/>
        <v>46.6563023781184</v>
      </c>
      <c r="P63" s="13">
        <f t="shared" si="7"/>
        <v>11.219864851348767</v>
      </c>
      <c r="Q63" s="13">
        <f t="shared" si="7"/>
        <v>24.525964435269337</v>
      </c>
      <c r="R63" s="13">
        <f t="shared" si="7"/>
        <v>8.82705173030862</v>
      </c>
      <c r="S63" s="13">
        <f t="shared" si="7"/>
        <v>51.77972242349925</v>
      </c>
      <c r="T63" s="13">
        <f t="shared" si="7"/>
        <v>9.040942726778853</v>
      </c>
      <c r="U63" s="13">
        <f t="shared" si="7"/>
        <v>11.779764951562639</v>
      </c>
      <c r="V63" s="13">
        <f t="shared" si="7"/>
        <v>22.452121904957803</v>
      </c>
      <c r="W63" s="13">
        <f t="shared" si="7"/>
        <v>74.99998936410539</v>
      </c>
      <c r="X63" s="13">
        <f t="shared" si="7"/>
        <v>0</v>
      </c>
      <c r="Y63" s="13">
        <f t="shared" si="7"/>
        <v>0</v>
      </c>
      <c r="Z63" s="14">
        <f t="shared" si="7"/>
        <v>74.99998936410539</v>
      </c>
    </row>
    <row r="64" spans="1:26" ht="13.5">
      <c r="A64" s="38" t="s">
        <v>118</v>
      </c>
      <c r="B64" s="12">
        <f t="shared" si="7"/>
        <v>100.00008270518744</v>
      </c>
      <c r="C64" s="12">
        <f t="shared" si="7"/>
        <v>0</v>
      </c>
      <c r="D64" s="3">
        <f t="shared" si="7"/>
        <v>64.00001859443142</v>
      </c>
      <c r="E64" s="13">
        <f t="shared" si="7"/>
        <v>75.0000193691994</v>
      </c>
      <c r="F64" s="13">
        <f t="shared" si="7"/>
        <v>27.739614000654235</v>
      </c>
      <c r="G64" s="13">
        <f t="shared" si="7"/>
        <v>41.3414462906623</v>
      </c>
      <c r="H64" s="13">
        <f t="shared" si="7"/>
        <v>39.126455192929264</v>
      </c>
      <c r="I64" s="13">
        <f t="shared" si="7"/>
        <v>35.967180507210344</v>
      </c>
      <c r="J64" s="13">
        <f t="shared" si="7"/>
        <v>16.657982953707617</v>
      </c>
      <c r="K64" s="13">
        <f t="shared" si="7"/>
        <v>32.893691555240764</v>
      </c>
      <c r="L64" s="13">
        <f t="shared" si="7"/>
        <v>35.00324086686143</v>
      </c>
      <c r="M64" s="13">
        <f t="shared" si="7"/>
        <v>25.4644310267437</v>
      </c>
      <c r="N64" s="13">
        <f t="shared" si="7"/>
        <v>35.430325839358225</v>
      </c>
      <c r="O64" s="13">
        <f t="shared" si="7"/>
        <v>34.860503282275715</v>
      </c>
      <c r="P64" s="13">
        <f t="shared" si="7"/>
        <v>30.824997524017032</v>
      </c>
      <c r="Q64" s="13">
        <f t="shared" si="7"/>
        <v>33.71058269910748</v>
      </c>
      <c r="R64" s="13">
        <f t="shared" si="7"/>
        <v>16.18737345289022</v>
      </c>
      <c r="S64" s="13">
        <f t="shared" si="7"/>
        <v>42.62376730750075</v>
      </c>
      <c r="T64" s="13">
        <f t="shared" si="7"/>
        <v>13.30512870722499</v>
      </c>
      <c r="U64" s="13">
        <f t="shared" si="7"/>
        <v>16.70531105338044</v>
      </c>
      <c r="V64" s="13">
        <f t="shared" si="7"/>
        <v>24.601195899142787</v>
      </c>
      <c r="W64" s="13">
        <f t="shared" si="7"/>
        <v>75.0000193691994</v>
      </c>
      <c r="X64" s="13">
        <f t="shared" si="7"/>
        <v>0</v>
      </c>
      <c r="Y64" s="13">
        <f t="shared" si="7"/>
        <v>0</v>
      </c>
      <c r="Z64" s="14">
        <f t="shared" si="7"/>
        <v>75.0000193691994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137.17314487632507</v>
      </c>
      <c r="G65" s="13">
        <f t="shared" si="7"/>
        <v>162.88696904247658</v>
      </c>
      <c r="H65" s="13">
        <f t="shared" si="7"/>
        <v>120.57419484972769</v>
      </c>
      <c r="I65" s="13">
        <f t="shared" si="7"/>
        <v>139.92465633809846</v>
      </c>
      <c r="J65" s="13">
        <f t="shared" si="7"/>
        <v>60.257399462979535</v>
      </c>
      <c r="K65" s="13">
        <f t="shared" si="7"/>
        <v>161.01694915254237</v>
      </c>
      <c r="L65" s="13">
        <f t="shared" si="7"/>
        <v>65.24822695035462</v>
      </c>
      <c r="M65" s="13">
        <f t="shared" si="7"/>
        <v>84.66550302446659</v>
      </c>
      <c r="N65" s="13">
        <f t="shared" si="7"/>
        <v>107.73890339425587</v>
      </c>
      <c r="O65" s="13">
        <f t="shared" si="7"/>
        <v>480.59589384076116</v>
      </c>
      <c r="P65" s="13">
        <f t="shared" si="7"/>
        <v>-83.61082030326568</v>
      </c>
      <c r="Q65" s="13">
        <f t="shared" si="7"/>
        <v>-3387.7881116053372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92.43437982501287</v>
      </c>
      <c r="V65" s="13">
        <f t="shared" si="7"/>
        <v>167.455878930735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62.999925039354345</v>
      </c>
      <c r="E66" s="16">
        <f t="shared" si="7"/>
        <v>42.999997998960794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39.37704226836724</v>
      </c>
      <c r="U66" s="16">
        <f t="shared" si="7"/>
        <v>24.156929185284817</v>
      </c>
      <c r="V66" s="16">
        <f t="shared" si="7"/>
        <v>10.148063332694953</v>
      </c>
      <c r="W66" s="16">
        <f t="shared" si="7"/>
        <v>42.999997998960794</v>
      </c>
      <c r="X66" s="16">
        <f t="shared" si="7"/>
        <v>0</v>
      </c>
      <c r="Y66" s="16">
        <f t="shared" si="7"/>
        <v>0</v>
      </c>
      <c r="Z66" s="17">
        <f t="shared" si="7"/>
        <v>42.999997998960794</v>
      </c>
    </row>
    <row r="67" spans="1:26" ht="13.5" hidden="1">
      <c r="A67" s="40" t="s">
        <v>121</v>
      </c>
      <c r="B67" s="23">
        <v>19161215</v>
      </c>
      <c r="C67" s="23"/>
      <c r="D67" s="24">
        <v>19407517</v>
      </c>
      <c r="E67" s="25">
        <v>22455529</v>
      </c>
      <c r="F67" s="25">
        <v>7465305</v>
      </c>
      <c r="G67" s="25">
        <v>-1358696</v>
      </c>
      <c r="H67" s="25">
        <v>923235</v>
      </c>
      <c r="I67" s="25">
        <v>7029844</v>
      </c>
      <c r="J67" s="25">
        <v>2455941</v>
      </c>
      <c r="K67" s="25">
        <v>1350036</v>
      </c>
      <c r="L67" s="25">
        <v>1193666</v>
      </c>
      <c r="M67" s="25">
        <v>4999643</v>
      </c>
      <c r="N67" s="25">
        <v>1326907</v>
      </c>
      <c r="O67" s="25">
        <v>1695246</v>
      </c>
      <c r="P67" s="25">
        <v>2588920</v>
      </c>
      <c r="Q67" s="25">
        <v>5611073</v>
      </c>
      <c r="R67" s="25">
        <v>3293381</v>
      </c>
      <c r="S67" s="25">
        <v>1322575</v>
      </c>
      <c r="T67" s="25">
        <v>10199630</v>
      </c>
      <c r="U67" s="25">
        <v>14815586</v>
      </c>
      <c r="V67" s="25">
        <v>32456146</v>
      </c>
      <c r="W67" s="25">
        <v>22455529</v>
      </c>
      <c r="X67" s="25"/>
      <c r="Y67" s="24"/>
      <c r="Z67" s="26">
        <v>22455529</v>
      </c>
    </row>
    <row r="68" spans="1:26" ht="13.5" hidden="1">
      <c r="A68" s="36" t="s">
        <v>31</v>
      </c>
      <c r="B68" s="18">
        <v>2332841</v>
      </c>
      <c r="C68" s="18"/>
      <c r="D68" s="19">
        <v>2776970</v>
      </c>
      <c r="E68" s="20">
        <v>3208347</v>
      </c>
      <c r="F68" s="20">
        <v>3269574</v>
      </c>
      <c r="G68" s="20">
        <v>-76073</v>
      </c>
      <c r="H68" s="20">
        <v>460</v>
      </c>
      <c r="I68" s="20">
        <v>3193961</v>
      </c>
      <c r="J68" s="20">
        <v>-2600</v>
      </c>
      <c r="K68" s="20">
        <v>1107</v>
      </c>
      <c r="L68" s="20">
        <v>-80111</v>
      </c>
      <c r="M68" s="20">
        <v>-81604</v>
      </c>
      <c r="N68" s="20">
        <v>-141253</v>
      </c>
      <c r="O68" s="20">
        <v>-179029</v>
      </c>
      <c r="P68" s="20">
        <v>-730456</v>
      </c>
      <c r="Q68" s="20">
        <v>-1050738</v>
      </c>
      <c r="R68" s="20">
        <v>-1386000</v>
      </c>
      <c r="S68" s="20">
        <v>-17503</v>
      </c>
      <c r="T68" s="20">
        <v>-2014056</v>
      </c>
      <c r="U68" s="20">
        <v>-3417559</v>
      </c>
      <c r="V68" s="20">
        <v>-1355940</v>
      </c>
      <c r="W68" s="20">
        <v>3208347</v>
      </c>
      <c r="X68" s="20"/>
      <c r="Y68" s="19"/>
      <c r="Z68" s="22">
        <v>3208347</v>
      </c>
    </row>
    <row r="69" spans="1:26" ht="13.5" hidden="1">
      <c r="A69" s="37" t="s">
        <v>32</v>
      </c>
      <c r="B69" s="18">
        <v>15056590</v>
      </c>
      <c r="C69" s="18"/>
      <c r="D69" s="19">
        <v>16230337</v>
      </c>
      <c r="E69" s="20">
        <v>16248740</v>
      </c>
      <c r="F69" s="20">
        <v>1102281</v>
      </c>
      <c r="G69" s="20">
        <v>1513522</v>
      </c>
      <c r="H69" s="20">
        <v>935540</v>
      </c>
      <c r="I69" s="20">
        <v>3551343</v>
      </c>
      <c r="J69" s="20">
        <v>2441490</v>
      </c>
      <c r="K69" s="20">
        <v>1339582</v>
      </c>
      <c r="L69" s="20">
        <v>1209603</v>
      </c>
      <c r="M69" s="20">
        <v>4990675</v>
      </c>
      <c r="N69" s="20">
        <v>1409263</v>
      </c>
      <c r="O69" s="20">
        <v>1799067</v>
      </c>
      <c r="P69" s="20">
        <v>3401640</v>
      </c>
      <c r="Q69" s="20">
        <v>6609970</v>
      </c>
      <c r="R69" s="20">
        <v>4600381</v>
      </c>
      <c r="S69" s="20">
        <v>1299532</v>
      </c>
      <c r="T69" s="20">
        <v>12023946</v>
      </c>
      <c r="U69" s="20">
        <v>17923859</v>
      </c>
      <c r="V69" s="20">
        <v>33075847</v>
      </c>
      <c r="W69" s="20">
        <v>16248740</v>
      </c>
      <c r="X69" s="20"/>
      <c r="Y69" s="19"/>
      <c r="Z69" s="22">
        <v>16248740</v>
      </c>
    </row>
    <row r="70" spans="1:26" ht="13.5" hidden="1">
      <c r="A70" s="38" t="s">
        <v>115</v>
      </c>
      <c r="B70" s="18">
        <v>8989228</v>
      </c>
      <c r="C70" s="18"/>
      <c r="D70" s="19">
        <v>9163443</v>
      </c>
      <c r="E70" s="20">
        <v>9363613</v>
      </c>
      <c r="F70" s="20">
        <v>522237</v>
      </c>
      <c r="G70" s="20">
        <v>961603</v>
      </c>
      <c r="H70" s="20">
        <v>222930</v>
      </c>
      <c r="I70" s="20">
        <v>1706770</v>
      </c>
      <c r="J70" s="20">
        <v>1549733</v>
      </c>
      <c r="K70" s="20">
        <v>755946</v>
      </c>
      <c r="L70" s="20">
        <v>672784</v>
      </c>
      <c r="M70" s="20">
        <v>2978463</v>
      </c>
      <c r="N70" s="20">
        <v>761835</v>
      </c>
      <c r="O70" s="20">
        <v>881464</v>
      </c>
      <c r="P70" s="20">
        <v>2628826</v>
      </c>
      <c r="Q70" s="20">
        <v>4272125</v>
      </c>
      <c r="R70" s="20">
        <v>3543456</v>
      </c>
      <c r="S70" s="20">
        <v>721158</v>
      </c>
      <c r="T70" s="20">
        <v>8439127</v>
      </c>
      <c r="U70" s="20">
        <v>12703741</v>
      </c>
      <c r="V70" s="20">
        <v>21661099</v>
      </c>
      <c r="W70" s="20">
        <v>9363613</v>
      </c>
      <c r="X70" s="20"/>
      <c r="Y70" s="19"/>
      <c r="Z70" s="22">
        <v>9363613</v>
      </c>
    </row>
    <row r="71" spans="1:26" ht="13.5" hidden="1">
      <c r="A71" s="38" t="s">
        <v>116</v>
      </c>
      <c r="B71" s="18">
        <v>2656300</v>
      </c>
      <c r="C71" s="18"/>
      <c r="D71" s="19">
        <v>3243887</v>
      </c>
      <c r="E71" s="20">
        <v>3243887</v>
      </c>
      <c r="F71" s="20">
        <v>251389</v>
      </c>
      <c r="G71" s="20">
        <v>240910</v>
      </c>
      <c r="H71" s="20">
        <v>401417</v>
      </c>
      <c r="I71" s="20">
        <v>893716</v>
      </c>
      <c r="J71" s="20">
        <v>261847</v>
      </c>
      <c r="K71" s="20">
        <v>273369</v>
      </c>
      <c r="L71" s="20">
        <v>225332</v>
      </c>
      <c r="M71" s="20">
        <v>760548</v>
      </c>
      <c r="N71" s="20">
        <v>308563</v>
      </c>
      <c r="O71" s="20">
        <v>642579</v>
      </c>
      <c r="P71" s="20">
        <v>131564</v>
      </c>
      <c r="Q71" s="20">
        <v>1082706</v>
      </c>
      <c r="R71" s="20">
        <v>133404</v>
      </c>
      <c r="S71" s="20">
        <v>208042</v>
      </c>
      <c r="T71" s="20">
        <v>1247056</v>
      </c>
      <c r="U71" s="20">
        <v>1588502</v>
      </c>
      <c r="V71" s="20">
        <v>4325472</v>
      </c>
      <c r="W71" s="20">
        <v>3243887</v>
      </c>
      <c r="X71" s="20"/>
      <c r="Y71" s="19"/>
      <c r="Z71" s="22">
        <v>3243887</v>
      </c>
    </row>
    <row r="72" spans="1:26" ht="13.5" hidden="1">
      <c r="A72" s="38" t="s">
        <v>117</v>
      </c>
      <c r="B72" s="18">
        <v>2201948</v>
      </c>
      <c r="C72" s="18"/>
      <c r="D72" s="19">
        <v>2350531</v>
      </c>
      <c r="E72" s="20">
        <v>2350531</v>
      </c>
      <c r="F72" s="20">
        <v>207283</v>
      </c>
      <c r="G72" s="20">
        <v>190294</v>
      </c>
      <c r="H72" s="20">
        <v>191437</v>
      </c>
      <c r="I72" s="20">
        <v>589014</v>
      </c>
      <c r="J72" s="20">
        <v>394063</v>
      </c>
      <c r="K72" s="20">
        <v>190625</v>
      </c>
      <c r="L72" s="20">
        <v>186140</v>
      </c>
      <c r="M72" s="20">
        <v>770828</v>
      </c>
      <c r="N72" s="20">
        <v>218745</v>
      </c>
      <c r="O72" s="20">
        <v>164668</v>
      </c>
      <c r="P72" s="20">
        <v>569891</v>
      </c>
      <c r="Q72" s="20">
        <v>953304</v>
      </c>
      <c r="R72" s="20">
        <v>726460</v>
      </c>
      <c r="S72" s="20">
        <v>179410</v>
      </c>
      <c r="T72" s="20">
        <v>1837054</v>
      </c>
      <c r="U72" s="20">
        <v>2742924</v>
      </c>
      <c r="V72" s="20">
        <v>5056070</v>
      </c>
      <c r="W72" s="20">
        <v>2350531</v>
      </c>
      <c r="X72" s="20"/>
      <c r="Y72" s="19"/>
      <c r="Z72" s="22">
        <v>2350531</v>
      </c>
    </row>
    <row r="73" spans="1:26" ht="13.5" hidden="1">
      <c r="A73" s="38" t="s">
        <v>118</v>
      </c>
      <c r="B73" s="18">
        <v>1209114</v>
      </c>
      <c r="C73" s="18"/>
      <c r="D73" s="19">
        <v>1290709</v>
      </c>
      <c r="E73" s="20">
        <v>1290709</v>
      </c>
      <c r="F73" s="20">
        <v>110052</v>
      </c>
      <c r="G73" s="20">
        <v>106825</v>
      </c>
      <c r="H73" s="20">
        <v>104883</v>
      </c>
      <c r="I73" s="20">
        <v>321760</v>
      </c>
      <c r="J73" s="20">
        <v>203446</v>
      </c>
      <c r="K73" s="20">
        <v>104479</v>
      </c>
      <c r="L73" s="20">
        <v>106453</v>
      </c>
      <c r="M73" s="20">
        <v>414378</v>
      </c>
      <c r="N73" s="20">
        <v>100970</v>
      </c>
      <c r="O73" s="20">
        <v>102368</v>
      </c>
      <c r="P73" s="20">
        <v>100970</v>
      </c>
      <c r="Q73" s="20">
        <v>304308</v>
      </c>
      <c r="R73" s="20">
        <v>197061</v>
      </c>
      <c r="S73" s="20">
        <v>80312</v>
      </c>
      <c r="T73" s="20">
        <v>582174</v>
      </c>
      <c r="U73" s="20">
        <v>859547</v>
      </c>
      <c r="V73" s="20">
        <v>1899993</v>
      </c>
      <c r="W73" s="20">
        <v>1290709</v>
      </c>
      <c r="X73" s="20"/>
      <c r="Y73" s="19"/>
      <c r="Z73" s="22">
        <v>1290709</v>
      </c>
    </row>
    <row r="74" spans="1:26" ht="13.5" hidden="1">
      <c r="A74" s="38" t="s">
        <v>119</v>
      </c>
      <c r="B74" s="18"/>
      <c r="C74" s="18"/>
      <c r="D74" s="19">
        <v>181767</v>
      </c>
      <c r="E74" s="20"/>
      <c r="F74" s="20">
        <v>11320</v>
      </c>
      <c r="G74" s="20">
        <v>13890</v>
      </c>
      <c r="H74" s="20">
        <v>14873</v>
      </c>
      <c r="I74" s="20">
        <v>40083</v>
      </c>
      <c r="J74" s="20">
        <v>32401</v>
      </c>
      <c r="K74" s="20">
        <v>15163</v>
      </c>
      <c r="L74" s="20">
        <v>18894</v>
      </c>
      <c r="M74" s="20">
        <v>66458</v>
      </c>
      <c r="N74" s="20">
        <v>19150</v>
      </c>
      <c r="O74" s="20">
        <v>7988</v>
      </c>
      <c r="P74" s="20">
        <v>-29611</v>
      </c>
      <c r="Q74" s="20">
        <v>-2473</v>
      </c>
      <c r="R74" s="20"/>
      <c r="S74" s="20">
        <v>110610</v>
      </c>
      <c r="T74" s="20">
        <v>-81465</v>
      </c>
      <c r="U74" s="20">
        <v>29145</v>
      </c>
      <c r="V74" s="20">
        <v>133213</v>
      </c>
      <c r="W74" s="20"/>
      <c r="X74" s="20"/>
      <c r="Y74" s="19"/>
      <c r="Z74" s="22"/>
    </row>
    <row r="75" spans="1:26" ht="13.5" hidden="1">
      <c r="A75" s="39" t="s">
        <v>120</v>
      </c>
      <c r="B75" s="27">
        <v>1771784</v>
      </c>
      <c r="C75" s="27"/>
      <c r="D75" s="28">
        <v>400210</v>
      </c>
      <c r="E75" s="29">
        <v>2998442</v>
      </c>
      <c r="F75" s="29">
        <v>3093450</v>
      </c>
      <c r="G75" s="29">
        <v>-2796145</v>
      </c>
      <c r="H75" s="29">
        <v>-12765</v>
      </c>
      <c r="I75" s="29">
        <v>284540</v>
      </c>
      <c r="J75" s="29">
        <v>17051</v>
      </c>
      <c r="K75" s="29">
        <v>9347</v>
      </c>
      <c r="L75" s="29">
        <v>64174</v>
      </c>
      <c r="M75" s="29">
        <v>90572</v>
      </c>
      <c r="N75" s="29">
        <v>58897</v>
      </c>
      <c r="O75" s="29">
        <v>75208</v>
      </c>
      <c r="P75" s="29">
        <v>-82264</v>
      </c>
      <c r="Q75" s="29">
        <v>51841</v>
      </c>
      <c r="R75" s="29">
        <v>79000</v>
      </c>
      <c r="S75" s="29">
        <v>40546</v>
      </c>
      <c r="T75" s="29">
        <v>189740</v>
      </c>
      <c r="U75" s="29">
        <v>309286</v>
      </c>
      <c r="V75" s="29">
        <v>736239</v>
      </c>
      <c r="W75" s="29">
        <v>2998442</v>
      </c>
      <c r="X75" s="29"/>
      <c r="Y75" s="28"/>
      <c r="Z75" s="30">
        <v>2998442</v>
      </c>
    </row>
    <row r="76" spans="1:26" ht="13.5" hidden="1">
      <c r="A76" s="41" t="s">
        <v>122</v>
      </c>
      <c r="B76" s="31">
        <v>19161215</v>
      </c>
      <c r="C76" s="31"/>
      <c r="D76" s="32">
        <v>15376918</v>
      </c>
      <c r="E76" s="33">
        <v>18597821</v>
      </c>
      <c r="F76" s="33">
        <v>975420</v>
      </c>
      <c r="G76" s="33">
        <v>1344148</v>
      </c>
      <c r="H76" s="33">
        <v>1269015</v>
      </c>
      <c r="I76" s="33">
        <v>3588583</v>
      </c>
      <c r="J76" s="33">
        <v>1352702</v>
      </c>
      <c r="K76" s="33">
        <v>1018776</v>
      </c>
      <c r="L76" s="33">
        <v>1126116</v>
      </c>
      <c r="M76" s="33">
        <v>3497594</v>
      </c>
      <c r="N76" s="33">
        <v>1354324</v>
      </c>
      <c r="O76" s="33">
        <v>1246811</v>
      </c>
      <c r="P76" s="33">
        <v>1474946</v>
      </c>
      <c r="Q76" s="33">
        <v>4076081</v>
      </c>
      <c r="R76" s="33">
        <v>1050518</v>
      </c>
      <c r="S76" s="33">
        <v>1080384</v>
      </c>
      <c r="T76" s="33">
        <v>1138667</v>
      </c>
      <c r="U76" s="33">
        <v>3269569</v>
      </c>
      <c r="V76" s="33">
        <v>14431827</v>
      </c>
      <c r="W76" s="33">
        <v>18597821</v>
      </c>
      <c r="X76" s="33"/>
      <c r="Y76" s="32"/>
      <c r="Z76" s="34">
        <v>18597821</v>
      </c>
    </row>
    <row r="77" spans="1:26" ht="13.5" hidden="1">
      <c r="A77" s="36" t="s">
        <v>31</v>
      </c>
      <c r="B77" s="18">
        <v>2332841</v>
      </c>
      <c r="C77" s="18"/>
      <c r="D77" s="19">
        <v>2693661</v>
      </c>
      <c r="E77" s="20">
        <v>3112097</v>
      </c>
      <c r="F77" s="20">
        <v>77205</v>
      </c>
      <c r="G77" s="20">
        <v>217370</v>
      </c>
      <c r="H77" s="20">
        <v>218417</v>
      </c>
      <c r="I77" s="20">
        <v>512992</v>
      </c>
      <c r="J77" s="20">
        <v>130407</v>
      </c>
      <c r="K77" s="20">
        <v>88447</v>
      </c>
      <c r="L77" s="20">
        <v>65072</v>
      </c>
      <c r="M77" s="20">
        <v>283926</v>
      </c>
      <c r="N77" s="20">
        <v>238962</v>
      </c>
      <c r="O77" s="20">
        <v>141097</v>
      </c>
      <c r="P77" s="20">
        <v>344583</v>
      </c>
      <c r="Q77" s="20">
        <v>724642</v>
      </c>
      <c r="R77" s="20">
        <v>99715</v>
      </c>
      <c r="S77" s="20">
        <v>113774</v>
      </c>
      <c r="T77" s="20">
        <v>-25986</v>
      </c>
      <c r="U77" s="20">
        <v>187503</v>
      </c>
      <c r="V77" s="20">
        <v>1709063</v>
      </c>
      <c r="W77" s="20">
        <v>3112097</v>
      </c>
      <c r="X77" s="20"/>
      <c r="Y77" s="19"/>
      <c r="Z77" s="22">
        <v>3112097</v>
      </c>
    </row>
    <row r="78" spans="1:26" ht="13.5" hidden="1">
      <c r="A78" s="37" t="s">
        <v>32</v>
      </c>
      <c r="B78" s="18">
        <v>15056590</v>
      </c>
      <c r="C78" s="18"/>
      <c r="D78" s="19">
        <v>12431125</v>
      </c>
      <c r="E78" s="20">
        <v>14196394</v>
      </c>
      <c r="F78" s="20">
        <v>898215</v>
      </c>
      <c r="G78" s="20">
        <v>1126778</v>
      </c>
      <c r="H78" s="20">
        <v>1050598</v>
      </c>
      <c r="I78" s="20">
        <v>3075591</v>
      </c>
      <c r="J78" s="20">
        <v>1222295</v>
      </c>
      <c r="K78" s="20">
        <v>930329</v>
      </c>
      <c r="L78" s="20">
        <v>1061044</v>
      </c>
      <c r="M78" s="20">
        <v>3213668</v>
      </c>
      <c r="N78" s="20">
        <v>1115362</v>
      </c>
      <c r="O78" s="20">
        <v>1105714</v>
      </c>
      <c r="P78" s="20">
        <v>1130363</v>
      </c>
      <c r="Q78" s="20">
        <v>3351439</v>
      </c>
      <c r="R78" s="20">
        <v>950803</v>
      </c>
      <c r="S78" s="20">
        <v>966610</v>
      </c>
      <c r="T78" s="20">
        <v>1089939</v>
      </c>
      <c r="U78" s="20">
        <v>3007352</v>
      </c>
      <c r="V78" s="20">
        <v>12648050</v>
      </c>
      <c r="W78" s="20">
        <v>14196394</v>
      </c>
      <c r="X78" s="20"/>
      <c r="Y78" s="19"/>
      <c r="Z78" s="22">
        <v>14196394</v>
      </c>
    </row>
    <row r="79" spans="1:26" ht="13.5" hidden="1">
      <c r="A79" s="38" t="s">
        <v>115</v>
      </c>
      <c r="B79" s="18">
        <v>8989230</v>
      </c>
      <c r="C79" s="18"/>
      <c r="D79" s="19">
        <v>8551646</v>
      </c>
      <c r="E79" s="20">
        <v>8708160</v>
      </c>
      <c r="F79" s="20">
        <v>698757</v>
      </c>
      <c r="G79" s="20">
        <v>867345</v>
      </c>
      <c r="H79" s="20">
        <v>781701</v>
      </c>
      <c r="I79" s="20">
        <v>2347803</v>
      </c>
      <c r="J79" s="20">
        <v>992598</v>
      </c>
      <c r="K79" s="20">
        <v>678591</v>
      </c>
      <c r="L79" s="20">
        <v>814468</v>
      </c>
      <c r="M79" s="20">
        <v>2485657</v>
      </c>
      <c r="N79" s="20">
        <v>832744</v>
      </c>
      <c r="O79" s="20">
        <v>818416</v>
      </c>
      <c r="P79" s="20">
        <v>900685</v>
      </c>
      <c r="Q79" s="20">
        <v>2551845</v>
      </c>
      <c r="R79" s="20">
        <v>735470</v>
      </c>
      <c r="S79" s="20">
        <v>744051</v>
      </c>
      <c r="T79" s="20">
        <v>654357</v>
      </c>
      <c r="U79" s="20">
        <v>2133878</v>
      </c>
      <c r="V79" s="20">
        <v>9519183</v>
      </c>
      <c r="W79" s="20">
        <v>8708160</v>
      </c>
      <c r="X79" s="20"/>
      <c r="Y79" s="19"/>
      <c r="Z79" s="22">
        <v>8708160</v>
      </c>
    </row>
    <row r="80" spans="1:26" ht="13.5" hidden="1">
      <c r="A80" s="38" t="s">
        <v>116</v>
      </c>
      <c r="B80" s="18">
        <v>2656300</v>
      </c>
      <c r="C80" s="18"/>
      <c r="D80" s="19">
        <v>1784138</v>
      </c>
      <c r="E80" s="20">
        <v>2757304</v>
      </c>
      <c r="F80" s="20">
        <v>57215</v>
      </c>
      <c r="G80" s="20">
        <v>81955</v>
      </c>
      <c r="H80" s="20">
        <v>92297</v>
      </c>
      <c r="I80" s="20">
        <v>231467</v>
      </c>
      <c r="J80" s="20">
        <v>85199</v>
      </c>
      <c r="K80" s="20">
        <v>115002</v>
      </c>
      <c r="L80" s="20">
        <v>112253</v>
      </c>
      <c r="M80" s="20">
        <v>312454</v>
      </c>
      <c r="N80" s="20">
        <v>133174</v>
      </c>
      <c r="O80" s="20">
        <v>136394</v>
      </c>
      <c r="P80" s="20">
        <v>109855</v>
      </c>
      <c r="Q80" s="20">
        <v>379423</v>
      </c>
      <c r="R80" s="20">
        <v>92369</v>
      </c>
      <c r="S80" s="20">
        <v>95429</v>
      </c>
      <c r="T80" s="20">
        <v>192036</v>
      </c>
      <c r="U80" s="20">
        <v>379834</v>
      </c>
      <c r="V80" s="20">
        <v>1303178</v>
      </c>
      <c r="W80" s="20">
        <v>2757304</v>
      </c>
      <c r="X80" s="20"/>
      <c r="Y80" s="19"/>
      <c r="Z80" s="22">
        <v>2757304</v>
      </c>
    </row>
    <row r="81" spans="1:26" ht="13.5" hidden="1">
      <c r="A81" s="38" t="s">
        <v>117</v>
      </c>
      <c r="B81" s="18">
        <v>2201945</v>
      </c>
      <c r="C81" s="18"/>
      <c r="D81" s="19">
        <v>1269287</v>
      </c>
      <c r="E81" s="20">
        <v>1762898</v>
      </c>
      <c r="F81" s="20">
        <v>96187</v>
      </c>
      <c r="G81" s="20">
        <v>110690</v>
      </c>
      <c r="H81" s="20">
        <v>117630</v>
      </c>
      <c r="I81" s="20">
        <v>324507</v>
      </c>
      <c r="J81" s="20">
        <v>91084</v>
      </c>
      <c r="K81" s="20">
        <v>77954</v>
      </c>
      <c r="L81" s="20">
        <v>84733</v>
      </c>
      <c r="M81" s="20">
        <v>253771</v>
      </c>
      <c r="N81" s="20">
        <v>93038</v>
      </c>
      <c r="O81" s="20">
        <v>76828</v>
      </c>
      <c r="P81" s="20">
        <v>63941</v>
      </c>
      <c r="Q81" s="20">
        <v>233807</v>
      </c>
      <c r="R81" s="20">
        <v>64125</v>
      </c>
      <c r="S81" s="20">
        <v>92898</v>
      </c>
      <c r="T81" s="20">
        <v>166087</v>
      </c>
      <c r="U81" s="20">
        <v>323110</v>
      </c>
      <c r="V81" s="20">
        <v>1135195</v>
      </c>
      <c r="W81" s="20">
        <v>1762898</v>
      </c>
      <c r="X81" s="20"/>
      <c r="Y81" s="19"/>
      <c r="Z81" s="22">
        <v>1762898</v>
      </c>
    </row>
    <row r="82" spans="1:26" ht="13.5" hidden="1">
      <c r="A82" s="38" t="s">
        <v>118</v>
      </c>
      <c r="B82" s="18">
        <v>1209115</v>
      </c>
      <c r="C82" s="18"/>
      <c r="D82" s="19">
        <v>826054</v>
      </c>
      <c r="E82" s="20">
        <v>968032</v>
      </c>
      <c r="F82" s="20">
        <v>30528</v>
      </c>
      <c r="G82" s="20">
        <v>44163</v>
      </c>
      <c r="H82" s="20">
        <v>41037</v>
      </c>
      <c r="I82" s="20">
        <v>115728</v>
      </c>
      <c r="J82" s="20">
        <v>33890</v>
      </c>
      <c r="K82" s="20">
        <v>34367</v>
      </c>
      <c r="L82" s="20">
        <v>37262</v>
      </c>
      <c r="M82" s="20">
        <v>105519</v>
      </c>
      <c r="N82" s="20">
        <v>35774</v>
      </c>
      <c r="O82" s="20">
        <v>35686</v>
      </c>
      <c r="P82" s="20">
        <v>31124</v>
      </c>
      <c r="Q82" s="20">
        <v>102584</v>
      </c>
      <c r="R82" s="20">
        <v>31899</v>
      </c>
      <c r="S82" s="20">
        <v>34232</v>
      </c>
      <c r="T82" s="20">
        <v>77459</v>
      </c>
      <c r="U82" s="20">
        <v>143590</v>
      </c>
      <c r="V82" s="20">
        <v>467421</v>
      </c>
      <c r="W82" s="20">
        <v>968032</v>
      </c>
      <c r="X82" s="20"/>
      <c r="Y82" s="19"/>
      <c r="Z82" s="22">
        <v>968032</v>
      </c>
    </row>
    <row r="83" spans="1:26" ht="13.5" hidden="1">
      <c r="A83" s="38" t="s">
        <v>119</v>
      </c>
      <c r="B83" s="18"/>
      <c r="C83" s="18"/>
      <c r="D83" s="19"/>
      <c r="E83" s="20"/>
      <c r="F83" s="20">
        <v>15528</v>
      </c>
      <c r="G83" s="20">
        <v>22625</v>
      </c>
      <c r="H83" s="20">
        <v>17933</v>
      </c>
      <c r="I83" s="20">
        <v>56086</v>
      </c>
      <c r="J83" s="20">
        <v>19524</v>
      </c>
      <c r="K83" s="20">
        <v>24415</v>
      </c>
      <c r="L83" s="20">
        <v>12328</v>
      </c>
      <c r="M83" s="20">
        <v>56267</v>
      </c>
      <c r="N83" s="20">
        <v>20632</v>
      </c>
      <c r="O83" s="20">
        <v>38390</v>
      </c>
      <c r="P83" s="20">
        <v>24758</v>
      </c>
      <c r="Q83" s="20">
        <v>83780</v>
      </c>
      <c r="R83" s="20">
        <v>26940</v>
      </c>
      <c r="S83" s="20"/>
      <c r="T83" s="20"/>
      <c r="U83" s="20">
        <v>26940</v>
      </c>
      <c r="V83" s="20">
        <v>223073</v>
      </c>
      <c r="W83" s="20"/>
      <c r="X83" s="20"/>
      <c r="Y83" s="19"/>
      <c r="Z83" s="22"/>
    </row>
    <row r="84" spans="1:26" ht="13.5" hidden="1">
      <c r="A84" s="39" t="s">
        <v>120</v>
      </c>
      <c r="B84" s="27">
        <v>1771784</v>
      </c>
      <c r="C84" s="27"/>
      <c r="D84" s="28">
        <v>252132</v>
      </c>
      <c r="E84" s="29">
        <v>1289330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>
        <v>74714</v>
      </c>
      <c r="U84" s="29">
        <v>74714</v>
      </c>
      <c r="V84" s="29">
        <v>74714</v>
      </c>
      <c r="W84" s="29">
        <v>1289330</v>
      </c>
      <c r="X84" s="29"/>
      <c r="Y84" s="28"/>
      <c r="Z84" s="30">
        <v>1289330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5129933</v>
      </c>
      <c r="C5" s="18">
        <v>0</v>
      </c>
      <c r="D5" s="63">
        <v>8025000</v>
      </c>
      <c r="E5" s="64">
        <v>7946607</v>
      </c>
      <c r="F5" s="64">
        <v>1664</v>
      </c>
      <c r="G5" s="64">
        <v>6642215</v>
      </c>
      <c r="H5" s="64">
        <v>1786224</v>
      </c>
      <c r="I5" s="64">
        <v>8430103</v>
      </c>
      <c r="J5" s="64">
        <v>171886</v>
      </c>
      <c r="K5" s="64">
        <v>-57820</v>
      </c>
      <c r="L5" s="64">
        <v>0</v>
      </c>
      <c r="M5" s="64">
        <v>114066</v>
      </c>
      <c r="N5" s="64">
        <v>6182</v>
      </c>
      <c r="O5" s="64">
        <v>285</v>
      </c>
      <c r="P5" s="64">
        <v>1517</v>
      </c>
      <c r="Q5" s="64">
        <v>7984</v>
      </c>
      <c r="R5" s="64">
        <v>6463</v>
      </c>
      <c r="S5" s="64">
        <v>909</v>
      </c>
      <c r="T5" s="64">
        <v>39001</v>
      </c>
      <c r="U5" s="64">
        <v>46373</v>
      </c>
      <c r="V5" s="64">
        <v>8598526</v>
      </c>
      <c r="W5" s="64">
        <v>7946607</v>
      </c>
      <c r="X5" s="64">
        <v>651919</v>
      </c>
      <c r="Y5" s="65">
        <v>8.2</v>
      </c>
      <c r="Z5" s="66">
        <v>7946607</v>
      </c>
    </row>
    <row r="6" spans="1:26" ht="13.5">
      <c r="A6" s="62" t="s">
        <v>32</v>
      </c>
      <c r="B6" s="18">
        <v>20875081</v>
      </c>
      <c r="C6" s="18">
        <v>0</v>
      </c>
      <c r="D6" s="63">
        <v>31483000</v>
      </c>
      <c r="E6" s="64">
        <v>27636173</v>
      </c>
      <c r="F6" s="64">
        <v>2941733</v>
      </c>
      <c r="G6" s="64">
        <v>2061389</v>
      </c>
      <c r="H6" s="64">
        <v>10244818</v>
      </c>
      <c r="I6" s="64">
        <v>15247940</v>
      </c>
      <c r="J6" s="64">
        <v>2570688</v>
      </c>
      <c r="K6" s="64">
        <v>2736088</v>
      </c>
      <c r="L6" s="64">
        <v>0</v>
      </c>
      <c r="M6" s="64">
        <v>5306776</v>
      </c>
      <c r="N6" s="64">
        <v>5684826</v>
      </c>
      <c r="O6" s="64">
        <v>2947653</v>
      </c>
      <c r="P6" s="64">
        <v>2638379</v>
      </c>
      <c r="Q6" s="64">
        <v>11270858</v>
      </c>
      <c r="R6" s="64">
        <v>2512452</v>
      </c>
      <c r="S6" s="64">
        <v>2561549</v>
      </c>
      <c r="T6" s="64">
        <v>2736459</v>
      </c>
      <c r="U6" s="64">
        <v>7810460</v>
      </c>
      <c r="V6" s="64">
        <v>39636034</v>
      </c>
      <c r="W6" s="64">
        <v>27636173</v>
      </c>
      <c r="X6" s="64">
        <v>11999861</v>
      </c>
      <c r="Y6" s="65">
        <v>43.42</v>
      </c>
      <c r="Z6" s="66">
        <v>27636173</v>
      </c>
    </row>
    <row r="7" spans="1:26" ht="13.5">
      <c r="A7" s="62" t="s">
        <v>33</v>
      </c>
      <c r="B7" s="18">
        <v>313906</v>
      </c>
      <c r="C7" s="18">
        <v>0</v>
      </c>
      <c r="D7" s="63">
        <v>350000</v>
      </c>
      <c r="E7" s="64">
        <v>350000</v>
      </c>
      <c r="F7" s="64">
        <v>1180</v>
      </c>
      <c r="G7" s="64">
        <v>12565</v>
      </c>
      <c r="H7" s="64">
        <v>32727</v>
      </c>
      <c r="I7" s="64">
        <v>46472</v>
      </c>
      <c r="J7" s="64">
        <v>25039</v>
      </c>
      <c r="K7" s="64">
        <v>3</v>
      </c>
      <c r="L7" s="64">
        <v>394</v>
      </c>
      <c r="M7" s="64">
        <v>25436</v>
      </c>
      <c r="N7" s="64">
        <v>0</v>
      </c>
      <c r="O7" s="64">
        <v>3537</v>
      </c>
      <c r="P7" s="64">
        <v>5233</v>
      </c>
      <c r="Q7" s="64">
        <v>8770</v>
      </c>
      <c r="R7" s="64">
        <v>4430</v>
      </c>
      <c r="S7" s="64">
        <v>2840</v>
      </c>
      <c r="T7" s="64">
        <v>3669</v>
      </c>
      <c r="U7" s="64">
        <v>10939</v>
      </c>
      <c r="V7" s="64">
        <v>91617</v>
      </c>
      <c r="W7" s="64">
        <v>350000</v>
      </c>
      <c r="X7" s="64">
        <v>-258383</v>
      </c>
      <c r="Y7" s="65">
        <v>-73.82</v>
      </c>
      <c r="Z7" s="66">
        <v>350000</v>
      </c>
    </row>
    <row r="8" spans="1:26" ht="13.5">
      <c r="A8" s="62" t="s">
        <v>34</v>
      </c>
      <c r="B8" s="18">
        <v>46979030</v>
      </c>
      <c r="C8" s="18">
        <v>0</v>
      </c>
      <c r="D8" s="63">
        <v>25406000</v>
      </c>
      <c r="E8" s="64">
        <v>21190518</v>
      </c>
      <c r="F8" s="64">
        <v>8276040</v>
      </c>
      <c r="G8" s="64">
        <v>9575</v>
      </c>
      <c r="H8" s="64">
        <v>56256</v>
      </c>
      <c r="I8" s="64">
        <v>8341871</v>
      </c>
      <c r="J8" s="64">
        <v>7389</v>
      </c>
      <c r="K8" s="64">
        <v>6901000</v>
      </c>
      <c r="L8" s="64">
        <v>24266</v>
      </c>
      <c r="M8" s="64">
        <v>6932655</v>
      </c>
      <c r="N8" s="64">
        <v>0</v>
      </c>
      <c r="O8" s="64">
        <v>0</v>
      </c>
      <c r="P8" s="64">
        <v>6107067</v>
      </c>
      <c r="Q8" s="64">
        <v>6107067</v>
      </c>
      <c r="R8" s="64">
        <v>0</v>
      </c>
      <c r="S8" s="64">
        <v>4128</v>
      </c>
      <c r="T8" s="64">
        <v>0</v>
      </c>
      <c r="U8" s="64">
        <v>4128</v>
      </c>
      <c r="V8" s="64">
        <v>21385721</v>
      </c>
      <c r="W8" s="64">
        <v>21190518</v>
      </c>
      <c r="X8" s="64">
        <v>195203</v>
      </c>
      <c r="Y8" s="65">
        <v>0.92</v>
      </c>
      <c r="Z8" s="66">
        <v>21190518</v>
      </c>
    </row>
    <row r="9" spans="1:26" ht="13.5">
      <c r="A9" s="62" t="s">
        <v>35</v>
      </c>
      <c r="B9" s="18">
        <v>4410949</v>
      </c>
      <c r="C9" s="18">
        <v>0</v>
      </c>
      <c r="D9" s="63">
        <v>3398000</v>
      </c>
      <c r="E9" s="64">
        <v>5449900</v>
      </c>
      <c r="F9" s="64">
        <v>192227</v>
      </c>
      <c r="G9" s="64">
        <v>392398</v>
      </c>
      <c r="H9" s="64">
        <v>996618</v>
      </c>
      <c r="I9" s="64">
        <v>1581243</v>
      </c>
      <c r="J9" s="64">
        <v>326945</v>
      </c>
      <c r="K9" s="64">
        <v>366548</v>
      </c>
      <c r="L9" s="64">
        <v>75824</v>
      </c>
      <c r="M9" s="64">
        <v>769317</v>
      </c>
      <c r="N9" s="64">
        <v>469862</v>
      </c>
      <c r="O9" s="64">
        <v>402938</v>
      </c>
      <c r="P9" s="64">
        <v>500439</v>
      </c>
      <c r="Q9" s="64">
        <v>1373239</v>
      </c>
      <c r="R9" s="64">
        <v>496073</v>
      </c>
      <c r="S9" s="64">
        <v>284632</v>
      </c>
      <c r="T9" s="64">
        <v>316346</v>
      </c>
      <c r="U9" s="64">
        <v>1097051</v>
      </c>
      <c r="V9" s="64">
        <v>4820850</v>
      </c>
      <c r="W9" s="64">
        <v>5449900</v>
      </c>
      <c r="X9" s="64">
        <v>-629050</v>
      </c>
      <c r="Y9" s="65">
        <v>-11.54</v>
      </c>
      <c r="Z9" s="66">
        <v>5449900</v>
      </c>
    </row>
    <row r="10" spans="1:26" ht="25.5">
      <c r="A10" s="67" t="s">
        <v>107</v>
      </c>
      <c r="B10" s="68">
        <f>SUM(B5:B9)</f>
        <v>77708899</v>
      </c>
      <c r="C10" s="68">
        <f>SUM(C5:C9)</f>
        <v>0</v>
      </c>
      <c r="D10" s="69">
        <f aca="true" t="shared" si="0" ref="D10:Z10">SUM(D5:D9)</f>
        <v>68662000</v>
      </c>
      <c r="E10" s="70">
        <f t="shared" si="0"/>
        <v>62573198</v>
      </c>
      <c r="F10" s="70">
        <f t="shared" si="0"/>
        <v>11412844</v>
      </c>
      <c r="G10" s="70">
        <f t="shared" si="0"/>
        <v>9118142</v>
      </c>
      <c r="H10" s="70">
        <f t="shared" si="0"/>
        <v>13116643</v>
      </c>
      <c r="I10" s="70">
        <f t="shared" si="0"/>
        <v>33647629</v>
      </c>
      <c r="J10" s="70">
        <f t="shared" si="0"/>
        <v>3101947</v>
      </c>
      <c r="K10" s="70">
        <f t="shared" si="0"/>
        <v>9945819</v>
      </c>
      <c r="L10" s="70">
        <f t="shared" si="0"/>
        <v>100484</v>
      </c>
      <c r="M10" s="70">
        <f t="shared" si="0"/>
        <v>13148250</v>
      </c>
      <c r="N10" s="70">
        <f t="shared" si="0"/>
        <v>6160870</v>
      </c>
      <c r="O10" s="70">
        <f t="shared" si="0"/>
        <v>3354413</v>
      </c>
      <c r="P10" s="70">
        <f t="shared" si="0"/>
        <v>9252635</v>
      </c>
      <c r="Q10" s="70">
        <f t="shared" si="0"/>
        <v>18767918</v>
      </c>
      <c r="R10" s="70">
        <f t="shared" si="0"/>
        <v>3019418</v>
      </c>
      <c r="S10" s="70">
        <f t="shared" si="0"/>
        <v>2854058</v>
      </c>
      <c r="T10" s="70">
        <f t="shared" si="0"/>
        <v>3095475</v>
      </c>
      <c r="U10" s="70">
        <f t="shared" si="0"/>
        <v>8968951</v>
      </c>
      <c r="V10" s="70">
        <f t="shared" si="0"/>
        <v>74532748</v>
      </c>
      <c r="W10" s="70">
        <f t="shared" si="0"/>
        <v>62573198</v>
      </c>
      <c r="X10" s="70">
        <f t="shared" si="0"/>
        <v>11959550</v>
      </c>
      <c r="Y10" s="71">
        <f>+IF(W10&lt;&gt;0,(X10/W10)*100,0)</f>
        <v>19.11289558829964</v>
      </c>
      <c r="Z10" s="72">
        <f t="shared" si="0"/>
        <v>62573198</v>
      </c>
    </row>
    <row r="11" spans="1:26" ht="13.5">
      <c r="A11" s="62" t="s">
        <v>36</v>
      </c>
      <c r="B11" s="18">
        <v>29386042</v>
      </c>
      <c r="C11" s="18">
        <v>0</v>
      </c>
      <c r="D11" s="63">
        <v>33934000</v>
      </c>
      <c r="E11" s="64">
        <v>35848420</v>
      </c>
      <c r="F11" s="64">
        <v>2532258</v>
      </c>
      <c r="G11" s="64">
        <v>2374981</v>
      </c>
      <c r="H11" s="64">
        <v>2263656</v>
      </c>
      <c r="I11" s="64">
        <v>7170895</v>
      </c>
      <c r="J11" s="64">
        <v>2547441</v>
      </c>
      <c r="K11" s="64">
        <v>2305567</v>
      </c>
      <c r="L11" s="64">
        <v>2559575</v>
      </c>
      <c r="M11" s="64">
        <v>7412583</v>
      </c>
      <c r="N11" s="64">
        <v>2535350</v>
      </c>
      <c r="O11" s="64">
        <v>2382238</v>
      </c>
      <c r="P11" s="64">
        <v>2462910</v>
      </c>
      <c r="Q11" s="64">
        <v>7380498</v>
      </c>
      <c r="R11" s="64">
        <v>2541095</v>
      </c>
      <c r="S11" s="64">
        <v>2366660</v>
      </c>
      <c r="T11" s="64">
        <v>2260946</v>
      </c>
      <c r="U11" s="64">
        <v>7168701</v>
      </c>
      <c r="V11" s="64">
        <v>29132677</v>
      </c>
      <c r="W11" s="64">
        <v>35848420</v>
      </c>
      <c r="X11" s="64">
        <v>-6715743</v>
      </c>
      <c r="Y11" s="65">
        <v>-18.73</v>
      </c>
      <c r="Z11" s="66">
        <v>35848420</v>
      </c>
    </row>
    <row r="12" spans="1:26" ht="13.5">
      <c r="A12" s="62" t="s">
        <v>37</v>
      </c>
      <c r="B12" s="18">
        <v>1949332</v>
      </c>
      <c r="C12" s="18">
        <v>0</v>
      </c>
      <c r="D12" s="63">
        <v>2494000</v>
      </c>
      <c r="E12" s="64">
        <v>2380840</v>
      </c>
      <c r="F12" s="64">
        <v>154968</v>
      </c>
      <c r="G12" s="64">
        <v>154968</v>
      </c>
      <c r="H12" s="64">
        <v>155269</v>
      </c>
      <c r="I12" s="64">
        <v>465205</v>
      </c>
      <c r="J12" s="64">
        <v>160768</v>
      </c>
      <c r="K12" s="64">
        <v>155037</v>
      </c>
      <c r="L12" s="64">
        <v>154968</v>
      </c>
      <c r="M12" s="64">
        <v>470773</v>
      </c>
      <c r="N12" s="64">
        <v>154968</v>
      </c>
      <c r="O12" s="64">
        <v>154968</v>
      </c>
      <c r="P12" s="64">
        <v>154968</v>
      </c>
      <c r="Q12" s="64">
        <v>464904</v>
      </c>
      <c r="R12" s="64">
        <v>184225</v>
      </c>
      <c r="S12" s="64">
        <v>171071</v>
      </c>
      <c r="T12" s="64">
        <v>171071</v>
      </c>
      <c r="U12" s="64">
        <v>526367</v>
      </c>
      <c r="V12" s="64">
        <v>1927249</v>
      </c>
      <c r="W12" s="64">
        <v>2380840</v>
      </c>
      <c r="X12" s="64">
        <v>-453591</v>
      </c>
      <c r="Y12" s="65">
        <v>-19.05</v>
      </c>
      <c r="Z12" s="66">
        <v>2380840</v>
      </c>
    </row>
    <row r="13" spans="1:26" ht="13.5">
      <c r="A13" s="62" t="s">
        <v>108</v>
      </c>
      <c r="B13" s="18">
        <v>0</v>
      </c>
      <c r="C13" s="18">
        <v>0</v>
      </c>
      <c r="D13" s="63">
        <v>10588000</v>
      </c>
      <c r="E13" s="64">
        <v>10587910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10587910</v>
      </c>
      <c r="X13" s="64">
        <v>-10587910</v>
      </c>
      <c r="Y13" s="65">
        <v>-100</v>
      </c>
      <c r="Z13" s="66">
        <v>10587910</v>
      </c>
    </row>
    <row r="14" spans="1:26" ht="13.5">
      <c r="A14" s="62" t="s">
        <v>38</v>
      </c>
      <c r="B14" s="18">
        <v>1033635</v>
      </c>
      <c r="C14" s="18">
        <v>0</v>
      </c>
      <c r="D14" s="63">
        <v>1376000</v>
      </c>
      <c r="E14" s="64">
        <v>766751</v>
      </c>
      <c r="F14" s="64">
        <v>12</v>
      </c>
      <c r="G14" s="64">
        <v>757</v>
      </c>
      <c r="H14" s="64">
        <v>435</v>
      </c>
      <c r="I14" s="64">
        <v>1204</v>
      </c>
      <c r="J14" s="64">
        <v>169</v>
      </c>
      <c r="K14" s="64">
        <v>1160</v>
      </c>
      <c r="L14" s="64">
        <v>1551</v>
      </c>
      <c r="M14" s="64">
        <v>2880</v>
      </c>
      <c r="N14" s="64">
        <v>1493</v>
      </c>
      <c r="O14" s="64">
        <v>18</v>
      </c>
      <c r="P14" s="64">
        <v>21142</v>
      </c>
      <c r="Q14" s="64">
        <v>22653</v>
      </c>
      <c r="R14" s="64">
        <v>2042</v>
      </c>
      <c r="S14" s="64">
        <v>10719</v>
      </c>
      <c r="T14" s="64">
        <v>0</v>
      </c>
      <c r="U14" s="64">
        <v>12761</v>
      </c>
      <c r="V14" s="64">
        <v>39498</v>
      </c>
      <c r="W14" s="64">
        <v>766751</v>
      </c>
      <c r="X14" s="64">
        <v>-727253</v>
      </c>
      <c r="Y14" s="65">
        <v>-94.85</v>
      </c>
      <c r="Z14" s="66">
        <v>766751</v>
      </c>
    </row>
    <row r="15" spans="1:26" ht="13.5">
      <c r="A15" s="62" t="s">
        <v>39</v>
      </c>
      <c r="B15" s="18">
        <v>14356374</v>
      </c>
      <c r="C15" s="18">
        <v>0</v>
      </c>
      <c r="D15" s="63">
        <v>17684000</v>
      </c>
      <c r="E15" s="64">
        <v>17683950</v>
      </c>
      <c r="F15" s="64">
        <v>1324294</v>
      </c>
      <c r="G15" s="64">
        <v>1478545</v>
      </c>
      <c r="H15" s="64">
        <v>183761</v>
      </c>
      <c r="I15" s="64">
        <v>2986600</v>
      </c>
      <c r="J15" s="64">
        <v>2675508</v>
      </c>
      <c r="K15" s="64">
        <v>1280058</v>
      </c>
      <c r="L15" s="64">
        <v>1390047</v>
      </c>
      <c r="M15" s="64">
        <v>5345613</v>
      </c>
      <c r="N15" s="64">
        <v>365186</v>
      </c>
      <c r="O15" s="64">
        <v>448988</v>
      </c>
      <c r="P15" s="64">
        <v>2497518</v>
      </c>
      <c r="Q15" s="64">
        <v>3311692</v>
      </c>
      <c r="R15" s="64">
        <v>1880995</v>
      </c>
      <c r="S15" s="64">
        <v>1214603</v>
      </c>
      <c r="T15" s="64">
        <v>236470</v>
      </c>
      <c r="U15" s="64">
        <v>3332068</v>
      </c>
      <c r="V15" s="64">
        <v>14975973</v>
      </c>
      <c r="W15" s="64">
        <v>17683950</v>
      </c>
      <c r="X15" s="64">
        <v>-2707977</v>
      </c>
      <c r="Y15" s="65">
        <v>-15.31</v>
      </c>
      <c r="Z15" s="66">
        <v>17683950</v>
      </c>
    </row>
    <row r="16" spans="1:26" ht="13.5">
      <c r="A16" s="73" t="s">
        <v>40</v>
      </c>
      <c r="B16" s="18">
        <v>438256</v>
      </c>
      <c r="C16" s="18">
        <v>0</v>
      </c>
      <c r="D16" s="63">
        <v>813000</v>
      </c>
      <c r="E16" s="64">
        <v>0</v>
      </c>
      <c r="F16" s="64">
        <v>844890</v>
      </c>
      <c r="G16" s="64">
        <v>1438246</v>
      </c>
      <c r="H16" s="64">
        <v>1345832</v>
      </c>
      <c r="I16" s="64">
        <v>3628968</v>
      </c>
      <c r="J16" s="64">
        <v>943943</v>
      </c>
      <c r="K16" s="64">
        <v>916787</v>
      </c>
      <c r="L16" s="64">
        <v>398738</v>
      </c>
      <c r="M16" s="64">
        <v>2259468</v>
      </c>
      <c r="N16" s="64">
        <v>1500446</v>
      </c>
      <c r="O16" s="64">
        <v>929553</v>
      </c>
      <c r="P16" s="64">
        <v>1325881</v>
      </c>
      <c r="Q16" s="64">
        <v>3755880</v>
      </c>
      <c r="R16" s="64">
        <v>956149</v>
      </c>
      <c r="S16" s="64">
        <v>486337</v>
      </c>
      <c r="T16" s="64">
        <v>707697</v>
      </c>
      <c r="U16" s="64">
        <v>2150183</v>
      </c>
      <c r="V16" s="64">
        <v>11794499</v>
      </c>
      <c r="W16" s="64">
        <v>0</v>
      </c>
      <c r="X16" s="64">
        <v>11794499</v>
      </c>
      <c r="Y16" s="65">
        <v>0</v>
      </c>
      <c r="Z16" s="66">
        <v>0</v>
      </c>
    </row>
    <row r="17" spans="1:26" ht="13.5">
      <c r="A17" s="62" t="s">
        <v>41</v>
      </c>
      <c r="B17" s="18">
        <v>18114048</v>
      </c>
      <c r="C17" s="18">
        <v>0</v>
      </c>
      <c r="D17" s="63">
        <v>29418000</v>
      </c>
      <c r="E17" s="64">
        <v>20066740</v>
      </c>
      <c r="F17" s="64">
        <v>458638</v>
      </c>
      <c r="G17" s="64">
        <v>743845</v>
      </c>
      <c r="H17" s="64">
        <v>729860</v>
      </c>
      <c r="I17" s="64">
        <v>1932343</v>
      </c>
      <c r="J17" s="64">
        <v>652557</v>
      </c>
      <c r="K17" s="64">
        <v>730017</v>
      </c>
      <c r="L17" s="64">
        <v>877965</v>
      </c>
      <c r="M17" s="64">
        <v>2260539</v>
      </c>
      <c r="N17" s="64">
        <v>1170297</v>
      </c>
      <c r="O17" s="64">
        <v>1063872</v>
      </c>
      <c r="P17" s="64">
        <v>1234519</v>
      </c>
      <c r="Q17" s="64">
        <v>3468688</v>
      </c>
      <c r="R17" s="64">
        <v>914299</v>
      </c>
      <c r="S17" s="64">
        <v>627040</v>
      </c>
      <c r="T17" s="64">
        <v>500002</v>
      </c>
      <c r="U17" s="64">
        <v>2041341</v>
      </c>
      <c r="V17" s="64">
        <v>9702911</v>
      </c>
      <c r="W17" s="64">
        <v>20066740</v>
      </c>
      <c r="X17" s="64">
        <v>-10363829</v>
      </c>
      <c r="Y17" s="65">
        <v>-51.65</v>
      </c>
      <c r="Z17" s="66">
        <v>20066740</v>
      </c>
    </row>
    <row r="18" spans="1:26" ht="13.5">
      <c r="A18" s="74" t="s">
        <v>42</v>
      </c>
      <c r="B18" s="75">
        <f>SUM(B11:B17)</f>
        <v>65277687</v>
      </c>
      <c r="C18" s="75">
        <f>SUM(C11:C17)</f>
        <v>0</v>
      </c>
      <c r="D18" s="76">
        <f aca="true" t="shared" si="1" ref="D18:Z18">SUM(D11:D17)</f>
        <v>96307000</v>
      </c>
      <c r="E18" s="77">
        <f t="shared" si="1"/>
        <v>87334611</v>
      </c>
      <c r="F18" s="77">
        <f t="shared" si="1"/>
        <v>5315060</v>
      </c>
      <c r="G18" s="77">
        <f t="shared" si="1"/>
        <v>6191342</v>
      </c>
      <c r="H18" s="77">
        <f t="shared" si="1"/>
        <v>4678813</v>
      </c>
      <c r="I18" s="77">
        <f t="shared" si="1"/>
        <v>16185215</v>
      </c>
      <c r="J18" s="77">
        <f t="shared" si="1"/>
        <v>6980386</v>
      </c>
      <c r="K18" s="77">
        <f t="shared" si="1"/>
        <v>5388626</v>
      </c>
      <c r="L18" s="77">
        <f t="shared" si="1"/>
        <v>5382844</v>
      </c>
      <c r="M18" s="77">
        <f t="shared" si="1"/>
        <v>17751856</v>
      </c>
      <c r="N18" s="77">
        <f t="shared" si="1"/>
        <v>5727740</v>
      </c>
      <c r="O18" s="77">
        <f t="shared" si="1"/>
        <v>4979637</v>
      </c>
      <c r="P18" s="77">
        <f t="shared" si="1"/>
        <v>7696938</v>
      </c>
      <c r="Q18" s="77">
        <f t="shared" si="1"/>
        <v>18404315</v>
      </c>
      <c r="R18" s="77">
        <f t="shared" si="1"/>
        <v>6478805</v>
      </c>
      <c r="S18" s="77">
        <f t="shared" si="1"/>
        <v>4876430</v>
      </c>
      <c r="T18" s="77">
        <f t="shared" si="1"/>
        <v>3876186</v>
      </c>
      <c r="U18" s="77">
        <f t="shared" si="1"/>
        <v>15231421</v>
      </c>
      <c r="V18" s="77">
        <f t="shared" si="1"/>
        <v>67572807</v>
      </c>
      <c r="W18" s="77">
        <f t="shared" si="1"/>
        <v>87334611</v>
      </c>
      <c r="X18" s="77">
        <f t="shared" si="1"/>
        <v>-19761804</v>
      </c>
      <c r="Y18" s="71">
        <f>+IF(W18&lt;&gt;0,(X18/W18)*100,0)</f>
        <v>-22.627688809422875</v>
      </c>
      <c r="Z18" s="78">
        <f t="shared" si="1"/>
        <v>87334611</v>
      </c>
    </row>
    <row r="19" spans="1:26" ht="13.5">
      <c r="A19" s="74" t="s">
        <v>43</v>
      </c>
      <c r="B19" s="79">
        <f>+B10-B18</f>
        <v>12431212</v>
      </c>
      <c r="C19" s="79">
        <f>+C10-C18</f>
        <v>0</v>
      </c>
      <c r="D19" s="80">
        <f aca="true" t="shared" si="2" ref="D19:Z19">+D10-D18</f>
        <v>-27645000</v>
      </c>
      <c r="E19" s="81">
        <f t="shared" si="2"/>
        <v>-24761413</v>
      </c>
      <c r="F19" s="81">
        <f t="shared" si="2"/>
        <v>6097784</v>
      </c>
      <c r="G19" s="81">
        <f t="shared" si="2"/>
        <v>2926800</v>
      </c>
      <c r="H19" s="81">
        <f t="shared" si="2"/>
        <v>8437830</v>
      </c>
      <c r="I19" s="81">
        <f t="shared" si="2"/>
        <v>17462414</v>
      </c>
      <c r="J19" s="81">
        <f t="shared" si="2"/>
        <v>-3878439</v>
      </c>
      <c r="K19" s="81">
        <f t="shared" si="2"/>
        <v>4557193</v>
      </c>
      <c r="L19" s="81">
        <f t="shared" si="2"/>
        <v>-5282360</v>
      </c>
      <c r="M19" s="81">
        <f t="shared" si="2"/>
        <v>-4603606</v>
      </c>
      <c r="N19" s="81">
        <f t="shared" si="2"/>
        <v>433130</v>
      </c>
      <c r="O19" s="81">
        <f t="shared" si="2"/>
        <v>-1625224</v>
      </c>
      <c r="P19" s="81">
        <f t="shared" si="2"/>
        <v>1555697</v>
      </c>
      <c r="Q19" s="81">
        <f t="shared" si="2"/>
        <v>363603</v>
      </c>
      <c r="R19" s="81">
        <f t="shared" si="2"/>
        <v>-3459387</v>
      </c>
      <c r="S19" s="81">
        <f t="shared" si="2"/>
        <v>-2022372</v>
      </c>
      <c r="T19" s="81">
        <f t="shared" si="2"/>
        <v>-780711</v>
      </c>
      <c r="U19" s="81">
        <f t="shared" si="2"/>
        <v>-6262470</v>
      </c>
      <c r="V19" s="81">
        <f t="shared" si="2"/>
        <v>6959941</v>
      </c>
      <c r="W19" s="81">
        <f>IF(E10=E18,0,W10-W18)</f>
        <v>-24761413</v>
      </c>
      <c r="X19" s="81">
        <f t="shared" si="2"/>
        <v>31721354</v>
      </c>
      <c r="Y19" s="82">
        <f>+IF(W19&lt;&gt;0,(X19/W19)*100,0)</f>
        <v>-128.1080122527741</v>
      </c>
      <c r="Z19" s="83">
        <f t="shared" si="2"/>
        <v>-24761413</v>
      </c>
    </row>
    <row r="20" spans="1:26" ht="13.5">
      <c r="A20" s="62" t="s">
        <v>44</v>
      </c>
      <c r="B20" s="18">
        <v>0</v>
      </c>
      <c r="C20" s="18">
        <v>0</v>
      </c>
      <c r="D20" s="63">
        <v>23035000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12431212</v>
      </c>
      <c r="C22" s="90">
        <f>SUM(C19:C21)</f>
        <v>0</v>
      </c>
      <c r="D22" s="91">
        <f aca="true" t="shared" si="3" ref="D22:Z22">SUM(D19:D21)</f>
        <v>-4610000</v>
      </c>
      <c r="E22" s="92">
        <f t="shared" si="3"/>
        <v>-24761413</v>
      </c>
      <c r="F22" s="92">
        <f t="shared" si="3"/>
        <v>6097784</v>
      </c>
      <c r="G22" s="92">
        <f t="shared" si="3"/>
        <v>2926800</v>
      </c>
      <c r="H22" s="92">
        <f t="shared" si="3"/>
        <v>8437830</v>
      </c>
      <c r="I22" s="92">
        <f t="shared" si="3"/>
        <v>17462414</v>
      </c>
      <c r="J22" s="92">
        <f t="shared" si="3"/>
        <v>-3878439</v>
      </c>
      <c r="K22" s="92">
        <f t="shared" si="3"/>
        <v>4557193</v>
      </c>
      <c r="L22" s="92">
        <f t="shared" si="3"/>
        <v>-5282360</v>
      </c>
      <c r="M22" s="92">
        <f t="shared" si="3"/>
        <v>-4603606</v>
      </c>
      <c r="N22" s="92">
        <f t="shared" si="3"/>
        <v>433130</v>
      </c>
      <c r="O22" s="92">
        <f t="shared" si="3"/>
        <v>-1625224</v>
      </c>
      <c r="P22" s="92">
        <f t="shared" si="3"/>
        <v>1555697</v>
      </c>
      <c r="Q22" s="92">
        <f t="shared" si="3"/>
        <v>363603</v>
      </c>
      <c r="R22" s="92">
        <f t="shared" si="3"/>
        <v>-3459387</v>
      </c>
      <c r="S22" s="92">
        <f t="shared" si="3"/>
        <v>-2022372</v>
      </c>
      <c r="T22" s="92">
        <f t="shared" si="3"/>
        <v>-780711</v>
      </c>
      <c r="U22" s="92">
        <f t="shared" si="3"/>
        <v>-6262470</v>
      </c>
      <c r="V22" s="92">
        <f t="shared" si="3"/>
        <v>6959941</v>
      </c>
      <c r="W22" s="92">
        <f t="shared" si="3"/>
        <v>-24761413</v>
      </c>
      <c r="X22" s="92">
        <f t="shared" si="3"/>
        <v>31721354</v>
      </c>
      <c r="Y22" s="93">
        <f>+IF(W22&lt;&gt;0,(X22/W22)*100,0)</f>
        <v>-128.1080122527741</v>
      </c>
      <c r="Z22" s="94">
        <f t="shared" si="3"/>
        <v>-24761413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12431212</v>
      </c>
      <c r="C24" s="79">
        <f>SUM(C22:C23)</f>
        <v>0</v>
      </c>
      <c r="D24" s="80">
        <f aca="true" t="shared" si="4" ref="D24:Z24">SUM(D22:D23)</f>
        <v>-4610000</v>
      </c>
      <c r="E24" s="81">
        <f t="shared" si="4"/>
        <v>-24761413</v>
      </c>
      <c r="F24" s="81">
        <f t="shared" si="4"/>
        <v>6097784</v>
      </c>
      <c r="G24" s="81">
        <f t="shared" si="4"/>
        <v>2926800</v>
      </c>
      <c r="H24" s="81">
        <f t="shared" si="4"/>
        <v>8437830</v>
      </c>
      <c r="I24" s="81">
        <f t="shared" si="4"/>
        <v>17462414</v>
      </c>
      <c r="J24" s="81">
        <f t="shared" si="4"/>
        <v>-3878439</v>
      </c>
      <c r="K24" s="81">
        <f t="shared" si="4"/>
        <v>4557193</v>
      </c>
      <c r="L24" s="81">
        <f t="shared" si="4"/>
        <v>-5282360</v>
      </c>
      <c r="M24" s="81">
        <f t="shared" si="4"/>
        <v>-4603606</v>
      </c>
      <c r="N24" s="81">
        <f t="shared" si="4"/>
        <v>433130</v>
      </c>
      <c r="O24" s="81">
        <f t="shared" si="4"/>
        <v>-1625224</v>
      </c>
      <c r="P24" s="81">
        <f t="shared" si="4"/>
        <v>1555697</v>
      </c>
      <c r="Q24" s="81">
        <f t="shared" si="4"/>
        <v>363603</v>
      </c>
      <c r="R24" s="81">
        <f t="shared" si="4"/>
        <v>-3459387</v>
      </c>
      <c r="S24" s="81">
        <f t="shared" si="4"/>
        <v>-2022372</v>
      </c>
      <c r="T24" s="81">
        <f t="shared" si="4"/>
        <v>-780711</v>
      </c>
      <c r="U24" s="81">
        <f t="shared" si="4"/>
        <v>-6262470</v>
      </c>
      <c r="V24" s="81">
        <f t="shared" si="4"/>
        <v>6959941</v>
      </c>
      <c r="W24" s="81">
        <f t="shared" si="4"/>
        <v>-24761413</v>
      </c>
      <c r="X24" s="81">
        <f t="shared" si="4"/>
        <v>31721354</v>
      </c>
      <c r="Y24" s="82">
        <f>+IF(W24&lt;&gt;0,(X24/W24)*100,0)</f>
        <v>-128.1080122527741</v>
      </c>
      <c r="Z24" s="83">
        <f t="shared" si="4"/>
        <v>-24761413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17838289</v>
      </c>
      <c r="C27" s="21">
        <v>0</v>
      </c>
      <c r="D27" s="103">
        <v>23035000</v>
      </c>
      <c r="E27" s="104">
        <v>34200000</v>
      </c>
      <c r="F27" s="104">
        <v>219857</v>
      </c>
      <c r="G27" s="104">
        <v>1148500</v>
      </c>
      <c r="H27" s="104">
        <v>175159</v>
      </c>
      <c r="I27" s="104">
        <v>1543516</v>
      </c>
      <c r="J27" s="104">
        <v>1835244</v>
      </c>
      <c r="K27" s="104">
        <v>1694141</v>
      </c>
      <c r="L27" s="104">
        <v>1027940</v>
      </c>
      <c r="M27" s="104">
        <v>4557325</v>
      </c>
      <c r="N27" s="104">
        <v>570051</v>
      </c>
      <c r="O27" s="104">
        <v>1302333</v>
      </c>
      <c r="P27" s="104">
        <v>659066</v>
      </c>
      <c r="Q27" s="104">
        <v>2531450</v>
      </c>
      <c r="R27" s="104">
        <v>0</v>
      </c>
      <c r="S27" s="104">
        <v>0</v>
      </c>
      <c r="T27" s="104">
        <v>0</v>
      </c>
      <c r="U27" s="104">
        <v>0</v>
      </c>
      <c r="V27" s="104">
        <v>8632291</v>
      </c>
      <c r="W27" s="104">
        <v>34200000</v>
      </c>
      <c r="X27" s="104">
        <v>-25567709</v>
      </c>
      <c r="Y27" s="105">
        <v>-74.76</v>
      </c>
      <c r="Z27" s="106">
        <v>34200000</v>
      </c>
    </row>
    <row r="28" spans="1:26" ht="13.5">
      <c r="A28" s="107" t="s">
        <v>44</v>
      </c>
      <c r="B28" s="18">
        <v>17838289</v>
      </c>
      <c r="C28" s="18">
        <v>0</v>
      </c>
      <c r="D28" s="63">
        <v>20635000</v>
      </c>
      <c r="E28" s="64">
        <v>34200000</v>
      </c>
      <c r="F28" s="64">
        <v>219857</v>
      </c>
      <c r="G28" s="64">
        <v>1148500</v>
      </c>
      <c r="H28" s="64">
        <v>175159</v>
      </c>
      <c r="I28" s="64">
        <v>1543516</v>
      </c>
      <c r="J28" s="64">
        <v>1835244</v>
      </c>
      <c r="K28" s="64">
        <v>1694141</v>
      </c>
      <c r="L28" s="64">
        <v>1027940</v>
      </c>
      <c r="M28" s="64">
        <v>4557325</v>
      </c>
      <c r="N28" s="64">
        <v>570051</v>
      </c>
      <c r="O28" s="64">
        <v>1302333</v>
      </c>
      <c r="P28" s="64">
        <v>659066</v>
      </c>
      <c r="Q28" s="64">
        <v>2531450</v>
      </c>
      <c r="R28" s="64">
        <v>0</v>
      </c>
      <c r="S28" s="64">
        <v>0</v>
      </c>
      <c r="T28" s="64">
        <v>0</v>
      </c>
      <c r="U28" s="64">
        <v>0</v>
      </c>
      <c r="V28" s="64">
        <v>8632291</v>
      </c>
      <c r="W28" s="64">
        <v>34200000</v>
      </c>
      <c r="X28" s="64">
        <v>-25567709</v>
      </c>
      <c r="Y28" s="65">
        <v>-74.76</v>
      </c>
      <c r="Z28" s="66">
        <v>34200000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2400000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17838289</v>
      </c>
      <c r="C32" s="21">
        <f>SUM(C28:C31)</f>
        <v>0</v>
      </c>
      <c r="D32" s="103">
        <f aca="true" t="shared" si="5" ref="D32:Z32">SUM(D28:D31)</f>
        <v>23035000</v>
      </c>
      <c r="E32" s="104">
        <f t="shared" si="5"/>
        <v>34200000</v>
      </c>
      <c r="F32" s="104">
        <f t="shared" si="5"/>
        <v>219857</v>
      </c>
      <c r="G32" s="104">
        <f t="shared" si="5"/>
        <v>1148500</v>
      </c>
      <c r="H32" s="104">
        <f t="shared" si="5"/>
        <v>175159</v>
      </c>
      <c r="I32" s="104">
        <f t="shared" si="5"/>
        <v>1543516</v>
      </c>
      <c r="J32" s="104">
        <f t="shared" si="5"/>
        <v>1835244</v>
      </c>
      <c r="K32" s="104">
        <f t="shared" si="5"/>
        <v>1694141</v>
      </c>
      <c r="L32" s="104">
        <f t="shared" si="5"/>
        <v>1027940</v>
      </c>
      <c r="M32" s="104">
        <f t="shared" si="5"/>
        <v>4557325</v>
      </c>
      <c r="N32" s="104">
        <f t="shared" si="5"/>
        <v>570051</v>
      </c>
      <c r="O32" s="104">
        <f t="shared" si="5"/>
        <v>1302333</v>
      </c>
      <c r="P32" s="104">
        <f t="shared" si="5"/>
        <v>659066</v>
      </c>
      <c r="Q32" s="104">
        <f t="shared" si="5"/>
        <v>2531450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8632291</v>
      </c>
      <c r="W32" s="104">
        <f t="shared" si="5"/>
        <v>34200000</v>
      </c>
      <c r="X32" s="104">
        <f t="shared" si="5"/>
        <v>-25567709</v>
      </c>
      <c r="Y32" s="105">
        <f>+IF(W32&lt;&gt;0,(X32/W32)*100,0)</f>
        <v>-74.75938304093567</v>
      </c>
      <c r="Z32" s="106">
        <f t="shared" si="5"/>
        <v>34200000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10651578</v>
      </c>
      <c r="C35" s="18">
        <v>0</v>
      </c>
      <c r="D35" s="63">
        <v>62938000</v>
      </c>
      <c r="E35" s="64">
        <v>7205</v>
      </c>
      <c r="F35" s="64">
        <v>2058421</v>
      </c>
      <c r="G35" s="64">
        <v>2969145</v>
      </c>
      <c r="H35" s="64">
        <v>8093248</v>
      </c>
      <c r="I35" s="64">
        <v>8093248</v>
      </c>
      <c r="J35" s="64">
        <v>-5739537</v>
      </c>
      <c r="K35" s="64">
        <v>1021019</v>
      </c>
      <c r="L35" s="64">
        <v>2159544</v>
      </c>
      <c r="M35" s="64">
        <v>2159544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7205</v>
      </c>
      <c r="X35" s="64">
        <v>-7205</v>
      </c>
      <c r="Y35" s="65">
        <v>-100</v>
      </c>
      <c r="Z35" s="66">
        <v>7205</v>
      </c>
    </row>
    <row r="36" spans="1:26" ht="13.5">
      <c r="A36" s="62" t="s">
        <v>53</v>
      </c>
      <c r="B36" s="18">
        <v>283930883</v>
      </c>
      <c r="C36" s="18">
        <v>0</v>
      </c>
      <c r="D36" s="63">
        <v>276313000</v>
      </c>
      <c r="E36" s="64">
        <v>276253</v>
      </c>
      <c r="F36" s="64">
        <v>12201684</v>
      </c>
      <c r="G36" s="64">
        <v>2609112</v>
      </c>
      <c r="H36" s="64">
        <v>-9937924</v>
      </c>
      <c r="I36" s="64">
        <v>-9937924</v>
      </c>
      <c r="J36" s="64">
        <v>2359124</v>
      </c>
      <c r="K36" s="64">
        <v>2655508</v>
      </c>
      <c r="L36" s="64">
        <v>1300770</v>
      </c>
      <c r="M36" s="64">
        <v>1300770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276253</v>
      </c>
      <c r="X36" s="64">
        <v>-276253</v>
      </c>
      <c r="Y36" s="65">
        <v>-100</v>
      </c>
      <c r="Z36" s="66">
        <v>276253</v>
      </c>
    </row>
    <row r="37" spans="1:26" ht="13.5">
      <c r="A37" s="62" t="s">
        <v>54</v>
      </c>
      <c r="B37" s="18">
        <v>21793295</v>
      </c>
      <c r="C37" s="18">
        <v>0</v>
      </c>
      <c r="D37" s="63">
        <v>48583000</v>
      </c>
      <c r="E37" s="64">
        <v>13991</v>
      </c>
      <c r="F37" s="64">
        <v>8283953</v>
      </c>
      <c r="G37" s="64">
        <v>3131077</v>
      </c>
      <c r="H37" s="64">
        <v>-1492765</v>
      </c>
      <c r="I37" s="64">
        <v>-1492765</v>
      </c>
      <c r="J37" s="64">
        <v>559050</v>
      </c>
      <c r="K37" s="64">
        <v>-909346</v>
      </c>
      <c r="L37" s="64">
        <v>8789627</v>
      </c>
      <c r="M37" s="64">
        <v>8789627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13991</v>
      </c>
      <c r="X37" s="64">
        <v>-13991</v>
      </c>
      <c r="Y37" s="65">
        <v>-100</v>
      </c>
      <c r="Z37" s="66">
        <v>13991</v>
      </c>
    </row>
    <row r="38" spans="1:26" ht="13.5">
      <c r="A38" s="62" t="s">
        <v>55</v>
      </c>
      <c r="B38" s="18">
        <v>17190258</v>
      </c>
      <c r="C38" s="18">
        <v>0</v>
      </c>
      <c r="D38" s="63">
        <v>15695000</v>
      </c>
      <c r="E38" s="64">
        <v>24163</v>
      </c>
      <c r="F38" s="64">
        <v>-36948</v>
      </c>
      <c r="G38" s="64">
        <v>-165454</v>
      </c>
      <c r="H38" s="64">
        <v>-66948</v>
      </c>
      <c r="I38" s="64">
        <v>-66948</v>
      </c>
      <c r="J38" s="64">
        <v>-66948</v>
      </c>
      <c r="K38" s="64">
        <v>-56948</v>
      </c>
      <c r="L38" s="64">
        <v>-46948</v>
      </c>
      <c r="M38" s="64">
        <v>-46948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24163</v>
      </c>
      <c r="X38" s="64">
        <v>-24163</v>
      </c>
      <c r="Y38" s="65">
        <v>-100</v>
      </c>
      <c r="Z38" s="66">
        <v>24163</v>
      </c>
    </row>
    <row r="39" spans="1:26" ht="13.5">
      <c r="A39" s="62" t="s">
        <v>56</v>
      </c>
      <c r="B39" s="18">
        <v>255598908</v>
      </c>
      <c r="C39" s="18">
        <v>0</v>
      </c>
      <c r="D39" s="63">
        <v>274973000</v>
      </c>
      <c r="E39" s="64">
        <v>245304</v>
      </c>
      <c r="F39" s="64">
        <v>6013100</v>
      </c>
      <c r="G39" s="64">
        <v>2612634</v>
      </c>
      <c r="H39" s="64">
        <v>-284963</v>
      </c>
      <c r="I39" s="64">
        <v>-284963</v>
      </c>
      <c r="J39" s="64">
        <v>-3872515</v>
      </c>
      <c r="K39" s="64">
        <v>4642821</v>
      </c>
      <c r="L39" s="64">
        <v>-5282365</v>
      </c>
      <c r="M39" s="64">
        <v>-5282365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245304</v>
      </c>
      <c r="X39" s="64">
        <v>-245304</v>
      </c>
      <c r="Y39" s="65">
        <v>-100</v>
      </c>
      <c r="Z39" s="66">
        <v>245304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18498139</v>
      </c>
      <c r="C42" s="18">
        <v>0</v>
      </c>
      <c r="D42" s="63">
        <v>3947564</v>
      </c>
      <c r="E42" s="64">
        <v>33579124</v>
      </c>
      <c r="F42" s="64">
        <v>15107702</v>
      </c>
      <c r="G42" s="64">
        <v>2613069</v>
      </c>
      <c r="H42" s="64">
        <v>8371306</v>
      </c>
      <c r="I42" s="64">
        <v>26092077</v>
      </c>
      <c r="J42" s="64">
        <v>-3807116</v>
      </c>
      <c r="K42" s="64">
        <v>4717187</v>
      </c>
      <c r="L42" s="64">
        <v>-5282364</v>
      </c>
      <c r="M42" s="64">
        <v>-4372293</v>
      </c>
      <c r="N42" s="64">
        <v>473514</v>
      </c>
      <c r="O42" s="64">
        <v>-1588484</v>
      </c>
      <c r="P42" s="64">
        <v>2089477</v>
      </c>
      <c r="Q42" s="64">
        <v>974507</v>
      </c>
      <c r="R42" s="64">
        <v>-3699650</v>
      </c>
      <c r="S42" s="64">
        <v>-2023388</v>
      </c>
      <c r="T42" s="64">
        <v>0</v>
      </c>
      <c r="U42" s="64">
        <v>-5723038</v>
      </c>
      <c r="V42" s="64">
        <v>16971253</v>
      </c>
      <c r="W42" s="64">
        <v>33579124</v>
      </c>
      <c r="X42" s="64">
        <v>-16607871</v>
      </c>
      <c r="Y42" s="65">
        <v>-49.46</v>
      </c>
      <c r="Z42" s="66">
        <v>33579124</v>
      </c>
    </row>
    <row r="43" spans="1:26" ht="13.5">
      <c r="A43" s="62" t="s">
        <v>59</v>
      </c>
      <c r="B43" s="18">
        <v>-17794986</v>
      </c>
      <c r="C43" s="18">
        <v>0</v>
      </c>
      <c r="D43" s="63">
        <v>-23031996</v>
      </c>
      <c r="E43" s="64">
        <v>-34200000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-34200000</v>
      </c>
      <c r="X43" s="64">
        <v>34200000</v>
      </c>
      <c r="Y43" s="65">
        <v>-100</v>
      </c>
      <c r="Z43" s="66">
        <v>-34200000</v>
      </c>
    </row>
    <row r="44" spans="1:26" ht="13.5">
      <c r="A44" s="62" t="s">
        <v>60</v>
      </c>
      <c r="B44" s="18">
        <v>-406272</v>
      </c>
      <c r="C44" s="18">
        <v>0</v>
      </c>
      <c r="D44" s="63">
        <v>-361000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1620942</v>
      </c>
      <c r="C45" s="21">
        <v>0</v>
      </c>
      <c r="D45" s="103">
        <v>-23729432</v>
      </c>
      <c r="E45" s="104">
        <v>-4904938</v>
      </c>
      <c r="F45" s="104">
        <v>15436106</v>
      </c>
      <c r="G45" s="104">
        <v>18049175</v>
      </c>
      <c r="H45" s="104">
        <v>26420481</v>
      </c>
      <c r="I45" s="104">
        <v>26420481</v>
      </c>
      <c r="J45" s="104">
        <v>22613365</v>
      </c>
      <c r="K45" s="104">
        <v>27330552</v>
      </c>
      <c r="L45" s="104">
        <v>22048188</v>
      </c>
      <c r="M45" s="104">
        <v>22048188</v>
      </c>
      <c r="N45" s="104">
        <v>22521702</v>
      </c>
      <c r="O45" s="104">
        <v>20933218</v>
      </c>
      <c r="P45" s="104">
        <v>23022695</v>
      </c>
      <c r="Q45" s="104">
        <v>22521702</v>
      </c>
      <c r="R45" s="104">
        <v>19323045</v>
      </c>
      <c r="S45" s="104">
        <v>17299657</v>
      </c>
      <c r="T45" s="104">
        <v>0</v>
      </c>
      <c r="U45" s="104">
        <v>17299657</v>
      </c>
      <c r="V45" s="104">
        <v>17299657</v>
      </c>
      <c r="W45" s="104">
        <v>-4904938</v>
      </c>
      <c r="X45" s="104">
        <v>22204595</v>
      </c>
      <c r="Y45" s="105">
        <v>-452.7</v>
      </c>
      <c r="Z45" s="106">
        <v>-4904938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2747932</v>
      </c>
      <c r="E49" s="58">
        <v>1170930</v>
      </c>
      <c r="F49" s="58">
        <v>0</v>
      </c>
      <c r="G49" s="58">
        <v>0</v>
      </c>
      <c r="H49" s="58">
        <v>0</v>
      </c>
      <c r="I49" s="58">
        <v>1059109</v>
      </c>
      <c r="J49" s="58">
        <v>0</v>
      </c>
      <c r="K49" s="58">
        <v>0</v>
      </c>
      <c r="L49" s="58">
        <v>0</v>
      </c>
      <c r="M49" s="58">
        <v>970809</v>
      </c>
      <c r="N49" s="58">
        <v>0</v>
      </c>
      <c r="O49" s="58">
        <v>0</v>
      </c>
      <c r="P49" s="58">
        <v>0</v>
      </c>
      <c r="Q49" s="58">
        <v>1077390</v>
      </c>
      <c r="R49" s="58">
        <v>0</v>
      </c>
      <c r="S49" s="58">
        <v>0</v>
      </c>
      <c r="T49" s="58">
        <v>0</v>
      </c>
      <c r="U49" s="58">
        <v>38418503</v>
      </c>
      <c r="V49" s="58">
        <v>0</v>
      </c>
      <c r="W49" s="58">
        <v>45444673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5127420</v>
      </c>
      <c r="C51" s="56">
        <v>0</v>
      </c>
      <c r="D51" s="133">
        <v>754927</v>
      </c>
      <c r="E51" s="58">
        <v>1028385</v>
      </c>
      <c r="F51" s="58">
        <v>0</v>
      </c>
      <c r="G51" s="58">
        <v>0</v>
      </c>
      <c r="H51" s="58">
        <v>0</v>
      </c>
      <c r="I51" s="58">
        <v>118448</v>
      </c>
      <c r="J51" s="58">
        <v>0</v>
      </c>
      <c r="K51" s="58">
        <v>0</v>
      </c>
      <c r="L51" s="58">
        <v>0</v>
      </c>
      <c r="M51" s="58">
        <v>607978</v>
      </c>
      <c r="N51" s="58">
        <v>0</v>
      </c>
      <c r="O51" s="58">
        <v>0</v>
      </c>
      <c r="P51" s="58">
        <v>0</v>
      </c>
      <c r="Q51" s="58">
        <v>175237</v>
      </c>
      <c r="R51" s="58">
        <v>0</v>
      </c>
      <c r="S51" s="58">
        <v>0</v>
      </c>
      <c r="T51" s="58">
        <v>0</v>
      </c>
      <c r="U51" s="58">
        <v>940</v>
      </c>
      <c r="V51" s="58">
        <v>4845296</v>
      </c>
      <c r="W51" s="58">
        <v>12658631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72.81503740698814</v>
      </c>
      <c r="C58" s="5">
        <f>IF(C67=0,0,+(C76/C67)*100)</f>
        <v>0</v>
      </c>
      <c r="D58" s="6">
        <f aca="true" t="shared" si="6" ref="D58:Z58">IF(D67=0,0,+(D76/D67)*100)</f>
        <v>91.89953801345787</v>
      </c>
      <c r="E58" s="7">
        <f t="shared" si="6"/>
        <v>99.99998614297458</v>
      </c>
      <c r="F58" s="7">
        <f t="shared" si="6"/>
        <v>99.97446160728295</v>
      </c>
      <c r="G58" s="7">
        <f t="shared" si="6"/>
        <v>96.6094725281378</v>
      </c>
      <c r="H58" s="7">
        <f t="shared" si="6"/>
        <v>99.99176889873902</v>
      </c>
      <c r="I58" s="7">
        <f t="shared" si="6"/>
        <v>98.75626021536736</v>
      </c>
      <c r="J58" s="7">
        <f t="shared" si="6"/>
        <v>99.96372247335758</v>
      </c>
      <c r="K58" s="7">
        <f t="shared" si="6"/>
        <v>102.67302387671006</v>
      </c>
      <c r="L58" s="7">
        <f t="shared" si="6"/>
        <v>0</v>
      </c>
      <c r="M58" s="7">
        <f t="shared" si="6"/>
        <v>101.30319798721324</v>
      </c>
      <c r="N58" s="7">
        <f t="shared" si="6"/>
        <v>100.01155357741322</v>
      </c>
      <c r="O58" s="7">
        <f t="shared" si="6"/>
        <v>99.94786131840837</v>
      </c>
      <c r="P58" s="7">
        <f t="shared" si="6"/>
        <v>99.85083449504981</v>
      </c>
      <c r="Q58" s="7">
        <f t="shared" si="6"/>
        <v>99.95693727361783</v>
      </c>
      <c r="R58" s="7">
        <f t="shared" si="6"/>
        <v>99.46060885748028</v>
      </c>
      <c r="S58" s="7">
        <f t="shared" si="6"/>
        <v>99.96113024689166</v>
      </c>
      <c r="T58" s="7">
        <f t="shared" si="6"/>
        <v>0</v>
      </c>
      <c r="U58" s="7">
        <f t="shared" si="6"/>
        <v>64.55111149369681</v>
      </c>
      <c r="V58" s="7">
        <f t="shared" si="6"/>
        <v>93.72160037000702</v>
      </c>
      <c r="W58" s="7">
        <f t="shared" si="6"/>
        <v>99.99998614297458</v>
      </c>
      <c r="X58" s="7">
        <f t="shared" si="6"/>
        <v>0</v>
      </c>
      <c r="Y58" s="7">
        <f t="shared" si="6"/>
        <v>0</v>
      </c>
      <c r="Z58" s="8">
        <f t="shared" si="6"/>
        <v>99.99998614297458</v>
      </c>
    </row>
    <row r="59" spans="1:26" ht="13.5">
      <c r="A59" s="36" t="s">
        <v>31</v>
      </c>
      <c r="B59" s="9">
        <f aca="true" t="shared" si="7" ref="B59:Z66">IF(B68=0,0,+(B77/B68)*100)</f>
        <v>92.86283076211717</v>
      </c>
      <c r="C59" s="9">
        <f t="shared" si="7"/>
        <v>0</v>
      </c>
      <c r="D59" s="2">
        <f t="shared" si="7"/>
        <v>100</v>
      </c>
      <c r="E59" s="10">
        <f t="shared" si="7"/>
        <v>99.99998741601289</v>
      </c>
      <c r="F59" s="10">
        <f t="shared" si="7"/>
        <v>54.026442307692314</v>
      </c>
      <c r="G59" s="10">
        <f t="shared" si="7"/>
        <v>95.53115940992576</v>
      </c>
      <c r="H59" s="10">
        <f t="shared" si="7"/>
        <v>99.94351212389935</v>
      </c>
      <c r="I59" s="10">
        <f t="shared" si="7"/>
        <v>96.45788432240983</v>
      </c>
      <c r="J59" s="10">
        <f t="shared" si="7"/>
        <v>99.4077469951014</v>
      </c>
      <c r="K59" s="10">
        <f t="shared" si="7"/>
        <v>-26.85402974749222</v>
      </c>
      <c r="L59" s="10">
        <f t="shared" si="7"/>
        <v>0</v>
      </c>
      <c r="M59" s="10">
        <f t="shared" si="7"/>
        <v>163.40978030263182</v>
      </c>
      <c r="N59" s="10">
        <f t="shared" si="7"/>
        <v>110.75703655774831</v>
      </c>
      <c r="O59" s="10">
        <f t="shared" si="7"/>
        <v>-451.2280701754386</v>
      </c>
      <c r="P59" s="10">
        <f t="shared" si="7"/>
        <v>-165.98549769281476</v>
      </c>
      <c r="Q59" s="10">
        <f t="shared" si="7"/>
        <v>38.11372745490982</v>
      </c>
      <c r="R59" s="10">
        <f t="shared" si="7"/>
        <v>-115.75119913352931</v>
      </c>
      <c r="S59" s="10">
        <f t="shared" si="7"/>
        <v>-11.991199119911991</v>
      </c>
      <c r="T59" s="10">
        <f t="shared" si="7"/>
        <v>0</v>
      </c>
      <c r="U59" s="10">
        <f t="shared" si="7"/>
        <v>-16.36728268604576</v>
      </c>
      <c r="V59" s="10">
        <f t="shared" si="7"/>
        <v>96.68339666589367</v>
      </c>
      <c r="W59" s="10">
        <f t="shared" si="7"/>
        <v>99.99998741601289</v>
      </c>
      <c r="X59" s="10">
        <f t="shared" si="7"/>
        <v>0</v>
      </c>
      <c r="Y59" s="10">
        <f t="shared" si="7"/>
        <v>0</v>
      </c>
      <c r="Z59" s="11">
        <f t="shared" si="7"/>
        <v>99.99998741601289</v>
      </c>
    </row>
    <row r="60" spans="1:26" ht="13.5">
      <c r="A60" s="37" t="s">
        <v>32</v>
      </c>
      <c r="B60" s="12">
        <f t="shared" si="7"/>
        <v>69.96977400949966</v>
      </c>
      <c r="C60" s="12">
        <f t="shared" si="7"/>
        <v>0</v>
      </c>
      <c r="D60" s="3">
        <f t="shared" si="7"/>
        <v>89.65711018644983</v>
      </c>
      <c r="E60" s="13">
        <f t="shared" si="7"/>
        <v>99.99999276310797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64.96417624570128</v>
      </c>
      <c r="V60" s="13">
        <f t="shared" si="7"/>
        <v>93.09603226195638</v>
      </c>
      <c r="W60" s="13">
        <f t="shared" si="7"/>
        <v>99.99999276310797</v>
      </c>
      <c r="X60" s="13">
        <f t="shared" si="7"/>
        <v>0</v>
      </c>
      <c r="Y60" s="13">
        <f t="shared" si="7"/>
        <v>0</v>
      </c>
      <c r="Z60" s="14">
        <f t="shared" si="7"/>
        <v>99.99999276310797</v>
      </c>
    </row>
    <row r="61" spans="1:26" ht="13.5">
      <c r="A61" s="38" t="s">
        <v>115</v>
      </c>
      <c r="B61" s="12">
        <f t="shared" si="7"/>
        <v>69.8678843302823</v>
      </c>
      <c r="C61" s="12">
        <f t="shared" si="7"/>
        <v>0</v>
      </c>
      <c r="D61" s="3">
        <f t="shared" si="7"/>
        <v>85.16741834085008</v>
      </c>
      <c r="E61" s="13">
        <f t="shared" si="7"/>
        <v>112.16175204135652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61.45539023931945</v>
      </c>
      <c r="V61" s="13">
        <f t="shared" si="7"/>
        <v>92.64905999407918</v>
      </c>
      <c r="W61" s="13">
        <f t="shared" si="7"/>
        <v>112.16175204135652</v>
      </c>
      <c r="X61" s="13">
        <f t="shared" si="7"/>
        <v>0</v>
      </c>
      <c r="Y61" s="13">
        <f t="shared" si="7"/>
        <v>0</v>
      </c>
      <c r="Z61" s="14">
        <f t="shared" si="7"/>
        <v>112.16175204135652</v>
      </c>
    </row>
    <row r="62" spans="1:26" ht="13.5">
      <c r="A62" s="38" t="s">
        <v>116</v>
      </c>
      <c r="B62" s="12">
        <f t="shared" si="7"/>
        <v>75.15316212482143</v>
      </c>
      <c r="C62" s="12">
        <f t="shared" si="7"/>
        <v>0</v>
      </c>
      <c r="D62" s="3">
        <f t="shared" si="7"/>
        <v>100.00034107866126</v>
      </c>
      <c r="E62" s="13">
        <f t="shared" si="7"/>
        <v>129.10057369822428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68.02969867508865</v>
      </c>
      <c r="V62" s="13">
        <f t="shared" si="7"/>
        <v>93.80700759093013</v>
      </c>
      <c r="W62" s="13">
        <f t="shared" si="7"/>
        <v>129.10057369822428</v>
      </c>
      <c r="X62" s="13">
        <f t="shared" si="7"/>
        <v>0</v>
      </c>
      <c r="Y62" s="13">
        <f t="shared" si="7"/>
        <v>0</v>
      </c>
      <c r="Z62" s="14">
        <f t="shared" si="7"/>
        <v>129.10057369822428</v>
      </c>
    </row>
    <row r="63" spans="1:26" ht="13.5">
      <c r="A63" s="38" t="s">
        <v>117</v>
      </c>
      <c r="B63" s="12">
        <f t="shared" si="7"/>
        <v>57.920478379862395</v>
      </c>
      <c r="C63" s="12">
        <f t="shared" si="7"/>
        <v>0</v>
      </c>
      <c r="D63" s="3">
        <f t="shared" si="7"/>
        <v>99.98771186440678</v>
      </c>
      <c r="E63" s="13">
        <f t="shared" si="7"/>
        <v>200.96270351512584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66.79108570497331</v>
      </c>
      <c r="V63" s="13">
        <f t="shared" si="7"/>
        <v>92.71809465927178</v>
      </c>
      <c r="W63" s="13">
        <f t="shared" si="7"/>
        <v>200.96270351512584</v>
      </c>
      <c r="X63" s="13">
        <f t="shared" si="7"/>
        <v>0</v>
      </c>
      <c r="Y63" s="13">
        <f t="shared" si="7"/>
        <v>0</v>
      </c>
      <c r="Z63" s="14">
        <f t="shared" si="7"/>
        <v>200.96270351512584</v>
      </c>
    </row>
    <row r="64" spans="1:26" ht="13.5">
      <c r="A64" s="38" t="s">
        <v>118</v>
      </c>
      <c r="B64" s="12">
        <f t="shared" si="7"/>
        <v>73.533340801919</v>
      </c>
      <c r="C64" s="12">
        <f t="shared" si="7"/>
        <v>0</v>
      </c>
      <c r="D64" s="3">
        <f t="shared" si="7"/>
        <v>100.00901408450704</v>
      </c>
      <c r="E64" s="13">
        <f t="shared" si="7"/>
        <v>381.9499614994439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66.75196844100752</v>
      </c>
      <c r="V64" s="13">
        <f t="shared" si="7"/>
        <v>93.58874739744267</v>
      </c>
      <c r="W64" s="13">
        <f t="shared" si="7"/>
        <v>381.9499614994439</v>
      </c>
      <c r="X64" s="13">
        <f t="shared" si="7"/>
        <v>0</v>
      </c>
      <c r="Y64" s="13">
        <f t="shared" si="7"/>
        <v>0</v>
      </c>
      <c r="Z64" s="14">
        <f t="shared" si="7"/>
        <v>381.9499614994439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109.375</v>
      </c>
      <c r="E66" s="16">
        <f t="shared" si="7"/>
        <v>99.9996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67.4417965874507</v>
      </c>
      <c r="V66" s="16">
        <f t="shared" si="7"/>
        <v>92.91862518549672</v>
      </c>
      <c r="W66" s="16">
        <f t="shared" si="7"/>
        <v>99.9996</v>
      </c>
      <c r="X66" s="16">
        <f t="shared" si="7"/>
        <v>0</v>
      </c>
      <c r="Y66" s="16">
        <f t="shared" si="7"/>
        <v>0</v>
      </c>
      <c r="Z66" s="17">
        <f t="shared" si="7"/>
        <v>99.9996</v>
      </c>
    </row>
    <row r="67" spans="1:26" ht="13.5" hidden="1">
      <c r="A67" s="40" t="s">
        <v>121</v>
      </c>
      <c r="B67" s="23">
        <v>26601714</v>
      </c>
      <c r="C67" s="23"/>
      <c r="D67" s="24">
        <v>39828000</v>
      </c>
      <c r="E67" s="25">
        <v>36082780</v>
      </c>
      <c r="F67" s="25">
        <v>2995490</v>
      </c>
      <c r="G67" s="25">
        <v>8754685</v>
      </c>
      <c r="H67" s="25">
        <v>12258384</v>
      </c>
      <c r="I67" s="25">
        <v>24008559</v>
      </c>
      <c r="J67" s="25">
        <v>2806145</v>
      </c>
      <c r="K67" s="25">
        <v>2743971</v>
      </c>
      <c r="L67" s="25"/>
      <c r="M67" s="25">
        <v>5550116</v>
      </c>
      <c r="N67" s="25">
        <v>5755793</v>
      </c>
      <c r="O67" s="25">
        <v>3013118</v>
      </c>
      <c r="P67" s="25">
        <v>2705049</v>
      </c>
      <c r="Q67" s="25">
        <v>11473960</v>
      </c>
      <c r="R67" s="25">
        <v>2585137</v>
      </c>
      <c r="S67" s="25">
        <v>2619003</v>
      </c>
      <c r="T67" s="25">
        <v>2834727</v>
      </c>
      <c r="U67" s="25">
        <v>8038867</v>
      </c>
      <c r="V67" s="25">
        <v>49071502</v>
      </c>
      <c r="W67" s="25">
        <v>36082780</v>
      </c>
      <c r="X67" s="25"/>
      <c r="Y67" s="24"/>
      <c r="Z67" s="26">
        <v>36082780</v>
      </c>
    </row>
    <row r="68" spans="1:26" ht="13.5" hidden="1">
      <c r="A68" s="36" t="s">
        <v>31</v>
      </c>
      <c r="B68" s="18">
        <v>5129933</v>
      </c>
      <c r="C68" s="18"/>
      <c r="D68" s="19">
        <v>8025000</v>
      </c>
      <c r="E68" s="20">
        <v>7946607</v>
      </c>
      <c r="F68" s="20">
        <v>1664</v>
      </c>
      <c r="G68" s="20">
        <v>6642215</v>
      </c>
      <c r="H68" s="20">
        <v>1786224</v>
      </c>
      <c r="I68" s="20">
        <v>8430103</v>
      </c>
      <c r="J68" s="20">
        <v>171886</v>
      </c>
      <c r="K68" s="20">
        <v>-57820</v>
      </c>
      <c r="L68" s="20"/>
      <c r="M68" s="20">
        <v>114066</v>
      </c>
      <c r="N68" s="20">
        <v>6182</v>
      </c>
      <c r="O68" s="20">
        <v>285</v>
      </c>
      <c r="P68" s="20">
        <v>1517</v>
      </c>
      <c r="Q68" s="20">
        <v>7984</v>
      </c>
      <c r="R68" s="20">
        <v>6463</v>
      </c>
      <c r="S68" s="20">
        <v>909</v>
      </c>
      <c r="T68" s="20">
        <v>39001</v>
      </c>
      <c r="U68" s="20">
        <v>46373</v>
      </c>
      <c r="V68" s="20">
        <v>8598526</v>
      </c>
      <c r="W68" s="20">
        <v>7946607</v>
      </c>
      <c r="X68" s="20"/>
      <c r="Y68" s="19"/>
      <c r="Z68" s="22">
        <v>7946607</v>
      </c>
    </row>
    <row r="69" spans="1:26" ht="13.5" hidden="1">
      <c r="A69" s="37" t="s">
        <v>32</v>
      </c>
      <c r="B69" s="18">
        <v>20875081</v>
      </c>
      <c r="C69" s="18"/>
      <c r="D69" s="19">
        <v>31483000</v>
      </c>
      <c r="E69" s="20">
        <v>27636173</v>
      </c>
      <c r="F69" s="20">
        <v>2941733</v>
      </c>
      <c r="G69" s="20">
        <v>2061389</v>
      </c>
      <c r="H69" s="20">
        <v>10244818</v>
      </c>
      <c r="I69" s="20">
        <v>15247940</v>
      </c>
      <c r="J69" s="20">
        <v>2570688</v>
      </c>
      <c r="K69" s="20">
        <v>2736088</v>
      </c>
      <c r="L69" s="20"/>
      <c r="M69" s="20">
        <v>5306776</v>
      </c>
      <c r="N69" s="20">
        <v>5684826</v>
      </c>
      <c r="O69" s="20">
        <v>2947653</v>
      </c>
      <c r="P69" s="20">
        <v>2638379</v>
      </c>
      <c r="Q69" s="20">
        <v>11270858</v>
      </c>
      <c r="R69" s="20">
        <v>2512452</v>
      </c>
      <c r="S69" s="20">
        <v>2561549</v>
      </c>
      <c r="T69" s="20">
        <v>2736459</v>
      </c>
      <c r="U69" s="20">
        <v>7810460</v>
      </c>
      <c r="V69" s="20">
        <v>39636034</v>
      </c>
      <c r="W69" s="20">
        <v>27636173</v>
      </c>
      <c r="X69" s="20"/>
      <c r="Y69" s="19"/>
      <c r="Z69" s="22">
        <v>27636173</v>
      </c>
    </row>
    <row r="70" spans="1:26" ht="13.5" hidden="1">
      <c r="A70" s="38" t="s">
        <v>115</v>
      </c>
      <c r="B70" s="18">
        <v>11050014</v>
      </c>
      <c r="C70" s="18"/>
      <c r="D70" s="19">
        <v>21951000</v>
      </c>
      <c r="E70" s="20">
        <v>16395960</v>
      </c>
      <c r="F70" s="20">
        <v>1479553</v>
      </c>
      <c r="G70" s="20">
        <v>644863</v>
      </c>
      <c r="H70" s="20">
        <v>5128643</v>
      </c>
      <c r="I70" s="20">
        <v>7253059</v>
      </c>
      <c r="J70" s="20">
        <v>1003066</v>
      </c>
      <c r="K70" s="20">
        <v>1003126</v>
      </c>
      <c r="L70" s="20"/>
      <c r="M70" s="20">
        <v>2006192</v>
      </c>
      <c r="N70" s="20">
        <v>2163233</v>
      </c>
      <c r="O70" s="20">
        <v>1155493</v>
      </c>
      <c r="P70" s="20">
        <v>1085034</v>
      </c>
      <c r="Q70" s="20">
        <v>4403760</v>
      </c>
      <c r="R70" s="20">
        <v>953245</v>
      </c>
      <c r="S70" s="20">
        <v>1025468</v>
      </c>
      <c r="T70" s="20">
        <v>1241042</v>
      </c>
      <c r="U70" s="20">
        <v>3219755</v>
      </c>
      <c r="V70" s="20">
        <v>16882766</v>
      </c>
      <c r="W70" s="20">
        <v>16395960</v>
      </c>
      <c r="X70" s="20"/>
      <c r="Y70" s="19"/>
      <c r="Z70" s="22">
        <v>16395960</v>
      </c>
    </row>
    <row r="71" spans="1:26" ht="13.5" hidden="1">
      <c r="A71" s="38" t="s">
        <v>116</v>
      </c>
      <c r="B71" s="18">
        <v>5972756</v>
      </c>
      <c r="C71" s="18"/>
      <c r="D71" s="19">
        <v>4691000</v>
      </c>
      <c r="E71" s="20">
        <v>6809852</v>
      </c>
      <c r="F71" s="20">
        <v>735314</v>
      </c>
      <c r="G71" s="20">
        <v>684997</v>
      </c>
      <c r="H71" s="20">
        <v>2922645</v>
      </c>
      <c r="I71" s="20">
        <v>4342956</v>
      </c>
      <c r="J71" s="20">
        <v>825569</v>
      </c>
      <c r="K71" s="20">
        <v>997626</v>
      </c>
      <c r="L71" s="20"/>
      <c r="M71" s="20">
        <v>1823195</v>
      </c>
      <c r="N71" s="20">
        <v>1837445</v>
      </c>
      <c r="O71" s="20">
        <v>1043310</v>
      </c>
      <c r="P71" s="20">
        <v>816446</v>
      </c>
      <c r="Q71" s="20">
        <v>3697201</v>
      </c>
      <c r="R71" s="20">
        <v>822683</v>
      </c>
      <c r="S71" s="20">
        <v>789395</v>
      </c>
      <c r="T71" s="20">
        <v>757590</v>
      </c>
      <c r="U71" s="20">
        <v>2369668</v>
      </c>
      <c r="V71" s="20">
        <v>12233020</v>
      </c>
      <c r="W71" s="20">
        <v>6809852</v>
      </c>
      <c r="X71" s="20"/>
      <c r="Y71" s="19"/>
      <c r="Z71" s="22">
        <v>6809852</v>
      </c>
    </row>
    <row r="72" spans="1:26" ht="13.5" hidden="1">
      <c r="A72" s="38" t="s">
        <v>117</v>
      </c>
      <c r="B72" s="18">
        <v>2790084</v>
      </c>
      <c r="C72" s="18"/>
      <c r="D72" s="19">
        <v>3776000</v>
      </c>
      <c r="E72" s="20">
        <v>3775825</v>
      </c>
      <c r="F72" s="20">
        <v>526046</v>
      </c>
      <c r="G72" s="20">
        <v>525584</v>
      </c>
      <c r="H72" s="20">
        <v>1438524</v>
      </c>
      <c r="I72" s="20">
        <v>2490154</v>
      </c>
      <c r="J72" s="20">
        <v>534110</v>
      </c>
      <c r="K72" s="20">
        <v>527106</v>
      </c>
      <c r="L72" s="20"/>
      <c r="M72" s="20">
        <v>1061216</v>
      </c>
      <c r="N72" s="20">
        <v>1060088</v>
      </c>
      <c r="O72" s="20">
        <v>540021</v>
      </c>
      <c r="P72" s="20">
        <v>528949</v>
      </c>
      <c r="Q72" s="20">
        <v>2129058</v>
      </c>
      <c r="R72" s="20">
        <v>527689</v>
      </c>
      <c r="S72" s="20">
        <v>537906</v>
      </c>
      <c r="T72" s="20">
        <v>529820</v>
      </c>
      <c r="U72" s="20">
        <v>1595415</v>
      </c>
      <c r="V72" s="20">
        <v>7275843</v>
      </c>
      <c r="W72" s="20">
        <v>3775825</v>
      </c>
      <c r="X72" s="20"/>
      <c r="Y72" s="19"/>
      <c r="Z72" s="22">
        <v>3775825</v>
      </c>
    </row>
    <row r="73" spans="1:26" ht="13.5" hidden="1">
      <c r="A73" s="38" t="s">
        <v>118</v>
      </c>
      <c r="B73" s="18">
        <v>1062227</v>
      </c>
      <c r="C73" s="18"/>
      <c r="D73" s="19">
        <v>1065000</v>
      </c>
      <c r="E73" s="20">
        <v>654536</v>
      </c>
      <c r="F73" s="20">
        <v>200820</v>
      </c>
      <c r="G73" s="20">
        <v>205945</v>
      </c>
      <c r="H73" s="20">
        <v>755006</v>
      </c>
      <c r="I73" s="20">
        <v>1161771</v>
      </c>
      <c r="J73" s="20">
        <v>207943</v>
      </c>
      <c r="K73" s="20">
        <v>208230</v>
      </c>
      <c r="L73" s="20"/>
      <c r="M73" s="20">
        <v>416173</v>
      </c>
      <c r="N73" s="20">
        <v>624060</v>
      </c>
      <c r="O73" s="20">
        <v>208829</v>
      </c>
      <c r="P73" s="20">
        <v>207950</v>
      </c>
      <c r="Q73" s="20">
        <v>1040839</v>
      </c>
      <c r="R73" s="20">
        <v>208835</v>
      </c>
      <c r="S73" s="20">
        <v>208780</v>
      </c>
      <c r="T73" s="20">
        <v>208007</v>
      </c>
      <c r="U73" s="20">
        <v>625622</v>
      </c>
      <c r="V73" s="20">
        <v>3244405</v>
      </c>
      <c r="W73" s="20">
        <v>654536</v>
      </c>
      <c r="X73" s="20"/>
      <c r="Y73" s="19"/>
      <c r="Z73" s="22">
        <v>654536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596700</v>
      </c>
      <c r="C75" s="27"/>
      <c r="D75" s="28">
        <v>320000</v>
      </c>
      <c r="E75" s="29">
        <v>500000</v>
      </c>
      <c r="F75" s="29">
        <v>52093</v>
      </c>
      <c r="G75" s="29">
        <v>51081</v>
      </c>
      <c r="H75" s="29">
        <v>227342</v>
      </c>
      <c r="I75" s="29">
        <v>330516</v>
      </c>
      <c r="J75" s="29">
        <v>63571</v>
      </c>
      <c r="K75" s="29">
        <v>65703</v>
      </c>
      <c r="L75" s="29"/>
      <c r="M75" s="29">
        <v>129274</v>
      </c>
      <c r="N75" s="29">
        <v>64785</v>
      </c>
      <c r="O75" s="29">
        <v>65180</v>
      </c>
      <c r="P75" s="29">
        <v>65153</v>
      </c>
      <c r="Q75" s="29">
        <v>195118</v>
      </c>
      <c r="R75" s="29">
        <v>66222</v>
      </c>
      <c r="S75" s="29">
        <v>56545</v>
      </c>
      <c r="T75" s="29">
        <v>59267</v>
      </c>
      <c r="U75" s="29">
        <v>182034</v>
      </c>
      <c r="V75" s="29">
        <v>836942</v>
      </c>
      <c r="W75" s="29">
        <v>500000</v>
      </c>
      <c r="X75" s="29"/>
      <c r="Y75" s="28"/>
      <c r="Z75" s="30">
        <v>500000</v>
      </c>
    </row>
    <row r="76" spans="1:26" ht="13.5" hidden="1">
      <c r="A76" s="41" t="s">
        <v>122</v>
      </c>
      <c r="B76" s="31">
        <v>19370048</v>
      </c>
      <c r="C76" s="31"/>
      <c r="D76" s="32">
        <v>36601748</v>
      </c>
      <c r="E76" s="33">
        <v>36082775</v>
      </c>
      <c r="F76" s="33">
        <v>2994725</v>
      </c>
      <c r="G76" s="33">
        <v>8457855</v>
      </c>
      <c r="H76" s="33">
        <v>12257375</v>
      </c>
      <c r="I76" s="33">
        <v>23709955</v>
      </c>
      <c r="J76" s="33">
        <v>2805127</v>
      </c>
      <c r="K76" s="33">
        <v>2817318</v>
      </c>
      <c r="L76" s="33"/>
      <c r="M76" s="33">
        <v>5622445</v>
      </c>
      <c r="N76" s="33">
        <v>5756458</v>
      </c>
      <c r="O76" s="33">
        <v>3011547</v>
      </c>
      <c r="P76" s="33">
        <v>2701014</v>
      </c>
      <c r="Q76" s="33">
        <v>11469019</v>
      </c>
      <c r="R76" s="33">
        <v>2571193</v>
      </c>
      <c r="S76" s="33">
        <v>2617985</v>
      </c>
      <c r="T76" s="33"/>
      <c r="U76" s="33">
        <v>5189178</v>
      </c>
      <c r="V76" s="33">
        <v>45990597</v>
      </c>
      <c r="W76" s="33">
        <v>36082775</v>
      </c>
      <c r="X76" s="33"/>
      <c r="Y76" s="32"/>
      <c r="Z76" s="34">
        <v>36082775</v>
      </c>
    </row>
    <row r="77" spans="1:26" ht="13.5" hidden="1">
      <c r="A77" s="36" t="s">
        <v>31</v>
      </c>
      <c r="B77" s="18">
        <v>4763801</v>
      </c>
      <c r="C77" s="18"/>
      <c r="D77" s="19">
        <v>8025000</v>
      </c>
      <c r="E77" s="20">
        <v>7946606</v>
      </c>
      <c r="F77" s="20">
        <v>899</v>
      </c>
      <c r="G77" s="20">
        <v>6345385</v>
      </c>
      <c r="H77" s="20">
        <v>1785215</v>
      </c>
      <c r="I77" s="20">
        <v>8131499</v>
      </c>
      <c r="J77" s="20">
        <v>170868</v>
      </c>
      <c r="K77" s="20">
        <v>15527</v>
      </c>
      <c r="L77" s="20"/>
      <c r="M77" s="20">
        <v>186395</v>
      </c>
      <c r="N77" s="20">
        <v>6847</v>
      </c>
      <c r="O77" s="20">
        <v>-1286</v>
      </c>
      <c r="P77" s="20">
        <v>-2518</v>
      </c>
      <c r="Q77" s="20">
        <v>3043</v>
      </c>
      <c r="R77" s="20">
        <v>-7481</v>
      </c>
      <c r="S77" s="20">
        <v>-109</v>
      </c>
      <c r="T77" s="20"/>
      <c r="U77" s="20">
        <v>-7590</v>
      </c>
      <c r="V77" s="20">
        <v>8313347</v>
      </c>
      <c r="W77" s="20">
        <v>7946606</v>
      </c>
      <c r="X77" s="20"/>
      <c r="Y77" s="19"/>
      <c r="Z77" s="22">
        <v>7946606</v>
      </c>
    </row>
    <row r="78" spans="1:26" ht="13.5" hidden="1">
      <c r="A78" s="37" t="s">
        <v>32</v>
      </c>
      <c r="B78" s="18">
        <v>14606247</v>
      </c>
      <c r="C78" s="18"/>
      <c r="D78" s="19">
        <v>28226748</v>
      </c>
      <c r="E78" s="20">
        <v>27636171</v>
      </c>
      <c r="F78" s="20">
        <v>2941733</v>
      </c>
      <c r="G78" s="20">
        <v>2061389</v>
      </c>
      <c r="H78" s="20">
        <v>10244818</v>
      </c>
      <c r="I78" s="20">
        <v>15247940</v>
      </c>
      <c r="J78" s="20">
        <v>2570688</v>
      </c>
      <c r="K78" s="20">
        <v>2736088</v>
      </c>
      <c r="L78" s="20"/>
      <c r="M78" s="20">
        <v>5306776</v>
      </c>
      <c r="N78" s="20">
        <v>5684826</v>
      </c>
      <c r="O78" s="20">
        <v>2947653</v>
      </c>
      <c r="P78" s="20">
        <v>2638379</v>
      </c>
      <c r="Q78" s="20">
        <v>11270858</v>
      </c>
      <c r="R78" s="20">
        <v>2512452</v>
      </c>
      <c r="S78" s="20">
        <v>2561549</v>
      </c>
      <c r="T78" s="20"/>
      <c r="U78" s="20">
        <v>5074001</v>
      </c>
      <c r="V78" s="20">
        <v>36899575</v>
      </c>
      <c r="W78" s="20">
        <v>27636171</v>
      </c>
      <c r="X78" s="20"/>
      <c r="Y78" s="19"/>
      <c r="Z78" s="22">
        <v>27636171</v>
      </c>
    </row>
    <row r="79" spans="1:26" ht="13.5" hidden="1">
      <c r="A79" s="38" t="s">
        <v>115</v>
      </c>
      <c r="B79" s="18">
        <v>7720411</v>
      </c>
      <c r="C79" s="18"/>
      <c r="D79" s="19">
        <v>18695100</v>
      </c>
      <c r="E79" s="20">
        <v>18389996</v>
      </c>
      <c r="F79" s="20">
        <v>1479553</v>
      </c>
      <c r="G79" s="20">
        <v>644863</v>
      </c>
      <c r="H79" s="20">
        <v>5128643</v>
      </c>
      <c r="I79" s="20">
        <v>7253059</v>
      </c>
      <c r="J79" s="20">
        <v>1003066</v>
      </c>
      <c r="K79" s="20">
        <v>1003126</v>
      </c>
      <c r="L79" s="20"/>
      <c r="M79" s="20">
        <v>2006192</v>
      </c>
      <c r="N79" s="20">
        <v>2163233</v>
      </c>
      <c r="O79" s="20">
        <v>1155493</v>
      </c>
      <c r="P79" s="20">
        <v>1085034</v>
      </c>
      <c r="Q79" s="20">
        <v>4403760</v>
      </c>
      <c r="R79" s="20">
        <v>953245</v>
      </c>
      <c r="S79" s="20">
        <v>1025468</v>
      </c>
      <c r="T79" s="20"/>
      <c r="U79" s="20">
        <v>1978713</v>
      </c>
      <c r="V79" s="20">
        <v>15641724</v>
      </c>
      <c r="W79" s="20">
        <v>18389996</v>
      </c>
      <c r="X79" s="20"/>
      <c r="Y79" s="19"/>
      <c r="Z79" s="22">
        <v>18389996</v>
      </c>
    </row>
    <row r="80" spans="1:26" ht="13.5" hidden="1">
      <c r="A80" s="38" t="s">
        <v>116</v>
      </c>
      <c r="B80" s="18">
        <v>4488715</v>
      </c>
      <c r="C80" s="18"/>
      <c r="D80" s="19">
        <v>4691016</v>
      </c>
      <c r="E80" s="20">
        <v>8791558</v>
      </c>
      <c r="F80" s="20">
        <v>735314</v>
      </c>
      <c r="G80" s="20">
        <v>684997</v>
      </c>
      <c r="H80" s="20">
        <v>2922645</v>
      </c>
      <c r="I80" s="20">
        <v>4342956</v>
      </c>
      <c r="J80" s="20">
        <v>825569</v>
      </c>
      <c r="K80" s="20">
        <v>997626</v>
      </c>
      <c r="L80" s="20"/>
      <c r="M80" s="20">
        <v>1823195</v>
      </c>
      <c r="N80" s="20">
        <v>1837445</v>
      </c>
      <c r="O80" s="20">
        <v>1043310</v>
      </c>
      <c r="P80" s="20">
        <v>816446</v>
      </c>
      <c r="Q80" s="20">
        <v>3697201</v>
      </c>
      <c r="R80" s="20">
        <v>822683</v>
      </c>
      <c r="S80" s="20">
        <v>789395</v>
      </c>
      <c r="T80" s="20"/>
      <c r="U80" s="20">
        <v>1612078</v>
      </c>
      <c r="V80" s="20">
        <v>11475430</v>
      </c>
      <c r="W80" s="20">
        <v>8791558</v>
      </c>
      <c r="X80" s="20"/>
      <c r="Y80" s="19"/>
      <c r="Z80" s="22">
        <v>8791558</v>
      </c>
    </row>
    <row r="81" spans="1:26" ht="13.5" hidden="1">
      <c r="A81" s="38" t="s">
        <v>117</v>
      </c>
      <c r="B81" s="18">
        <v>1616030</v>
      </c>
      <c r="C81" s="18"/>
      <c r="D81" s="19">
        <v>3775536</v>
      </c>
      <c r="E81" s="20">
        <v>7588000</v>
      </c>
      <c r="F81" s="20">
        <v>526046</v>
      </c>
      <c r="G81" s="20">
        <v>525584</v>
      </c>
      <c r="H81" s="20">
        <v>1438524</v>
      </c>
      <c r="I81" s="20">
        <v>2490154</v>
      </c>
      <c r="J81" s="20">
        <v>534110</v>
      </c>
      <c r="K81" s="20">
        <v>527106</v>
      </c>
      <c r="L81" s="20"/>
      <c r="M81" s="20">
        <v>1061216</v>
      </c>
      <c r="N81" s="20">
        <v>1060088</v>
      </c>
      <c r="O81" s="20">
        <v>540021</v>
      </c>
      <c r="P81" s="20">
        <v>528949</v>
      </c>
      <c r="Q81" s="20">
        <v>2129058</v>
      </c>
      <c r="R81" s="20">
        <v>527689</v>
      </c>
      <c r="S81" s="20">
        <v>537906</v>
      </c>
      <c r="T81" s="20"/>
      <c r="U81" s="20">
        <v>1065595</v>
      </c>
      <c r="V81" s="20">
        <v>6746023</v>
      </c>
      <c r="W81" s="20">
        <v>7588000</v>
      </c>
      <c r="X81" s="20"/>
      <c r="Y81" s="19"/>
      <c r="Z81" s="22">
        <v>7588000</v>
      </c>
    </row>
    <row r="82" spans="1:26" ht="13.5" hidden="1">
      <c r="A82" s="38" t="s">
        <v>118</v>
      </c>
      <c r="B82" s="18">
        <v>781091</v>
      </c>
      <c r="C82" s="18"/>
      <c r="D82" s="19">
        <v>1065096</v>
      </c>
      <c r="E82" s="20">
        <v>2500000</v>
      </c>
      <c r="F82" s="20">
        <v>200820</v>
      </c>
      <c r="G82" s="20">
        <v>205945</v>
      </c>
      <c r="H82" s="20">
        <v>755006</v>
      </c>
      <c r="I82" s="20">
        <v>1161771</v>
      </c>
      <c r="J82" s="20">
        <v>207943</v>
      </c>
      <c r="K82" s="20">
        <v>208230</v>
      </c>
      <c r="L82" s="20"/>
      <c r="M82" s="20">
        <v>416173</v>
      </c>
      <c r="N82" s="20">
        <v>624060</v>
      </c>
      <c r="O82" s="20">
        <v>208829</v>
      </c>
      <c r="P82" s="20">
        <v>207950</v>
      </c>
      <c r="Q82" s="20">
        <v>1040839</v>
      </c>
      <c r="R82" s="20">
        <v>208835</v>
      </c>
      <c r="S82" s="20">
        <v>208780</v>
      </c>
      <c r="T82" s="20"/>
      <c r="U82" s="20">
        <v>417615</v>
      </c>
      <c r="V82" s="20">
        <v>3036398</v>
      </c>
      <c r="W82" s="20">
        <v>2500000</v>
      </c>
      <c r="X82" s="20"/>
      <c r="Y82" s="19"/>
      <c r="Z82" s="22">
        <v>2500000</v>
      </c>
    </row>
    <row r="83" spans="1:26" ht="13.5" hidden="1">
      <c r="A83" s="38" t="s">
        <v>119</v>
      </c>
      <c r="B83" s="18"/>
      <c r="C83" s="18"/>
      <c r="D83" s="19"/>
      <c r="E83" s="20">
        <v>-9633383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-9633383</v>
      </c>
      <c r="X83" s="20"/>
      <c r="Y83" s="19"/>
      <c r="Z83" s="22">
        <v>-9633383</v>
      </c>
    </row>
    <row r="84" spans="1:26" ht="13.5" hidden="1">
      <c r="A84" s="39" t="s">
        <v>120</v>
      </c>
      <c r="B84" s="27"/>
      <c r="C84" s="27"/>
      <c r="D84" s="28">
        <v>350000</v>
      </c>
      <c r="E84" s="29">
        <v>499998</v>
      </c>
      <c r="F84" s="29">
        <v>52093</v>
      </c>
      <c r="G84" s="29">
        <v>51081</v>
      </c>
      <c r="H84" s="29">
        <v>227342</v>
      </c>
      <c r="I84" s="29">
        <v>330516</v>
      </c>
      <c r="J84" s="29">
        <v>63571</v>
      </c>
      <c r="K84" s="29">
        <v>65703</v>
      </c>
      <c r="L84" s="29"/>
      <c r="M84" s="29">
        <v>129274</v>
      </c>
      <c r="N84" s="29">
        <v>64785</v>
      </c>
      <c r="O84" s="29">
        <v>65180</v>
      </c>
      <c r="P84" s="29">
        <v>65153</v>
      </c>
      <c r="Q84" s="29">
        <v>195118</v>
      </c>
      <c r="R84" s="29">
        <v>66222</v>
      </c>
      <c r="S84" s="29">
        <v>56545</v>
      </c>
      <c r="T84" s="29"/>
      <c r="U84" s="29">
        <v>122767</v>
      </c>
      <c r="V84" s="29">
        <v>777675</v>
      </c>
      <c r="W84" s="29">
        <v>499998</v>
      </c>
      <c r="X84" s="29"/>
      <c r="Y84" s="28"/>
      <c r="Z84" s="30">
        <v>499998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6938466</v>
      </c>
      <c r="C5" s="18">
        <v>0</v>
      </c>
      <c r="D5" s="63">
        <v>9326000</v>
      </c>
      <c r="E5" s="64">
        <v>9326000</v>
      </c>
      <c r="F5" s="64">
        <v>7787138</v>
      </c>
      <c r="G5" s="64">
        <v>15498</v>
      </c>
      <c r="H5" s="64">
        <v>117632</v>
      </c>
      <c r="I5" s="64">
        <v>7920268</v>
      </c>
      <c r="J5" s="64">
        <v>92258</v>
      </c>
      <c r="K5" s="64">
        <v>4233</v>
      </c>
      <c r="L5" s="64">
        <v>1673</v>
      </c>
      <c r="M5" s="64">
        <v>98164</v>
      </c>
      <c r="N5" s="64">
        <v>44</v>
      </c>
      <c r="O5" s="64">
        <v>0</v>
      </c>
      <c r="P5" s="64">
        <v>0</v>
      </c>
      <c r="Q5" s="64">
        <v>44</v>
      </c>
      <c r="R5" s="64">
        <v>27533</v>
      </c>
      <c r="S5" s="64">
        <v>44</v>
      </c>
      <c r="T5" s="64">
        <v>7782915</v>
      </c>
      <c r="U5" s="64">
        <v>7810492</v>
      </c>
      <c r="V5" s="64">
        <v>15828968</v>
      </c>
      <c r="W5" s="64">
        <v>9326000</v>
      </c>
      <c r="X5" s="64">
        <v>6502968</v>
      </c>
      <c r="Y5" s="65">
        <v>69.73</v>
      </c>
      <c r="Z5" s="66">
        <v>9326000</v>
      </c>
    </row>
    <row r="6" spans="1:26" ht="13.5">
      <c r="A6" s="62" t="s">
        <v>32</v>
      </c>
      <c r="B6" s="18">
        <v>39400505</v>
      </c>
      <c r="C6" s="18">
        <v>0</v>
      </c>
      <c r="D6" s="63">
        <v>56204000</v>
      </c>
      <c r="E6" s="64">
        <v>56204000</v>
      </c>
      <c r="F6" s="64">
        <v>3689605</v>
      </c>
      <c r="G6" s="64">
        <v>4515063</v>
      </c>
      <c r="H6" s="64">
        <v>3805606</v>
      </c>
      <c r="I6" s="64">
        <v>12010274</v>
      </c>
      <c r="J6" s="64">
        <v>3365907</v>
      </c>
      <c r="K6" s="64">
        <v>3875576</v>
      </c>
      <c r="L6" s="64">
        <v>4234365</v>
      </c>
      <c r="M6" s="64">
        <v>11475848</v>
      </c>
      <c r="N6" s="64">
        <v>3978539</v>
      </c>
      <c r="O6" s="64">
        <v>5410036</v>
      </c>
      <c r="P6" s="64">
        <v>4236483</v>
      </c>
      <c r="Q6" s="64">
        <v>13625058</v>
      </c>
      <c r="R6" s="64">
        <v>4076300</v>
      </c>
      <c r="S6" s="64">
        <v>4026262</v>
      </c>
      <c r="T6" s="64">
        <v>4289605</v>
      </c>
      <c r="U6" s="64">
        <v>12392167</v>
      </c>
      <c r="V6" s="64">
        <v>49503347</v>
      </c>
      <c r="W6" s="64">
        <v>56204000</v>
      </c>
      <c r="X6" s="64">
        <v>-6700653</v>
      </c>
      <c r="Y6" s="65">
        <v>-11.92</v>
      </c>
      <c r="Z6" s="66">
        <v>56204000</v>
      </c>
    </row>
    <row r="7" spans="1:26" ht="13.5">
      <c r="A7" s="62" t="s">
        <v>33</v>
      </c>
      <c r="B7" s="18">
        <v>874602</v>
      </c>
      <c r="C7" s="18">
        <v>0</v>
      </c>
      <c r="D7" s="63">
        <v>260000</v>
      </c>
      <c r="E7" s="64">
        <v>260000</v>
      </c>
      <c r="F7" s="64">
        <v>18780</v>
      </c>
      <c r="G7" s="64">
        <v>2291</v>
      </c>
      <c r="H7" s="64">
        <v>836</v>
      </c>
      <c r="I7" s="64">
        <v>21907</v>
      </c>
      <c r="J7" s="64">
        <v>1635</v>
      </c>
      <c r="K7" s="64">
        <v>1265</v>
      </c>
      <c r="L7" s="64">
        <v>914</v>
      </c>
      <c r="M7" s="64">
        <v>3814</v>
      </c>
      <c r="N7" s="64">
        <v>119070</v>
      </c>
      <c r="O7" s="64">
        <v>1641</v>
      </c>
      <c r="P7" s="64">
        <v>37134</v>
      </c>
      <c r="Q7" s="64">
        <v>157845</v>
      </c>
      <c r="R7" s="64">
        <v>44112</v>
      </c>
      <c r="S7" s="64">
        <v>13625</v>
      </c>
      <c r="T7" s="64">
        <v>0</v>
      </c>
      <c r="U7" s="64">
        <v>57737</v>
      </c>
      <c r="V7" s="64">
        <v>241303</v>
      </c>
      <c r="W7" s="64">
        <v>260000</v>
      </c>
      <c r="X7" s="64">
        <v>-18697</v>
      </c>
      <c r="Y7" s="65">
        <v>-7.19</v>
      </c>
      <c r="Z7" s="66">
        <v>260000</v>
      </c>
    </row>
    <row r="8" spans="1:26" ht="13.5">
      <c r="A8" s="62" t="s">
        <v>34</v>
      </c>
      <c r="B8" s="18">
        <v>38250268</v>
      </c>
      <c r="C8" s="18">
        <v>0</v>
      </c>
      <c r="D8" s="63">
        <v>40276000</v>
      </c>
      <c r="E8" s="64">
        <v>40276000</v>
      </c>
      <c r="F8" s="64">
        <v>11311024</v>
      </c>
      <c r="G8" s="64">
        <v>962846</v>
      </c>
      <c r="H8" s="64">
        <v>576518</v>
      </c>
      <c r="I8" s="64">
        <v>12850388</v>
      </c>
      <c r="J8" s="64">
        <v>578975</v>
      </c>
      <c r="K8" s="64">
        <v>12880031</v>
      </c>
      <c r="L8" s="64">
        <v>625762</v>
      </c>
      <c r="M8" s="64">
        <v>14084768</v>
      </c>
      <c r="N8" s="64">
        <v>612322</v>
      </c>
      <c r="O8" s="64">
        <v>760796</v>
      </c>
      <c r="P8" s="64">
        <v>9709724</v>
      </c>
      <c r="Q8" s="64">
        <v>11082842</v>
      </c>
      <c r="R8" s="64">
        <v>3502576</v>
      </c>
      <c r="S8" s="64">
        <v>5366107</v>
      </c>
      <c r="T8" s="64">
        <v>10270976</v>
      </c>
      <c r="U8" s="64">
        <v>19139659</v>
      </c>
      <c r="V8" s="64">
        <v>57157657</v>
      </c>
      <c r="W8" s="64">
        <v>40276000</v>
      </c>
      <c r="X8" s="64">
        <v>16881657</v>
      </c>
      <c r="Y8" s="65">
        <v>41.91</v>
      </c>
      <c r="Z8" s="66">
        <v>40276000</v>
      </c>
    </row>
    <row r="9" spans="1:26" ht="13.5">
      <c r="A9" s="62" t="s">
        <v>35</v>
      </c>
      <c r="B9" s="18">
        <v>2666204</v>
      </c>
      <c r="C9" s="18">
        <v>0</v>
      </c>
      <c r="D9" s="63">
        <v>9989000</v>
      </c>
      <c r="E9" s="64">
        <v>9989000</v>
      </c>
      <c r="F9" s="64">
        <v>132484</v>
      </c>
      <c r="G9" s="64">
        <v>309311</v>
      </c>
      <c r="H9" s="64">
        <v>151631</v>
      </c>
      <c r="I9" s="64">
        <v>593426</v>
      </c>
      <c r="J9" s="64">
        <v>215649</v>
      </c>
      <c r="K9" s="64">
        <v>222759</v>
      </c>
      <c r="L9" s="64">
        <v>270193</v>
      </c>
      <c r="M9" s="64">
        <v>708601</v>
      </c>
      <c r="N9" s="64">
        <v>247861</v>
      </c>
      <c r="O9" s="64">
        <v>176284</v>
      </c>
      <c r="P9" s="64">
        <v>221041</v>
      </c>
      <c r="Q9" s="64">
        <v>645186</v>
      </c>
      <c r="R9" s="64">
        <v>355447</v>
      </c>
      <c r="S9" s="64">
        <v>172884</v>
      </c>
      <c r="T9" s="64">
        <v>129284</v>
      </c>
      <c r="U9" s="64">
        <v>657615</v>
      </c>
      <c r="V9" s="64">
        <v>2604828</v>
      </c>
      <c r="W9" s="64">
        <v>9989000</v>
      </c>
      <c r="X9" s="64">
        <v>-7384172</v>
      </c>
      <c r="Y9" s="65">
        <v>-73.92</v>
      </c>
      <c r="Z9" s="66">
        <v>9989000</v>
      </c>
    </row>
    <row r="10" spans="1:26" ht="25.5">
      <c r="A10" s="67" t="s">
        <v>107</v>
      </c>
      <c r="B10" s="68">
        <f>SUM(B5:B9)</f>
        <v>88130045</v>
      </c>
      <c r="C10" s="68">
        <f>SUM(C5:C9)</f>
        <v>0</v>
      </c>
      <c r="D10" s="69">
        <f aca="true" t="shared" si="0" ref="D10:Z10">SUM(D5:D9)</f>
        <v>116055000</v>
      </c>
      <c r="E10" s="70">
        <f t="shared" si="0"/>
        <v>116055000</v>
      </c>
      <c r="F10" s="70">
        <f t="shared" si="0"/>
        <v>22939031</v>
      </c>
      <c r="G10" s="70">
        <f t="shared" si="0"/>
        <v>5805009</v>
      </c>
      <c r="H10" s="70">
        <f t="shared" si="0"/>
        <v>4652223</v>
      </c>
      <c r="I10" s="70">
        <f t="shared" si="0"/>
        <v>33396263</v>
      </c>
      <c r="J10" s="70">
        <f t="shared" si="0"/>
        <v>4254424</v>
      </c>
      <c r="K10" s="70">
        <f t="shared" si="0"/>
        <v>16983864</v>
      </c>
      <c r="L10" s="70">
        <f t="shared" si="0"/>
        <v>5132907</v>
      </c>
      <c r="M10" s="70">
        <f t="shared" si="0"/>
        <v>26371195</v>
      </c>
      <c r="N10" s="70">
        <f t="shared" si="0"/>
        <v>4957836</v>
      </c>
      <c r="O10" s="70">
        <f t="shared" si="0"/>
        <v>6348757</v>
      </c>
      <c r="P10" s="70">
        <f t="shared" si="0"/>
        <v>14204382</v>
      </c>
      <c r="Q10" s="70">
        <f t="shared" si="0"/>
        <v>25510975</v>
      </c>
      <c r="R10" s="70">
        <f t="shared" si="0"/>
        <v>8005968</v>
      </c>
      <c r="S10" s="70">
        <f t="shared" si="0"/>
        <v>9578922</v>
      </c>
      <c r="T10" s="70">
        <f t="shared" si="0"/>
        <v>22472780</v>
      </c>
      <c r="U10" s="70">
        <f t="shared" si="0"/>
        <v>40057670</v>
      </c>
      <c r="V10" s="70">
        <f t="shared" si="0"/>
        <v>125336103</v>
      </c>
      <c r="W10" s="70">
        <f t="shared" si="0"/>
        <v>116055000</v>
      </c>
      <c r="X10" s="70">
        <f t="shared" si="0"/>
        <v>9281103</v>
      </c>
      <c r="Y10" s="71">
        <f>+IF(W10&lt;&gt;0,(X10/W10)*100,0)</f>
        <v>7.9971591055964835</v>
      </c>
      <c r="Z10" s="72">
        <f t="shared" si="0"/>
        <v>116055000</v>
      </c>
    </row>
    <row r="11" spans="1:26" ht="13.5">
      <c r="A11" s="62" t="s">
        <v>36</v>
      </c>
      <c r="B11" s="18">
        <v>35907254</v>
      </c>
      <c r="C11" s="18">
        <v>0</v>
      </c>
      <c r="D11" s="63">
        <v>43049000</v>
      </c>
      <c r="E11" s="64">
        <v>43049000</v>
      </c>
      <c r="F11" s="64">
        <v>2989867</v>
      </c>
      <c r="G11" s="64">
        <v>2969363</v>
      </c>
      <c r="H11" s="64">
        <v>2952011</v>
      </c>
      <c r="I11" s="64">
        <v>8911241</v>
      </c>
      <c r="J11" s="64">
        <v>2955496</v>
      </c>
      <c r="K11" s="64">
        <v>4548236</v>
      </c>
      <c r="L11" s="64">
        <v>2912550</v>
      </c>
      <c r="M11" s="64">
        <v>10416282</v>
      </c>
      <c r="N11" s="64">
        <v>3187173</v>
      </c>
      <c r="O11" s="64">
        <v>3055949</v>
      </c>
      <c r="P11" s="64">
        <v>3170305</v>
      </c>
      <c r="Q11" s="64">
        <v>9413427</v>
      </c>
      <c r="R11" s="64">
        <v>3175655</v>
      </c>
      <c r="S11" s="64">
        <v>3279544</v>
      </c>
      <c r="T11" s="64">
        <v>2989867</v>
      </c>
      <c r="U11" s="64">
        <v>9445066</v>
      </c>
      <c r="V11" s="64">
        <v>38186016</v>
      </c>
      <c r="W11" s="64">
        <v>43049000</v>
      </c>
      <c r="X11" s="64">
        <v>-4862984</v>
      </c>
      <c r="Y11" s="65">
        <v>-11.3</v>
      </c>
      <c r="Z11" s="66">
        <v>43049000</v>
      </c>
    </row>
    <row r="12" spans="1:26" ht="13.5">
      <c r="A12" s="62" t="s">
        <v>37</v>
      </c>
      <c r="B12" s="18">
        <v>3065848</v>
      </c>
      <c r="C12" s="18">
        <v>0</v>
      </c>
      <c r="D12" s="63">
        <v>3187000</v>
      </c>
      <c r="E12" s="64">
        <v>3187000</v>
      </c>
      <c r="F12" s="64">
        <v>235397</v>
      </c>
      <c r="G12" s="64">
        <v>236601</v>
      </c>
      <c r="H12" s="64">
        <v>235483</v>
      </c>
      <c r="I12" s="64">
        <v>707481</v>
      </c>
      <c r="J12" s="64">
        <v>235483</v>
      </c>
      <c r="K12" s="64">
        <v>235483</v>
      </c>
      <c r="L12" s="64">
        <v>235483</v>
      </c>
      <c r="M12" s="64">
        <v>706449</v>
      </c>
      <c r="N12" s="64">
        <v>235483</v>
      </c>
      <c r="O12" s="64">
        <v>235483</v>
      </c>
      <c r="P12" s="64">
        <v>449714</v>
      </c>
      <c r="Q12" s="64">
        <v>920680</v>
      </c>
      <c r="R12" s="64">
        <v>253556</v>
      </c>
      <c r="S12" s="64">
        <v>253556</v>
      </c>
      <c r="T12" s="64">
        <v>235397</v>
      </c>
      <c r="U12" s="64">
        <v>742509</v>
      </c>
      <c r="V12" s="64">
        <v>3077119</v>
      </c>
      <c r="W12" s="64">
        <v>3187000</v>
      </c>
      <c r="X12" s="64">
        <v>-109881</v>
      </c>
      <c r="Y12" s="65">
        <v>-3.45</v>
      </c>
      <c r="Z12" s="66">
        <v>3187000</v>
      </c>
    </row>
    <row r="13" spans="1:26" ht="13.5">
      <c r="A13" s="62" t="s">
        <v>108</v>
      </c>
      <c r="B13" s="18">
        <v>11286622</v>
      </c>
      <c r="C13" s="18">
        <v>0</v>
      </c>
      <c r="D13" s="63">
        <v>9373000</v>
      </c>
      <c r="E13" s="64">
        <v>9373000</v>
      </c>
      <c r="F13" s="64">
        <v>16802</v>
      </c>
      <c r="G13" s="64">
        <v>16802</v>
      </c>
      <c r="H13" s="64">
        <v>16802</v>
      </c>
      <c r="I13" s="64">
        <v>50406</v>
      </c>
      <c r="J13" s="64">
        <v>16802</v>
      </c>
      <c r="K13" s="64">
        <v>16802</v>
      </c>
      <c r="L13" s="64">
        <v>0</v>
      </c>
      <c r="M13" s="64">
        <v>33604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84010</v>
      </c>
      <c r="W13" s="64">
        <v>9373000</v>
      </c>
      <c r="X13" s="64">
        <v>-9288990</v>
      </c>
      <c r="Y13" s="65">
        <v>-99.1</v>
      </c>
      <c r="Z13" s="66">
        <v>9373000</v>
      </c>
    </row>
    <row r="14" spans="1:26" ht="13.5">
      <c r="A14" s="62" t="s">
        <v>38</v>
      </c>
      <c r="B14" s="18">
        <v>2379604</v>
      </c>
      <c r="C14" s="18">
        <v>0</v>
      </c>
      <c r="D14" s="63">
        <v>450000</v>
      </c>
      <c r="E14" s="64">
        <v>450000</v>
      </c>
      <c r="F14" s="64">
        <v>4396</v>
      </c>
      <c r="G14" s="64">
        <v>30538</v>
      </c>
      <c r="H14" s="64">
        <v>30040</v>
      </c>
      <c r="I14" s="64">
        <v>64974</v>
      </c>
      <c r="J14" s="64">
        <v>28719</v>
      </c>
      <c r="K14" s="64">
        <v>24912</v>
      </c>
      <c r="L14" s="64">
        <v>37196</v>
      </c>
      <c r="M14" s="64">
        <v>90827</v>
      </c>
      <c r="N14" s="64">
        <v>23879</v>
      </c>
      <c r="O14" s="64">
        <v>29393</v>
      </c>
      <c r="P14" s="64">
        <v>29565</v>
      </c>
      <c r="Q14" s="64">
        <v>82837</v>
      </c>
      <c r="R14" s="64">
        <v>22288</v>
      </c>
      <c r="S14" s="64">
        <v>31240</v>
      </c>
      <c r="T14" s="64">
        <v>4113</v>
      </c>
      <c r="U14" s="64">
        <v>57641</v>
      </c>
      <c r="V14" s="64">
        <v>296279</v>
      </c>
      <c r="W14" s="64">
        <v>450000</v>
      </c>
      <c r="X14" s="64">
        <v>-153721</v>
      </c>
      <c r="Y14" s="65">
        <v>-34.16</v>
      </c>
      <c r="Z14" s="66">
        <v>450000</v>
      </c>
    </row>
    <row r="15" spans="1:26" ht="13.5">
      <c r="A15" s="62" t="s">
        <v>39</v>
      </c>
      <c r="B15" s="18">
        <v>23306142</v>
      </c>
      <c r="C15" s="18">
        <v>0</v>
      </c>
      <c r="D15" s="63">
        <v>30350000</v>
      </c>
      <c r="E15" s="64">
        <v>30350000</v>
      </c>
      <c r="F15" s="64">
        <v>3221692</v>
      </c>
      <c r="G15" s="64">
        <v>6612926</v>
      </c>
      <c r="H15" s="64">
        <v>207241</v>
      </c>
      <c r="I15" s="64">
        <v>10041859</v>
      </c>
      <c r="J15" s="64">
        <v>2400538</v>
      </c>
      <c r="K15" s="64">
        <v>743070</v>
      </c>
      <c r="L15" s="64">
        <v>3518286</v>
      </c>
      <c r="M15" s="64">
        <v>6661894</v>
      </c>
      <c r="N15" s="64">
        <v>3333534</v>
      </c>
      <c r="O15" s="64">
        <v>2594450</v>
      </c>
      <c r="P15" s="64">
        <v>4431517</v>
      </c>
      <c r="Q15" s="64">
        <v>10359501</v>
      </c>
      <c r="R15" s="64">
        <v>302513</v>
      </c>
      <c r="S15" s="64">
        <v>2437990</v>
      </c>
      <c r="T15" s="64">
        <v>3221692</v>
      </c>
      <c r="U15" s="64">
        <v>5962195</v>
      </c>
      <c r="V15" s="64">
        <v>33025449</v>
      </c>
      <c r="W15" s="64">
        <v>30350000</v>
      </c>
      <c r="X15" s="64">
        <v>2675449</v>
      </c>
      <c r="Y15" s="65">
        <v>8.82</v>
      </c>
      <c r="Z15" s="66">
        <v>30350000</v>
      </c>
    </row>
    <row r="16" spans="1:26" ht="13.5">
      <c r="A16" s="73" t="s">
        <v>40</v>
      </c>
      <c r="B16" s="18">
        <v>1487900</v>
      </c>
      <c r="C16" s="18">
        <v>0</v>
      </c>
      <c r="D16" s="63">
        <v>7672000</v>
      </c>
      <c r="E16" s="64">
        <v>7672000</v>
      </c>
      <c r="F16" s="64">
        <v>3638660</v>
      </c>
      <c r="G16" s="64">
        <v>1032580</v>
      </c>
      <c r="H16" s="64">
        <v>1788142</v>
      </c>
      <c r="I16" s="64">
        <v>6459382</v>
      </c>
      <c r="J16" s="64">
        <v>2319385</v>
      </c>
      <c r="K16" s="64">
        <v>1322318</v>
      </c>
      <c r="L16" s="64">
        <v>767949</v>
      </c>
      <c r="M16" s="64">
        <v>4409652</v>
      </c>
      <c r="N16" s="64">
        <v>164125</v>
      </c>
      <c r="O16" s="64">
        <v>1847173</v>
      </c>
      <c r="P16" s="64">
        <v>390166</v>
      </c>
      <c r="Q16" s="64">
        <v>2401464</v>
      </c>
      <c r="R16" s="64">
        <v>269167</v>
      </c>
      <c r="S16" s="64">
        <v>4808424</v>
      </c>
      <c r="T16" s="64">
        <v>3638660</v>
      </c>
      <c r="U16" s="64">
        <v>8716251</v>
      </c>
      <c r="V16" s="64">
        <v>21986749</v>
      </c>
      <c r="W16" s="64">
        <v>7672000</v>
      </c>
      <c r="X16" s="64">
        <v>14314749</v>
      </c>
      <c r="Y16" s="65">
        <v>186.58</v>
      </c>
      <c r="Z16" s="66">
        <v>7672000</v>
      </c>
    </row>
    <row r="17" spans="1:26" ht="13.5">
      <c r="A17" s="62" t="s">
        <v>41</v>
      </c>
      <c r="B17" s="18">
        <v>29901509</v>
      </c>
      <c r="C17" s="18">
        <v>0</v>
      </c>
      <c r="D17" s="63">
        <v>35246000</v>
      </c>
      <c r="E17" s="64">
        <v>35246000</v>
      </c>
      <c r="F17" s="64">
        <v>2049266</v>
      </c>
      <c r="G17" s="64">
        <v>2934207</v>
      </c>
      <c r="H17" s="64">
        <v>1738543</v>
      </c>
      <c r="I17" s="64">
        <v>6722016</v>
      </c>
      <c r="J17" s="64">
        <v>1103081</v>
      </c>
      <c r="K17" s="64">
        <v>1994526</v>
      </c>
      <c r="L17" s="64">
        <v>1348674</v>
      </c>
      <c r="M17" s="64">
        <v>4446281</v>
      </c>
      <c r="N17" s="64">
        <v>1600512</v>
      </c>
      <c r="O17" s="64">
        <v>1653757</v>
      </c>
      <c r="P17" s="64">
        <v>2991822</v>
      </c>
      <c r="Q17" s="64">
        <v>6246091</v>
      </c>
      <c r="R17" s="64">
        <v>2507703</v>
      </c>
      <c r="S17" s="64">
        <v>2453643</v>
      </c>
      <c r="T17" s="64">
        <v>2049018</v>
      </c>
      <c r="U17" s="64">
        <v>7010364</v>
      </c>
      <c r="V17" s="64">
        <v>24424752</v>
      </c>
      <c r="W17" s="64">
        <v>35246000</v>
      </c>
      <c r="X17" s="64">
        <v>-10821248</v>
      </c>
      <c r="Y17" s="65">
        <v>-30.7</v>
      </c>
      <c r="Z17" s="66">
        <v>35246000</v>
      </c>
    </row>
    <row r="18" spans="1:26" ht="13.5">
      <c r="A18" s="74" t="s">
        <v>42</v>
      </c>
      <c r="B18" s="75">
        <f>SUM(B11:B17)</f>
        <v>107334879</v>
      </c>
      <c r="C18" s="75">
        <f>SUM(C11:C17)</f>
        <v>0</v>
      </c>
      <c r="D18" s="76">
        <f aca="true" t="shared" si="1" ref="D18:Z18">SUM(D11:D17)</f>
        <v>129327000</v>
      </c>
      <c r="E18" s="77">
        <f t="shared" si="1"/>
        <v>129327000</v>
      </c>
      <c r="F18" s="77">
        <f t="shared" si="1"/>
        <v>12156080</v>
      </c>
      <c r="G18" s="77">
        <f t="shared" si="1"/>
        <v>13833017</v>
      </c>
      <c r="H18" s="77">
        <f t="shared" si="1"/>
        <v>6968262</v>
      </c>
      <c r="I18" s="77">
        <f t="shared" si="1"/>
        <v>32957359</v>
      </c>
      <c r="J18" s="77">
        <f t="shared" si="1"/>
        <v>9059504</v>
      </c>
      <c r="K18" s="77">
        <f t="shared" si="1"/>
        <v>8885347</v>
      </c>
      <c r="L18" s="77">
        <f t="shared" si="1"/>
        <v>8820138</v>
      </c>
      <c r="M18" s="77">
        <f t="shared" si="1"/>
        <v>26764989</v>
      </c>
      <c r="N18" s="77">
        <f t="shared" si="1"/>
        <v>8544706</v>
      </c>
      <c r="O18" s="77">
        <f t="shared" si="1"/>
        <v>9416205</v>
      </c>
      <c r="P18" s="77">
        <f t="shared" si="1"/>
        <v>11463089</v>
      </c>
      <c r="Q18" s="77">
        <f t="shared" si="1"/>
        <v>29424000</v>
      </c>
      <c r="R18" s="77">
        <f t="shared" si="1"/>
        <v>6530882</v>
      </c>
      <c r="S18" s="77">
        <f t="shared" si="1"/>
        <v>13264397</v>
      </c>
      <c r="T18" s="77">
        <f t="shared" si="1"/>
        <v>12138747</v>
      </c>
      <c r="U18" s="77">
        <f t="shared" si="1"/>
        <v>31934026</v>
      </c>
      <c r="V18" s="77">
        <f t="shared" si="1"/>
        <v>121080374</v>
      </c>
      <c r="W18" s="77">
        <f t="shared" si="1"/>
        <v>129327000</v>
      </c>
      <c r="X18" s="77">
        <f t="shared" si="1"/>
        <v>-8246626</v>
      </c>
      <c r="Y18" s="71">
        <f>+IF(W18&lt;&gt;0,(X18/W18)*100,0)</f>
        <v>-6.376569471185444</v>
      </c>
      <c r="Z18" s="78">
        <f t="shared" si="1"/>
        <v>129327000</v>
      </c>
    </row>
    <row r="19" spans="1:26" ht="13.5">
      <c r="A19" s="74" t="s">
        <v>43</v>
      </c>
      <c r="B19" s="79">
        <f>+B10-B18</f>
        <v>-19204834</v>
      </c>
      <c r="C19" s="79">
        <f>+C10-C18</f>
        <v>0</v>
      </c>
      <c r="D19" s="80">
        <f aca="true" t="shared" si="2" ref="D19:Z19">+D10-D18</f>
        <v>-13272000</v>
      </c>
      <c r="E19" s="81">
        <f t="shared" si="2"/>
        <v>-13272000</v>
      </c>
      <c r="F19" s="81">
        <f t="shared" si="2"/>
        <v>10782951</v>
      </c>
      <c r="G19" s="81">
        <f t="shared" si="2"/>
        <v>-8028008</v>
      </c>
      <c r="H19" s="81">
        <f t="shared" si="2"/>
        <v>-2316039</v>
      </c>
      <c r="I19" s="81">
        <f t="shared" si="2"/>
        <v>438904</v>
      </c>
      <c r="J19" s="81">
        <f t="shared" si="2"/>
        <v>-4805080</v>
      </c>
      <c r="K19" s="81">
        <f t="shared" si="2"/>
        <v>8098517</v>
      </c>
      <c r="L19" s="81">
        <f t="shared" si="2"/>
        <v>-3687231</v>
      </c>
      <c r="M19" s="81">
        <f t="shared" si="2"/>
        <v>-393794</v>
      </c>
      <c r="N19" s="81">
        <f t="shared" si="2"/>
        <v>-3586870</v>
      </c>
      <c r="O19" s="81">
        <f t="shared" si="2"/>
        <v>-3067448</v>
      </c>
      <c r="P19" s="81">
        <f t="shared" si="2"/>
        <v>2741293</v>
      </c>
      <c r="Q19" s="81">
        <f t="shared" si="2"/>
        <v>-3913025</v>
      </c>
      <c r="R19" s="81">
        <f t="shared" si="2"/>
        <v>1475086</v>
      </c>
      <c r="S19" s="81">
        <f t="shared" si="2"/>
        <v>-3685475</v>
      </c>
      <c r="T19" s="81">
        <f t="shared" si="2"/>
        <v>10334033</v>
      </c>
      <c r="U19" s="81">
        <f t="shared" si="2"/>
        <v>8123644</v>
      </c>
      <c r="V19" s="81">
        <f t="shared" si="2"/>
        <v>4255729</v>
      </c>
      <c r="W19" s="81">
        <f>IF(E10=E18,0,W10-W18)</f>
        <v>-13272000</v>
      </c>
      <c r="X19" s="81">
        <f t="shared" si="2"/>
        <v>17527729</v>
      </c>
      <c r="Y19" s="82">
        <f>+IF(W19&lt;&gt;0,(X19/W19)*100,0)</f>
        <v>-132.06546865581677</v>
      </c>
      <c r="Z19" s="83">
        <f t="shared" si="2"/>
        <v>-13272000</v>
      </c>
    </row>
    <row r="20" spans="1:26" ht="13.5">
      <c r="A20" s="62" t="s">
        <v>44</v>
      </c>
      <c r="B20" s="18">
        <v>27022396</v>
      </c>
      <c r="C20" s="18">
        <v>0</v>
      </c>
      <c r="D20" s="63">
        <v>25905000</v>
      </c>
      <c r="E20" s="64">
        <v>25905000</v>
      </c>
      <c r="F20" s="64">
        <v>9077000</v>
      </c>
      <c r="G20" s="64">
        <v>890046</v>
      </c>
      <c r="H20" s="64">
        <v>315000</v>
      </c>
      <c r="I20" s="64">
        <v>10282046</v>
      </c>
      <c r="J20" s="64">
        <v>5085591</v>
      </c>
      <c r="K20" s="64">
        <v>0</v>
      </c>
      <c r="L20" s="64">
        <v>0</v>
      </c>
      <c r="M20" s="64">
        <v>5085591</v>
      </c>
      <c r="N20" s="64">
        <v>0</v>
      </c>
      <c r="O20" s="64">
        <v>2761912</v>
      </c>
      <c r="P20" s="64">
        <v>7716088</v>
      </c>
      <c r="Q20" s="64">
        <v>10478000</v>
      </c>
      <c r="R20" s="64">
        <v>0</v>
      </c>
      <c r="S20" s="64">
        <v>-3095845</v>
      </c>
      <c r="T20" s="64">
        <v>9077000</v>
      </c>
      <c r="U20" s="64">
        <v>5981155</v>
      </c>
      <c r="V20" s="64">
        <v>31826792</v>
      </c>
      <c r="W20" s="64">
        <v>25905000</v>
      </c>
      <c r="X20" s="64">
        <v>5921792</v>
      </c>
      <c r="Y20" s="65">
        <v>22.86</v>
      </c>
      <c r="Z20" s="66">
        <v>25905000</v>
      </c>
    </row>
    <row r="21" spans="1:26" ht="13.5">
      <c r="A21" s="62" t="s">
        <v>109</v>
      </c>
      <c r="B21" s="84">
        <v>-105802</v>
      </c>
      <c r="C21" s="84">
        <v>0</v>
      </c>
      <c r="D21" s="85">
        <v>0</v>
      </c>
      <c r="E21" s="86">
        <v>0</v>
      </c>
      <c r="F21" s="86">
        <v>4892</v>
      </c>
      <c r="G21" s="86">
        <v>36973</v>
      </c>
      <c r="H21" s="86">
        <v>36973</v>
      </c>
      <c r="I21" s="86">
        <v>78838</v>
      </c>
      <c r="J21" s="86">
        <v>36973</v>
      </c>
      <c r="K21" s="86">
        <v>118373</v>
      </c>
      <c r="L21" s="86">
        <v>32506</v>
      </c>
      <c r="M21" s="86">
        <v>187852</v>
      </c>
      <c r="N21" s="86">
        <v>0</v>
      </c>
      <c r="O21" s="86">
        <v>392028</v>
      </c>
      <c r="P21" s="86">
        <v>42634</v>
      </c>
      <c r="Q21" s="86">
        <v>434662</v>
      </c>
      <c r="R21" s="86">
        <v>0</v>
      </c>
      <c r="S21" s="86">
        <v>736796</v>
      </c>
      <c r="T21" s="86">
        <v>4892</v>
      </c>
      <c r="U21" s="86">
        <v>741688</v>
      </c>
      <c r="V21" s="86">
        <v>1443040</v>
      </c>
      <c r="W21" s="86">
        <v>0</v>
      </c>
      <c r="X21" s="86">
        <v>1443040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7711760</v>
      </c>
      <c r="C22" s="90">
        <f>SUM(C19:C21)</f>
        <v>0</v>
      </c>
      <c r="D22" s="91">
        <f aca="true" t="shared" si="3" ref="D22:Z22">SUM(D19:D21)</f>
        <v>12633000</v>
      </c>
      <c r="E22" s="92">
        <f t="shared" si="3"/>
        <v>12633000</v>
      </c>
      <c r="F22" s="92">
        <f t="shared" si="3"/>
        <v>19864843</v>
      </c>
      <c r="G22" s="92">
        <f t="shared" si="3"/>
        <v>-7100989</v>
      </c>
      <c r="H22" s="92">
        <f t="shared" si="3"/>
        <v>-1964066</v>
      </c>
      <c r="I22" s="92">
        <f t="shared" si="3"/>
        <v>10799788</v>
      </c>
      <c r="J22" s="92">
        <f t="shared" si="3"/>
        <v>317484</v>
      </c>
      <c r="K22" s="92">
        <f t="shared" si="3"/>
        <v>8216890</v>
      </c>
      <c r="L22" s="92">
        <f t="shared" si="3"/>
        <v>-3654725</v>
      </c>
      <c r="M22" s="92">
        <f t="shared" si="3"/>
        <v>4879649</v>
      </c>
      <c r="N22" s="92">
        <f t="shared" si="3"/>
        <v>-3586870</v>
      </c>
      <c r="O22" s="92">
        <f t="shared" si="3"/>
        <v>86492</v>
      </c>
      <c r="P22" s="92">
        <f t="shared" si="3"/>
        <v>10500015</v>
      </c>
      <c r="Q22" s="92">
        <f t="shared" si="3"/>
        <v>6999637</v>
      </c>
      <c r="R22" s="92">
        <f t="shared" si="3"/>
        <v>1475086</v>
      </c>
      <c r="S22" s="92">
        <f t="shared" si="3"/>
        <v>-6044524</v>
      </c>
      <c r="T22" s="92">
        <f t="shared" si="3"/>
        <v>19415925</v>
      </c>
      <c r="U22" s="92">
        <f t="shared" si="3"/>
        <v>14846487</v>
      </c>
      <c r="V22" s="92">
        <f t="shared" si="3"/>
        <v>37525561</v>
      </c>
      <c r="W22" s="92">
        <f t="shared" si="3"/>
        <v>12633000</v>
      </c>
      <c r="X22" s="92">
        <f t="shared" si="3"/>
        <v>24892561</v>
      </c>
      <c r="Y22" s="93">
        <f>+IF(W22&lt;&gt;0,(X22/W22)*100,0)</f>
        <v>197.04394047336342</v>
      </c>
      <c r="Z22" s="94">
        <f t="shared" si="3"/>
        <v>12633000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7711760</v>
      </c>
      <c r="C24" s="79">
        <f>SUM(C22:C23)</f>
        <v>0</v>
      </c>
      <c r="D24" s="80">
        <f aca="true" t="shared" si="4" ref="D24:Z24">SUM(D22:D23)</f>
        <v>12633000</v>
      </c>
      <c r="E24" s="81">
        <f t="shared" si="4"/>
        <v>12633000</v>
      </c>
      <c r="F24" s="81">
        <f t="shared" si="4"/>
        <v>19864843</v>
      </c>
      <c r="G24" s="81">
        <f t="shared" si="4"/>
        <v>-7100989</v>
      </c>
      <c r="H24" s="81">
        <f t="shared" si="4"/>
        <v>-1964066</v>
      </c>
      <c r="I24" s="81">
        <f t="shared" si="4"/>
        <v>10799788</v>
      </c>
      <c r="J24" s="81">
        <f t="shared" si="4"/>
        <v>317484</v>
      </c>
      <c r="K24" s="81">
        <f t="shared" si="4"/>
        <v>8216890</v>
      </c>
      <c r="L24" s="81">
        <f t="shared" si="4"/>
        <v>-3654725</v>
      </c>
      <c r="M24" s="81">
        <f t="shared" si="4"/>
        <v>4879649</v>
      </c>
      <c r="N24" s="81">
        <f t="shared" si="4"/>
        <v>-3586870</v>
      </c>
      <c r="O24" s="81">
        <f t="shared" si="4"/>
        <v>86492</v>
      </c>
      <c r="P24" s="81">
        <f t="shared" si="4"/>
        <v>10500015</v>
      </c>
      <c r="Q24" s="81">
        <f t="shared" si="4"/>
        <v>6999637</v>
      </c>
      <c r="R24" s="81">
        <f t="shared" si="4"/>
        <v>1475086</v>
      </c>
      <c r="S24" s="81">
        <f t="shared" si="4"/>
        <v>-6044524</v>
      </c>
      <c r="T24" s="81">
        <f t="shared" si="4"/>
        <v>19415925</v>
      </c>
      <c r="U24" s="81">
        <f t="shared" si="4"/>
        <v>14846487</v>
      </c>
      <c r="V24" s="81">
        <f t="shared" si="4"/>
        <v>37525561</v>
      </c>
      <c r="W24" s="81">
        <f t="shared" si="4"/>
        <v>12633000</v>
      </c>
      <c r="X24" s="81">
        <f t="shared" si="4"/>
        <v>24892561</v>
      </c>
      <c r="Y24" s="82">
        <f>+IF(W24&lt;&gt;0,(X24/W24)*100,0)</f>
        <v>197.04394047336342</v>
      </c>
      <c r="Z24" s="83">
        <f t="shared" si="4"/>
        <v>12633000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32035958</v>
      </c>
      <c r="C27" s="21">
        <v>0</v>
      </c>
      <c r="D27" s="103">
        <v>26515000</v>
      </c>
      <c r="E27" s="104">
        <v>26515000</v>
      </c>
      <c r="F27" s="104">
        <v>3590179</v>
      </c>
      <c r="G27" s="104">
        <v>92791</v>
      </c>
      <c r="H27" s="104">
        <v>1740165</v>
      </c>
      <c r="I27" s="104">
        <v>5423135</v>
      </c>
      <c r="J27" s="104">
        <v>2317549</v>
      </c>
      <c r="K27" s="104">
        <v>1311248</v>
      </c>
      <c r="L27" s="104">
        <v>749016</v>
      </c>
      <c r="M27" s="104">
        <v>4377813</v>
      </c>
      <c r="N27" s="104">
        <v>163631</v>
      </c>
      <c r="O27" s="104">
        <v>2359264</v>
      </c>
      <c r="P27" s="104">
        <v>945323</v>
      </c>
      <c r="Q27" s="104">
        <v>3468218</v>
      </c>
      <c r="R27" s="104">
        <v>798249</v>
      </c>
      <c r="S27" s="104">
        <v>3427635</v>
      </c>
      <c r="T27" s="104">
        <v>14622778</v>
      </c>
      <c r="U27" s="104">
        <v>18848662</v>
      </c>
      <c r="V27" s="104">
        <v>32117828</v>
      </c>
      <c r="W27" s="104">
        <v>26515000</v>
      </c>
      <c r="X27" s="104">
        <v>5602828</v>
      </c>
      <c r="Y27" s="105">
        <v>21.13</v>
      </c>
      <c r="Z27" s="106">
        <v>26515000</v>
      </c>
    </row>
    <row r="28" spans="1:26" ht="13.5">
      <c r="A28" s="107" t="s">
        <v>44</v>
      </c>
      <c r="B28" s="18">
        <v>24546781</v>
      </c>
      <c r="C28" s="18">
        <v>0</v>
      </c>
      <c r="D28" s="63">
        <v>25905000</v>
      </c>
      <c r="E28" s="64">
        <v>25905000</v>
      </c>
      <c r="F28" s="64">
        <v>3590179</v>
      </c>
      <c r="G28" s="64">
        <v>75364</v>
      </c>
      <c r="H28" s="64">
        <v>1740165</v>
      </c>
      <c r="I28" s="64">
        <v>5405708</v>
      </c>
      <c r="J28" s="64">
        <v>2268789</v>
      </c>
      <c r="K28" s="64">
        <v>1300203</v>
      </c>
      <c r="L28" s="64">
        <v>749016</v>
      </c>
      <c r="M28" s="64">
        <v>4318008</v>
      </c>
      <c r="N28" s="64">
        <v>134051</v>
      </c>
      <c r="O28" s="64">
        <v>2359264</v>
      </c>
      <c r="P28" s="64">
        <v>944933</v>
      </c>
      <c r="Q28" s="64">
        <v>3438248</v>
      </c>
      <c r="R28" s="64">
        <v>781164</v>
      </c>
      <c r="S28" s="64">
        <v>3414350</v>
      </c>
      <c r="T28" s="64">
        <v>14610788</v>
      </c>
      <c r="U28" s="64">
        <v>18806302</v>
      </c>
      <c r="V28" s="64">
        <v>31968266</v>
      </c>
      <c r="W28" s="64">
        <v>25905000</v>
      </c>
      <c r="X28" s="64">
        <v>6063266</v>
      </c>
      <c r="Y28" s="65">
        <v>23.41</v>
      </c>
      <c r="Z28" s="66">
        <v>25905000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7489177</v>
      </c>
      <c r="C31" s="18">
        <v>0</v>
      </c>
      <c r="D31" s="63">
        <v>610000</v>
      </c>
      <c r="E31" s="64">
        <v>610000</v>
      </c>
      <c r="F31" s="64">
        <v>0</v>
      </c>
      <c r="G31" s="64">
        <v>17427</v>
      </c>
      <c r="H31" s="64">
        <v>0</v>
      </c>
      <c r="I31" s="64">
        <v>17427</v>
      </c>
      <c r="J31" s="64">
        <v>48760</v>
      </c>
      <c r="K31" s="64">
        <v>11045</v>
      </c>
      <c r="L31" s="64">
        <v>0</v>
      </c>
      <c r="M31" s="64">
        <v>59805</v>
      </c>
      <c r="N31" s="64">
        <v>29580</v>
      </c>
      <c r="O31" s="64">
        <v>0</v>
      </c>
      <c r="P31" s="64">
        <v>390</v>
      </c>
      <c r="Q31" s="64">
        <v>29970</v>
      </c>
      <c r="R31" s="64">
        <v>17085</v>
      </c>
      <c r="S31" s="64">
        <v>13285</v>
      </c>
      <c r="T31" s="64">
        <v>11990</v>
      </c>
      <c r="U31" s="64">
        <v>42360</v>
      </c>
      <c r="V31" s="64">
        <v>149562</v>
      </c>
      <c r="W31" s="64">
        <v>610000</v>
      </c>
      <c r="X31" s="64">
        <v>-460438</v>
      </c>
      <c r="Y31" s="65">
        <v>-75.48</v>
      </c>
      <c r="Z31" s="66">
        <v>610000</v>
      </c>
    </row>
    <row r="32" spans="1:26" ht="13.5">
      <c r="A32" s="74" t="s">
        <v>50</v>
      </c>
      <c r="B32" s="21">
        <f>SUM(B28:B31)</f>
        <v>32035958</v>
      </c>
      <c r="C32" s="21">
        <f>SUM(C28:C31)</f>
        <v>0</v>
      </c>
      <c r="D32" s="103">
        <f aca="true" t="shared" si="5" ref="D32:Z32">SUM(D28:D31)</f>
        <v>26515000</v>
      </c>
      <c r="E32" s="104">
        <f t="shared" si="5"/>
        <v>26515000</v>
      </c>
      <c r="F32" s="104">
        <f t="shared" si="5"/>
        <v>3590179</v>
      </c>
      <c r="G32" s="104">
        <f t="shared" si="5"/>
        <v>92791</v>
      </c>
      <c r="H32" s="104">
        <f t="shared" si="5"/>
        <v>1740165</v>
      </c>
      <c r="I32" s="104">
        <f t="shared" si="5"/>
        <v>5423135</v>
      </c>
      <c r="J32" s="104">
        <f t="shared" si="5"/>
        <v>2317549</v>
      </c>
      <c r="K32" s="104">
        <f t="shared" si="5"/>
        <v>1311248</v>
      </c>
      <c r="L32" s="104">
        <f t="shared" si="5"/>
        <v>749016</v>
      </c>
      <c r="M32" s="104">
        <f t="shared" si="5"/>
        <v>4377813</v>
      </c>
      <c r="N32" s="104">
        <f t="shared" si="5"/>
        <v>163631</v>
      </c>
      <c r="O32" s="104">
        <f t="shared" si="5"/>
        <v>2359264</v>
      </c>
      <c r="P32" s="104">
        <f t="shared" si="5"/>
        <v>945323</v>
      </c>
      <c r="Q32" s="104">
        <f t="shared" si="5"/>
        <v>3468218</v>
      </c>
      <c r="R32" s="104">
        <f t="shared" si="5"/>
        <v>798249</v>
      </c>
      <c r="S32" s="104">
        <f t="shared" si="5"/>
        <v>3427635</v>
      </c>
      <c r="T32" s="104">
        <f t="shared" si="5"/>
        <v>14622778</v>
      </c>
      <c r="U32" s="104">
        <f t="shared" si="5"/>
        <v>18848662</v>
      </c>
      <c r="V32" s="104">
        <f t="shared" si="5"/>
        <v>32117828</v>
      </c>
      <c r="W32" s="104">
        <f t="shared" si="5"/>
        <v>26515000</v>
      </c>
      <c r="X32" s="104">
        <f t="shared" si="5"/>
        <v>5602828</v>
      </c>
      <c r="Y32" s="105">
        <f>+IF(W32&lt;&gt;0,(X32/W32)*100,0)</f>
        <v>21.130786347350554</v>
      </c>
      <c r="Z32" s="106">
        <f t="shared" si="5"/>
        <v>26515000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26278950</v>
      </c>
      <c r="C35" s="18">
        <v>0</v>
      </c>
      <c r="D35" s="63">
        <v>24510000</v>
      </c>
      <c r="E35" s="64">
        <v>24510000</v>
      </c>
      <c r="F35" s="64">
        <v>0</v>
      </c>
      <c r="G35" s="64">
        <v>0</v>
      </c>
      <c r="H35" s="64">
        <v>-1907423</v>
      </c>
      <c r="I35" s="64">
        <v>-1907423</v>
      </c>
      <c r="J35" s="64">
        <v>811802</v>
      </c>
      <c r="K35" s="64">
        <v>2254504</v>
      </c>
      <c r="L35" s="64">
        <v>-1734426</v>
      </c>
      <c r="M35" s="64">
        <v>-1734426</v>
      </c>
      <c r="N35" s="64">
        <v>778754</v>
      </c>
      <c r="O35" s="64">
        <v>1131849</v>
      </c>
      <c r="P35" s="64">
        <v>14998067</v>
      </c>
      <c r="Q35" s="64">
        <v>14998067</v>
      </c>
      <c r="R35" s="64">
        <v>2196621</v>
      </c>
      <c r="S35" s="64">
        <v>0</v>
      </c>
      <c r="T35" s="64">
        <v>0</v>
      </c>
      <c r="U35" s="64">
        <v>2196621</v>
      </c>
      <c r="V35" s="64">
        <v>2196621</v>
      </c>
      <c r="W35" s="64">
        <v>24510000</v>
      </c>
      <c r="X35" s="64">
        <v>-22313379</v>
      </c>
      <c r="Y35" s="65">
        <v>-91.04</v>
      </c>
      <c r="Z35" s="66">
        <v>24510000</v>
      </c>
    </row>
    <row r="36" spans="1:26" ht="13.5">
      <c r="A36" s="62" t="s">
        <v>53</v>
      </c>
      <c r="B36" s="18">
        <v>310874661</v>
      </c>
      <c r="C36" s="18">
        <v>0</v>
      </c>
      <c r="D36" s="63">
        <v>312611000</v>
      </c>
      <c r="E36" s="64">
        <v>312611000</v>
      </c>
      <c r="F36" s="64">
        <v>0</v>
      </c>
      <c r="G36" s="64">
        <v>0</v>
      </c>
      <c r="H36" s="64">
        <v>178</v>
      </c>
      <c r="I36" s="64">
        <v>178</v>
      </c>
      <c r="J36" s="64">
        <v>178</v>
      </c>
      <c r="K36" s="64">
        <v>178</v>
      </c>
      <c r="L36" s="64">
        <v>178</v>
      </c>
      <c r="M36" s="64">
        <v>178</v>
      </c>
      <c r="N36" s="64">
        <v>178</v>
      </c>
      <c r="O36" s="64">
        <v>178</v>
      </c>
      <c r="P36" s="64">
        <v>156</v>
      </c>
      <c r="Q36" s="64">
        <v>156</v>
      </c>
      <c r="R36" s="64">
        <v>-287722</v>
      </c>
      <c r="S36" s="64">
        <v>0</v>
      </c>
      <c r="T36" s="64">
        <v>0</v>
      </c>
      <c r="U36" s="64">
        <v>-287722</v>
      </c>
      <c r="V36" s="64">
        <v>-287722</v>
      </c>
      <c r="W36" s="64">
        <v>312611000</v>
      </c>
      <c r="X36" s="64">
        <v>-312898722</v>
      </c>
      <c r="Y36" s="65">
        <v>-100.09</v>
      </c>
      <c r="Z36" s="66">
        <v>312611000</v>
      </c>
    </row>
    <row r="37" spans="1:26" ht="13.5">
      <c r="A37" s="62" t="s">
        <v>54</v>
      </c>
      <c r="B37" s="18">
        <v>27910909</v>
      </c>
      <c r="C37" s="18">
        <v>0</v>
      </c>
      <c r="D37" s="63">
        <v>30051000</v>
      </c>
      <c r="E37" s="64">
        <v>30051000</v>
      </c>
      <c r="F37" s="64">
        <v>0</v>
      </c>
      <c r="G37" s="64">
        <v>0</v>
      </c>
      <c r="H37" s="64">
        <v>1521430</v>
      </c>
      <c r="I37" s="64">
        <v>1521430</v>
      </c>
      <c r="J37" s="64">
        <v>1908294</v>
      </c>
      <c r="K37" s="64">
        <v>-4516620</v>
      </c>
      <c r="L37" s="64">
        <v>3303905</v>
      </c>
      <c r="M37" s="64">
        <v>3303905</v>
      </c>
      <c r="N37" s="64">
        <v>5654221</v>
      </c>
      <c r="O37" s="64">
        <v>1889333</v>
      </c>
      <c r="P37" s="64">
        <v>4612575</v>
      </c>
      <c r="Q37" s="64">
        <v>4612575</v>
      </c>
      <c r="R37" s="64">
        <v>2028638</v>
      </c>
      <c r="S37" s="64">
        <v>0</v>
      </c>
      <c r="T37" s="64">
        <v>0</v>
      </c>
      <c r="U37" s="64">
        <v>2028638</v>
      </c>
      <c r="V37" s="64">
        <v>2028638</v>
      </c>
      <c r="W37" s="64">
        <v>30051000</v>
      </c>
      <c r="X37" s="64">
        <v>-28022362</v>
      </c>
      <c r="Y37" s="65">
        <v>-93.25</v>
      </c>
      <c r="Z37" s="66">
        <v>30051000</v>
      </c>
    </row>
    <row r="38" spans="1:26" ht="13.5">
      <c r="A38" s="62" t="s">
        <v>55</v>
      </c>
      <c r="B38" s="18">
        <v>23252926</v>
      </c>
      <c r="C38" s="18">
        <v>0</v>
      </c>
      <c r="D38" s="63">
        <v>19767000</v>
      </c>
      <c r="E38" s="64">
        <v>19767000</v>
      </c>
      <c r="F38" s="64">
        <v>0</v>
      </c>
      <c r="G38" s="64">
        <v>0</v>
      </c>
      <c r="H38" s="64">
        <v>-57175</v>
      </c>
      <c r="I38" s="64">
        <v>-57175</v>
      </c>
      <c r="J38" s="64">
        <v>-58497</v>
      </c>
      <c r="K38" s="64">
        <v>-58190</v>
      </c>
      <c r="L38" s="64">
        <v>-103543</v>
      </c>
      <c r="M38" s="64">
        <v>-103543</v>
      </c>
      <c r="N38" s="64">
        <v>-59222</v>
      </c>
      <c r="O38" s="64">
        <v>-59742</v>
      </c>
      <c r="P38" s="64">
        <v>-62476</v>
      </c>
      <c r="Q38" s="64">
        <v>-62476</v>
      </c>
      <c r="R38" s="64">
        <v>-60814</v>
      </c>
      <c r="S38" s="64">
        <v>0</v>
      </c>
      <c r="T38" s="64">
        <v>0</v>
      </c>
      <c r="U38" s="64">
        <v>-60814</v>
      </c>
      <c r="V38" s="64">
        <v>-60814</v>
      </c>
      <c r="W38" s="64">
        <v>19767000</v>
      </c>
      <c r="X38" s="64">
        <v>-19827814</v>
      </c>
      <c r="Y38" s="65">
        <v>-100.31</v>
      </c>
      <c r="Z38" s="66">
        <v>19767000</v>
      </c>
    </row>
    <row r="39" spans="1:26" ht="13.5">
      <c r="A39" s="62" t="s">
        <v>56</v>
      </c>
      <c r="B39" s="18">
        <v>285989776</v>
      </c>
      <c r="C39" s="18">
        <v>0</v>
      </c>
      <c r="D39" s="63">
        <v>287303000</v>
      </c>
      <c r="E39" s="64">
        <v>287303000</v>
      </c>
      <c r="F39" s="64">
        <v>0</v>
      </c>
      <c r="G39" s="64">
        <v>0</v>
      </c>
      <c r="H39" s="64">
        <v>-3371501</v>
      </c>
      <c r="I39" s="64">
        <v>-3371501</v>
      </c>
      <c r="J39" s="64">
        <v>-1037818</v>
      </c>
      <c r="K39" s="64">
        <v>6829492</v>
      </c>
      <c r="L39" s="64">
        <v>-4934609</v>
      </c>
      <c r="M39" s="64">
        <v>-4934609</v>
      </c>
      <c r="N39" s="64">
        <v>-4816067</v>
      </c>
      <c r="O39" s="64">
        <v>-697566</v>
      </c>
      <c r="P39" s="64">
        <v>10448123</v>
      </c>
      <c r="Q39" s="64">
        <v>10448123</v>
      </c>
      <c r="R39" s="64">
        <v>-58925</v>
      </c>
      <c r="S39" s="64">
        <v>0</v>
      </c>
      <c r="T39" s="64">
        <v>0</v>
      </c>
      <c r="U39" s="64">
        <v>-58925</v>
      </c>
      <c r="V39" s="64">
        <v>-58925</v>
      </c>
      <c r="W39" s="64">
        <v>287303000</v>
      </c>
      <c r="X39" s="64">
        <v>-287361925</v>
      </c>
      <c r="Y39" s="65">
        <v>-100.02</v>
      </c>
      <c r="Z39" s="66">
        <v>287303000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10067264</v>
      </c>
      <c r="C42" s="18">
        <v>0</v>
      </c>
      <c r="D42" s="63">
        <v>27079760</v>
      </c>
      <c r="E42" s="64">
        <v>27079760</v>
      </c>
      <c r="F42" s="64">
        <v>9160713</v>
      </c>
      <c r="G42" s="64">
        <v>-10434118</v>
      </c>
      <c r="H42" s="64">
        <v>-3184844</v>
      </c>
      <c r="I42" s="64">
        <v>-4458249</v>
      </c>
      <c r="J42" s="64">
        <v>926171</v>
      </c>
      <c r="K42" s="64">
        <v>6262768</v>
      </c>
      <c r="L42" s="64">
        <v>-5284187</v>
      </c>
      <c r="M42" s="64">
        <v>1904752</v>
      </c>
      <c r="N42" s="64">
        <v>-4372922</v>
      </c>
      <c r="O42" s="64">
        <v>-846964</v>
      </c>
      <c r="P42" s="64">
        <v>10695617</v>
      </c>
      <c r="Q42" s="64">
        <v>5475731</v>
      </c>
      <c r="R42" s="64">
        <v>459622</v>
      </c>
      <c r="S42" s="64">
        <v>-13614362</v>
      </c>
      <c r="T42" s="64">
        <v>327348</v>
      </c>
      <c r="U42" s="64">
        <v>-12827392</v>
      </c>
      <c r="V42" s="64">
        <v>-9905158</v>
      </c>
      <c r="W42" s="64">
        <v>27079760</v>
      </c>
      <c r="X42" s="64">
        <v>-36984918</v>
      </c>
      <c r="Y42" s="65">
        <v>-136.58</v>
      </c>
      <c r="Z42" s="66">
        <v>27079760</v>
      </c>
    </row>
    <row r="43" spans="1:26" ht="13.5">
      <c r="A43" s="62" t="s">
        <v>59</v>
      </c>
      <c r="B43" s="18">
        <v>-25493344</v>
      </c>
      <c r="C43" s="18">
        <v>0</v>
      </c>
      <c r="D43" s="63">
        <v>-26515000</v>
      </c>
      <c r="E43" s="64">
        <v>-26515000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-1689982</v>
      </c>
      <c r="P43" s="64">
        <v>-229339</v>
      </c>
      <c r="Q43" s="64">
        <v>-1919321</v>
      </c>
      <c r="R43" s="64">
        <v>98149</v>
      </c>
      <c r="S43" s="64">
        <v>8050</v>
      </c>
      <c r="T43" s="64">
        <v>0</v>
      </c>
      <c r="U43" s="64">
        <v>106199</v>
      </c>
      <c r="V43" s="64">
        <v>-1813122</v>
      </c>
      <c r="W43" s="64">
        <v>-26515000</v>
      </c>
      <c r="X43" s="64">
        <v>24701878</v>
      </c>
      <c r="Y43" s="65">
        <v>-93.16</v>
      </c>
      <c r="Z43" s="66">
        <v>-26515000</v>
      </c>
    </row>
    <row r="44" spans="1:26" ht="13.5">
      <c r="A44" s="62" t="s">
        <v>60</v>
      </c>
      <c r="B44" s="18">
        <v>-1646754</v>
      </c>
      <c r="C44" s="18">
        <v>0</v>
      </c>
      <c r="D44" s="63">
        <v>-564780</v>
      </c>
      <c r="E44" s="64">
        <v>-564780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-564780</v>
      </c>
      <c r="X44" s="64">
        <v>564780</v>
      </c>
      <c r="Y44" s="65">
        <v>-100</v>
      </c>
      <c r="Z44" s="66">
        <v>-564780</v>
      </c>
    </row>
    <row r="45" spans="1:26" ht="13.5">
      <c r="A45" s="74" t="s">
        <v>61</v>
      </c>
      <c r="B45" s="21">
        <v>6785223</v>
      </c>
      <c r="C45" s="21">
        <v>0</v>
      </c>
      <c r="D45" s="103">
        <v>10175978</v>
      </c>
      <c r="E45" s="104">
        <v>10175978</v>
      </c>
      <c r="F45" s="104">
        <v>9160713</v>
      </c>
      <c r="G45" s="104">
        <v>-1273405</v>
      </c>
      <c r="H45" s="104">
        <v>-4458249</v>
      </c>
      <c r="I45" s="104">
        <v>-4458249</v>
      </c>
      <c r="J45" s="104">
        <v>-3532078</v>
      </c>
      <c r="K45" s="104">
        <v>2730690</v>
      </c>
      <c r="L45" s="104">
        <v>-2553497</v>
      </c>
      <c r="M45" s="104">
        <v>-2553497</v>
      </c>
      <c r="N45" s="104">
        <v>-6926419</v>
      </c>
      <c r="O45" s="104">
        <v>-9463365</v>
      </c>
      <c r="P45" s="104">
        <v>1002913</v>
      </c>
      <c r="Q45" s="104">
        <v>-6926419</v>
      </c>
      <c r="R45" s="104">
        <v>1560684</v>
      </c>
      <c r="S45" s="104">
        <v>-12045628</v>
      </c>
      <c r="T45" s="104">
        <v>-11718280</v>
      </c>
      <c r="U45" s="104">
        <v>-11718280</v>
      </c>
      <c r="V45" s="104">
        <v>-11718280</v>
      </c>
      <c r="W45" s="104">
        <v>10175978</v>
      </c>
      <c r="X45" s="104">
        <v>-21894258</v>
      </c>
      <c r="Y45" s="105">
        <v>-215.16</v>
      </c>
      <c r="Z45" s="106">
        <v>10175978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4769847</v>
      </c>
      <c r="C49" s="56">
        <v>0</v>
      </c>
      <c r="D49" s="133">
        <v>69561</v>
      </c>
      <c r="E49" s="58">
        <v>799347</v>
      </c>
      <c r="F49" s="58">
        <v>0</v>
      </c>
      <c r="G49" s="58">
        <v>0</v>
      </c>
      <c r="H49" s="58">
        <v>0</v>
      </c>
      <c r="I49" s="58">
        <v>341262</v>
      </c>
      <c r="J49" s="58">
        <v>0</v>
      </c>
      <c r="K49" s="58">
        <v>0</v>
      </c>
      <c r="L49" s="58">
        <v>0</v>
      </c>
      <c r="M49" s="58">
        <v>1881855</v>
      </c>
      <c r="N49" s="58">
        <v>0</v>
      </c>
      <c r="O49" s="58">
        <v>0</v>
      </c>
      <c r="P49" s="58">
        <v>0</v>
      </c>
      <c r="Q49" s="58">
        <v>918244</v>
      </c>
      <c r="R49" s="58">
        <v>0</v>
      </c>
      <c r="S49" s="58">
        <v>0</v>
      </c>
      <c r="T49" s="58">
        <v>0</v>
      </c>
      <c r="U49" s="58">
        <v>4911135</v>
      </c>
      <c r="V49" s="58">
        <v>58996049</v>
      </c>
      <c r="W49" s="58">
        <v>72687300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152465</v>
      </c>
      <c r="C51" s="56">
        <v>0</v>
      </c>
      <c r="D51" s="133">
        <v>3311756</v>
      </c>
      <c r="E51" s="58">
        <v>2464532</v>
      </c>
      <c r="F51" s="58">
        <v>0</v>
      </c>
      <c r="G51" s="58">
        <v>0</v>
      </c>
      <c r="H51" s="58">
        <v>0</v>
      </c>
      <c r="I51" s="58">
        <v>3506331</v>
      </c>
      <c r="J51" s="58">
        <v>0</v>
      </c>
      <c r="K51" s="58">
        <v>0</v>
      </c>
      <c r="L51" s="58">
        <v>0</v>
      </c>
      <c r="M51" s="58">
        <v>2206106</v>
      </c>
      <c r="N51" s="58">
        <v>0</v>
      </c>
      <c r="O51" s="58">
        <v>0</v>
      </c>
      <c r="P51" s="58">
        <v>0</v>
      </c>
      <c r="Q51" s="58">
        <v>2523983</v>
      </c>
      <c r="R51" s="58">
        <v>0</v>
      </c>
      <c r="S51" s="58">
        <v>0</v>
      </c>
      <c r="T51" s="58">
        <v>0</v>
      </c>
      <c r="U51" s="58">
        <v>37782</v>
      </c>
      <c r="V51" s="58">
        <v>1954224</v>
      </c>
      <c r="W51" s="58">
        <v>16157179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37.21885971079713</v>
      </c>
      <c r="C58" s="5">
        <f>IF(C67=0,0,+(C76/C67)*100)</f>
        <v>0</v>
      </c>
      <c r="D58" s="6">
        <f aca="true" t="shared" si="6" ref="D58:Z58">IF(D67=0,0,+(D76/D67)*100)</f>
        <v>99.99934604904632</v>
      </c>
      <c r="E58" s="7">
        <f t="shared" si="6"/>
        <v>99.99934604904632</v>
      </c>
      <c r="F58" s="7">
        <f t="shared" si="6"/>
        <v>15.730608798681049</v>
      </c>
      <c r="G58" s="7">
        <f t="shared" si="6"/>
        <v>60.435281346853934</v>
      </c>
      <c r="H58" s="7">
        <f t="shared" si="6"/>
        <v>80.73518054018565</v>
      </c>
      <c r="I58" s="7">
        <f t="shared" si="6"/>
        <v>38.804040575210045</v>
      </c>
      <c r="J58" s="7">
        <f t="shared" si="6"/>
        <v>129.9448222260982</v>
      </c>
      <c r="K58" s="7">
        <f t="shared" si="6"/>
        <v>82.14312277236118</v>
      </c>
      <c r="L58" s="7">
        <f t="shared" si="6"/>
        <v>75.71618290958314</v>
      </c>
      <c r="M58" s="7">
        <f t="shared" si="6"/>
        <v>94.1102187720044</v>
      </c>
      <c r="N58" s="7">
        <f t="shared" si="6"/>
        <v>104.44633969468013</v>
      </c>
      <c r="O58" s="7">
        <f t="shared" si="6"/>
        <v>62.00074956109298</v>
      </c>
      <c r="P58" s="7">
        <f t="shared" si="6"/>
        <v>89.5250910382391</v>
      </c>
      <c r="Q58" s="7">
        <f t="shared" si="6"/>
        <v>82.98605610517966</v>
      </c>
      <c r="R58" s="7">
        <f t="shared" si="6"/>
        <v>103.62393361512746</v>
      </c>
      <c r="S58" s="7">
        <f t="shared" si="6"/>
        <v>83.75840055040477</v>
      </c>
      <c r="T58" s="7">
        <f t="shared" si="6"/>
        <v>55.32542773318405</v>
      </c>
      <c r="U58" s="7">
        <f t="shared" si="6"/>
        <v>70.8919121952596</v>
      </c>
      <c r="V58" s="7">
        <f t="shared" si="6"/>
        <v>67.79621999743459</v>
      </c>
      <c r="W58" s="7">
        <f t="shared" si="6"/>
        <v>99.99934604904632</v>
      </c>
      <c r="X58" s="7">
        <f t="shared" si="6"/>
        <v>0</v>
      </c>
      <c r="Y58" s="7">
        <f t="shared" si="6"/>
        <v>0</v>
      </c>
      <c r="Z58" s="8">
        <f t="shared" si="6"/>
        <v>99.99934604904632</v>
      </c>
    </row>
    <row r="59" spans="1:26" ht="13.5">
      <c r="A59" s="36" t="s">
        <v>31</v>
      </c>
      <c r="B59" s="9">
        <f aca="true" t="shared" si="7" ref="B59:Z66">IF(B68=0,0,+(B77/B68)*100)</f>
        <v>32.621057738122516</v>
      </c>
      <c r="C59" s="9">
        <f t="shared" si="7"/>
        <v>0</v>
      </c>
      <c r="D59" s="2">
        <f t="shared" si="7"/>
        <v>99.99965687325756</v>
      </c>
      <c r="E59" s="10">
        <f t="shared" si="7"/>
        <v>99.99965687325756</v>
      </c>
      <c r="F59" s="10">
        <f t="shared" si="7"/>
        <v>1.9130006428549233</v>
      </c>
      <c r="G59" s="10">
        <f t="shared" si="7"/>
        <v>5484.791586011098</v>
      </c>
      <c r="H59" s="10">
        <f t="shared" si="7"/>
        <v>892.6839635473341</v>
      </c>
      <c r="I59" s="10">
        <f t="shared" si="7"/>
        <v>25.87138465516571</v>
      </c>
      <c r="J59" s="10">
        <f t="shared" si="7"/>
        <v>1189.898978950335</v>
      </c>
      <c r="K59" s="10">
        <f t="shared" si="7"/>
        <v>19896.14930309473</v>
      </c>
      <c r="L59" s="10">
        <f t="shared" si="7"/>
        <v>55822.29527794382</v>
      </c>
      <c r="M59" s="10">
        <f t="shared" si="7"/>
        <v>2927.639460494682</v>
      </c>
      <c r="N59" s="10">
        <f t="shared" si="7"/>
        <v>1228388.6363636365</v>
      </c>
      <c r="O59" s="10">
        <f t="shared" si="7"/>
        <v>0</v>
      </c>
      <c r="P59" s="10">
        <f t="shared" si="7"/>
        <v>0</v>
      </c>
      <c r="Q59" s="10">
        <f t="shared" si="7"/>
        <v>3130063.6363636362</v>
      </c>
      <c r="R59" s="10">
        <f t="shared" si="7"/>
        <v>2305.2300875313263</v>
      </c>
      <c r="S59" s="10">
        <f t="shared" si="7"/>
        <v>945295.4545454546</v>
      </c>
      <c r="T59" s="10">
        <f t="shared" si="7"/>
        <v>19.605584796955895</v>
      </c>
      <c r="U59" s="10">
        <f t="shared" si="7"/>
        <v>32.987870674472234</v>
      </c>
      <c r="V59" s="10">
        <f t="shared" si="7"/>
        <v>56.078918094976245</v>
      </c>
      <c r="W59" s="10">
        <f t="shared" si="7"/>
        <v>99.99965687325756</v>
      </c>
      <c r="X59" s="10">
        <f t="shared" si="7"/>
        <v>0</v>
      </c>
      <c r="Y59" s="10">
        <f t="shared" si="7"/>
        <v>0</v>
      </c>
      <c r="Z59" s="11">
        <f t="shared" si="7"/>
        <v>99.99965687325756</v>
      </c>
    </row>
    <row r="60" spans="1:26" ht="13.5">
      <c r="A60" s="37" t="s">
        <v>32</v>
      </c>
      <c r="B60" s="12">
        <f t="shared" si="7"/>
        <v>37.13411795102626</v>
      </c>
      <c r="C60" s="12">
        <f t="shared" si="7"/>
        <v>0</v>
      </c>
      <c r="D60" s="3">
        <f t="shared" si="7"/>
        <v>99.99985766137641</v>
      </c>
      <c r="E60" s="13">
        <f t="shared" si="7"/>
        <v>99.99985766137641</v>
      </c>
      <c r="F60" s="13">
        <f t="shared" si="7"/>
        <v>44.084149929328476</v>
      </c>
      <c r="G60" s="13">
        <f t="shared" si="7"/>
        <v>41.388303994872274</v>
      </c>
      <c r="H60" s="13">
        <f t="shared" si="7"/>
        <v>55.38876068620871</v>
      </c>
      <c r="I60" s="13">
        <f t="shared" si="7"/>
        <v>46.65269918071811</v>
      </c>
      <c r="J60" s="13">
        <f t="shared" si="7"/>
        <v>101.44436551574361</v>
      </c>
      <c r="K60" s="13">
        <f t="shared" si="7"/>
        <v>60.227073343420436</v>
      </c>
      <c r="L60" s="13">
        <f t="shared" si="7"/>
        <v>53.352179134297586</v>
      </c>
      <c r="M60" s="13">
        <f t="shared" si="7"/>
        <v>69.7795491888704</v>
      </c>
      <c r="N60" s="13">
        <f t="shared" si="7"/>
        <v>90.92367826481026</v>
      </c>
      <c r="O60" s="13">
        <f t="shared" si="7"/>
        <v>54.256533597928005</v>
      </c>
      <c r="P60" s="13">
        <f t="shared" si="7"/>
        <v>79.06400190913075</v>
      </c>
      <c r="Q60" s="13">
        <f t="shared" si="7"/>
        <v>72.67686493518046</v>
      </c>
      <c r="R60" s="13">
        <f t="shared" si="7"/>
        <v>88.79891077693006</v>
      </c>
      <c r="S60" s="13">
        <f t="shared" si="7"/>
        <v>73.21989974820318</v>
      </c>
      <c r="T60" s="13">
        <f t="shared" si="7"/>
        <v>119.31539151040712</v>
      </c>
      <c r="U60" s="13">
        <f t="shared" si="7"/>
        <v>94.30064975722165</v>
      </c>
      <c r="V60" s="13">
        <f t="shared" si="7"/>
        <v>71.10442653503813</v>
      </c>
      <c r="W60" s="13">
        <f t="shared" si="7"/>
        <v>99.99985766137641</v>
      </c>
      <c r="X60" s="13">
        <f t="shared" si="7"/>
        <v>0</v>
      </c>
      <c r="Y60" s="13">
        <f t="shared" si="7"/>
        <v>0</v>
      </c>
      <c r="Z60" s="14">
        <f t="shared" si="7"/>
        <v>99.99985766137641</v>
      </c>
    </row>
    <row r="61" spans="1:26" ht="13.5">
      <c r="A61" s="38" t="s">
        <v>115</v>
      </c>
      <c r="B61" s="12">
        <f t="shared" si="7"/>
        <v>37.13412192591316</v>
      </c>
      <c r="C61" s="12">
        <f t="shared" si="7"/>
        <v>0</v>
      </c>
      <c r="D61" s="3">
        <f t="shared" si="7"/>
        <v>100.00070671378091</v>
      </c>
      <c r="E61" s="13">
        <f t="shared" si="7"/>
        <v>100.00070671378091</v>
      </c>
      <c r="F61" s="13">
        <f t="shared" si="7"/>
        <v>46.32370367017183</v>
      </c>
      <c r="G61" s="13">
        <f t="shared" si="7"/>
        <v>44.73161315798049</v>
      </c>
      <c r="H61" s="13">
        <f t="shared" si="7"/>
        <v>66.49426247605635</v>
      </c>
      <c r="I61" s="13">
        <f t="shared" si="7"/>
        <v>51.6214288094312</v>
      </c>
      <c r="J61" s="13">
        <f t="shared" si="7"/>
        <v>119.80405528862856</v>
      </c>
      <c r="K61" s="13">
        <f t="shared" si="7"/>
        <v>76.92380765012118</v>
      </c>
      <c r="L61" s="13">
        <f t="shared" si="7"/>
        <v>61.33255657226437</v>
      </c>
      <c r="M61" s="13">
        <f t="shared" si="7"/>
        <v>85.43290288428547</v>
      </c>
      <c r="N61" s="13">
        <f t="shared" si="7"/>
        <v>116.30726133818747</v>
      </c>
      <c r="O61" s="13">
        <f t="shared" si="7"/>
        <v>82.10068963951392</v>
      </c>
      <c r="P61" s="13">
        <f t="shared" si="7"/>
        <v>115.24528542333621</v>
      </c>
      <c r="Q61" s="13">
        <f t="shared" si="7"/>
        <v>103.3107964801395</v>
      </c>
      <c r="R61" s="13">
        <f t="shared" si="7"/>
        <v>119.97361574195232</v>
      </c>
      <c r="S61" s="13">
        <f t="shared" si="7"/>
        <v>107.2194041972387</v>
      </c>
      <c r="T61" s="13">
        <f t="shared" si="7"/>
        <v>126.57694721304287</v>
      </c>
      <c r="U61" s="13">
        <f t="shared" si="7"/>
        <v>118.32861424383132</v>
      </c>
      <c r="V61" s="13">
        <f t="shared" si="7"/>
        <v>89.4236730721124</v>
      </c>
      <c r="W61" s="13">
        <f t="shared" si="7"/>
        <v>100.00070671378091</v>
      </c>
      <c r="X61" s="13">
        <f t="shared" si="7"/>
        <v>0</v>
      </c>
      <c r="Y61" s="13">
        <f t="shared" si="7"/>
        <v>0</v>
      </c>
      <c r="Z61" s="14">
        <f t="shared" si="7"/>
        <v>100.00070671378091</v>
      </c>
    </row>
    <row r="62" spans="1:26" ht="13.5">
      <c r="A62" s="38" t="s">
        <v>116</v>
      </c>
      <c r="B62" s="12">
        <f t="shared" si="7"/>
        <v>37.13411896602353</v>
      </c>
      <c r="C62" s="12">
        <f t="shared" si="7"/>
        <v>0</v>
      </c>
      <c r="D62" s="3">
        <f t="shared" si="7"/>
        <v>99.99678777483237</v>
      </c>
      <c r="E62" s="13">
        <f t="shared" si="7"/>
        <v>99.99678777483237</v>
      </c>
      <c r="F62" s="13">
        <f t="shared" si="7"/>
        <v>88.01600245333779</v>
      </c>
      <c r="G62" s="13">
        <f t="shared" si="7"/>
        <v>40.35443016387013</v>
      </c>
      <c r="H62" s="13">
        <f t="shared" si="7"/>
        <v>50.332563669573005</v>
      </c>
      <c r="I62" s="13">
        <f t="shared" si="7"/>
        <v>52.275892385321534</v>
      </c>
      <c r="J62" s="13">
        <f t="shared" si="7"/>
        <v>92.1376836941422</v>
      </c>
      <c r="K62" s="13">
        <f t="shared" si="7"/>
        <v>49.79151057106558</v>
      </c>
      <c r="L62" s="13">
        <f t="shared" si="7"/>
        <v>41.33965961765505</v>
      </c>
      <c r="M62" s="13">
        <f t="shared" si="7"/>
        <v>56.71914532257007</v>
      </c>
      <c r="N62" s="13">
        <f t="shared" si="7"/>
        <v>81.146737992442</v>
      </c>
      <c r="O62" s="13">
        <f t="shared" si="7"/>
        <v>24.864435464373294</v>
      </c>
      <c r="P62" s="13">
        <f t="shared" si="7"/>
        <v>50.28910798974135</v>
      </c>
      <c r="Q62" s="13">
        <f t="shared" si="7"/>
        <v>44.243550415833624</v>
      </c>
      <c r="R62" s="13">
        <f t="shared" si="7"/>
        <v>65.49777901741979</v>
      </c>
      <c r="S62" s="13">
        <f t="shared" si="7"/>
        <v>39.810079441515995</v>
      </c>
      <c r="T62" s="13">
        <f t="shared" si="7"/>
        <v>123.63973943746447</v>
      </c>
      <c r="U62" s="13">
        <f t="shared" si="7"/>
        <v>75.56738007385215</v>
      </c>
      <c r="V62" s="13">
        <f t="shared" si="7"/>
        <v>56.459023078890624</v>
      </c>
      <c r="W62" s="13">
        <f t="shared" si="7"/>
        <v>99.99678777483237</v>
      </c>
      <c r="X62" s="13">
        <f t="shared" si="7"/>
        <v>0</v>
      </c>
      <c r="Y62" s="13">
        <f t="shared" si="7"/>
        <v>0</v>
      </c>
      <c r="Z62" s="14">
        <f t="shared" si="7"/>
        <v>99.99678777483237</v>
      </c>
    </row>
    <row r="63" spans="1:26" ht="13.5">
      <c r="A63" s="38" t="s">
        <v>117</v>
      </c>
      <c r="B63" s="12">
        <f t="shared" si="7"/>
        <v>37.134107992437215</v>
      </c>
      <c r="C63" s="12">
        <f t="shared" si="7"/>
        <v>0</v>
      </c>
      <c r="D63" s="3">
        <f t="shared" si="7"/>
        <v>100.00178380306815</v>
      </c>
      <c r="E63" s="13">
        <f t="shared" si="7"/>
        <v>100.00178380306815</v>
      </c>
      <c r="F63" s="13">
        <f t="shared" si="7"/>
        <v>25.404001310659556</v>
      </c>
      <c r="G63" s="13">
        <f t="shared" si="7"/>
        <v>39.26506148758177</v>
      </c>
      <c r="H63" s="13">
        <f t="shared" si="7"/>
        <v>40.1043202487126</v>
      </c>
      <c r="I63" s="13">
        <f t="shared" si="7"/>
        <v>34.26608649504057</v>
      </c>
      <c r="J63" s="13">
        <f t="shared" si="7"/>
        <v>72.23294453302006</v>
      </c>
      <c r="K63" s="13">
        <f t="shared" si="7"/>
        <v>39.58251849168717</v>
      </c>
      <c r="L63" s="13">
        <f t="shared" si="7"/>
        <v>47.025904091643056</v>
      </c>
      <c r="M63" s="13">
        <f t="shared" si="7"/>
        <v>50.88051035220415</v>
      </c>
      <c r="N63" s="13">
        <f t="shared" si="7"/>
        <v>40.85677970997747</v>
      </c>
      <c r="O63" s="13">
        <f t="shared" si="7"/>
        <v>39.05467616585243</v>
      </c>
      <c r="P63" s="13">
        <f t="shared" si="7"/>
        <v>33.627524250525845</v>
      </c>
      <c r="Q63" s="13">
        <f t="shared" si="7"/>
        <v>37.85122455348692</v>
      </c>
      <c r="R63" s="13">
        <f t="shared" si="7"/>
        <v>41.1831073626589</v>
      </c>
      <c r="S63" s="13">
        <f t="shared" si="7"/>
        <v>45.013970133863076</v>
      </c>
      <c r="T63" s="13">
        <f t="shared" si="7"/>
        <v>87.46848006230383</v>
      </c>
      <c r="U63" s="13">
        <f t="shared" si="7"/>
        <v>59.79586453921865</v>
      </c>
      <c r="V63" s="13">
        <f t="shared" si="7"/>
        <v>45.64933969087566</v>
      </c>
      <c r="W63" s="13">
        <f t="shared" si="7"/>
        <v>100.00178380306815</v>
      </c>
      <c r="X63" s="13">
        <f t="shared" si="7"/>
        <v>0</v>
      </c>
      <c r="Y63" s="13">
        <f t="shared" si="7"/>
        <v>0</v>
      </c>
      <c r="Z63" s="14">
        <f t="shared" si="7"/>
        <v>100.00178380306815</v>
      </c>
    </row>
    <row r="64" spans="1:26" ht="13.5">
      <c r="A64" s="38" t="s">
        <v>118</v>
      </c>
      <c r="B64" s="12">
        <f t="shared" si="7"/>
        <v>37.13410851217591</v>
      </c>
      <c r="C64" s="12">
        <f t="shared" si="7"/>
        <v>0</v>
      </c>
      <c r="D64" s="3">
        <f t="shared" si="7"/>
        <v>100.00471116096467</v>
      </c>
      <c r="E64" s="13">
        <f t="shared" si="7"/>
        <v>100.00471116096467</v>
      </c>
      <c r="F64" s="13">
        <f t="shared" si="7"/>
        <v>23.893694174528672</v>
      </c>
      <c r="G64" s="13">
        <f t="shared" si="7"/>
        <v>26.511873729094443</v>
      </c>
      <c r="H64" s="13">
        <f t="shared" si="7"/>
        <v>32.146581901946206</v>
      </c>
      <c r="I64" s="13">
        <f t="shared" si="7"/>
        <v>27.500061866477893</v>
      </c>
      <c r="J64" s="13">
        <f t="shared" si="7"/>
        <v>49.455216780682285</v>
      </c>
      <c r="K64" s="13">
        <f t="shared" si="7"/>
        <v>35.21910197665175</v>
      </c>
      <c r="L64" s="13">
        <f t="shared" si="7"/>
        <v>54.91272566521842</v>
      </c>
      <c r="M64" s="13">
        <f t="shared" si="7"/>
        <v>46.30769304680781</v>
      </c>
      <c r="N64" s="13">
        <f t="shared" si="7"/>
        <v>39.81177226944782</v>
      </c>
      <c r="O64" s="13">
        <f t="shared" si="7"/>
        <v>33.38009948029354</v>
      </c>
      <c r="P64" s="13">
        <f t="shared" si="7"/>
        <v>30.727083961284706</v>
      </c>
      <c r="Q64" s="13">
        <f t="shared" si="7"/>
        <v>34.63955428687909</v>
      </c>
      <c r="R64" s="13">
        <f t="shared" si="7"/>
        <v>32.791009354866</v>
      </c>
      <c r="S64" s="13">
        <f t="shared" si="7"/>
        <v>30.996641533773715</v>
      </c>
      <c r="T64" s="13">
        <f t="shared" si="7"/>
        <v>115.34711305365748</v>
      </c>
      <c r="U64" s="13">
        <f t="shared" si="7"/>
        <v>59.56760905147508</v>
      </c>
      <c r="V64" s="13">
        <f t="shared" si="7"/>
        <v>41.95702656439973</v>
      </c>
      <c r="W64" s="13">
        <f t="shared" si="7"/>
        <v>100.00471116096467</v>
      </c>
      <c r="X64" s="13">
        <f t="shared" si="7"/>
        <v>0</v>
      </c>
      <c r="Y64" s="13">
        <f t="shared" si="7"/>
        <v>0</v>
      </c>
      <c r="Z64" s="14">
        <f t="shared" si="7"/>
        <v>100.00471116096467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99.84596273291926</v>
      </c>
      <c r="E65" s="13">
        <f t="shared" si="7"/>
        <v>99.84596273291926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99.84596273291926</v>
      </c>
      <c r="X65" s="13">
        <f t="shared" si="7"/>
        <v>0</v>
      </c>
      <c r="Y65" s="13">
        <f t="shared" si="7"/>
        <v>0</v>
      </c>
      <c r="Z65" s="14">
        <f t="shared" si="7"/>
        <v>99.84596273291926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99.93962264150943</v>
      </c>
      <c r="E66" s="16">
        <f t="shared" si="7"/>
        <v>99.93962264150943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99.8945289278386</v>
      </c>
      <c r="T66" s="16">
        <f t="shared" si="7"/>
        <v>154.45438383610352</v>
      </c>
      <c r="U66" s="16">
        <f t="shared" si="7"/>
        <v>113.86371168782512</v>
      </c>
      <c r="V66" s="16">
        <f t="shared" si="7"/>
        <v>103.13258033321719</v>
      </c>
      <c r="W66" s="16">
        <f t="shared" si="7"/>
        <v>99.93962264150943</v>
      </c>
      <c r="X66" s="16">
        <f t="shared" si="7"/>
        <v>0</v>
      </c>
      <c r="Y66" s="16">
        <f t="shared" si="7"/>
        <v>0</v>
      </c>
      <c r="Z66" s="17">
        <f t="shared" si="7"/>
        <v>99.93962264150943</v>
      </c>
    </row>
    <row r="67" spans="1:26" ht="13.5" hidden="1">
      <c r="A67" s="40" t="s">
        <v>121</v>
      </c>
      <c r="B67" s="23">
        <v>46900295</v>
      </c>
      <c r="C67" s="23"/>
      <c r="D67" s="24">
        <v>66060000</v>
      </c>
      <c r="E67" s="25">
        <v>66060000</v>
      </c>
      <c r="F67" s="25">
        <v>11512180</v>
      </c>
      <c r="G67" s="25">
        <v>4579383</v>
      </c>
      <c r="H67" s="25">
        <v>3972412</v>
      </c>
      <c r="I67" s="25">
        <v>20063975</v>
      </c>
      <c r="J67" s="25">
        <v>3520258</v>
      </c>
      <c r="K67" s="25">
        <v>3939429</v>
      </c>
      <c r="L67" s="25">
        <v>4295062</v>
      </c>
      <c r="M67" s="25">
        <v>11754749</v>
      </c>
      <c r="N67" s="25">
        <v>4033475</v>
      </c>
      <c r="O67" s="25">
        <v>5461863</v>
      </c>
      <c r="P67" s="25">
        <v>4291054</v>
      </c>
      <c r="Q67" s="25">
        <v>13786392</v>
      </c>
      <c r="R67" s="25">
        <v>4155043</v>
      </c>
      <c r="S67" s="25">
        <v>4078453</v>
      </c>
      <c r="T67" s="25">
        <v>12107957</v>
      </c>
      <c r="U67" s="25">
        <v>20341453</v>
      </c>
      <c r="V67" s="25">
        <v>65946569</v>
      </c>
      <c r="W67" s="25">
        <v>66060000</v>
      </c>
      <c r="X67" s="25"/>
      <c r="Y67" s="24"/>
      <c r="Z67" s="26">
        <v>66060000</v>
      </c>
    </row>
    <row r="68" spans="1:26" ht="13.5" hidden="1">
      <c r="A68" s="36" t="s">
        <v>31</v>
      </c>
      <c r="B68" s="18">
        <v>6938466</v>
      </c>
      <c r="C68" s="18"/>
      <c r="D68" s="19">
        <v>9326000</v>
      </c>
      <c r="E68" s="20">
        <v>9326000</v>
      </c>
      <c r="F68" s="20">
        <v>7787138</v>
      </c>
      <c r="G68" s="20">
        <v>15498</v>
      </c>
      <c r="H68" s="20">
        <v>117632</v>
      </c>
      <c r="I68" s="20">
        <v>7920268</v>
      </c>
      <c r="J68" s="20">
        <v>92258</v>
      </c>
      <c r="K68" s="20">
        <v>4233</v>
      </c>
      <c r="L68" s="20">
        <v>1673</v>
      </c>
      <c r="M68" s="20">
        <v>98164</v>
      </c>
      <c r="N68" s="20">
        <v>44</v>
      </c>
      <c r="O68" s="20"/>
      <c r="P68" s="20"/>
      <c r="Q68" s="20">
        <v>44</v>
      </c>
      <c r="R68" s="20">
        <v>27533</v>
      </c>
      <c r="S68" s="20">
        <v>44</v>
      </c>
      <c r="T68" s="20">
        <v>7782915</v>
      </c>
      <c r="U68" s="20">
        <v>7810492</v>
      </c>
      <c r="V68" s="20">
        <v>15828968</v>
      </c>
      <c r="W68" s="20">
        <v>9326000</v>
      </c>
      <c r="X68" s="20"/>
      <c r="Y68" s="19"/>
      <c r="Z68" s="22">
        <v>9326000</v>
      </c>
    </row>
    <row r="69" spans="1:26" ht="13.5" hidden="1">
      <c r="A69" s="37" t="s">
        <v>32</v>
      </c>
      <c r="B69" s="18">
        <v>39400505</v>
      </c>
      <c r="C69" s="18"/>
      <c r="D69" s="19">
        <v>56204000</v>
      </c>
      <c r="E69" s="20">
        <v>56204000</v>
      </c>
      <c r="F69" s="20">
        <v>3689605</v>
      </c>
      <c r="G69" s="20">
        <v>4515063</v>
      </c>
      <c r="H69" s="20">
        <v>3805606</v>
      </c>
      <c r="I69" s="20">
        <v>12010274</v>
      </c>
      <c r="J69" s="20">
        <v>3365907</v>
      </c>
      <c r="K69" s="20">
        <v>3875576</v>
      </c>
      <c r="L69" s="20">
        <v>4234365</v>
      </c>
      <c r="M69" s="20">
        <v>11475848</v>
      </c>
      <c r="N69" s="20">
        <v>3978539</v>
      </c>
      <c r="O69" s="20">
        <v>5410036</v>
      </c>
      <c r="P69" s="20">
        <v>4236483</v>
      </c>
      <c r="Q69" s="20">
        <v>13625058</v>
      </c>
      <c r="R69" s="20">
        <v>4076300</v>
      </c>
      <c r="S69" s="20">
        <v>4026262</v>
      </c>
      <c r="T69" s="20">
        <v>4289605</v>
      </c>
      <c r="U69" s="20">
        <v>12392167</v>
      </c>
      <c r="V69" s="20">
        <v>49503347</v>
      </c>
      <c r="W69" s="20">
        <v>56204000</v>
      </c>
      <c r="X69" s="20"/>
      <c r="Y69" s="19"/>
      <c r="Z69" s="22">
        <v>56204000</v>
      </c>
    </row>
    <row r="70" spans="1:26" ht="13.5" hidden="1">
      <c r="A70" s="38" t="s">
        <v>115</v>
      </c>
      <c r="B70" s="18">
        <v>20576151</v>
      </c>
      <c r="C70" s="18"/>
      <c r="D70" s="19">
        <v>32262000</v>
      </c>
      <c r="E70" s="20">
        <v>32262000</v>
      </c>
      <c r="F70" s="20">
        <v>2253246</v>
      </c>
      <c r="G70" s="20">
        <v>2608455</v>
      </c>
      <c r="H70" s="20">
        <v>2010972</v>
      </c>
      <c r="I70" s="20">
        <v>6872673</v>
      </c>
      <c r="J70" s="20">
        <v>1942895</v>
      </c>
      <c r="K70" s="20">
        <v>1926427</v>
      </c>
      <c r="L70" s="20">
        <v>2090733</v>
      </c>
      <c r="M70" s="20">
        <v>5960055</v>
      </c>
      <c r="N70" s="20">
        <v>2208973</v>
      </c>
      <c r="O70" s="20">
        <v>2554523</v>
      </c>
      <c r="P70" s="20">
        <v>2134391</v>
      </c>
      <c r="Q70" s="20">
        <v>6897887</v>
      </c>
      <c r="R70" s="20">
        <v>2239214</v>
      </c>
      <c r="S70" s="20">
        <v>2004556</v>
      </c>
      <c r="T70" s="20">
        <v>2253246</v>
      </c>
      <c r="U70" s="20">
        <v>6497016</v>
      </c>
      <c r="V70" s="20">
        <v>26227631</v>
      </c>
      <c r="W70" s="20">
        <v>32262000</v>
      </c>
      <c r="X70" s="20"/>
      <c r="Y70" s="19"/>
      <c r="Z70" s="22">
        <v>32262000</v>
      </c>
    </row>
    <row r="71" spans="1:26" ht="13.5" hidden="1">
      <c r="A71" s="38" t="s">
        <v>116</v>
      </c>
      <c r="B71" s="18">
        <v>9426288</v>
      </c>
      <c r="C71" s="18"/>
      <c r="D71" s="19">
        <v>12826000</v>
      </c>
      <c r="E71" s="20">
        <v>12826000</v>
      </c>
      <c r="F71" s="20">
        <v>358695</v>
      </c>
      <c r="G71" s="20">
        <v>938182</v>
      </c>
      <c r="H71" s="20">
        <v>841493</v>
      </c>
      <c r="I71" s="20">
        <v>2138370</v>
      </c>
      <c r="J71" s="20">
        <v>700417</v>
      </c>
      <c r="K71" s="20">
        <v>982304</v>
      </c>
      <c r="L71" s="20">
        <v>1170566</v>
      </c>
      <c r="M71" s="20">
        <v>2853287</v>
      </c>
      <c r="N71" s="20">
        <v>802328</v>
      </c>
      <c r="O71" s="20">
        <v>1881945</v>
      </c>
      <c r="P71" s="20">
        <v>1135043</v>
      </c>
      <c r="Q71" s="20">
        <v>3819316</v>
      </c>
      <c r="R71" s="20">
        <v>867634</v>
      </c>
      <c r="S71" s="20">
        <v>1044542</v>
      </c>
      <c r="T71" s="20">
        <v>958695</v>
      </c>
      <c r="U71" s="20">
        <v>2870871</v>
      </c>
      <c r="V71" s="20">
        <v>11681844</v>
      </c>
      <c r="W71" s="20">
        <v>12826000</v>
      </c>
      <c r="X71" s="20"/>
      <c r="Y71" s="19"/>
      <c r="Z71" s="22">
        <v>12826000</v>
      </c>
    </row>
    <row r="72" spans="1:26" ht="13.5" hidden="1">
      <c r="A72" s="38" t="s">
        <v>117</v>
      </c>
      <c r="B72" s="18">
        <v>5096005</v>
      </c>
      <c r="C72" s="18"/>
      <c r="D72" s="19">
        <v>5606000</v>
      </c>
      <c r="E72" s="20">
        <v>5606000</v>
      </c>
      <c r="F72" s="20">
        <v>631743</v>
      </c>
      <c r="G72" s="20">
        <v>521894</v>
      </c>
      <c r="H72" s="20">
        <v>512077</v>
      </c>
      <c r="I72" s="20">
        <v>1665714</v>
      </c>
      <c r="J72" s="20">
        <v>369427</v>
      </c>
      <c r="K72" s="20">
        <v>519017</v>
      </c>
      <c r="L72" s="20">
        <v>525168</v>
      </c>
      <c r="M72" s="20">
        <v>1413612</v>
      </c>
      <c r="N72" s="20">
        <v>519270</v>
      </c>
      <c r="O72" s="20">
        <v>525238</v>
      </c>
      <c r="P72" s="20">
        <v>519164</v>
      </c>
      <c r="Q72" s="20">
        <v>1563672</v>
      </c>
      <c r="R72" s="20">
        <v>520274</v>
      </c>
      <c r="S72" s="20">
        <v>527554</v>
      </c>
      <c r="T72" s="20">
        <v>631743</v>
      </c>
      <c r="U72" s="20">
        <v>1679571</v>
      </c>
      <c r="V72" s="20">
        <v>6322569</v>
      </c>
      <c r="W72" s="20">
        <v>5606000</v>
      </c>
      <c r="X72" s="20"/>
      <c r="Y72" s="19"/>
      <c r="Z72" s="22">
        <v>5606000</v>
      </c>
    </row>
    <row r="73" spans="1:26" ht="13.5" hidden="1">
      <c r="A73" s="38" t="s">
        <v>118</v>
      </c>
      <c r="B73" s="18">
        <v>4302061</v>
      </c>
      <c r="C73" s="18"/>
      <c r="D73" s="19">
        <v>5349000</v>
      </c>
      <c r="E73" s="20">
        <v>5349000</v>
      </c>
      <c r="F73" s="20">
        <v>445921</v>
      </c>
      <c r="G73" s="20">
        <v>446532</v>
      </c>
      <c r="H73" s="20">
        <v>441064</v>
      </c>
      <c r="I73" s="20">
        <v>1333517</v>
      </c>
      <c r="J73" s="20">
        <v>353168</v>
      </c>
      <c r="K73" s="20">
        <v>447828</v>
      </c>
      <c r="L73" s="20">
        <v>447898</v>
      </c>
      <c r="M73" s="20">
        <v>1248894</v>
      </c>
      <c r="N73" s="20">
        <v>447968</v>
      </c>
      <c r="O73" s="20">
        <v>448330</v>
      </c>
      <c r="P73" s="20">
        <v>447885</v>
      </c>
      <c r="Q73" s="20">
        <v>1344183</v>
      </c>
      <c r="R73" s="20">
        <v>449178</v>
      </c>
      <c r="S73" s="20">
        <v>449610</v>
      </c>
      <c r="T73" s="20">
        <v>445921</v>
      </c>
      <c r="U73" s="20">
        <v>1344709</v>
      </c>
      <c r="V73" s="20">
        <v>5271303</v>
      </c>
      <c r="W73" s="20">
        <v>5349000</v>
      </c>
      <c r="X73" s="20"/>
      <c r="Y73" s="19"/>
      <c r="Z73" s="22">
        <v>5349000</v>
      </c>
    </row>
    <row r="74" spans="1:26" ht="13.5" hidden="1">
      <c r="A74" s="38" t="s">
        <v>119</v>
      </c>
      <c r="B74" s="18"/>
      <c r="C74" s="18"/>
      <c r="D74" s="19">
        <v>161000</v>
      </c>
      <c r="E74" s="20">
        <v>161000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161000</v>
      </c>
      <c r="X74" s="20"/>
      <c r="Y74" s="19"/>
      <c r="Z74" s="22">
        <v>161000</v>
      </c>
    </row>
    <row r="75" spans="1:26" ht="13.5" hidden="1">
      <c r="A75" s="39" t="s">
        <v>120</v>
      </c>
      <c r="B75" s="27">
        <v>561324</v>
      </c>
      <c r="C75" s="27"/>
      <c r="D75" s="28">
        <v>530000</v>
      </c>
      <c r="E75" s="29">
        <v>530000</v>
      </c>
      <c r="F75" s="29">
        <v>35437</v>
      </c>
      <c r="G75" s="29">
        <v>48822</v>
      </c>
      <c r="H75" s="29">
        <v>49174</v>
      </c>
      <c r="I75" s="29">
        <v>133433</v>
      </c>
      <c r="J75" s="29">
        <v>62093</v>
      </c>
      <c r="K75" s="29">
        <v>59620</v>
      </c>
      <c r="L75" s="29">
        <v>59024</v>
      </c>
      <c r="M75" s="29">
        <v>180737</v>
      </c>
      <c r="N75" s="29">
        <v>54892</v>
      </c>
      <c r="O75" s="29">
        <v>51827</v>
      </c>
      <c r="P75" s="29">
        <v>54571</v>
      </c>
      <c r="Q75" s="29">
        <v>161290</v>
      </c>
      <c r="R75" s="29">
        <v>51210</v>
      </c>
      <c r="S75" s="29">
        <v>52147</v>
      </c>
      <c r="T75" s="29">
        <v>35437</v>
      </c>
      <c r="U75" s="29">
        <v>138794</v>
      </c>
      <c r="V75" s="29">
        <v>614254</v>
      </c>
      <c r="W75" s="29">
        <v>530000</v>
      </c>
      <c r="X75" s="29"/>
      <c r="Y75" s="28"/>
      <c r="Z75" s="30">
        <v>530000</v>
      </c>
    </row>
    <row r="76" spans="1:26" ht="13.5" hidden="1">
      <c r="A76" s="41" t="s">
        <v>122</v>
      </c>
      <c r="B76" s="31">
        <v>17455755</v>
      </c>
      <c r="C76" s="31"/>
      <c r="D76" s="32">
        <v>66059568</v>
      </c>
      <c r="E76" s="33">
        <v>66059568</v>
      </c>
      <c r="F76" s="33">
        <v>1810936</v>
      </c>
      <c r="G76" s="33">
        <v>2767563</v>
      </c>
      <c r="H76" s="33">
        <v>3207134</v>
      </c>
      <c r="I76" s="33">
        <v>7785633</v>
      </c>
      <c r="J76" s="33">
        <v>4574393</v>
      </c>
      <c r="K76" s="33">
        <v>3235970</v>
      </c>
      <c r="L76" s="33">
        <v>3252057</v>
      </c>
      <c r="M76" s="33">
        <v>11062420</v>
      </c>
      <c r="N76" s="33">
        <v>4212817</v>
      </c>
      <c r="O76" s="33">
        <v>3386396</v>
      </c>
      <c r="P76" s="33">
        <v>3841570</v>
      </c>
      <c r="Q76" s="33">
        <v>11440783</v>
      </c>
      <c r="R76" s="33">
        <v>4305619</v>
      </c>
      <c r="S76" s="33">
        <v>3416047</v>
      </c>
      <c r="T76" s="33">
        <v>6698779</v>
      </c>
      <c r="U76" s="33">
        <v>14420445</v>
      </c>
      <c r="V76" s="33">
        <v>44709281</v>
      </c>
      <c r="W76" s="33">
        <v>66059568</v>
      </c>
      <c r="X76" s="33"/>
      <c r="Y76" s="32"/>
      <c r="Z76" s="34">
        <v>66059568</v>
      </c>
    </row>
    <row r="77" spans="1:26" ht="13.5" hidden="1">
      <c r="A77" s="36" t="s">
        <v>31</v>
      </c>
      <c r="B77" s="18">
        <v>2263401</v>
      </c>
      <c r="C77" s="18"/>
      <c r="D77" s="19">
        <v>9325968</v>
      </c>
      <c r="E77" s="20">
        <v>9325968</v>
      </c>
      <c r="F77" s="20">
        <v>148968</v>
      </c>
      <c r="G77" s="20">
        <v>850033</v>
      </c>
      <c r="H77" s="20">
        <v>1050082</v>
      </c>
      <c r="I77" s="20">
        <v>2049083</v>
      </c>
      <c r="J77" s="20">
        <v>1097777</v>
      </c>
      <c r="K77" s="20">
        <v>842204</v>
      </c>
      <c r="L77" s="20">
        <v>933907</v>
      </c>
      <c r="M77" s="20">
        <v>2873888</v>
      </c>
      <c r="N77" s="20">
        <v>540491</v>
      </c>
      <c r="O77" s="20">
        <v>399271</v>
      </c>
      <c r="P77" s="20">
        <v>437466</v>
      </c>
      <c r="Q77" s="20">
        <v>1377228</v>
      </c>
      <c r="R77" s="20">
        <v>634699</v>
      </c>
      <c r="S77" s="20">
        <v>415930</v>
      </c>
      <c r="T77" s="20">
        <v>1525886</v>
      </c>
      <c r="U77" s="20">
        <v>2576515</v>
      </c>
      <c r="V77" s="20">
        <v>8876714</v>
      </c>
      <c r="W77" s="20">
        <v>9325968</v>
      </c>
      <c r="X77" s="20"/>
      <c r="Y77" s="19"/>
      <c r="Z77" s="22">
        <v>9325968</v>
      </c>
    </row>
    <row r="78" spans="1:26" ht="13.5" hidden="1">
      <c r="A78" s="37" t="s">
        <v>32</v>
      </c>
      <c r="B78" s="18">
        <v>14631030</v>
      </c>
      <c r="C78" s="18"/>
      <c r="D78" s="19">
        <v>56203920</v>
      </c>
      <c r="E78" s="20">
        <v>56203920</v>
      </c>
      <c r="F78" s="20">
        <v>1626531</v>
      </c>
      <c r="G78" s="20">
        <v>1868708</v>
      </c>
      <c r="H78" s="20">
        <v>2107878</v>
      </c>
      <c r="I78" s="20">
        <v>5603117</v>
      </c>
      <c r="J78" s="20">
        <v>3414523</v>
      </c>
      <c r="K78" s="20">
        <v>2334146</v>
      </c>
      <c r="L78" s="20">
        <v>2259126</v>
      </c>
      <c r="M78" s="20">
        <v>8007795</v>
      </c>
      <c r="N78" s="20">
        <v>3617434</v>
      </c>
      <c r="O78" s="20">
        <v>2935298</v>
      </c>
      <c r="P78" s="20">
        <v>3349533</v>
      </c>
      <c r="Q78" s="20">
        <v>9902265</v>
      </c>
      <c r="R78" s="20">
        <v>3619710</v>
      </c>
      <c r="S78" s="20">
        <v>2948025</v>
      </c>
      <c r="T78" s="20">
        <v>5118159</v>
      </c>
      <c r="U78" s="20">
        <v>11685894</v>
      </c>
      <c r="V78" s="20">
        <v>35199071</v>
      </c>
      <c r="W78" s="20">
        <v>56203920</v>
      </c>
      <c r="X78" s="20"/>
      <c r="Y78" s="19"/>
      <c r="Z78" s="22">
        <v>56203920</v>
      </c>
    </row>
    <row r="79" spans="1:26" ht="13.5" hidden="1">
      <c r="A79" s="38" t="s">
        <v>115</v>
      </c>
      <c r="B79" s="18">
        <v>7640773</v>
      </c>
      <c r="C79" s="18"/>
      <c r="D79" s="19">
        <v>32262228</v>
      </c>
      <c r="E79" s="20">
        <v>32262228</v>
      </c>
      <c r="F79" s="20">
        <v>1043787</v>
      </c>
      <c r="G79" s="20">
        <v>1166804</v>
      </c>
      <c r="H79" s="20">
        <v>1337181</v>
      </c>
      <c r="I79" s="20">
        <v>3547772</v>
      </c>
      <c r="J79" s="20">
        <v>2327667</v>
      </c>
      <c r="K79" s="20">
        <v>1481881</v>
      </c>
      <c r="L79" s="20">
        <v>1282300</v>
      </c>
      <c r="M79" s="20">
        <v>5091848</v>
      </c>
      <c r="N79" s="20">
        <v>2569196</v>
      </c>
      <c r="O79" s="20">
        <v>2097281</v>
      </c>
      <c r="P79" s="20">
        <v>2459785</v>
      </c>
      <c r="Q79" s="20">
        <v>7126262</v>
      </c>
      <c r="R79" s="20">
        <v>2686466</v>
      </c>
      <c r="S79" s="20">
        <v>2149273</v>
      </c>
      <c r="T79" s="20">
        <v>2852090</v>
      </c>
      <c r="U79" s="20">
        <v>7687829</v>
      </c>
      <c r="V79" s="20">
        <v>23453711</v>
      </c>
      <c r="W79" s="20">
        <v>32262228</v>
      </c>
      <c r="X79" s="20"/>
      <c r="Y79" s="19"/>
      <c r="Z79" s="22">
        <v>32262228</v>
      </c>
    </row>
    <row r="80" spans="1:26" ht="13.5" hidden="1">
      <c r="A80" s="38" t="s">
        <v>116</v>
      </c>
      <c r="B80" s="18">
        <v>3500369</v>
      </c>
      <c r="C80" s="18"/>
      <c r="D80" s="19">
        <v>12825588</v>
      </c>
      <c r="E80" s="20">
        <v>12825588</v>
      </c>
      <c r="F80" s="20">
        <v>315709</v>
      </c>
      <c r="G80" s="20">
        <v>378598</v>
      </c>
      <c r="H80" s="20">
        <v>423545</v>
      </c>
      <c r="I80" s="20">
        <v>1117852</v>
      </c>
      <c r="J80" s="20">
        <v>645348</v>
      </c>
      <c r="K80" s="20">
        <v>489104</v>
      </c>
      <c r="L80" s="20">
        <v>483908</v>
      </c>
      <c r="M80" s="20">
        <v>1618360</v>
      </c>
      <c r="N80" s="20">
        <v>651063</v>
      </c>
      <c r="O80" s="20">
        <v>467935</v>
      </c>
      <c r="P80" s="20">
        <v>570803</v>
      </c>
      <c r="Q80" s="20">
        <v>1689801</v>
      </c>
      <c r="R80" s="20">
        <v>568281</v>
      </c>
      <c r="S80" s="20">
        <v>415833</v>
      </c>
      <c r="T80" s="20">
        <v>1185328</v>
      </c>
      <c r="U80" s="20">
        <v>2169442</v>
      </c>
      <c r="V80" s="20">
        <v>6595455</v>
      </c>
      <c r="W80" s="20">
        <v>12825588</v>
      </c>
      <c r="X80" s="20"/>
      <c r="Y80" s="19"/>
      <c r="Z80" s="22">
        <v>12825588</v>
      </c>
    </row>
    <row r="81" spans="1:26" ht="13.5" hidden="1">
      <c r="A81" s="38" t="s">
        <v>117</v>
      </c>
      <c r="B81" s="18">
        <v>1892356</v>
      </c>
      <c r="C81" s="18"/>
      <c r="D81" s="19">
        <v>5606100</v>
      </c>
      <c r="E81" s="20">
        <v>5606100</v>
      </c>
      <c r="F81" s="20">
        <v>160488</v>
      </c>
      <c r="G81" s="20">
        <v>204922</v>
      </c>
      <c r="H81" s="20">
        <v>205365</v>
      </c>
      <c r="I81" s="20">
        <v>570775</v>
      </c>
      <c r="J81" s="20">
        <v>266848</v>
      </c>
      <c r="K81" s="20">
        <v>205440</v>
      </c>
      <c r="L81" s="20">
        <v>246965</v>
      </c>
      <c r="M81" s="20">
        <v>719253</v>
      </c>
      <c r="N81" s="20">
        <v>212157</v>
      </c>
      <c r="O81" s="20">
        <v>205130</v>
      </c>
      <c r="P81" s="20">
        <v>174582</v>
      </c>
      <c r="Q81" s="20">
        <v>591869</v>
      </c>
      <c r="R81" s="20">
        <v>214265</v>
      </c>
      <c r="S81" s="20">
        <v>237473</v>
      </c>
      <c r="T81" s="20">
        <v>552576</v>
      </c>
      <c r="U81" s="20">
        <v>1004314</v>
      </c>
      <c r="V81" s="20">
        <v>2886211</v>
      </c>
      <c r="W81" s="20">
        <v>5606100</v>
      </c>
      <c r="X81" s="20"/>
      <c r="Y81" s="19"/>
      <c r="Z81" s="22">
        <v>5606100</v>
      </c>
    </row>
    <row r="82" spans="1:26" ht="13.5" hidden="1">
      <c r="A82" s="38" t="s">
        <v>118</v>
      </c>
      <c r="B82" s="18">
        <v>1597532</v>
      </c>
      <c r="C82" s="18"/>
      <c r="D82" s="19">
        <v>5349252</v>
      </c>
      <c r="E82" s="20">
        <v>5349252</v>
      </c>
      <c r="F82" s="20">
        <v>106547</v>
      </c>
      <c r="G82" s="20">
        <v>118384</v>
      </c>
      <c r="H82" s="20">
        <v>141787</v>
      </c>
      <c r="I82" s="20">
        <v>366718</v>
      </c>
      <c r="J82" s="20">
        <v>174660</v>
      </c>
      <c r="K82" s="20">
        <v>157721</v>
      </c>
      <c r="L82" s="20">
        <v>245953</v>
      </c>
      <c r="M82" s="20">
        <v>578334</v>
      </c>
      <c r="N82" s="20">
        <v>178344</v>
      </c>
      <c r="O82" s="20">
        <v>149653</v>
      </c>
      <c r="P82" s="20">
        <v>137622</v>
      </c>
      <c r="Q82" s="20">
        <v>465619</v>
      </c>
      <c r="R82" s="20">
        <v>147290</v>
      </c>
      <c r="S82" s="20">
        <v>139364</v>
      </c>
      <c r="T82" s="20">
        <v>514357</v>
      </c>
      <c r="U82" s="20">
        <v>801011</v>
      </c>
      <c r="V82" s="20">
        <v>2211682</v>
      </c>
      <c r="W82" s="20">
        <v>5349252</v>
      </c>
      <c r="X82" s="20"/>
      <c r="Y82" s="19"/>
      <c r="Z82" s="22">
        <v>5349252</v>
      </c>
    </row>
    <row r="83" spans="1:26" ht="13.5" hidden="1">
      <c r="A83" s="38" t="s">
        <v>119</v>
      </c>
      <c r="B83" s="18"/>
      <c r="C83" s="18"/>
      <c r="D83" s="19">
        <v>160752</v>
      </c>
      <c r="E83" s="20">
        <v>160752</v>
      </c>
      <c r="F83" s="20"/>
      <c r="G83" s="20"/>
      <c r="H83" s="20"/>
      <c r="I83" s="20"/>
      <c r="J83" s="20"/>
      <c r="K83" s="20"/>
      <c r="L83" s="20"/>
      <c r="M83" s="20"/>
      <c r="N83" s="20">
        <v>6674</v>
      </c>
      <c r="O83" s="20">
        <v>15299</v>
      </c>
      <c r="P83" s="20">
        <v>6741</v>
      </c>
      <c r="Q83" s="20">
        <v>28714</v>
      </c>
      <c r="R83" s="20">
        <v>3408</v>
      </c>
      <c r="S83" s="20">
        <v>6082</v>
      </c>
      <c r="T83" s="20">
        <v>13808</v>
      </c>
      <c r="U83" s="20">
        <v>23298</v>
      </c>
      <c r="V83" s="20">
        <v>52012</v>
      </c>
      <c r="W83" s="20">
        <v>160752</v>
      </c>
      <c r="X83" s="20"/>
      <c r="Y83" s="19"/>
      <c r="Z83" s="22">
        <v>160752</v>
      </c>
    </row>
    <row r="84" spans="1:26" ht="13.5" hidden="1">
      <c r="A84" s="39" t="s">
        <v>120</v>
      </c>
      <c r="B84" s="27">
        <v>561324</v>
      </c>
      <c r="C84" s="27"/>
      <c r="D84" s="28">
        <v>529680</v>
      </c>
      <c r="E84" s="29">
        <v>529680</v>
      </c>
      <c r="F84" s="29">
        <v>35437</v>
      </c>
      <c r="G84" s="29">
        <v>48822</v>
      </c>
      <c r="H84" s="29">
        <v>49174</v>
      </c>
      <c r="I84" s="29">
        <v>133433</v>
      </c>
      <c r="J84" s="29">
        <v>62093</v>
      </c>
      <c r="K84" s="29">
        <v>59620</v>
      </c>
      <c r="L84" s="29">
        <v>59024</v>
      </c>
      <c r="M84" s="29">
        <v>180737</v>
      </c>
      <c r="N84" s="29">
        <v>54892</v>
      </c>
      <c r="O84" s="29">
        <v>51827</v>
      </c>
      <c r="P84" s="29">
        <v>54571</v>
      </c>
      <c r="Q84" s="29">
        <v>161290</v>
      </c>
      <c r="R84" s="29">
        <v>51210</v>
      </c>
      <c r="S84" s="29">
        <v>52092</v>
      </c>
      <c r="T84" s="29">
        <v>54734</v>
      </c>
      <c r="U84" s="29">
        <v>158036</v>
      </c>
      <c r="V84" s="29">
        <v>633496</v>
      </c>
      <c r="W84" s="29">
        <v>529680</v>
      </c>
      <c r="X84" s="29"/>
      <c r="Y84" s="28"/>
      <c r="Z84" s="30">
        <v>529680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16889433</v>
      </c>
      <c r="C5" s="18">
        <v>0</v>
      </c>
      <c r="D5" s="63">
        <v>27017749</v>
      </c>
      <c r="E5" s="64">
        <v>27017749</v>
      </c>
      <c r="F5" s="64">
        <v>15918967</v>
      </c>
      <c r="G5" s="64">
        <v>879350</v>
      </c>
      <c r="H5" s="64">
        <v>-2960465</v>
      </c>
      <c r="I5" s="64">
        <v>13837852</v>
      </c>
      <c r="J5" s="64">
        <v>873363</v>
      </c>
      <c r="K5" s="64">
        <v>879350</v>
      </c>
      <c r="L5" s="64">
        <v>879350</v>
      </c>
      <c r="M5" s="64">
        <v>2632063</v>
      </c>
      <c r="N5" s="64">
        <v>879350</v>
      </c>
      <c r="O5" s="64">
        <v>530255</v>
      </c>
      <c r="P5" s="64">
        <v>879350</v>
      </c>
      <c r="Q5" s="64">
        <v>2288955</v>
      </c>
      <c r="R5" s="64">
        <v>879350</v>
      </c>
      <c r="S5" s="64">
        <v>896589</v>
      </c>
      <c r="T5" s="64">
        <v>0</v>
      </c>
      <c r="U5" s="64">
        <v>1775939</v>
      </c>
      <c r="V5" s="64">
        <v>20534809</v>
      </c>
      <c r="W5" s="64">
        <v>27017749</v>
      </c>
      <c r="X5" s="64">
        <v>-6482940</v>
      </c>
      <c r="Y5" s="65">
        <v>-24</v>
      </c>
      <c r="Z5" s="66">
        <v>27017749</v>
      </c>
    </row>
    <row r="6" spans="1:26" ht="13.5">
      <c r="A6" s="62" t="s">
        <v>32</v>
      </c>
      <c r="B6" s="18">
        <v>94335318</v>
      </c>
      <c r="C6" s="18">
        <v>0</v>
      </c>
      <c r="D6" s="63">
        <v>83871262</v>
      </c>
      <c r="E6" s="64">
        <v>83871262</v>
      </c>
      <c r="F6" s="64">
        <v>5649359</v>
      </c>
      <c r="G6" s="64">
        <v>5819739</v>
      </c>
      <c r="H6" s="64">
        <v>6207641</v>
      </c>
      <c r="I6" s="64">
        <v>17676739</v>
      </c>
      <c r="J6" s="64">
        <v>7135662</v>
      </c>
      <c r="K6" s="64">
        <v>6728354</v>
      </c>
      <c r="L6" s="64">
        <v>6213177</v>
      </c>
      <c r="M6" s="64">
        <v>20077193</v>
      </c>
      <c r="N6" s="64">
        <v>5673603</v>
      </c>
      <c r="O6" s="64">
        <v>7614513</v>
      </c>
      <c r="P6" s="64">
        <v>5886144</v>
      </c>
      <c r="Q6" s="64">
        <v>19174260</v>
      </c>
      <c r="R6" s="64">
        <v>9377376</v>
      </c>
      <c r="S6" s="64">
        <v>5851760</v>
      </c>
      <c r="T6" s="64">
        <v>2746519</v>
      </c>
      <c r="U6" s="64">
        <v>17975655</v>
      </c>
      <c r="V6" s="64">
        <v>74903847</v>
      </c>
      <c r="W6" s="64">
        <v>83871262</v>
      </c>
      <c r="X6" s="64">
        <v>-8967415</v>
      </c>
      <c r="Y6" s="65">
        <v>-10.69</v>
      </c>
      <c r="Z6" s="66">
        <v>83871262</v>
      </c>
    </row>
    <row r="7" spans="1:26" ht="13.5">
      <c r="A7" s="62" t="s">
        <v>33</v>
      </c>
      <c r="B7" s="18">
        <v>1714060</v>
      </c>
      <c r="C7" s="18">
        <v>0</v>
      </c>
      <c r="D7" s="63">
        <v>762700</v>
      </c>
      <c r="E7" s="64">
        <v>1462700</v>
      </c>
      <c r="F7" s="64">
        <v>88989</v>
      </c>
      <c r="G7" s="64">
        <v>154255</v>
      </c>
      <c r="H7" s="64">
        <v>149931</v>
      </c>
      <c r="I7" s="64">
        <v>393175</v>
      </c>
      <c r="J7" s="64">
        <v>112091</v>
      </c>
      <c r="K7" s="64">
        <v>95762</v>
      </c>
      <c r="L7" s="64">
        <v>121852</v>
      </c>
      <c r="M7" s="64">
        <v>329705</v>
      </c>
      <c r="N7" s="64">
        <v>109254</v>
      </c>
      <c r="O7" s="64">
        <v>107012</v>
      </c>
      <c r="P7" s="64">
        <v>0</v>
      </c>
      <c r="Q7" s="64">
        <v>216266</v>
      </c>
      <c r="R7" s="64">
        <v>67332</v>
      </c>
      <c r="S7" s="64">
        <v>379450</v>
      </c>
      <c r="T7" s="64">
        <v>280</v>
      </c>
      <c r="U7" s="64">
        <v>447062</v>
      </c>
      <c r="V7" s="64">
        <v>1386208</v>
      </c>
      <c r="W7" s="64">
        <v>1462700</v>
      </c>
      <c r="X7" s="64">
        <v>-76492</v>
      </c>
      <c r="Y7" s="65">
        <v>-5.23</v>
      </c>
      <c r="Z7" s="66">
        <v>1462700</v>
      </c>
    </row>
    <row r="8" spans="1:26" ht="13.5">
      <c r="A8" s="62" t="s">
        <v>34</v>
      </c>
      <c r="B8" s="18">
        <v>101029807</v>
      </c>
      <c r="C8" s="18">
        <v>0</v>
      </c>
      <c r="D8" s="63">
        <v>84471000</v>
      </c>
      <c r="E8" s="64">
        <v>100317725</v>
      </c>
      <c r="F8" s="64">
        <v>35460754</v>
      </c>
      <c r="G8" s="64">
        <v>197205</v>
      </c>
      <c r="H8" s="64">
        <v>3688763</v>
      </c>
      <c r="I8" s="64">
        <v>39346722</v>
      </c>
      <c r="J8" s="64">
        <v>741530</v>
      </c>
      <c r="K8" s="64">
        <v>24962138</v>
      </c>
      <c r="L8" s="64">
        <v>2557856</v>
      </c>
      <c r="M8" s="64">
        <v>28261524</v>
      </c>
      <c r="N8" s="64">
        <v>1726478</v>
      </c>
      <c r="O8" s="64">
        <v>1206300</v>
      </c>
      <c r="P8" s="64">
        <v>20409431</v>
      </c>
      <c r="Q8" s="64">
        <v>23342209</v>
      </c>
      <c r="R8" s="64">
        <v>928063</v>
      </c>
      <c r="S8" s="64">
        <v>2104725</v>
      </c>
      <c r="T8" s="64">
        <v>2536775</v>
      </c>
      <c r="U8" s="64">
        <v>5569563</v>
      </c>
      <c r="V8" s="64">
        <v>96520018</v>
      </c>
      <c r="W8" s="64">
        <v>100317725</v>
      </c>
      <c r="X8" s="64">
        <v>-3797707</v>
      </c>
      <c r="Y8" s="65">
        <v>-3.79</v>
      </c>
      <c r="Z8" s="66">
        <v>100317725</v>
      </c>
    </row>
    <row r="9" spans="1:26" ht="13.5">
      <c r="A9" s="62" t="s">
        <v>35</v>
      </c>
      <c r="B9" s="18">
        <v>16463142</v>
      </c>
      <c r="C9" s="18">
        <v>0</v>
      </c>
      <c r="D9" s="63">
        <v>58860954</v>
      </c>
      <c r="E9" s="64">
        <v>87084824</v>
      </c>
      <c r="F9" s="64">
        <v>4136031</v>
      </c>
      <c r="G9" s="64">
        <v>2955623</v>
      </c>
      <c r="H9" s="64">
        <v>5399454</v>
      </c>
      <c r="I9" s="64">
        <v>12491108</v>
      </c>
      <c r="J9" s="64">
        <v>2590538</v>
      </c>
      <c r="K9" s="64">
        <v>3775122</v>
      </c>
      <c r="L9" s="64">
        <v>3326821</v>
      </c>
      <c r="M9" s="64">
        <v>9692481</v>
      </c>
      <c r="N9" s="64">
        <v>2608276</v>
      </c>
      <c r="O9" s="64">
        <v>1662523</v>
      </c>
      <c r="P9" s="64">
        <v>2593691</v>
      </c>
      <c r="Q9" s="64">
        <v>6864490</v>
      </c>
      <c r="R9" s="64">
        <v>5191381</v>
      </c>
      <c r="S9" s="64">
        <v>3921195</v>
      </c>
      <c r="T9" s="64">
        <v>3887881</v>
      </c>
      <c r="U9" s="64">
        <v>13000457</v>
      </c>
      <c r="V9" s="64">
        <v>42048536</v>
      </c>
      <c r="W9" s="64">
        <v>87084824</v>
      </c>
      <c r="X9" s="64">
        <v>-45036288</v>
      </c>
      <c r="Y9" s="65">
        <v>-51.72</v>
      </c>
      <c r="Z9" s="66">
        <v>87084824</v>
      </c>
    </row>
    <row r="10" spans="1:26" ht="25.5">
      <c r="A10" s="67" t="s">
        <v>107</v>
      </c>
      <c r="B10" s="68">
        <f>SUM(B5:B9)</f>
        <v>230431760</v>
      </c>
      <c r="C10" s="68">
        <f>SUM(C5:C9)</f>
        <v>0</v>
      </c>
      <c r="D10" s="69">
        <f aca="true" t="shared" si="0" ref="D10:Z10">SUM(D5:D9)</f>
        <v>254983665</v>
      </c>
      <c r="E10" s="70">
        <f t="shared" si="0"/>
        <v>299754260</v>
      </c>
      <c r="F10" s="70">
        <f t="shared" si="0"/>
        <v>61254100</v>
      </c>
      <c r="G10" s="70">
        <f t="shared" si="0"/>
        <v>10006172</v>
      </c>
      <c r="H10" s="70">
        <f t="shared" si="0"/>
        <v>12485324</v>
      </c>
      <c r="I10" s="70">
        <f t="shared" si="0"/>
        <v>83745596</v>
      </c>
      <c r="J10" s="70">
        <f t="shared" si="0"/>
        <v>11453184</v>
      </c>
      <c r="K10" s="70">
        <f t="shared" si="0"/>
        <v>36440726</v>
      </c>
      <c r="L10" s="70">
        <f t="shared" si="0"/>
        <v>13099056</v>
      </c>
      <c r="M10" s="70">
        <f t="shared" si="0"/>
        <v>60992966</v>
      </c>
      <c r="N10" s="70">
        <f t="shared" si="0"/>
        <v>10996961</v>
      </c>
      <c r="O10" s="70">
        <f t="shared" si="0"/>
        <v>11120603</v>
      </c>
      <c r="P10" s="70">
        <f t="shared" si="0"/>
        <v>29768616</v>
      </c>
      <c r="Q10" s="70">
        <f t="shared" si="0"/>
        <v>51886180</v>
      </c>
      <c r="R10" s="70">
        <f t="shared" si="0"/>
        <v>16443502</v>
      </c>
      <c r="S10" s="70">
        <f t="shared" si="0"/>
        <v>13153719</v>
      </c>
      <c r="T10" s="70">
        <f t="shared" si="0"/>
        <v>9171455</v>
      </c>
      <c r="U10" s="70">
        <f t="shared" si="0"/>
        <v>38768676</v>
      </c>
      <c r="V10" s="70">
        <f t="shared" si="0"/>
        <v>235393418</v>
      </c>
      <c r="W10" s="70">
        <f t="shared" si="0"/>
        <v>299754260</v>
      </c>
      <c r="X10" s="70">
        <f t="shared" si="0"/>
        <v>-64360842</v>
      </c>
      <c r="Y10" s="71">
        <f>+IF(W10&lt;&gt;0,(X10/W10)*100,0)</f>
        <v>-21.47120177708233</v>
      </c>
      <c r="Z10" s="72">
        <f t="shared" si="0"/>
        <v>299754260</v>
      </c>
    </row>
    <row r="11" spans="1:26" ht="13.5">
      <c r="A11" s="62" t="s">
        <v>36</v>
      </c>
      <c r="B11" s="18">
        <v>58726879</v>
      </c>
      <c r="C11" s="18">
        <v>0</v>
      </c>
      <c r="D11" s="63">
        <v>72168614</v>
      </c>
      <c r="E11" s="64">
        <v>67506787</v>
      </c>
      <c r="F11" s="64">
        <v>4908019</v>
      </c>
      <c r="G11" s="64">
        <v>189897</v>
      </c>
      <c r="H11" s="64">
        <v>5102645</v>
      </c>
      <c r="I11" s="64">
        <v>10200561</v>
      </c>
      <c r="J11" s="64">
        <v>10493812</v>
      </c>
      <c r="K11" s="64">
        <v>5303054</v>
      </c>
      <c r="L11" s="64">
        <v>6368855</v>
      </c>
      <c r="M11" s="64">
        <v>22165721</v>
      </c>
      <c r="N11" s="64">
        <v>0</v>
      </c>
      <c r="O11" s="64">
        <v>5570192</v>
      </c>
      <c r="P11" s="64">
        <v>10573698</v>
      </c>
      <c r="Q11" s="64">
        <v>16143890</v>
      </c>
      <c r="R11" s="64">
        <v>0</v>
      </c>
      <c r="S11" s="64">
        <v>5391391</v>
      </c>
      <c r="T11" s="64">
        <v>12263081</v>
      </c>
      <c r="U11" s="64">
        <v>17654472</v>
      </c>
      <c r="V11" s="64">
        <v>66164644</v>
      </c>
      <c r="W11" s="64">
        <v>67506787</v>
      </c>
      <c r="X11" s="64">
        <v>-1342143</v>
      </c>
      <c r="Y11" s="65">
        <v>-1.99</v>
      </c>
      <c r="Z11" s="66">
        <v>67506787</v>
      </c>
    </row>
    <row r="12" spans="1:26" ht="13.5">
      <c r="A12" s="62" t="s">
        <v>37</v>
      </c>
      <c r="B12" s="18">
        <v>6418885</v>
      </c>
      <c r="C12" s="18">
        <v>0</v>
      </c>
      <c r="D12" s="63">
        <v>6719259</v>
      </c>
      <c r="E12" s="64">
        <v>6719259</v>
      </c>
      <c r="F12" s="64">
        <v>519497</v>
      </c>
      <c r="G12" s="64">
        <v>0</v>
      </c>
      <c r="H12" s="64">
        <v>509947</v>
      </c>
      <c r="I12" s="64">
        <v>1029444</v>
      </c>
      <c r="J12" s="64">
        <v>1023769</v>
      </c>
      <c r="K12" s="64">
        <v>515000</v>
      </c>
      <c r="L12" s="64">
        <v>515000</v>
      </c>
      <c r="M12" s="64">
        <v>2053769</v>
      </c>
      <c r="N12" s="64">
        <v>0</v>
      </c>
      <c r="O12" s="64">
        <v>515749</v>
      </c>
      <c r="P12" s="64">
        <v>1444069</v>
      </c>
      <c r="Q12" s="64">
        <v>1959818</v>
      </c>
      <c r="R12" s="64">
        <v>0</v>
      </c>
      <c r="S12" s="64">
        <v>555542</v>
      </c>
      <c r="T12" s="64">
        <v>1144901</v>
      </c>
      <c r="U12" s="64">
        <v>1700443</v>
      </c>
      <c r="V12" s="64">
        <v>6743474</v>
      </c>
      <c r="W12" s="64">
        <v>6719259</v>
      </c>
      <c r="X12" s="64">
        <v>24215</v>
      </c>
      <c r="Y12" s="65">
        <v>0.36</v>
      </c>
      <c r="Z12" s="66">
        <v>6719259</v>
      </c>
    </row>
    <row r="13" spans="1:26" ht="13.5">
      <c r="A13" s="62" t="s">
        <v>108</v>
      </c>
      <c r="B13" s="18">
        <v>53099218</v>
      </c>
      <c r="C13" s="18">
        <v>0</v>
      </c>
      <c r="D13" s="63">
        <v>37783025</v>
      </c>
      <c r="E13" s="64">
        <v>37783025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21706306</v>
      </c>
      <c r="Q13" s="64">
        <v>21706306</v>
      </c>
      <c r="R13" s="64">
        <v>7296906</v>
      </c>
      <c r="S13" s="64">
        <v>3687235</v>
      </c>
      <c r="T13" s="64">
        <v>0</v>
      </c>
      <c r="U13" s="64">
        <v>10984141</v>
      </c>
      <c r="V13" s="64">
        <v>32690447</v>
      </c>
      <c r="W13" s="64">
        <v>37783025</v>
      </c>
      <c r="X13" s="64">
        <v>-5092578</v>
      </c>
      <c r="Y13" s="65">
        <v>-13.48</v>
      </c>
      <c r="Z13" s="66">
        <v>37783025</v>
      </c>
    </row>
    <row r="14" spans="1:26" ht="13.5">
      <c r="A14" s="62" t="s">
        <v>38</v>
      </c>
      <c r="B14" s="18">
        <v>4661124</v>
      </c>
      <c r="C14" s="18">
        <v>0</v>
      </c>
      <c r="D14" s="63">
        <v>7136830</v>
      </c>
      <c r="E14" s="64">
        <v>2842140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1363440</v>
      </c>
      <c r="T14" s="64">
        <v>1291108</v>
      </c>
      <c r="U14" s="64">
        <v>2654548</v>
      </c>
      <c r="V14" s="64">
        <v>2654548</v>
      </c>
      <c r="W14" s="64">
        <v>2842140</v>
      </c>
      <c r="X14" s="64">
        <v>-187592</v>
      </c>
      <c r="Y14" s="65">
        <v>-6.6</v>
      </c>
      <c r="Z14" s="66">
        <v>2842140</v>
      </c>
    </row>
    <row r="15" spans="1:26" ht="13.5">
      <c r="A15" s="62" t="s">
        <v>39</v>
      </c>
      <c r="B15" s="18">
        <v>53340094</v>
      </c>
      <c r="C15" s="18">
        <v>0</v>
      </c>
      <c r="D15" s="63">
        <v>58209428</v>
      </c>
      <c r="E15" s="64">
        <v>60279858</v>
      </c>
      <c r="F15" s="64">
        <v>6488417</v>
      </c>
      <c r="G15" s="64">
        <v>6934285</v>
      </c>
      <c r="H15" s="64">
        <v>7217808</v>
      </c>
      <c r="I15" s="64">
        <v>20640510</v>
      </c>
      <c r="J15" s="64">
        <v>3777058</v>
      </c>
      <c r="K15" s="64">
        <v>4235674</v>
      </c>
      <c r="L15" s="64">
        <v>4094508</v>
      </c>
      <c r="M15" s="64">
        <v>12107240</v>
      </c>
      <c r="N15" s="64">
        <v>3764477</v>
      </c>
      <c r="O15" s="64">
        <v>4178340</v>
      </c>
      <c r="P15" s="64">
        <v>3658277</v>
      </c>
      <c r="Q15" s="64">
        <v>11601094</v>
      </c>
      <c r="R15" s="64">
        <v>3195933</v>
      </c>
      <c r="S15" s="64">
        <v>4043879</v>
      </c>
      <c r="T15" s="64">
        <v>3702761</v>
      </c>
      <c r="U15" s="64">
        <v>10942573</v>
      </c>
      <c r="V15" s="64">
        <v>55291417</v>
      </c>
      <c r="W15" s="64">
        <v>60279858</v>
      </c>
      <c r="X15" s="64">
        <v>-4988441</v>
      </c>
      <c r="Y15" s="65">
        <v>-8.28</v>
      </c>
      <c r="Z15" s="66">
        <v>60279858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101730958</v>
      </c>
      <c r="C17" s="18">
        <v>0</v>
      </c>
      <c r="D17" s="63">
        <v>89029445</v>
      </c>
      <c r="E17" s="64">
        <v>130423624</v>
      </c>
      <c r="F17" s="64">
        <v>9543628</v>
      </c>
      <c r="G17" s="64">
        <v>8668556</v>
      </c>
      <c r="H17" s="64">
        <v>10959729</v>
      </c>
      <c r="I17" s="64">
        <v>29171913</v>
      </c>
      <c r="J17" s="64">
        <v>9113852</v>
      </c>
      <c r="K17" s="64">
        <v>4391946</v>
      </c>
      <c r="L17" s="64">
        <v>13234884</v>
      </c>
      <c r="M17" s="64">
        <v>26740682</v>
      </c>
      <c r="N17" s="64">
        <v>13306668</v>
      </c>
      <c r="O17" s="64">
        <v>8290533</v>
      </c>
      <c r="P17" s="64">
        <v>12945861</v>
      </c>
      <c r="Q17" s="64">
        <v>34543062</v>
      </c>
      <c r="R17" s="64">
        <v>4985372</v>
      </c>
      <c r="S17" s="64">
        <v>9578066</v>
      </c>
      <c r="T17" s="64">
        <v>10761783</v>
      </c>
      <c r="U17" s="64">
        <v>25325221</v>
      </c>
      <c r="V17" s="64">
        <v>115780878</v>
      </c>
      <c r="W17" s="64">
        <v>130423624</v>
      </c>
      <c r="X17" s="64">
        <v>-14642746</v>
      </c>
      <c r="Y17" s="65">
        <v>-11.23</v>
      </c>
      <c r="Z17" s="66">
        <v>130423624</v>
      </c>
    </row>
    <row r="18" spans="1:26" ht="13.5">
      <c r="A18" s="74" t="s">
        <v>42</v>
      </c>
      <c r="B18" s="75">
        <f>SUM(B11:B17)</f>
        <v>277977158</v>
      </c>
      <c r="C18" s="75">
        <f>SUM(C11:C17)</f>
        <v>0</v>
      </c>
      <c r="D18" s="76">
        <f aca="true" t="shared" si="1" ref="D18:Z18">SUM(D11:D17)</f>
        <v>271046601</v>
      </c>
      <c r="E18" s="77">
        <f t="shared" si="1"/>
        <v>305554693</v>
      </c>
      <c r="F18" s="77">
        <f t="shared" si="1"/>
        <v>21459561</v>
      </c>
      <c r="G18" s="77">
        <f t="shared" si="1"/>
        <v>15792738</v>
      </c>
      <c r="H18" s="77">
        <f t="shared" si="1"/>
        <v>23790129</v>
      </c>
      <c r="I18" s="77">
        <f t="shared" si="1"/>
        <v>61042428</v>
      </c>
      <c r="J18" s="77">
        <f t="shared" si="1"/>
        <v>24408491</v>
      </c>
      <c r="K18" s="77">
        <f t="shared" si="1"/>
        <v>14445674</v>
      </c>
      <c r="L18" s="77">
        <f t="shared" si="1"/>
        <v>24213247</v>
      </c>
      <c r="M18" s="77">
        <f t="shared" si="1"/>
        <v>63067412</v>
      </c>
      <c r="N18" s="77">
        <f t="shared" si="1"/>
        <v>17071145</v>
      </c>
      <c r="O18" s="77">
        <f t="shared" si="1"/>
        <v>18554814</v>
      </c>
      <c r="P18" s="77">
        <f t="shared" si="1"/>
        <v>50328211</v>
      </c>
      <c r="Q18" s="77">
        <f t="shared" si="1"/>
        <v>85954170</v>
      </c>
      <c r="R18" s="77">
        <f t="shared" si="1"/>
        <v>15478211</v>
      </c>
      <c r="S18" s="77">
        <f t="shared" si="1"/>
        <v>24619553</v>
      </c>
      <c r="T18" s="77">
        <f t="shared" si="1"/>
        <v>29163634</v>
      </c>
      <c r="U18" s="77">
        <f t="shared" si="1"/>
        <v>69261398</v>
      </c>
      <c r="V18" s="77">
        <f t="shared" si="1"/>
        <v>279325408</v>
      </c>
      <c r="W18" s="77">
        <f t="shared" si="1"/>
        <v>305554693</v>
      </c>
      <c r="X18" s="77">
        <f t="shared" si="1"/>
        <v>-26229285</v>
      </c>
      <c r="Y18" s="71">
        <f>+IF(W18&lt;&gt;0,(X18/W18)*100,0)</f>
        <v>-8.58415386864963</v>
      </c>
      <c r="Z18" s="78">
        <f t="shared" si="1"/>
        <v>305554693</v>
      </c>
    </row>
    <row r="19" spans="1:26" ht="13.5">
      <c r="A19" s="74" t="s">
        <v>43</v>
      </c>
      <c r="B19" s="79">
        <f>+B10-B18</f>
        <v>-47545398</v>
      </c>
      <c r="C19" s="79">
        <f>+C10-C18</f>
        <v>0</v>
      </c>
      <c r="D19" s="80">
        <f aca="true" t="shared" si="2" ref="D19:Z19">+D10-D18</f>
        <v>-16062936</v>
      </c>
      <c r="E19" s="81">
        <f t="shared" si="2"/>
        <v>-5800433</v>
      </c>
      <c r="F19" s="81">
        <f t="shared" si="2"/>
        <v>39794539</v>
      </c>
      <c r="G19" s="81">
        <f t="shared" si="2"/>
        <v>-5786566</v>
      </c>
      <c r="H19" s="81">
        <f t="shared" si="2"/>
        <v>-11304805</v>
      </c>
      <c r="I19" s="81">
        <f t="shared" si="2"/>
        <v>22703168</v>
      </c>
      <c r="J19" s="81">
        <f t="shared" si="2"/>
        <v>-12955307</v>
      </c>
      <c r="K19" s="81">
        <f t="shared" si="2"/>
        <v>21995052</v>
      </c>
      <c r="L19" s="81">
        <f t="shared" si="2"/>
        <v>-11114191</v>
      </c>
      <c r="M19" s="81">
        <f t="shared" si="2"/>
        <v>-2074446</v>
      </c>
      <c r="N19" s="81">
        <f t="shared" si="2"/>
        <v>-6074184</v>
      </c>
      <c r="O19" s="81">
        <f t="shared" si="2"/>
        <v>-7434211</v>
      </c>
      <c r="P19" s="81">
        <f t="shared" si="2"/>
        <v>-20559595</v>
      </c>
      <c r="Q19" s="81">
        <f t="shared" si="2"/>
        <v>-34067990</v>
      </c>
      <c r="R19" s="81">
        <f t="shared" si="2"/>
        <v>965291</v>
      </c>
      <c r="S19" s="81">
        <f t="shared" si="2"/>
        <v>-11465834</v>
      </c>
      <c r="T19" s="81">
        <f t="shared" si="2"/>
        <v>-19992179</v>
      </c>
      <c r="U19" s="81">
        <f t="shared" si="2"/>
        <v>-30492722</v>
      </c>
      <c r="V19" s="81">
        <f t="shared" si="2"/>
        <v>-43931990</v>
      </c>
      <c r="W19" s="81">
        <f>IF(E10=E18,0,W10-W18)</f>
        <v>-5800433</v>
      </c>
      <c r="X19" s="81">
        <f t="shared" si="2"/>
        <v>-38131557</v>
      </c>
      <c r="Y19" s="82">
        <f>+IF(W19&lt;&gt;0,(X19/W19)*100,0)</f>
        <v>657.3915602507606</v>
      </c>
      <c r="Z19" s="83">
        <f t="shared" si="2"/>
        <v>-5800433</v>
      </c>
    </row>
    <row r="20" spans="1:26" ht="13.5">
      <c r="A20" s="62" t="s">
        <v>44</v>
      </c>
      <c r="B20" s="18">
        <v>51340031</v>
      </c>
      <c r="C20" s="18">
        <v>0</v>
      </c>
      <c r="D20" s="63">
        <v>67124000</v>
      </c>
      <c r="E20" s="64">
        <v>71868740</v>
      </c>
      <c r="F20" s="64">
        <v>2440877</v>
      </c>
      <c r="G20" s="64">
        <v>4644957</v>
      </c>
      <c r="H20" s="64">
        <v>3455512</v>
      </c>
      <c r="I20" s="64">
        <v>10541346</v>
      </c>
      <c r="J20" s="64">
        <v>15215540</v>
      </c>
      <c r="K20" s="64">
        <v>6701229</v>
      </c>
      <c r="L20" s="64">
        <v>1532236</v>
      </c>
      <c r="M20" s="64">
        <v>23449005</v>
      </c>
      <c r="N20" s="64">
        <v>413539</v>
      </c>
      <c r="O20" s="64">
        <v>4574274</v>
      </c>
      <c r="P20" s="64">
        <v>5429434</v>
      </c>
      <c r="Q20" s="64">
        <v>10417247</v>
      </c>
      <c r="R20" s="64">
        <v>4753546</v>
      </c>
      <c r="S20" s="64">
        <v>11804679</v>
      </c>
      <c r="T20" s="64">
        <v>10806279</v>
      </c>
      <c r="U20" s="64">
        <v>27364504</v>
      </c>
      <c r="V20" s="64">
        <v>71772102</v>
      </c>
      <c r="W20" s="64">
        <v>71868740</v>
      </c>
      <c r="X20" s="64">
        <v>-96638</v>
      </c>
      <c r="Y20" s="65">
        <v>-0.13</v>
      </c>
      <c r="Z20" s="66">
        <v>71868740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3794633</v>
      </c>
      <c r="C22" s="90">
        <f>SUM(C19:C21)</f>
        <v>0</v>
      </c>
      <c r="D22" s="91">
        <f aca="true" t="shared" si="3" ref="D22:Z22">SUM(D19:D21)</f>
        <v>51061064</v>
      </c>
      <c r="E22" s="92">
        <f t="shared" si="3"/>
        <v>66068307</v>
      </c>
      <c r="F22" s="92">
        <f t="shared" si="3"/>
        <v>42235416</v>
      </c>
      <c r="G22" s="92">
        <f t="shared" si="3"/>
        <v>-1141609</v>
      </c>
      <c r="H22" s="92">
        <f t="shared" si="3"/>
        <v>-7849293</v>
      </c>
      <c r="I22" s="92">
        <f t="shared" si="3"/>
        <v>33244514</v>
      </c>
      <c r="J22" s="92">
        <f t="shared" si="3"/>
        <v>2260233</v>
      </c>
      <c r="K22" s="92">
        <f t="shared" si="3"/>
        <v>28696281</v>
      </c>
      <c r="L22" s="92">
        <f t="shared" si="3"/>
        <v>-9581955</v>
      </c>
      <c r="M22" s="92">
        <f t="shared" si="3"/>
        <v>21374559</v>
      </c>
      <c r="N22" s="92">
        <f t="shared" si="3"/>
        <v>-5660645</v>
      </c>
      <c r="O22" s="92">
        <f t="shared" si="3"/>
        <v>-2859937</v>
      </c>
      <c r="P22" s="92">
        <f t="shared" si="3"/>
        <v>-15130161</v>
      </c>
      <c r="Q22" s="92">
        <f t="shared" si="3"/>
        <v>-23650743</v>
      </c>
      <c r="R22" s="92">
        <f t="shared" si="3"/>
        <v>5718837</v>
      </c>
      <c r="S22" s="92">
        <f t="shared" si="3"/>
        <v>338845</v>
      </c>
      <c r="T22" s="92">
        <f t="shared" si="3"/>
        <v>-9185900</v>
      </c>
      <c r="U22" s="92">
        <f t="shared" si="3"/>
        <v>-3128218</v>
      </c>
      <c r="V22" s="92">
        <f t="shared" si="3"/>
        <v>27840112</v>
      </c>
      <c r="W22" s="92">
        <f t="shared" si="3"/>
        <v>66068307</v>
      </c>
      <c r="X22" s="92">
        <f t="shared" si="3"/>
        <v>-38228195</v>
      </c>
      <c r="Y22" s="93">
        <f>+IF(W22&lt;&gt;0,(X22/W22)*100,0)</f>
        <v>-57.86162342558588</v>
      </c>
      <c r="Z22" s="94">
        <f t="shared" si="3"/>
        <v>66068307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3794633</v>
      </c>
      <c r="C24" s="79">
        <f>SUM(C22:C23)</f>
        <v>0</v>
      </c>
      <c r="D24" s="80">
        <f aca="true" t="shared" si="4" ref="D24:Z24">SUM(D22:D23)</f>
        <v>51061064</v>
      </c>
      <c r="E24" s="81">
        <f t="shared" si="4"/>
        <v>66068307</v>
      </c>
      <c r="F24" s="81">
        <f t="shared" si="4"/>
        <v>42235416</v>
      </c>
      <c r="G24" s="81">
        <f t="shared" si="4"/>
        <v>-1141609</v>
      </c>
      <c r="H24" s="81">
        <f t="shared" si="4"/>
        <v>-7849293</v>
      </c>
      <c r="I24" s="81">
        <f t="shared" si="4"/>
        <v>33244514</v>
      </c>
      <c r="J24" s="81">
        <f t="shared" si="4"/>
        <v>2260233</v>
      </c>
      <c r="K24" s="81">
        <f t="shared" si="4"/>
        <v>28696281</v>
      </c>
      <c r="L24" s="81">
        <f t="shared" si="4"/>
        <v>-9581955</v>
      </c>
      <c r="M24" s="81">
        <f t="shared" si="4"/>
        <v>21374559</v>
      </c>
      <c r="N24" s="81">
        <f t="shared" si="4"/>
        <v>-5660645</v>
      </c>
      <c r="O24" s="81">
        <f t="shared" si="4"/>
        <v>-2859937</v>
      </c>
      <c r="P24" s="81">
        <f t="shared" si="4"/>
        <v>-15130161</v>
      </c>
      <c r="Q24" s="81">
        <f t="shared" si="4"/>
        <v>-23650743</v>
      </c>
      <c r="R24" s="81">
        <f t="shared" si="4"/>
        <v>5718837</v>
      </c>
      <c r="S24" s="81">
        <f t="shared" si="4"/>
        <v>338845</v>
      </c>
      <c r="T24" s="81">
        <f t="shared" si="4"/>
        <v>-9185900</v>
      </c>
      <c r="U24" s="81">
        <f t="shared" si="4"/>
        <v>-3128218</v>
      </c>
      <c r="V24" s="81">
        <f t="shared" si="4"/>
        <v>27840112</v>
      </c>
      <c r="W24" s="81">
        <f t="shared" si="4"/>
        <v>66068307</v>
      </c>
      <c r="X24" s="81">
        <f t="shared" si="4"/>
        <v>-38228195</v>
      </c>
      <c r="Y24" s="82">
        <f>+IF(W24&lt;&gt;0,(X24/W24)*100,0)</f>
        <v>-57.86162342558588</v>
      </c>
      <c r="Z24" s="83">
        <f t="shared" si="4"/>
        <v>66068307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65425589</v>
      </c>
      <c r="C27" s="21">
        <v>0</v>
      </c>
      <c r="D27" s="103">
        <v>142802687</v>
      </c>
      <c r="E27" s="104">
        <v>108392428</v>
      </c>
      <c r="F27" s="104">
        <v>2637304</v>
      </c>
      <c r="G27" s="104">
        <v>5006057</v>
      </c>
      <c r="H27" s="104">
        <v>3925108</v>
      </c>
      <c r="I27" s="104">
        <v>11568469</v>
      </c>
      <c r="J27" s="104">
        <v>15544715</v>
      </c>
      <c r="K27" s="104">
        <v>7200337</v>
      </c>
      <c r="L27" s="104">
        <v>2306268</v>
      </c>
      <c r="M27" s="104">
        <v>25051320</v>
      </c>
      <c r="N27" s="104">
        <v>5127365</v>
      </c>
      <c r="O27" s="104">
        <v>4658531</v>
      </c>
      <c r="P27" s="104">
        <v>5496145</v>
      </c>
      <c r="Q27" s="104">
        <v>15282041</v>
      </c>
      <c r="R27" s="104">
        <v>4857742</v>
      </c>
      <c r="S27" s="104">
        <v>13897206</v>
      </c>
      <c r="T27" s="104">
        <v>10972414</v>
      </c>
      <c r="U27" s="104">
        <v>29727362</v>
      </c>
      <c r="V27" s="104">
        <v>81629192</v>
      </c>
      <c r="W27" s="104">
        <v>108392428</v>
      </c>
      <c r="X27" s="104">
        <v>-26763236</v>
      </c>
      <c r="Y27" s="105">
        <v>-24.69</v>
      </c>
      <c r="Z27" s="106">
        <v>108392428</v>
      </c>
    </row>
    <row r="28" spans="1:26" ht="13.5">
      <c r="A28" s="107" t="s">
        <v>44</v>
      </c>
      <c r="B28" s="18">
        <v>62745538</v>
      </c>
      <c r="C28" s="18">
        <v>0</v>
      </c>
      <c r="D28" s="63">
        <v>67124000</v>
      </c>
      <c r="E28" s="64">
        <v>71868741</v>
      </c>
      <c r="F28" s="64">
        <v>2440877</v>
      </c>
      <c r="G28" s="64">
        <v>4644957</v>
      </c>
      <c r="H28" s="64">
        <v>3455512</v>
      </c>
      <c r="I28" s="64">
        <v>10541346</v>
      </c>
      <c r="J28" s="64">
        <v>15215540</v>
      </c>
      <c r="K28" s="64">
        <v>6701229</v>
      </c>
      <c r="L28" s="64">
        <v>1532236</v>
      </c>
      <c r="M28" s="64">
        <v>23449005</v>
      </c>
      <c r="N28" s="64">
        <v>413539</v>
      </c>
      <c r="O28" s="64">
        <v>4574274</v>
      </c>
      <c r="P28" s="64">
        <v>5429434</v>
      </c>
      <c r="Q28" s="64">
        <v>10417247</v>
      </c>
      <c r="R28" s="64">
        <v>4753546</v>
      </c>
      <c r="S28" s="64">
        <v>11804679</v>
      </c>
      <c r="T28" s="64">
        <v>10806279</v>
      </c>
      <c r="U28" s="64">
        <v>27364504</v>
      </c>
      <c r="V28" s="64">
        <v>71772102</v>
      </c>
      <c r="W28" s="64">
        <v>71868741</v>
      </c>
      <c r="X28" s="64">
        <v>-96639</v>
      </c>
      <c r="Y28" s="65">
        <v>-0.13</v>
      </c>
      <c r="Z28" s="66">
        <v>71868741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15000000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15000000</v>
      </c>
      <c r="X29" s="64">
        <v>-15000000</v>
      </c>
      <c r="Y29" s="65">
        <v>-100</v>
      </c>
      <c r="Z29" s="66">
        <v>15000000</v>
      </c>
    </row>
    <row r="30" spans="1:26" ht="13.5">
      <c r="A30" s="62" t="s">
        <v>48</v>
      </c>
      <c r="B30" s="18">
        <v>1643994</v>
      </c>
      <c r="C30" s="18">
        <v>0</v>
      </c>
      <c r="D30" s="63">
        <v>67380000</v>
      </c>
      <c r="E30" s="64">
        <v>850000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850000</v>
      </c>
      <c r="X30" s="64">
        <v>-850000</v>
      </c>
      <c r="Y30" s="65">
        <v>-100</v>
      </c>
      <c r="Z30" s="66">
        <v>850000</v>
      </c>
    </row>
    <row r="31" spans="1:26" ht="13.5">
      <c r="A31" s="62" t="s">
        <v>49</v>
      </c>
      <c r="B31" s="18">
        <v>1036057</v>
      </c>
      <c r="C31" s="18">
        <v>0</v>
      </c>
      <c r="D31" s="63">
        <v>8298687</v>
      </c>
      <c r="E31" s="64">
        <v>20673687</v>
      </c>
      <c r="F31" s="64">
        <v>196427</v>
      </c>
      <c r="G31" s="64">
        <v>361100</v>
      </c>
      <c r="H31" s="64">
        <v>469596</v>
      </c>
      <c r="I31" s="64">
        <v>1027123</v>
      </c>
      <c r="J31" s="64">
        <v>329175</v>
      </c>
      <c r="K31" s="64">
        <v>499108</v>
      </c>
      <c r="L31" s="64">
        <v>774032</v>
      </c>
      <c r="M31" s="64">
        <v>1602315</v>
      </c>
      <c r="N31" s="64">
        <v>4713826</v>
      </c>
      <c r="O31" s="64">
        <v>84257</v>
      </c>
      <c r="P31" s="64">
        <v>66711</v>
      </c>
      <c r="Q31" s="64">
        <v>4864794</v>
      </c>
      <c r="R31" s="64">
        <v>104196</v>
      </c>
      <c r="S31" s="64">
        <v>2092527</v>
      </c>
      <c r="T31" s="64">
        <v>166135</v>
      </c>
      <c r="U31" s="64">
        <v>2362858</v>
      </c>
      <c r="V31" s="64">
        <v>9857090</v>
      </c>
      <c r="W31" s="64">
        <v>20673687</v>
      </c>
      <c r="X31" s="64">
        <v>-10816597</v>
      </c>
      <c r="Y31" s="65">
        <v>-52.32</v>
      </c>
      <c r="Z31" s="66">
        <v>20673687</v>
      </c>
    </row>
    <row r="32" spans="1:26" ht="13.5">
      <c r="A32" s="74" t="s">
        <v>50</v>
      </c>
      <c r="B32" s="21">
        <f>SUM(B28:B31)</f>
        <v>65425589</v>
      </c>
      <c r="C32" s="21">
        <f>SUM(C28:C31)</f>
        <v>0</v>
      </c>
      <c r="D32" s="103">
        <f aca="true" t="shared" si="5" ref="D32:Z32">SUM(D28:D31)</f>
        <v>142802687</v>
      </c>
      <c r="E32" s="104">
        <f t="shared" si="5"/>
        <v>108392428</v>
      </c>
      <c r="F32" s="104">
        <f t="shared" si="5"/>
        <v>2637304</v>
      </c>
      <c r="G32" s="104">
        <f t="shared" si="5"/>
        <v>5006057</v>
      </c>
      <c r="H32" s="104">
        <f t="shared" si="5"/>
        <v>3925108</v>
      </c>
      <c r="I32" s="104">
        <f t="shared" si="5"/>
        <v>11568469</v>
      </c>
      <c r="J32" s="104">
        <f t="shared" si="5"/>
        <v>15544715</v>
      </c>
      <c r="K32" s="104">
        <f t="shared" si="5"/>
        <v>7200337</v>
      </c>
      <c r="L32" s="104">
        <f t="shared" si="5"/>
        <v>2306268</v>
      </c>
      <c r="M32" s="104">
        <f t="shared" si="5"/>
        <v>25051320</v>
      </c>
      <c r="N32" s="104">
        <f t="shared" si="5"/>
        <v>5127365</v>
      </c>
      <c r="O32" s="104">
        <f t="shared" si="5"/>
        <v>4658531</v>
      </c>
      <c r="P32" s="104">
        <f t="shared" si="5"/>
        <v>5496145</v>
      </c>
      <c r="Q32" s="104">
        <f t="shared" si="5"/>
        <v>15282041</v>
      </c>
      <c r="R32" s="104">
        <f t="shared" si="5"/>
        <v>4857742</v>
      </c>
      <c r="S32" s="104">
        <f t="shared" si="5"/>
        <v>13897206</v>
      </c>
      <c r="T32" s="104">
        <f t="shared" si="5"/>
        <v>10972414</v>
      </c>
      <c r="U32" s="104">
        <f t="shared" si="5"/>
        <v>29727362</v>
      </c>
      <c r="V32" s="104">
        <f t="shared" si="5"/>
        <v>81629192</v>
      </c>
      <c r="W32" s="104">
        <f t="shared" si="5"/>
        <v>108392428</v>
      </c>
      <c r="X32" s="104">
        <f t="shared" si="5"/>
        <v>-26763236</v>
      </c>
      <c r="Y32" s="105">
        <f>+IF(W32&lt;&gt;0,(X32/W32)*100,0)</f>
        <v>-24.691056832862902</v>
      </c>
      <c r="Z32" s="106">
        <f t="shared" si="5"/>
        <v>108392428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73023292</v>
      </c>
      <c r="C35" s="18">
        <v>0</v>
      </c>
      <c r="D35" s="63">
        <v>78495100</v>
      </c>
      <c r="E35" s="64">
        <v>62465146</v>
      </c>
      <c r="F35" s="64">
        <v>52781028</v>
      </c>
      <c r="G35" s="64">
        <v>5509229</v>
      </c>
      <c r="H35" s="64">
        <v>19039554</v>
      </c>
      <c r="I35" s="64">
        <v>19039554</v>
      </c>
      <c r="J35" s="64">
        <v>101519010</v>
      </c>
      <c r="K35" s="64">
        <v>124868146</v>
      </c>
      <c r="L35" s="64">
        <v>99234160</v>
      </c>
      <c r="M35" s="64">
        <v>99234160</v>
      </c>
      <c r="N35" s="64">
        <v>99863025</v>
      </c>
      <c r="O35" s="64">
        <v>88349390</v>
      </c>
      <c r="P35" s="64">
        <v>129390510</v>
      </c>
      <c r="Q35" s="64">
        <v>129390510</v>
      </c>
      <c r="R35" s="64">
        <v>128912251</v>
      </c>
      <c r="S35" s="64">
        <v>88815305</v>
      </c>
      <c r="T35" s="64">
        <v>95794851</v>
      </c>
      <c r="U35" s="64">
        <v>95794851</v>
      </c>
      <c r="V35" s="64">
        <v>95794851</v>
      </c>
      <c r="W35" s="64">
        <v>62465146</v>
      </c>
      <c r="X35" s="64">
        <v>33329705</v>
      </c>
      <c r="Y35" s="65">
        <v>53.36</v>
      </c>
      <c r="Z35" s="66">
        <v>62465146</v>
      </c>
    </row>
    <row r="36" spans="1:26" ht="13.5">
      <c r="A36" s="62" t="s">
        <v>53</v>
      </c>
      <c r="B36" s="18">
        <v>964811441</v>
      </c>
      <c r="C36" s="18">
        <v>0</v>
      </c>
      <c r="D36" s="63">
        <v>1268059245</v>
      </c>
      <c r="E36" s="64">
        <v>1074369725</v>
      </c>
      <c r="F36" s="64">
        <v>2637304</v>
      </c>
      <c r="G36" s="64">
        <v>4999982</v>
      </c>
      <c r="H36" s="64">
        <v>3925107</v>
      </c>
      <c r="I36" s="64">
        <v>3925107</v>
      </c>
      <c r="J36" s="64">
        <v>27113184</v>
      </c>
      <c r="K36" s="64">
        <v>34313521</v>
      </c>
      <c r="L36" s="64">
        <v>36619787</v>
      </c>
      <c r="M36" s="64">
        <v>36619787</v>
      </c>
      <c r="N36" s="64">
        <v>41747000</v>
      </c>
      <c r="O36" s="64">
        <v>46499171</v>
      </c>
      <c r="P36" s="64">
        <v>1013997488</v>
      </c>
      <c r="Q36" s="64">
        <v>1013997488</v>
      </c>
      <c r="R36" s="64">
        <v>1018855230</v>
      </c>
      <c r="S36" s="64">
        <v>89531226</v>
      </c>
      <c r="T36" s="64">
        <v>1047606725</v>
      </c>
      <c r="U36" s="64">
        <v>1047606725</v>
      </c>
      <c r="V36" s="64">
        <v>1047606725</v>
      </c>
      <c r="W36" s="64">
        <v>1074369725</v>
      </c>
      <c r="X36" s="64">
        <v>-26763000</v>
      </c>
      <c r="Y36" s="65">
        <v>-2.49</v>
      </c>
      <c r="Z36" s="66">
        <v>1074369725</v>
      </c>
    </row>
    <row r="37" spans="1:26" ht="13.5">
      <c r="A37" s="62" t="s">
        <v>54</v>
      </c>
      <c r="B37" s="18">
        <v>50506626</v>
      </c>
      <c r="C37" s="18">
        <v>0</v>
      </c>
      <c r="D37" s="63">
        <v>59116314</v>
      </c>
      <c r="E37" s="64">
        <v>31144314</v>
      </c>
      <c r="F37" s="64">
        <v>15770</v>
      </c>
      <c r="G37" s="64">
        <v>37695</v>
      </c>
      <c r="H37" s="64">
        <v>27492</v>
      </c>
      <c r="I37" s="64">
        <v>27492</v>
      </c>
      <c r="J37" s="64">
        <v>60142425</v>
      </c>
      <c r="K37" s="64">
        <v>23025103</v>
      </c>
      <c r="L37" s="64">
        <v>20471815</v>
      </c>
      <c r="M37" s="64">
        <v>20471815</v>
      </c>
      <c r="N37" s="64">
        <v>18074103</v>
      </c>
      <c r="O37" s="64">
        <v>14985983</v>
      </c>
      <c r="P37" s="64">
        <v>21496842</v>
      </c>
      <c r="Q37" s="64">
        <v>21496842</v>
      </c>
      <c r="R37" s="64">
        <v>18614026</v>
      </c>
      <c r="S37" s="64">
        <v>11764636</v>
      </c>
      <c r="T37" s="64">
        <v>12938580</v>
      </c>
      <c r="U37" s="64">
        <v>12938580</v>
      </c>
      <c r="V37" s="64">
        <v>12938580</v>
      </c>
      <c r="W37" s="64">
        <v>31144314</v>
      </c>
      <c r="X37" s="64">
        <v>-18205734</v>
      </c>
      <c r="Y37" s="65">
        <v>-58.46</v>
      </c>
      <c r="Z37" s="66">
        <v>31144314</v>
      </c>
    </row>
    <row r="38" spans="1:26" ht="13.5">
      <c r="A38" s="62" t="s">
        <v>55</v>
      </c>
      <c r="B38" s="18">
        <v>49251183</v>
      </c>
      <c r="C38" s="18">
        <v>0</v>
      </c>
      <c r="D38" s="63">
        <v>105364637</v>
      </c>
      <c r="E38" s="64">
        <v>48787674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1815640</v>
      </c>
      <c r="T38" s="64">
        <v>21787674</v>
      </c>
      <c r="U38" s="64">
        <v>21787674</v>
      </c>
      <c r="V38" s="64">
        <v>21787674</v>
      </c>
      <c r="W38" s="64">
        <v>48787674</v>
      </c>
      <c r="X38" s="64">
        <v>-27000000</v>
      </c>
      <c r="Y38" s="65">
        <v>-55.34</v>
      </c>
      <c r="Z38" s="66">
        <v>48787674</v>
      </c>
    </row>
    <row r="39" spans="1:26" ht="13.5">
      <c r="A39" s="62" t="s">
        <v>56</v>
      </c>
      <c r="B39" s="18">
        <v>938076924</v>
      </c>
      <c r="C39" s="18">
        <v>0</v>
      </c>
      <c r="D39" s="63">
        <v>1182073394</v>
      </c>
      <c r="E39" s="64">
        <v>1056902883</v>
      </c>
      <c r="F39" s="64">
        <v>55402562</v>
      </c>
      <c r="G39" s="64">
        <v>10471516</v>
      </c>
      <c r="H39" s="64">
        <v>22937169</v>
      </c>
      <c r="I39" s="64">
        <v>22937169</v>
      </c>
      <c r="J39" s="64">
        <v>68489769</v>
      </c>
      <c r="K39" s="64">
        <v>136156564</v>
      </c>
      <c r="L39" s="64">
        <v>115382132</v>
      </c>
      <c r="M39" s="64">
        <v>115382132</v>
      </c>
      <c r="N39" s="64">
        <v>123535922</v>
      </c>
      <c r="O39" s="64">
        <v>119862578</v>
      </c>
      <c r="P39" s="64">
        <v>1121891156</v>
      </c>
      <c r="Q39" s="64">
        <v>1121891156</v>
      </c>
      <c r="R39" s="64">
        <v>1129153455</v>
      </c>
      <c r="S39" s="64">
        <v>164766255</v>
      </c>
      <c r="T39" s="64">
        <v>1108675322</v>
      </c>
      <c r="U39" s="64">
        <v>1108675322</v>
      </c>
      <c r="V39" s="64">
        <v>1108675322</v>
      </c>
      <c r="W39" s="64">
        <v>1056902883</v>
      </c>
      <c r="X39" s="64">
        <v>51772439</v>
      </c>
      <c r="Y39" s="65">
        <v>4.9</v>
      </c>
      <c r="Z39" s="66">
        <v>1056902883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67967499</v>
      </c>
      <c r="C42" s="18">
        <v>0</v>
      </c>
      <c r="D42" s="63">
        <v>17324868</v>
      </c>
      <c r="E42" s="64">
        <v>62957596</v>
      </c>
      <c r="F42" s="64">
        <v>21101131</v>
      </c>
      <c r="G42" s="64">
        <v>8638153</v>
      </c>
      <c r="H42" s="64">
        <v>18355597</v>
      </c>
      <c r="I42" s="64">
        <v>48094881</v>
      </c>
      <c r="J42" s="64">
        <v>5328225</v>
      </c>
      <c r="K42" s="64">
        <v>27171325</v>
      </c>
      <c r="L42" s="64">
        <v>-22073376</v>
      </c>
      <c r="M42" s="64">
        <v>10426174</v>
      </c>
      <c r="N42" s="64">
        <v>7123482</v>
      </c>
      <c r="O42" s="64">
        <v>-6939066</v>
      </c>
      <c r="P42" s="64">
        <v>27147472</v>
      </c>
      <c r="Q42" s="64">
        <v>27331888</v>
      </c>
      <c r="R42" s="64">
        <v>248064</v>
      </c>
      <c r="S42" s="64">
        <v>-8553608</v>
      </c>
      <c r="T42" s="64">
        <v>1554818</v>
      </c>
      <c r="U42" s="64">
        <v>-6750726</v>
      </c>
      <c r="V42" s="64">
        <v>79102217</v>
      </c>
      <c r="W42" s="64">
        <v>62957596</v>
      </c>
      <c r="X42" s="64">
        <v>16144621</v>
      </c>
      <c r="Y42" s="65">
        <v>25.64</v>
      </c>
      <c r="Z42" s="66">
        <v>62957596</v>
      </c>
    </row>
    <row r="43" spans="1:26" ht="13.5">
      <c r="A43" s="62" t="s">
        <v>59</v>
      </c>
      <c r="B43" s="18">
        <v>-65839071</v>
      </c>
      <c r="C43" s="18">
        <v>0</v>
      </c>
      <c r="D43" s="63">
        <v>-85519000</v>
      </c>
      <c r="E43" s="64">
        <v>-71493741</v>
      </c>
      <c r="F43" s="64">
        <v>-2637304</v>
      </c>
      <c r="G43" s="64">
        <v>-5006057</v>
      </c>
      <c r="H43" s="64">
        <v>-3925107</v>
      </c>
      <c r="I43" s="64">
        <v>-11568468</v>
      </c>
      <c r="J43" s="64">
        <v>-15544715</v>
      </c>
      <c r="K43" s="64">
        <v>-7111967</v>
      </c>
      <c r="L43" s="64">
        <v>-2306268</v>
      </c>
      <c r="M43" s="64">
        <v>-24962950</v>
      </c>
      <c r="N43" s="64">
        <v>-5127365</v>
      </c>
      <c r="O43" s="64">
        <v>-4658531</v>
      </c>
      <c r="P43" s="64">
        <v>-5496145</v>
      </c>
      <c r="Q43" s="64">
        <v>-15282041</v>
      </c>
      <c r="R43" s="64">
        <v>-4857742</v>
      </c>
      <c r="S43" s="64">
        <v>-13897206</v>
      </c>
      <c r="T43" s="64">
        <v>-10972414</v>
      </c>
      <c r="U43" s="64">
        <v>-29727362</v>
      </c>
      <c r="V43" s="64">
        <v>-81540821</v>
      </c>
      <c r="W43" s="64">
        <v>-71493741</v>
      </c>
      <c r="X43" s="64">
        <v>-10047080</v>
      </c>
      <c r="Y43" s="65">
        <v>14.05</v>
      </c>
      <c r="Z43" s="66">
        <v>-71493741</v>
      </c>
    </row>
    <row r="44" spans="1:26" ht="13.5">
      <c r="A44" s="62" t="s">
        <v>60</v>
      </c>
      <c r="B44" s="18">
        <v>-822300</v>
      </c>
      <c r="C44" s="18">
        <v>0</v>
      </c>
      <c r="D44" s="63">
        <v>19539854</v>
      </c>
      <c r="E44" s="64">
        <v>-2022000</v>
      </c>
      <c r="F44" s="64">
        <v>0</v>
      </c>
      <c r="G44" s="64">
        <v>-12425</v>
      </c>
      <c r="H44" s="64">
        <v>0</v>
      </c>
      <c r="I44" s="64">
        <v>-12425</v>
      </c>
      <c r="J44" s="64">
        <v>-25419</v>
      </c>
      <c r="K44" s="64">
        <v>-12997</v>
      </c>
      <c r="L44" s="64">
        <v>-959923</v>
      </c>
      <c r="M44" s="64">
        <v>-998339</v>
      </c>
      <c r="N44" s="64">
        <v>-12695</v>
      </c>
      <c r="O44" s="64">
        <v>-13969</v>
      </c>
      <c r="P44" s="64">
        <v>-12808</v>
      </c>
      <c r="Q44" s="64">
        <v>-39472</v>
      </c>
      <c r="R44" s="64">
        <v>-12808</v>
      </c>
      <c r="S44" s="64">
        <v>-26184</v>
      </c>
      <c r="T44" s="64">
        <v>65655</v>
      </c>
      <c r="U44" s="64">
        <v>26663</v>
      </c>
      <c r="V44" s="64">
        <v>-1023573</v>
      </c>
      <c r="W44" s="64">
        <v>-2022000</v>
      </c>
      <c r="X44" s="64">
        <v>998427</v>
      </c>
      <c r="Y44" s="65">
        <v>-49.38</v>
      </c>
      <c r="Z44" s="66">
        <v>-2022000</v>
      </c>
    </row>
    <row r="45" spans="1:26" ht="13.5">
      <c r="A45" s="74" t="s">
        <v>61</v>
      </c>
      <c r="B45" s="21">
        <v>18170006</v>
      </c>
      <c r="C45" s="21">
        <v>0</v>
      </c>
      <c r="D45" s="103">
        <v>820856</v>
      </c>
      <c r="E45" s="104">
        <v>7611861</v>
      </c>
      <c r="F45" s="104">
        <v>36359857</v>
      </c>
      <c r="G45" s="104">
        <v>39979528</v>
      </c>
      <c r="H45" s="104">
        <v>54410018</v>
      </c>
      <c r="I45" s="104">
        <v>54410018</v>
      </c>
      <c r="J45" s="104">
        <v>44168109</v>
      </c>
      <c r="K45" s="104">
        <v>64214470</v>
      </c>
      <c r="L45" s="104">
        <v>38874903</v>
      </c>
      <c r="M45" s="104">
        <v>38874903</v>
      </c>
      <c r="N45" s="104">
        <v>40858325</v>
      </c>
      <c r="O45" s="104">
        <v>29246759</v>
      </c>
      <c r="P45" s="104">
        <v>50885278</v>
      </c>
      <c r="Q45" s="104">
        <v>40858325</v>
      </c>
      <c r="R45" s="104">
        <v>46262792</v>
      </c>
      <c r="S45" s="104">
        <v>23785794</v>
      </c>
      <c r="T45" s="104">
        <v>14433853</v>
      </c>
      <c r="U45" s="104">
        <v>14433853</v>
      </c>
      <c r="V45" s="104">
        <v>14433853</v>
      </c>
      <c r="W45" s="104">
        <v>7611861</v>
      </c>
      <c r="X45" s="104">
        <v>6821992</v>
      </c>
      <c r="Y45" s="105">
        <v>89.62</v>
      </c>
      <c r="Z45" s="106">
        <v>7611861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6821157</v>
      </c>
      <c r="C49" s="56">
        <v>0</v>
      </c>
      <c r="D49" s="133">
        <v>2489347</v>
      </c>
      <c r="E49" s="58">
        <v>1590127</v>
      </c>
      <c r="F49" s="58">
        <v>0</v>
      </c>
      <c r="G49" s="58">
        <v>0</v>
      </c>
      <c r="H49" s="58">
        <v>0</v>
      </c>
      <c r="I49" s="58">
        <v>1275669</v>
      </c>
      <c r="J49" s="58">
        <v>0</v>
      </c>
      <c r="K49" s="58">
        <v>0</v>
      </c>
      <c r="L49" s="58">
        <v>0</v>
      </c>
      <c r="M49" s="58">
        <v>40720630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52896930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375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375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97.88853256078369</v>
      </c>
      <c r="C58" s="5">
        <f>IF(C67=0,0,+(C76/C67)*100)</f>
        <v>0</v>
      </c>
      <c r="D58" s="6">
        <f aca="true" t="shared" si="6" ref="D58:Z58">IF(D67=0,0,+(D76/D67)*100)</f>
        <v>70.5708122308843</v>
      </c>
      <c r="E58" s="7">
        <f t="shared" si="6"/>
        <v>84.86335032937859</v>
      </c>
      <c r="F58" s="7">
        <f t="shared" si="6"/>
        <v>29.249891014039385</v>
      </c>
      <c r="G58" s="7">
        <f t="shared" si="6"/>
        <v>134.41325758521333</v>
      </c>
      <c r="H58" s="7">
        <f t="shared" si="6"/>
        <v>255.57445054083243</v>
      </c>
      <c r="I58" s="7">
        <f t="shared" si="6"/>
        <v>75.52228702363514</v>
      </c>
      <c r="J58" s="7">
        <f t="shared" si="6"/>
        <v>154.637340838732</v>
      </c>
      <c r="K58" s="7">
        <f t="shared" si="6"/>
        <v>101.11006176326435</v>
      </c>
      <c r="L58" s="7">
        <f t="shared" si="6"/>
        <v>98.54821228773648</v>
      </c>
      <c r="M58" s="7">
        <f t="shared" si="6"/>
        <v>119.17466096384265</v>
      </c>
      <c r="N58" s="7">
        <f t="shared" si="6"/>
        <v>192.06391249311125</v>
      </c>
      <c r="O58" s="7">
        <f t="shared" si="6"/>
        <v>110.21355102876036</v>
      </c>
      <c r="P58" s="7">
        <f t="shared" si="6"/>
        <v>127.75513946006956</v>
      </c>
      <c r="Q58" s="7">
        <f t="shared" si="6"/>
        <v>141.14388914601938</v>
      </c>
      <c r="R58" s="7">
        <f t="shared" si="6"/>
        <v>79.68229489335765</v>
      </c>
      <c r="S58" s="7">
        <f t="shared" si="6"/>
        <v>116.00809656719673</v>
      </c>
      <c r="T58" s="7">
        <f t="shared" si="6"/>
        <v>395.6332991874767</v>
      </c>
      <c r="U58" s="7">
        <f t="shared" si="6"/>
        <v>137.24526971103816</v>
      </c>
      <c r="V58" s="7">
        <f t="shared" si="6"/>
        <v>113.46851278039915</v>
      </c>
      <c r="W58" s="7">
        <f t="shared" si="6"/>
        <v>84.86335032937859</v>
      </c>
      <c r="X58" s="7">
        <f t="shared" si="6"/>
        <v>0</v>
      </c>
      <c r="Y58" s="7">
        <f t="shared" si="6"/>
        <v>0</v>
      </c>
      <c r="Z58" s="8">
        <f t="shared" si="6"/>
        <v>84.86335032937859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71.99999896364423</v>
      </c>
      <c r="E59" s="10">
        <f t="shared" si="7"/>
        <v>65.00000055519058</v>
      </c>
      <c r="F59" s="10">
        <f t="shared" si="7"/>
        <v>4.481145039122199</v>
      </c>
      <c r="G59" s="10">
        <f t="shared" si="7"/>
        <v>339.78461363507137</v>
      </c>
      <c r="H59" s="10">
        <f t="shared" si="7"/>
        <v>-58.46149169133903</v>
      </c>
      <c r="I59" s="10">
        <f t="shared" si="7"/>
        <v>39.254502794219796</v>
      </c>
      <c r="J59" s="10">
        <f t="shared" si="7"/>
        <v>132.87201312627167</v>
      </c>
      <c r="K59" s="10">
        <f t="shared" si="7"/>
        <v>105.2447830784102</v>
      </c>
      <c r="L59" s="10">
        <f t="shared" si="7"/>
        <v>65.65667822823677</v>
      </c>
      <c r="M59" s="10">
        <f t="shared" si="7"/>
        <v>101.18591386300405</v>
      </c>
      <c r="N59" s="10">
        <f t="shared" si="7"/>
        <v>141.248535850344</v>
      </c>
      <c r="O59" s="10">
        <f t="shared" si="7"/>
        <v>170.49645925073784</v>
      </c>
      <c r="P59" s="10">
        <f t="shared" si="7"/>
        <v>170.99619036788536</v>
      </c>
      <c r="Q59" s="10">
        <f t="shared" si="7"/>
        <v>159.45223912221954</v>
      </c>
      <c r="R59" s="10">
        <f t="shared" si="7"/>
        <v>104.11519872633195</v>
      </c>
      <c r="S59" s="10">
        <f t="shared" si="7"/>
        <v>80.38833846946595</v>
      </c>
      <c r="T59" s="10">
        <f t="shared" si="7"/>
        <v>0</v>
      </c>
      <c r="U59" s="10">
        <f t="shared" si="7"/>
        <v>155.0955297451095</v>
      </c>
      <c r="V59" s="10">
        <f t="shared" si="7"/>
        <v>70.60912521757568</v>
      </c>
      <c r="W59" s="10">
        <f t="shared" si="7"/>
        <v>65.00000055519058</v>
      </c>
      <c r="X59" s="10">
        <f t="shared" si="7"/>
        <v>0</v>
      </c>
      <c r="Y59" s="10">
        <f t="shared" si="7"/>
        <v>0</v>
      </c>
      <c r="Z59" s="11">
        <f t="shared" si="7"/>
        <v>65.00000055519058</v>
      </c>
    </row>
    <row r="60" spans="1:26" ht="13.5">
      <c r="A60" s="37" t="s">
        <v>32</v>
      </c>
      <c r="B60" s="12">
        <f t="shared" si="7"/>
        <v>97.49624843581913</v>
      </c>
      <c r="C60" s="12">
        <f t="shared" si="7"/>
        <v>0</v>
      </c>
      <c r="D60" s="3">
        <f t="shared" si="7"/>
        <v>69.9999876000435</v>
      </c>
      <c r="E60" s="13">
        <f t="shared" si="7"/>
        <v>91.069854177227</v>
      </c>
      <c r="F60" s="13">
        <f t="shared" si="7"/>
        <v>98.14150596554406</v>
      </c>
      <c r="G60" s="13">
        <f t="shared" si="7"/>
        <v>103.80128730858893</v>
      </c>
      <c r="H60" s="13">
        <f t="shared" si="7"/>
        <v>108.3142855716044</v>
      </c>
      <c r="I60" s="13">
        <f t="shared" si="7"/>
        <v>103.57731706057322</v>
      </c>
      <c r="J60" s="13">
        <f t="shared" si="7"/>
        <v>158.04508397398868</v>
      </c>
      <c r="K60" s="13">
        <f t="shared" si="7"/>
        <v>100.5856112802626</v>
      </c>
      <c r="L60" s="13">
        <f t="shared" si="7"/>
        <v>103.1807077120127</v>
      </c>
      <c r="M60" s="13">
        <f t="shared" si="7"/>
        <v>121.81044929936171</v>
      </c>
      <c r="N60" s="13">
        <f t="shared" si="7"/>
        <v>201.49064007474618</v>
      </c>
      <c r="O60" s="13">
        <f t="shared" si="7"/>
        <v>105.78845948519624</v>
      </c>
      <c r="P60" s="13">
        <f t="shared" si="7"/>
        <v>121.7457133226778</v>
      </c>
      <c r="Q60" s="13">
        <f t="shared" si="7"/>
        <v>139.00501505664366</v>
      </c>
      <c r="R60" s="13">
        <f t="shared" si="7"/>
        <v>77.09839085048952</v>
      </c>
      <c r="S60" s="13">
        <f t="shared" si="7"/>
        <v>121.83377308707124</v>
      </c>
      <c r="T60" s="13">
        <f t="shared" si="7"/>
        <v>369.37479769846846</v>
      </c>
      <c r="U60" s="13">
        <f t="shared" si="7"/>
        <v>136.31867656561053</v>
      </c>
      <c r="V60" s="13">
        <f t="shared" si="7"/>
        <v>125.39084808287618</v>
      </c>
      <c r="W60" s="13">
        <f t="shared" si="7"/>
        <v>91.069854177227</v>
      </c>
      <c r="X60" s="13">
        <f t="shared" si="7"/>
        <v>0</v>
      </c>
      <c r="Y60" s="13">
        <f t="shared" si="7"/>
        <v>0</v>
      </c>
      <c r="Z60" s="14">
        <f t="shared" si="7"/>
        <v>91.069854177227</v>
      </c>
    </row>
    <row r="61" spans="1:26" ht="13.5">
      <c r="A61" s="38" t="s">
        <v>115</v>
      </c>
      <c r="B61" s="12">
        <f t="shared" si="7"/>
        <v>96.41417462550343</v>
      </c>
      <c r="C61" s="12">
        <f t="shared" si="7"/>
        <v>0</v>
      </c>
      <c r="D61" s="3">
        <f t="shared" si="7"/>
        <v>69.99999382098402</v>
      </c>
      <c r="E61" s="13">
        <f t="shared" si="7"/>
        <v>95</v>
      </c>
      <c r="F61" s="13">
        <f t="shared" si="7"/>
        <v>85.01958207378715</v>
      </c>
      <c r="G61" s="13">
        <f t="shared" si="7"/>
        <v>94.8805039126381</v>
      </c>
      <c r="H61" s="13">
        <f t="shared" si="7"/>
        <v>99.50179238028699</v>
      </c>
      <c r="I61" s="13">
        <f t="shared" si="7"/>
        <v>93.15867558624781</v>
      </c>
      <c r="J61" s="13">
        <f t="shared" si="7"/>
        <v>204.2188110571861</v>
      </c>
      <c r="K61" s="13">
        <f t="shared" si="7"/>
        <v>124.77051605375794</v>
      </c>
      <c r="L61" s="13">
        <f t="shared" si="7"/>
        <v>124.43221855306234</v>
      </c>
      <c r="M61" s="13">
        <f t="shared" si="7"/>
        <v>149.79871546780234</v>
      </c>
      <c r="N61" s="13">
        <f t="shared" si="7"/>
        <v>224.39732250921756</v>
      </c>
      <c r="O61" s="13">
        <f t="shared" si="7"/>
        <v>161.47898696527835</v>
      </c>
      <c r="P61" s="13">
        <f t="shared" si="7"/>
        <v>94.98147381928442</v>
      </c>
      <c r="Q61" s="13">
        <f t="shared" si="7"/>
        <v>148.1795434518473</v>
      </c>
      <c r="R61" s="13">
        <f t="shared" si="7"/>
        <v>128.95842781557067</v>
      </c>
      <c r="S61" s="13">
        <f t="shared" si="7"/>
        <v>180.09414123102968</v>
      </c>
      <c r="T61" s="13">
        <f t="shared" si="7"/>
        <v>179.34898106409352</v>
      </c>
      <c r="U61" s="13">
        <f t="shared" si="7"/>
        <v>160.77687388586025</v>
      </c>
      <c r="V61" s="13">
        <f t="shared" si="7"/>
        <v>138.00749973783363</v>
      </c>
      <c r="W61" s="13">
        <f t="shared" si="7"/>
        <v>95</v>
      </c>
      <c r="X61" s="13">
        <f t="shared" si="7"/>
        <v>0</v>
      </c>
      <c r="Y61" s="13">
        <f t="shared" si="7"/>
        <v>0</v>
      </c>
      <c r="Z61" s="14">
        <f t="shared" si="7"/>
        <v>95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70.00000054213216</v>
      </c>
      <c r="E62" s="13">
        <f t="shared" si="7"/>
        <v>85.00000027106609</v>
      </c>
      <c r="F62" s="13">
        <f t="shared" si="7"/>
        <v>128.20659768143358</v>
      </c>
      <c r="G62" s="13">
        <f t="shared" si="7"/>
        <v>82.31099602402013</v>
      </c>
      <c r="H62" s="13">
        <f t="shared" si="7"/>
        <v>83.60631560963266</v>
      </c>
      <c r="I62" s="13">
        <f t="shared" si="7"/>
        <v>94.20204318684775</v>
      </c>
      <c r="J62" s="13">
        <f t="shared" si="7"/>
        <v>100.34969679779697</v>
      </c>
      <c r="K62" s="13">
        <f t="shared" si="7"/>
        <v>67.53593137003364</v>
      </c>
      <c r="L62" s="13">
        <f t="shared" si="7"/>
        <v>102.29979126039035</v>
      </c>
      <c r="M62" s="13">
        <f t="shared" si="7"/>
        <v>90.70235099840798</v>
      </c>
      <c r="N62" s="13">
        <f t="shared" si="7"/>
        <v>135.17287622880755</v>
      </c>
      <c r="O62" s="13">
        <f t="shared" si="7"/>
        <v>58.123482241453</v>
      </c>
      <c r="P62" s="13">
        <f t="shared" si="7"/>
        <v>-173.86070391339402</v>
      </c>
      <c r="Q62" s="13">
        <f t="shared" si="7"/>
        <v>123.83734371780326</v>
      </c>
      <c r="R62" s="13">
        <f t="shared" si="7"/>
        <v>26.429002462666812</v>
      </c>
      <c r="S62" s="13">
        <f t="shared" si="7"/>
        <v>60.93198656464853</v>
      </c>
      <c r="T62" s="13">
        <f t="shared" si="7"/>
        <v>-81.69998310855568</v>
      </c>
      <c r="U62" s="13">
        <f t="shared" si="7"/>
        <v>120.90413837880479</v>
      </c>
      <c r="V62" s="13">
        <f t="shared" si="7"/>
        <v>105.84388243838312</v>
      </c>
      <c r="W62" s="13">
        <f t="shared" si="7"/>
        <v>85.00000027106609</v>
      </c>
      <c r="X62" s="13">
        <f t="shared" si="7"/>
        <v>0</v>
      </c>
      <c r="Y62" s="13">
        <f t="shared" si="7"/>
        <v>0</v>
      </c>
      <c r="Z62" s="14">
        <f t="shared" si="7"/>
        <v>85.00000027106609</v>
      </c>
    </row>
    <row r="63" spans="1:26" ht="13.5">
      <c r="A63" s="38" t="s">
        <v>117</v>
      </c>
      <c r="B63" s="12">
        <f t="shared" si="7"/>
        <v>100</v>
      </c>
      <c r="C63" s="12">
        <f t="shared" si="7"/>
        <v>0</v>
      </c>
      <c r="D63" s="3">
        <f t="shared" si="7"/>
        <v>69.99995789881402</v>
      </c>
      <c r="E63" s="13">
        <f t="shared" si="7"/>
        <v>70</v>
      </c>
      <c r="F63" s="13">
        <f t="shared" si="7"/>
        <v>70.13018968350686</v>
      </c>
      <c r="G63" s="13">
        <f t="shared" si="7"/>
        <v>84.89536606230048</v>
      </c>
      <c r="H63" s="13">
        <f t="shared" si="7"/>
        <v>82.29080852448348</v>
      </c>
      <c r="I63" s="13">
        <f t="shared" si="7"/>
        <v>79.08685891601876</v>
      </c>
      <c r="J63" s="13">
        <f t="shared" si="7"/>
        <v>102.125333838308</v>
      </c>
      <c r="K63" s="13">
        <f t="shared" si="7"/>
        <v>76.40751544201925</v>
      </c>
      <c r="L63" s="13">
        <f t="shared" si="7"/>
        <v>51.846896017465404</v>
      </c>
      <c r="M63" s="13">
        <f t="shared" si="7"/>
        <v>76.7815711043238</v>
      </c>
      <c r="N63" s="13">
        <f t="shared" si="7"/>
        <v>107.26518255604563</v>
      </c>
      <c r="O63" s="13">
        <f t="shared" si="7"/>
        <v>91.73170324539484</v>
      </c>
      <c r="P63" s="13">
        <f t="shared" si="7"/>
        <v>78.21035987966613</v>
      </c>
      <c r="Q63" s="13">
        <f t="shared" si="7"/>
        <v>92.4010989632209</v>
      </c>
      <c r="R63" s="13">
        <f t="shared" si="7"/>
        <v>81.53720291381659</v>
      </c>
      <c r="S63" s="13">
        <f t="shared" si="7"/>
        <v>69.61016918219481</v>
      </c>
      <c r="T63" s="13">
        <f t="shared" si="7"/>
        <v>113.36063455771233</v>
      </c>
      <c r="U63" s="13">
        <f t="shared" si="7"/>
        <v>88.16571316699658</v>
      </c>
      <c r="V63" s="13">
        <f t="shared" si="7"/>
        <v>84.10426919946929</v>
      </c>
      <c r="W63" s="13">
        <f t="shared" si="7"/>
        <v>70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69.99995253101251</v>
      </c>
      <c r="E64" s="13">
        <f t="shared" si="7"/>
        <v>65.00000339064196</v>
      </c>
      <c r="F64" s="13">
        <f t="shared" si="7"/>
        <v>62.95047773756516</v>
      </c>
      <c r="G64" s="13">
        <f t="shared" si="7"/>
        <v>66.70072417706265</v>
      </c>
      <c r="H64" s="13">
        <f t="shared" si="7"/>
        <v>79.15332061447266</v>
      </c>
      <c r="I64" s="13">
        <f t="shared" si="7"/>
        <v>69.59681747124291</v>
      </c>
      <c r="J64" s="13">
        <f t="shared" si="7"/>
        <v>97.23813364551481</v>
      </c>
      <c r="K64" s="13">
        <f t="shared" si="7"/>
        <v>71.47558596401407</v>
      </c>
      <c r="L64" s="13">
        <f t="shared" si="7"/>
        <v>45.922068056844</v>
      </c>
      <c r="M64" s="13">
        <f t="shared" si="7"/>
        <v>70.21422245684839</v>
      </c>
      <c r="N64" s="13">
        <f t="shared" si="7"/>
        <v>97.62777657968515</v>
      </c>
      <c r="O64" s="13">
        <f t="shared" si="7"/>
        <v>92.16410557592664</v>
      </c>
      <c r="P64" s="13">
        <f t="shared" si="7"/>
        <v>77.52225533672407</v>
      </c>
      <c r="Q64" s="13">
        <f t="shared" si="7"/>
        <v>89.12835282971841</v>
      </c>
      <c r="R64" s="13">
        <f t="shared" si="7"/>
        <v>77.45788553645478</v>
      </c>
      <c r="S64" s="13">
        <f t="shared" si="7"/>
        <v>64.54353963883135</v>
      </c>
      <c r="T64" s="13">
        <f t="shared" si="7"/>
        <v>87.4943055274347</v>
      </c>
      <c r="U64" s="13">
        <f t="shared" si="7"/>
        <v>77.2652644082206</v>
      </c>
      <c r="V64" s="13">
        <f t="shared" si="7"/>
        <v>76.50526725904902</v>
      </c>
      <c r="W64" s="13">
        <f t="shared" si="7"/>
        <v>65.00000339064196</v>
      </c>
      <c r="X64" s="13">
        <f t="shared" si="7"/>
        <v>0</v>
      </c>
      <c r="Y64" s="13">
        <f t="shared" si="7"/>
        <v>0</v>
      </c>
      <c r="Z64" s="14">
        <f t="shared" si="7"/>
        <v>65.00000339064196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86.97368421052632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121</v>
      </c>
      <c r="B67" s="23">
        <v>111861635</v>
      </c>
      <c r="C67" s="23"/>
      <c r="D67" s="24">
        <v>111453691</v>
      </c>
      <c r="E67" s="25">
        <v>111953691</v>
      </c>
      <c r="F67" s="25">
        <v>21640402</v>
      </c>
      <c r="G67" s="25">
        <v>6769981</v>
      </c>
      <c r="H67" s="25">
        <v>3347155</v>
      </c>
      <c r="I67" s="25">
        <v>31757538</v>
      </c>
      <c r="J67" s="25">
        <v>8106165</v>
      </c>
      <c r="K67" s="25">
        <v>7704256</v>
      </c>
      <c r="L67" s="25">
        <v>7189412</v>
      </c>
      <c r="M67" s="25">
        <v>22999833</v>
      </c>
      <c r="N67" s="25">
        <v>6648528</v>
      </c>
      <c r="O67" s="25">
        <v>7975424</v>
      </c>
      <c r="P67" s="25">
        <v>6861032</v>
      </c>
      <c r="Q67" s="25">
        <v>21484984</v>
      </c>
      <c r="R67" s="25">
        <v>10391838</v>
      </c>
      <c r="S67" s="25">
        <v>6882917</v>
      </c>
      <c r="T67" s="25">
        <v>2880779</v>
      </c>
      <c r="U67" s="25">
        <v>20155534</v>
      </c>
      <c r="V67" s="25">
        <v>96397889</v>
      </c>
      <c r="W67" s="25">
        <v>111953691</v>
      </c>
      <c r="X67" s="25"/>
      <c r="Y67" s="24"/>
      <c r="Z67" s="26">
        <v>111953691</v>
      </c>
    </row>
    <row r="68" spans="1:26" ht="13.5" hidden="1">
      <c r="A68" s="36" t="s">
        <v>31</v>
      </c>
      <c r="B68" s="18">
        <v>16889433</v>
      </c>
      <c r="C68" s="18"/>
      <c r="D68" s="19">
        <v>27017749</v>
      </c>
      <c r="E68" s="20">
        <v>27017749</v>
      </c>
      <c r="F68" s="20">
        <v>15918967</v>
      </c>
      <c r="G68" s="20">
        <v>879350</v>
      </c>
      <c r="H68" s="20">
        <v>-2960465</v>
      </c>
      <c r="I68" s="20">
        <v>13837852</v>
      </c>
      <c r="J68" s="20">
        <v>873363</v>
      </c>
      <c r="K68" s="20">
        <v>879350</v>
      </c>
      <c r="L68" s="20">
        <v>879350</v>
      </c>
      <c r="M68" s="20">
        <v>2632063</v>
      </c>
      <c r="N68" s="20">
        <v>879350</v>
      </c>
      <c r="O68" s="20">
        <v>530255</v>
      </c>
      <c r="P68" s="20">
        <v>879350</v>
      </c>
      <c r="Q68" s="20">
        <v>2288955</v>
      </c>
      <c r="R68" s="20">
        <v>879350</v>
      </c>
      <c r="S68" s="20">
        <v>896589</v>
      </c>
      <c r="T68" s="20"/>
      <c r="U68" s="20">
        <v>1775939</v>
      </c>
      <c r="V68" s="20">
        <v>20534809</v>
      </c>
      <c r="W68" s="20">
        <v>27017749</v>
      </c>
      <c r="X68" s="20"/>
      <c r="Y68" s="19"/>
      <c r="Z68" s="22">
        <v>27017749</v>
      </c>
    </row>
    <row r="69" spans="1:26" ht="13.5" hidden="1">
      <c r="A69" s="37" t="s">
        <v>32</v>
      </c>
      <c r="B69" s="18">
        <v>94335318</v>
      </c>
      <c r="C69" s="18"/>
      <c r="D69" s="19">
        <v>83871262</v>
      </c>
      <c r="E69" s="20">
        <v>83871262</v>
      </c>
      <c r="F69" s="20">
        <v>5649359</v>
      </c>
      <c r="G69" s="20">
        <v>5819739</v>
      </c>
      <c r="H69" s="20">
        <v>6207641</v>
      </c>
      <c r="I69" s="20">
        <v>17676739</v>
      </c>
      <c r="J69" s="20">
        <v>7135662</v>
      </c>
      <c r="K69" s="20">
        <v>6728354</v>
      </c>
      <c r="L69" s="20">
        <v>6213177</v>
      </c>
      <c r="M69" s="20">
        <v>20077193</v>
      </c>
      <c r="N69" s="20">
        <v>5673603</v>
      </c>
      <c r="O69" s="20">
        <v>7614513</v>
      </c>
      <c r="P69" s="20">
        <v>5886144</v>
      </c>
      <c r="Q69" s="20">
        <v>19174260</v>
      </c>
      <c r="R69" s="20">
        <v>9377376</v>
      </c>
      <c r="S69" s="20">
        <v>5851760</v>
      </c>
      <c r="T69" s="20">
        <v>2746519</v>
      </c>
      <c r="U69" s="20">
        <v>17975655</v>
      </c>
      <c r="V69" s="20">
        <v>74903847</v>
      </c>
      <c r="W69" s="20">
        <v>83871262</v>
      </c>
      <c r="X69" s="20"/>
      <c r="Y69" s="19"/>
      <c r="Z69" s="22">
        <v>83871262</v>
      </c>
    </row>
    <row r="70" spans="1:26" ht="13.5" hidden="1">
      <c r="A70" s="38" t="s">
        <v>115</v>
      </c>
      <c r="B70" s="18">
        <v>65868294</v>
      </c>
      <c r="C70" s="18"/>
      <c r="D70" s="19">
        <v>48551420</v>
      </c>
      <c r="E70" s="20">
        <v>48551420</v>
      </c>
      <c r="F70" s="20">
        <v>3612743</v>
      </c>
      <c r="G70" s="20">
        <v>3505052</v>
      </c>
      <c r="H70" s="20">
        <v>3684207</v>
      </c>
      <c r="I70" s="20">
        <v>10802002</v>
      </c>
      <c r="J70" s="20">
        <v>3352390</v>
      </c>
      <c r="K70" s="20">
        <v>3730871</v>
      </c>
      <c r="L70" s="20">
        <v>3510946</v>
      </c>
      <c r="M70" s="20">
        <v>10594207</v>
      </c>
      <c r="N70" s="20">
        <v>3139656</v>
      </c>
      <c r="O70" s="20">
        <v>3091819</v>
      </c>
      <c r="P70" s="20">
        <v>5271189</v>
      </c>
      <c r="Q70" s="20">
        <v>11502664</v>
      </c>
      <c r="R70" s="20">
        <v>3969000</v>
      </c>
      <c r="S70" s="20">
        <v>2919231</v>
      </c>
      <c r="T70" s="20">
        <v>3763485</v>
      </c>
      <c r="U70" s="20">
        <v>10651716</v>
      </c>
      <c r="V70" s="20">
        <v>43550589</v>
      </c>
      <c r="W70" s="20">
        <v>48551420</v>
      </c>
      <c r="X70" s="20"/>
      <c r="Y70" s="19"/>
      <c r="Z70" s="22">
        <v>48551420</v>
      </c>
    </row>
    <row r="71" spans="1:26" ht="13.5" hidden="1">
      <c r="A71" s="38" t="s">
        <v>116</v>
      </c>
      <c r="B71" s="18">
        <v>13787943</v>
      </c>
      <c r="C71" s="18"/>
      <c r="D71" s="19">
        <v>18445687</v>
      </c>
      <c r="E71" s="20">
        <v>18445687</v>
      </c>
      <c r="F71" s="20">
        <v>748566</v>
      </c>
      <c r="G71" s="20">
        <v>1034965</v>
      </c>
      <c r="H71" s="20">
        <v>1240862</v>
      </c>
      <c r="I71" s="20">
        <v>3024393</v>
      </c>
      <c r="J71" s="20">
        <v>2506743</v>
      </c>
      <c r="K71" s="20">
        <v>1714936</v>
      </c>
      <c r="L71" s="20">
        <v>1340426</v>
      </c>
      <c r="M71" s="20">
        <v>5562105</v>
      </c>
      <c r="N71" s="20">
        <v>1248263</v>
      </c>
      <c r="O71" s="20">
        <v>3238328</v>
      </c>
      <c r="P71" s="20">
        <v>-667298</v>
      </c>
      <c r="Q71" s="20">
        <v>3819293</v>
      </c>
      <c r="R71" s="20">
        <v>4132918</v>
      </c>
      <c r="S71" s="20">
        <v>1649380</v>
      </c>
      <c r="T71" s="20">
        <v>-2415424</v>
      </c>
      <c r="U71" s="20">
        <v>3366874</v>
      </c>
      <c r="V71" s="20">
        <v>15772665</v>
      </c>
      <c r="W71" s="20">
        <v>18445687</v>
      </c>
      <c r="X71" s="20"/>
      <c r="Y71" s="19"/>
      <c r="Z71" s="22">
        <v>18445687</v>
      </c>
    </row>
    <row r="72" spans="1:26" ht="13.5" hidden="1">
      <c r="A72" s="38" t="s">
        <v>117</v>
      </c>
      <c r="B72" s="18">
        <v>8742658</v>
      </c>
      <c r="C72" s="18"/>
      <c r="D72" s="19">
        <v>9500920</v>
      </c>
      <c r="E72" s="20">
        <v>9500920</v>
      </c>
      <c r="F72" s="20">
        <v>772181</v>
      </c>
      <c r="G72" s="20">
        <v>766864</v>
      </c>
      <c r="H72" s="20">
        <v>768375</v>
      </c>
      <c r="I72" s="20">
        <v>2307420</v>
      </c>
      <c r="J72" s="20">
        <v>765715</v>
      </c>
      <c r="K72" s="20">
        <v>766901</v>
      </c>
      <c r="L72" s="20">
        <v>766773</v>
      </c>
      <c r="M72" s="20">
        <v>2299389</v>
      </c>
      <c r="N72" s="20">
        <v>766340</v>
      </c>
      <c r="O72" s="20">
        <v>766748</v>
      </c>
      <c r="P72" s="20">
        <v>766534</v>
      </c>
      <c r="Q72" s="20">
        <v>2299622</v>
      </c>
      <c r="R72" s="20">
        <v>765182</v>
      </c>
      <c r="S72" s="20">
        <v>767102</v>
      </c>
      <c r="T72" s="20">
        <v>766266</v>
      </c>
      <c r="U72" s="20">
        <v>2298550</v>
      </c>
      <c r="V72" s="20">
        <v>9204981</v>
      </c>
      <c r="W72" s="20">
        <v>9500920</v>
      </c>
      <c r="X72" s="20"/>
      <c r="Y72" s="19"/>
      <c r="Z72" s="22">
        <v>9500920</v>
      </c>
    </row>
    <row r="73" spans="1:26" ht="13.5" hidden="1">
      <c r="A73" s="38" t="s">
        <v>118</v>
      </c>
      <c r="B73" s="18">
        <v>5936423</v>
      </c>
      <c r="C73" s="18"/>
      <c r="D73" s="19">
        <v>7373235</v>
      </c>
      <c r="E73" s="20">
        <v>7373235</v>
      </c>
      <c r="F73" s="20">
        <v>515869</v>
      </c>
      <c r="G73" s="20">
        <v>512858</v>
      </c>
      <c r="H73" s="20">
        <v>514197</v>
      </c>
      <c r="I73" s="20">
        <v>1542924</v>
      </c>
      <c r="J73" s="20">
        <v>510814</v>
      </c>
      <c r="K73" s="20">
        <v>515646</v>
      </c>
      <c r="L73" s="20">
        <v>595032</v>
      </c>
      <c r="M73" s="20">
        <v>1621492</v>
      </c>
      <c r="N73" s="20">
        <v>519344</v>
      </c>
      <c r="O73" s="20">
        <v>517618</v>
      </c>
      <c r="P73" s="20">
        <v>515719</v>
      </c>
      <c r="Q73" s="20">
        <v>1552681</v>
      </c>
      <c r="R73" s="20">
        <v>510276</v>
      </c>
      <c r="S73" s="20">
        <v>516047</v>
      </c>
      <c r="T73" s="20">
        <v>632192</v>
      </c>
      <c r="U73" s="20">
        <v>1658515</v>
      </c>
      <c r="V73" s="20">
        <v>6375612</v>
      </c>
      <c r="W73" s="20">
        <v>7373235</v>
      </c>
      <c r="X73" s="20"/>
      <c r="Y73" s="19"/>
      <c r="Z73" s="22">
        <v>7373235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636884</v>
      </c>
      <c r="C75" s="27"/>
      <c r="D75" s="28">
        <v>564680</v>
      </c>
      <c r="E75" s="29">
        <v>1064680</v>
      </c>
      <c r="F75" s="29">
        <v>72076</v>
      </c>
      <c r="G75" s="29">
        <v>70892</v>
      </c>
      <c r="H75" s="29">
        <v>99979</v>
      </c>
      <c r="I75" s="29">
        <v>242947</v>
      </c>
      <c r="J75" s="29">
        <v>97140</v>
      </c>
      <c r="K75" s="29">
        <v>96552</v>
      </c>
      <c r="L75" s="29">
        <v>96885</v>
      </c>
      <c r="M75" s="29">
        <v>290577</v>
      </c>
      <c r="N75" s="29">
        <v>95575</v>
      </c>
      <c r="O75" s="29">
        <v>-169344</v>
      </c>
      <c r="P75" s="29">
        <v>95538</v>
      </c>
      <c r="Q75" s="29">
        <v>21769</v>
      </c>
      <c r="R75" s="29">
        <v>135112</v>
      </c>
      <c r="S75" s="29">
        <v>134568</v>
      </c>
      <c r="T75" s="29">
        <v>134260</v>
      </c>
      <c r="U75" s="29">
        <v>403940</v>
      </c>
      <c r="V75" s="29">
        <v>959233</v>
      </c>
      <c r="W75" s="29">
        <v>1064680</v>
      </c>
      <c r="X75" s="29"/>
      <c r="Y75" s="28"/>
      <c r="Z75" s="30">
        <v>1064680</v>
      </c>
    </row>
    <row r="76" spans="1:26" ht="13.5" hidden="1">
      <c r="A76" s="41" t="s">
        <v>122</v>
      </c>
      <c r="B76" s="31">
        <v>109499713</v>
      </c>
      <c r="C76" s="31"/>
      <c r="D76" s="32">
        <v>78653775</v>
      </c>
      <c r="E76" s="33">
        <v>95007653</v>
      </c>
      <c r="F76" s="33">
        <v>6329794</v>
      </c>
      <c r="G76" s="33">
        <v>9099752</v>
      </c>
      <c r="H76" s="33">
        <v>8554473</v>
      </c>
      <c r="I76" s="33">
        <v>23984019</v>
      </c>
      <c r="J76" s="33">
        <v>12535158</v>
      </c>
      <c r="K76" s="33">
        <v>7789778</v>
      </c>
      <c r="L76" s="33">
        <v>7085037</v>
      </c>
      <c r="M76" s="33">
        <v>27409973</v>
      </c>
      <c r="N76" s="33">
        <v>12769423</v>
      </c>
      <c r="O76" s="33">
        <v>8789998</v>
      </c>
      <c r="P76" s="33">
        <v>8765321</v>
      </c>
      <c r="Q76" s="33">
        <v>30324742</v>
      </c>
      <c r="R76" s="33">
        <v>8280455</v>
      </c>
      <c r="S76" s="33">
        <v>7984741</v>
      </c>
      <c r="T76" s="33">
        <v>11397321</v>
      </c>
      <c r="U76" s="33">
        <v>27662517</v>
      </c>
      <c r="V76" s="33">
        <v>109381251</v>
      </c>
      <c r="W76" s="33">
        <v>95007653</v>
      </c>
      <c r="X76" s="33"/>
      <c r="Y76" s="32"/>
      <c r="Z76" s="34">
        <v>95007653</v>
      </c>
    </row>
    <row r="77" spans="1:26" ht="13.5" hidden="1">
      <c r="A77" s="36" t="s">
        <v>31</v>
      </c>
      <c r="B77" s="18">
        <v>16889433</v>
      </c>
      <c r="C77" s="18"/>
      <c r="D77" s="19">
        <v>19452779</v>
      </c>
      <c r="E77" s="20">
        <v>17561537</v>
      </c>
      <c r="F77" s="20">
        <v>713352</v>
      </c>
      <c r="G77" s="20">
        <v>2987896</v>
      </c>
      <c r="H77" s="20">
        <v>1730732</v>
      </c>
      <c r="I77" s="20">
        <v>5431980</v>
      </c>
      <c r="J77" s="20">
        <v>1160455</v>
      </c>
      <c r="K77" s="20">
        <v>925470</v>
      </c>
      <c r="L77" s="20">
        <v>577352</v>
      </c>
      <c r="M77" s="20">
        <v>2663277</v>
      </c>
      <c r="N77" s="20">
        <v>1242069</v>
      </c>
      <c r="O77" s="20">
        <v>904066</v>
      </c>
      <c r="P77" s="20">
        <v>1503655</v>
      </c>
      <c r="Q77" s="20">
        <v>3649790</v>
      </c>
      <c r="R77" s="20">
        <v>915537</v>
      </c>
      <c r="S77" s="20">
        <v>720753</v>
      </c>
      <c r="T77" s="20">
        <v>1118112</v>
      </c>
      <c r="U77" s="20">
        <v>2754402</v>
      </c>
      <c r="V77" s="20">
        <v>14499449</v>
      </c>
      <c r="W77" s="20">
        <v>17561537</v>
      </c>
      <c r="X77" s="20"/>
      <c r="Y77" s="19"/>
      <c r="Z77" s="22">
        <v>17561537</v>
      </c>
    </row>
    <row r="78" spans="1:26" ht="13.5" hidden="1">
      <c r="A78" s="37" t="s">
        <v>32</v>
      </c>
      <c r="B78" s="18">
        <v>91973396</v>
      </c>
      <c r="C78" s="18"/>
      <c r="D78" s="19">
        <v>58709873</v>
      </c>
      <c r="E78" s="20">
        <v>76381436</v>
      </c>
      <c r="F78" s="20">
        <v>5544366</v>
      </c>
      <c r="G78" s="20">
        <v>6040964</v>
      </c>
      <c r="H78" s="20">
        <v>6723762</v>
      </c>
      <c r="I78" s="20">
        <v>18309092</v>
      </c>
      <c r="J78" s="20">
        <v>11277563</v>
      </c>
      <c r="K78" s="20">
        <v>6767756</v>
      </c>
      <c r="L78" s="20">
        <v>6410800</v>
      </c>
      <c r="M78" s="20">
        <v>24456119</v>
      </c>
      <c r="N78" s="20">
        <v>11431779</v>
      </c>
      <c r="O78" s="20">
        <v>8055276</v>
      </c>
      <c r="P78" s="20">
        <v>7166128</v>
      </c>
      <c r="Q78" s="20">
        <v>26653183</v>
      </c>
      <c r="R78" s="20">
        <v>7229806</v>
      </c>
      <c r="S78" s="20">
        <v>7129420</v>
      </c>
      <c r="T78" s="20">
        <v>10144949</v>
      </c>
      <c r="U78" s="20">
        <v>24504175</v>
      </c>
      <c r="V78" s="20">
        <v>93922569</v>
      </c>
      <c r="W78" s="20">
        <v>76381436</v>
      </c>
      <c r="X78" s="20"/>
      <c r="Y78" s="19"/>
      <c r="Z78" s="22">
        <v>76381436</v>
      </c>
    </row>
    <row r="79" spans="1:26" ht="13.5" hidden="1">
      <c r="A79" s="38" t="s">
        <v>115</v>
      </c>
      <c r="B79" s="18">
        <v>63506372</v>
      </c>
      <c r="C79" s="18"/>
      <c r="D79" s="19">
        <v>33985991</v>
      </c>
      <c r="E79" s="20">
        <v>46123849</v>
      </c>
      <c r="F79" s="20">
        <v>3071539</v>
      </c>
      <c r="G79" s="20">
        <v>3325611</v>
      </c>
      <c r="H79" s="20">
        <v>3665852</v>
      </c>
      <c r="I79" s="20">
        <v>10063002</v>
      </c>
      <c r="J79" s="20">
        <v>6846211</v>
      </c>
      <c r="K79" s="20">
        <v>4655027</v>
      </c>
      <c r="L79" s="20">
        <v>4368748</v>
      </c>
      <c r="M79" s="20">
        <v>15869986</v>
      </c>
      <c r="N79" s="20">
        <v>7045304</v>
      </c>
      <c r="O79" s="20">
        <v>4992638</v>
      </c>
      <c r="P79" s="20">
        <v>5006653</v>
      </c>
      <c r="Q79" s="20">
        <v>17044595</v>
      </c>
      <c r="R79" s="20">
        <v>5118360</v>
      </c>
      <c r="S79" s="20">
        <v>5257364</v>
      </c>
      <c r="T79" s="20">
        <v>6749772</v>
      </c>
      <c r="U79" s="20">
        <v>17125496</v>
      </c>
      <c r="V79" s="20">
        <v>60103079</v>
      </c>
      <c r="W79" s="20">
        <v>46123849</v>
      </c>
      <c r="X79" s="20"/>
      <c r="Y79" s="19"/>
      <c r="Z79" s="22">
        <v>46123849</v>
      </c>
    </row>
    <row r="80" spans="1:26" ht="13.5" hidden="1">
      <c r="A80" s="38" t="s">
        <v>116</v>
      </c>
      <c r="B80" s="18">
        <v>13787943</v>
      </c>
      <c r="C80" s="18"/>
      <c r="D80" s="19">
        <v>12911981</v>
      </c>
      <c r="E80" s="20">
        <v>15678834</v>
      </c>
      <c r="F80" s="20">
        <v>959711</v>
      </c>
      <c r="G80" s="20">
        <v>851890</v>
      </c>
      <c r="H80" s="20">
        <v>1037439</v>
      </c>
      <c r="I80" s="20">
        <v>2849040</v>
      </c>
      <c r="J80" s="20">
        <v>2515509</v>
      </c>
      <c r="K80" s="20">
        <v>1158198</v>
      </c>
      <c r="L80" s="20">
        <v>1371253</v>
      </c>
      <c r="M80" s="20">
        <v>5044960</v>
      </c>
      <c r="N80" s="20">
        <v>1687313</v>
      </c>
      <c r="O80" s="20">
        <v>1882229</v>
      </c>
      <c r="P80" s="20">
        <v>1160169</v>
      </c>
      <c r="Q80" s="20">
        <v>4729711</v>
      </c>
      <c r="R80" s="20">
        <v>1092289</v>
      </c>
      <c r="S80" s="20">
        <v>1005000</v>
      </c>
      <c r="T80" s="20">
        <v>1973401</v>
      </c>
      <c r="U80" s="20">
        <v>4070690</v>
      </c>
      <c r="V80" s="20">
        <v>16694401</v>
      </c>
      <c r="W80" s="20">
        <v>15678834</v>
      </c>
      <c r="X80" s="20"/>
      <c r="Y80" s="19"/>
      <c r="Z80" s="22">
        <v>15678834</v>
      </c>
    </row>
    <row r="81" spans="1:26" ht="13.5" hidden="1">
      <c r="A81" s="38" t="s">
        <v>117</v>
      </c>
      <c r="B81" s="18">
        <v>8742658</v>
      </c>
      <c r="C81" s="18"/>
      <c r="D81" s="19">
        <v>6650640</v>
      </c>
      <c r="E81" s="20">
        <v>6650644</v>
      </c>
      <c r="F81" s="20">
        <v>541532</v>
      </c>
      <c r="G81" s="20">
        <v>651032</v>
      </c>
      <c r="H81" s="20">
        <v>632302</v>
      </c>
      <c r="I81" s="20">
        <v>1824866</v>
      </c>
      <c r="J81" s="20">
        <v>781989</v>
      </c>
      <c r="K81" s="20">
        <v>585970</v>
      </c>
      <c r="L81" s="20">
        <v>397548</v>
      </c>
      <c r="M81" s="20">
        <v>1765507</v>
      </c>
      <c r="N81" s="20">
        <v>822016</v>
      </c>
      <c r="O81" s="20">
        <v>703351</v>
      </c>
      <c r="P81" s="20">
        <v>599509</v>
      </c>
      <c r="Q81" s="20">
        <v>2124876</v>
      </c>
      <c r="R81" s="20">
        <v>623908</v>
      </c>
      <c r="S81" s="20">
        <v>533981</v>
      </c>
      <c r="T81" s="20">
        <v>868644</v>
      </c>
      <c r="U81" s="20">
        <v>2026533</v>
      </c>
      <c r="V81" s="20">
        <v>7741782</v>
      </c>
      <c r="W81" s="20">
        <v>6650644</v>
      </c>
      <c r="X81" s="20"/>
      <c r="Y81" s="19"/>
      <c r="Z81" s="22">
        <v>6650644</v>
      </c>
    </row>
    <row r="82" spans="1:26" ht="13.5" hidden="1">
      <c r="A82" s="38" t="s">
        <v>118</v>
      </c>
      <c r="B82" s="18">
        <v>5936423</v>
      </c>
      <c r="C82" s="18"/>
      <c r="D82" s="19">
        <v>5161261</v>
      </c>
      <c r="E82" s="20">
        <v>4792603</v>
      </c>
      <c r="F82" s="20">
        <v>324742</v>
      </c>
      <c r="G82" s="20">
        <v>342080</v>
      </c>
      <c r="H82" s="20">
        <v>407004</v>
      </c>
      <c r="I82" s="20">
        <v>1073826</v>
      </c>
      <c r="J82" s="20">
        <v>496706</v>
      </c>
      <c r="K82" s="20">
        <v>368561</v>
      </c>
      <c r="L82" s="20">
        <v>273251</v>
      </c>
      <c r="M82" s="20">
        <v>1138518</v>
      </c>
      <c r="N82" s="20">
        <v>507024</v>
      </c>
      <c r="O82" s="20">
        <v>477058</v>
      </c>
      <c r="P82" s="20">
        <v>399797</v>
      </c>
      <c r="Q82" s="20">
        <v>1383879</v>
      </c>
      <c r="R82" s="20">
        <v>395249</v>
      </c>
      <c r="S82" s="20">
        <v>333075</v>
      </c>
      <c r="T82" s="20">
        <v>553132</v>
      </c>
      <c r="U82" s="20">
        <v>1281456</v>
      </c>
      <c r="V82" s="20">
        <v>4877679</v>
      </c>
      <c r="W82" s="20">
        <v>4792603</v>
      </c>
      <c r="X82" s="20"/>
      <c r="Y82" s="19"/>
      <c r="Z82" s="22">
        <v>4792603</v>
      </c>
    </row>
    <row r="83" spans="1:26" ht="13.5" hidden="1">
      <c r="A83" s="38" t="s">
        <v>119</v>
      </c>
      <c r="B83" s="18"/>
      <c r="C83" s="18"/>
      <c r="D83" s="19"/>
      <c r="E83" s="20">
        <v>3135506</v>
      </c>
      <c r="F83" s="20">
        <v>646842</v>
      </c>
      <c r="G83" s="20">
        <v>870351</v>
      </c>
      <c r="H83" s="20">
        <v>981165</v>
      </c>
      <c r="I83" s="20">
        <v>2498358</v>
      </c>
      <c r="J83" s="20">
        <v>637148</v>
      </c>
      <c r="K83" s="20"/>
      <c r="L83" s="20"/>
      <c r="M83" s="20">
        <v>637148</v>
      </c>
      <c r="N83" s="20">
        <v>1370122</v>
      </c>
      <c r="O83" s="20"/>
      <c r="P83" s="20"/>
      <c r="Q83" s="20">
        <v>1370122</v>
      </c>
      <c r="R83" s="20"/>
      <c r="S83" s="20"/>
      <c r="T83" s="20"/>
      <c r="U83" s="20"/>
      <c r="V83" s="20">
        <v>4505628</v>
      </c>
      <c r="W83" s="20">
        <v>3135506</v>
      </c>
      <c r="X83" s="20"/>
      <c r="Y83" s="19"/>
      <c r="Z83" s="22">
        <v>3135506</v>
      </c>
    </row>
    <row r="84" spans="1:26" ht="13.5" hidden="1">
      <c r="A84" s="39" t="s">
        <v>120</v>
      </c>
      <c r="B84" s="27">
        <v>636884</v>
      </c>
      <c r="C84" s="27"/>
      <c r="D84" s="28">
        <v>491123</v>
      </c>
      <c r="E84" s="29">
        <v>1064680</v>
      </c>
      <c r="F84" s="29">
        <v>72076</v>
      </c>
      <c r="G84" s="29">
        <v>70892</v>
      </c>
      <c r="H84" s="29">
        <v>99979</v>
      </c>
      <c r="I84" s="29">
        <v>242947</v>
      </c>
      <c r="J84" s="29">
        <v>97140</v>
      </c>
      <c r="K84" s="29">
        <v>96552</v>
      </c>
      <c r="L84" s="29">
        <v>96885</v>
      </c>
      <c r="M84" s="29">
        <v>290577</v>
      </c>
      <c r="N84" s="29">
        <v>95575</v>
      </c>
      <c r="O84" s="29">
        <v>-169344</v>
      </c>
      <c r="P84" s="29">
        <v>95538</v>
      </c>
      <c r="Q84" s="29">
        <v>21769</v>
      </c>
      <c r="R84" s="29">
        <v>135112</v>
      </c>
      <c r="S84" s="29">
        <v>134568</v>
      </c>
      <c r="T84" s="29">
        <v>134260</v>
      </c>
      <c r="U84" s="29">
        <v>403940</v>
      </c>
      <c r="V84" s="29">
        <v>959233</v>
      </c>
      <c r="W84" s="29">
        <v>1064680</v>
      </c>
      <c r="X84" s="29"/>
      <c r="Y84" s="28"/>
      <c r="Z84" s="30">
        <v>1064680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487460</v>
      </c>
      <c r="C7" s="18">
        <v>0</v>
      </c>
      <c r="D7" s="63">
        <v>150000</v>
      </c>
      <c r="E7" s="64">
        <v>336342</v>
      </c>
      <c r="F7" s="64">
        <v>1969</v>
      </c>
      <c r="G7" s="64">
        <v>368</v>
      </c>
      <c r="H7" s="64">
        <v>186985</v>
      </c>
      <c r="I7" s="64">
        <v>189322</v>
      </c>
      <c r="J7" s="64">
        <v>49340</v>
      </c>
      <c r="K7" s="64">
        <v>53467</v>
      </c>
      <c r="L7" s="64">
        <v>33765</v>
      </c>
      <c r="M7" s="64">
        <v>136572</v>
      </c>
      <c r="N7" s="64">
        <v>688</v>
      </c>
      <c r="O7" s="64">
        <v>126418</v>
      </c>
      <c r="P7" s="64">
        <v>38500</v>
      </c>
      <c r="Q7" s="64">
        <v>165606</v>
      </c>
      <c r="R7" s="64">
        <v>37963</v>
      </c>
      <c r="S7" s="64">
        <v>29147</v>
      </c>
      <c r="T7" s="64">
        <v>2348</v>
      </c>
      <c r="U7" s="64">
        <v>69458</v>
      </c>
      <c r="V7" s="64">
        <v>560958</v>
      </c>
      <c r="W7" s="64">
        <v>336342</v>
      </c>
      <c r="X7" s="64">
        <v>224616</v>
      </c>
      <c r="Y7" s="65">
        <v>66.78</v>
      </c>
      <c r="Z7" s="66">
        <v>336342</v>
      </c>
    </row>
    <row r="8" spans="1:26" ht="13.5">
      <c r="A8" s="62" t="s">
        <v>34</v>
      </c>
      <c r="B8" s="18">
        <v>35775004</v>
      </c>
      <c r="C8" s="18">
        <v>0</v>
      </c>
      <c r="D8" s="63">
        <v>34165000</v>
      </c>
      <c r="E8" s="64">
        <v>41848550</v>
      </c>
      <c r="F8" s="64">
        <v>3024429</v>
      </c>
      <c r="G8" s="64">
        <v>2885699</v>
      </c>
      <c r="H8" s="64">
        <v>2933724</v>
      </c>
      <c r="I8" s="64">
        <v>8843852</v>
      </c>
      <c r="J8" s="64">
        <v>3074902</v>
      </c>
      <c r="K8" s="64">
        <v>3075589</v>
      </c>
      <c r="L8" s="64">
        <v>2851105</v>
      </c>
      <c r="M8" s="64">
        <v>9001596</v>
      </c>
      <c r="N8" s="64">
        <v>2889064</v>
      </c>
      <c r="O8" s="64">
        <v>4462064</v>
      </c>
      <c r="P8" s="64">
        <v>4338605</v>
      </c>
      <c r="Q8" s="64">
        <v>11689733</v>
      </c>
      <c r="R8" s="64">
        <v>4939016</v>
      </c>
      <c r="S8" s="64">
        <v>3074988</v>
      </c>
      <c r="T8" s="64">
        <v>3229890</v>
      </c>
      <c r="U8" s="64">
        <v>11243894</v>
      </c>
      <c r="V8" s="64">
        <v>40779075</v>
      </c>
      <c r="W8" s="64">
        <v>41848550</v>
      </c>
      <c r="X8" s="64">
        <v>-1069475</v>
      </c>
      <c r="Y8" s="65">
        <v>-2.56</v>
      </c>
      <c r="Z8" s="66">
        <v>41848550</v>
      </c>
    </row>
    <row r="9" spans="1:26" ht="13.5">
      <c r="A9" s="62" t="s">
        <v>35</v>
      </c>
      <c r="B9" s="18">
        <v>4084110</v>
      </c>
      <c r="C9" s="18">
        <v>0</v>
      </c>
      <c r="D9" s="63">
        <v>3758000</v>
      </c>
      <c r="E9" s="64">
        <v>2142875</v>
      </c>
      <c r="F9" s="64">
        <v>213279</v>
      </c>
      <c r="G9" s="64">
        <v>2316253</v>
      </c>
      <c r="H9" s="64">
        <v>267528</v>
      </c>
      <c r="I9" s="64">
        <v>2797060</v>
      </c>
      <c r="J9" s="64">
        <v>1179105</v>
      </c>
      <c r="K9" s="64">
        <v>153713</v>
      </c>
      <c r="L9" s="64">
        <v>1122320</v>
      </c>
      <c r="M9" s="64">
        <v>2455138</v>
      </c>
      <c r="N9" s="64">
        <v>985381</v>
      </c>
      <c r="O9" s="64">
        <v>311463</v>
      </c>
      <c r="P9" s="64">
        <v>19977</v>
      </c>
      <c r="Q9" s="64">
        <v>1316821</v>
      </c>
      <c r="R9" s="64">
        <v>6480</v>
      </c>
      <c r="S9" s="64">
        <v>275531</v>
      </c>
      <c r="T9" s="64">
        <v>360216</v>
      </c>
      <c r="U9" s="64">
        <v>642227</v>
      </c>
      <c r="V9" s="64">
        <v>7211246</v>
      </c>
      <c r="W9" s="64">
        <v>2142875</v>
      </c>
      <c r="X9" s="64">
        <v>5068371</v>
      </c>
      <c r="Y9" s="65">
        <v>236.52</v>
      </c>
      <c r="Z9" s="66">
        <v>2142875</v>
      </c>
    </row>
    <row r="10" spans="1:26" ht="25.5">
      <c r="A10" s="67" t="s">
        <v>107</v>
      </c>
      <c r="B10" s="68">
        <f>SUM(B5:B9)</f>
        <v>40346574</v>
      </c>
      <c r="C10" s="68">
        <f>SUM(C5:C9)</f>
        <v>0</v>
      </c>
      <c r="D10" s="69">
        <f aca="true" t="shared" si="0" ref="D10:Z10">SUM(D5:D9)</f>
        <v>38073000</v>
      </c>
      <c r="E10" s="70">
        <f t="shared" si="0"/>
        <v>44327767</v>
      </c>
      <c r="F10" s="70">
        <f t="shared" si="0"/>
        <v>3239677</v>
      </c>
      <c r="G10" s="70">
        <f t="shared" si="0"/>
        <v>5202320</v>
      </c>
      <c r="H10" s="70">
        <f t="shared" si="0"/>
        <v>3388237</v>
      </c>
      <c r="I10" s="70">
        <f t="shared" si="0"/>
        <v>11830234</v>
      </c>
      <c r="J10" s="70">
        <f t="shared" si="0"/>
        <v>4303347</v>
      </c>
      <c r="K10" s="70">
        <f t="shared" si="0"/>
        <v>3282769</v>
      </c>
      <c r="L10" s="70">
        <f t="shared" si="0"/>
        <v>4007190</v>
      </c>
      <c r="M10" s="70">
        <f t="shared" si="0"/>
        <v>11593306</v>
      </c>
      <c r="N10" s="70">
        <f t="shared" si="0"/>
        <v>3875133</v>
      </c>
      <c r="O10" s="70">
        <f t="shared" si="0"/>
        <v>4899945</v>
      </c>
      <c r="P10" s="70">
        <f t="shared" si="0"/>
        <v>4397082</v>
      </c>
      <c r="Q10" s="70">
        <f t="shared" si="0"/>
        <v>13172160</v>
      </c>
      <c r="R10" s="70">
        <f t="shared" si="0"/>
        <v>4983459</v>
      </c>
      <c r="S10" s="70">
        <f t="shared" si="0"/>
        <v>3379666</v>
      </c>
      <c r="T10" s="70">
        <f t="shared" si="0"/>
        <v>3592454</v>
      </c>
      <c r="U10" s="70">
        <f t="shared" si="0"/>
        <v>11955579</v>
      </c>
      <c r="V10" s="70">
        <f t="shared" si="0"/>
        <v>48551279</v>
      </c>
      <c r="W10" s="70">
        <f t="shared" si="0"/>
        <v>44327767</v>
      </c>
      <c r="X10" s="70">
        <f t="shared" si="0"/>
        <v>4223512</v>
      </c>
      <c r="Y10" s="71">
        <f>+IF(W10&lt;&gt;0,(X10/W10)*100,0)</f>
        <v>9.527915087624422</v>
      </c>
      <c r="Z10" s="72">
        <f t="shared" si="0"/>
        <v>44327767</v>
      </c>
    </row>
    <row r="11" spans="1:26" ht="13.5">
      <c r="A11" s="62" t="s">
        <v>36</v>
      </c>
      <c r="B11" s="18">
        <v>21888090</v>
      </c>
      <c r="C11" s="18">
        <v>0</v>
      </c>
      <c r="D11" s="63">
        <v>23899160</v>
      </c>
      <c r="E11" s="64">
        <v>23509720</v>
      </c>
      <c r="F11" s="64">
        <v>2617482</v>
      </c>
      <c r="G11" s="64">
        <v>1894448</v>
      </c>
      <c r="H11" s="64">
        <v>1987441</v>
      </c>
      <c r="I11" s="64">
        <v>6499371</v>
      </c>
      <c r="J11" s="64">
        <v>1880672</v>
      </c>
      <c r="K11" s="64">
        <v>1907237</v>
      </c>
      <c r="L11" s="64">
        <v>2034367</v>
      </c>
      <c r="M11" s="64">
        <v>5822276</v>
      </c>
      <c r="N11" s="64">
        <v>1908273</v>
      </c>
      <c r="O11" s="64">
        <v>1881585</v>
      </c>
      <c r="P11" s="64">
        <v>1859558</v>
      </c>
      <c r="Q11" s="64">
        <v>5649416</v>
      </c>
      <c r="R11" s="64">
        <v>1884477</v>
      </c>
      <c r="S11" s="64">
        <v>1905033</v>
      </c>
      <c r="T11" s="64">
        <v>1890001</v>
      </c>
      <c r="U11" s="64">
        <v>5679511</v>
      </c>
      <c r="V11" s="64">
        <v>23650574</v>
      </c>
      <c r="W11" s="64">
        <v>23509720</v>
      </c>
      <c r="X11" s="64">
        <v>140854</v>
      </c>
      <c r="Y11" s="65">
        <v>0.6</v>
      </c>
      <c r="Z11" s="66">
        <v>23509720</v>
      </c>
    </row>
    <row r="12" spans="1:26" ht="13.5">
      <c r="A12" s="62" t="s">
        <v>37</v>
      </c>
      <c r="B12" s="18">
        <v>3177719</v>
      </c>
      <c r="C12" s="18">
        <v>0</v>
      </c>
      <c r="D12" s="63">
        <v>3392280</v>
      </c>
      <c r="E12" s="64">
        <v>3346580</v>
      </c>
      <c r="F12" s="64">
        <v>261450</v>
      </c>
      <c r="G12" s="64">
        <v>261450</v>
      </c>
      <c r="H12" s="64">
        <v>261450</v>
      </c>
      <c r="I12" s="64">
        <v>784350</v>
      </c>
      <c r="J12" s="64">
        <v>261450</v>
      </c>
      <c r="K12" s="64">
        <v>261450</v>
      </c>
      <c r="L12" s="64">
        <v>261450</v>
      </c>
      <c r="M12" s="64">
        <v>784350</v>
      </c>
      <c r="N12" s="64">
        <v>261450</v>
      </c>
      <c r="O12" s="64">
        <v>366027</v>
      </c>
      <c r="P12" s="64">
        <v>273872</v>
      </c>
      <c r="Q12" s="64">
        <v>901349</v>
      </c>
      <c r="R12" s="64">
        <v>274522</v>
      </c>
      <c r="S12" s="64">
        <v>274522</v>
      </c>
      <c r="T12" s="64">
        <v>274522</v>
      </c>
      <c r="U12" s="64">
        <v>823566</v>
      </c>
      <c r="V12" s="64">
        <v>3293615</v>
      </c>
      <c r="W12" s="64">
        <v>3346580</v>
      </c>
      <c r="X12" s="64">
        <v>-52965</v>
      </c>
      <c r="Y12" s="65">
        <v>-1.58</v>
      </c>
      <c r="Z12" s="66">
        <v>3346580</v>
      </c>
    </row>
    <row r="13" spans="1:26" ht="13.5">
      <c r="A13" s="62" t="s">
        <v>108</v>
      </c>
      <c r="B13" s="18">
        <v>2042430</v>
      </c>
      <c r="C13" s="18">
        <v>0</v>
      </c>
      <c r="D13" s="63">
        <v>1561858</v>
      </c>
      <c r="E13" s="64">
        <v>2128000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2128000</v>
      </c>
      <c r="X13" s="64">
        <v>-2128000</v>
      </c>
      <c r="Y13" s="65">
        <v>-100</v>
      </c>
      <c r="Z13" s="66">
        <v>2128000</v>
      </c>
    </row>
    <row r="14" spans="1:26" ht="13.5">
      <c r="A14" s="62" t="s">
        <v>38</v>
      </c>
      <c r="B14" s="18">
        <v>1497301</v>
      </c>
      <c r="C14" s="18">
        <v>0</v>
      </c>
      <c r="D14" s="63">
        <v>271853</v>
      </c>
      <c r="E14" s="64">
        <v>1536853</v>
      </c>
      <c r="F14" s="64">
        <v>26315</v>
      </c>
      <c r="G14" s="64">
        <v>24629</v>
      </c>
      <c r="H14" s="64">
        <v>23531</v>
      </c>
      <c r="I14" s="64">
        <v>74475</v>
      </c>
      <c r="J14" s="64">
        <v>23926</v>
      </c>
      <c r="K14" s="64">
        <v>22815</v>
      </c>
      <c r="L14" s="64">
        <v>23251</v>
      </c>
      <c r="M14" s="64">
        <v>69992</v>
      </c>
      <c r="N14" s="64">
        <v>22860</v>
      </c>
      <c r="O14" s="64">
        <v>0</v>
      </c>
      <c r="P14" s="64">
        <v>42444</v>
      </c>
      <c r="Q14" s="64">
        <v>65304</v>
      </c>
      <c r="R14" s="64">
        <v>21140</v>
      </c>
      <c r="S14" s="64">
        <v>21381</v>
      </c>
      <c r="T14" s="64">
        <v>23976</v>
      </c>
      <c r="U14" s="64">
        <v>66497</v>
      </c>
      <c r="V14" s="64">
        <v>276268</v>
      </c>
      <c r="W14" s="64">
        <v>1536853</v>
      </c>
      <c r="X14" s="64">
        <v>-1260585</v>
      </c>
      <c r="Y14" s="65">
        <v>-82.02</v>
      </c>
      <c r="Z14" s="66">
        <v>1536853</v>
      </c>
    </row>
    <row r="15" spans="1:26" ht="13.5">
      <c r="A15" s="62" t="s">
        <v>39</v>
      </c>
      <c r="B15" s="18">
        <v>419814</v>
      </c>
      <c r="C15" s="18">
        <v>0</v>
      </c>
      <c r="D15" s="63">
        <v>350000</v>
      </c>
      <c r="E15" s="64">
        <v>360700</v>
      </c>
      <c r="F15" s="64">
        <v>17653</v>
      </c>
      <c r="G15" s="64">
        <v>288</v>
      </c>
      <c r="H15" s="64">
        <v>23831</v>
      </c>
      <c r="I15" s="64">
        <v>41772</v>
      </c>
      <c r="J15" s="64">
        <v>26587</v>
      </c>
      <c r="K15" s="64">
        <v>57749</v>
      </c>
      <c r="L15" s="64">
        <v>35765</v>
      </c>
      <c r="M15" s="64">
        <v>120101</v>
      </c>
      <c r="N15" s="64">
        <v>43414</v>
      </c>
      <c r="O15" s="64">
        <v>15631</v>
      </c>
      <c r="P15" s="64">
        <v>9141</v>
      </c>
      <c r="Q15" s="64">
        <v>68186</v>
      </c>
      <c r="R15" s="64">
        <v>56620</v>
      </c>
      <c r="S15" s="64">
        <v>8622</v>
      </c>
      <c r="T15" s="64">
        <v>90088</v>
      </c>
      <c r="U15" s="64">
        <v>155330</v>
      </c>
      <c r="V15" s="64">
        <v>385389</v>
      </c>
      <c r="W15" s="64">
        <v>360700</v>
      </c>
      <c r="X15" s="64">
        <v>24689</v>
      </c>
      <c r="Y15" s="65">
        <v>6.84</v>
      </c>
      <c r="Z15" s="66">
        <v>360700</v>
      </c>
    </row>
    <row r="16" spans="1:26" ht="13.5">
      <c r="A16" s="73" t="s">
        <v>40</v>
      </c>
      <c r="B16" s="18">
        <v>4788990</v>
      </c>
      <c r="C16" s="18">
        <v>0</v>
      </c>
      <c r="D16" s="63">
        <v>0</v>
      </c>
      <c r="E16" s="64">
        <v>7880000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7880000</v>
      </c>
      <c r="X16" s="64">
        <v>-7880000</v>
      </c>
      <c r="Y16" s="65">
        <v>-100</v>
      </c>
      <c r="Z16" s="66">
        <v>7880000</v>
      </c>
    </row>
    <row r="17" spans="1:26" ht="13.5">
      <c r="A17" s="62" t="s">
        <v>41</v>
      </c>
      <c r="B17" s="18">
        <v>10274101</v>
      </c>
      <c r="C17" s="18">
        <v>0</v>
      </c>
      <c r="D17" s="63">
        <v>9809200</v>
      </c>
      <c r="E17" s="64">
        <v>8988543</v>
      </c>
      <c r="F17" s="64">
        <v>1214557</v>
      </c>
      <c r="G17" s="64">
        <v>745986</v>
      </c>
      <c r="H17" s="64">
        <v>603856</v>
      </c>
      <c r="I17" s="64">
        <v>2564399</v>
      </c>
      <c r="J17" s="64">
        <v>1228645</v>
      </c>
      <c r="K17" s="64">
        <v>808062</v>
      </c>
      <c r="L17" s="64">
        <v>1549875</v>
      </c>
      <c r="M17" s="64">
        <v>3586582</v>
      </c>
      <c r="N17" s="64">
        <v>1416639</v>
      </c>
      <c r="O17" s="64">
        <v>1743176</v>
      </c>
      <c r="P17" s="64">
        <v>2511642</v>
      </c>
      <c r="Q17" s="64">
        <v>5671457</v>
      </c>
      <c r="R17" s="64">
        <v>3511648</v>
      </c>
      <c r="S17" s="64">
        <v>969402</v>
      </c>
      <c r="T17" s="64">
        <v>2108273</v>
      </c>
      <c r="U17" s="64">
        <v>6589323</v>
      </c>
      <c r="V17" s="64">
        <v>18411761</v>
      </c>
      <c r="W17" s="64">
        <v>8988543</v>
      </c>
      <c r="X17" s="64">
        <v>9423218</v>
      </c>
      <c r="Y17" s="65">
        <v>104.84</v>
      </c>
      <c r="Z17" s="66">
        <v>8988543</v>
      </c>
    </row>
    <row r="18" spans="1:26" ht="13.5">
      <c r="A18" s="74" t="s">
        <v>42</v>
      </c>
      <c r="B18" s="75">
        <f>SUM(B11:B17)</f>
        <v>44088445</v>
      </c>
      <c r="C18" s="75">
        <f>SUM(C11:C17)</f>
        <v>0</v>
      </c>
      <c r="D18" s="76">
        <f aca="true" t="shared" si="1" ref="D18:Z18">SUM(D11:D17)</f>
        <v>39284351</v>
      </c>
      <c r="E18" s="77">
        <f t="shared" si="1"/>
        <v>47750396</v>
      </c>
      <c r="F18" s="77">
        <f t="shared" si="1"/>
        <v>4137457</v>
      </c>
      <c r="G18" s="77">
        <f t="shared" si="1"/>
        <v>2926801</v>
      </c>
      <c r="H18" s="77">
        <f t="shared" si="1"/>
        <v>2900109</v>
      </c>
      <c r="I18" s="77">
        <f t="shared" si="1"/>
        <v>9964367</v>
      </c>
      <c r="J18" s="77">
        <f t="shared" si="1"/>
        <v>3421280</v>
      </c>
      <c r="K18" s="77">
        <f t="shared" si="1"/>
        <v>3057313</v>
      </c>
      <c r="L18" s="77">
        <f t="shared" si="1"/>
        <v>3904708</v>
      </c>
      <c r="M18" s="77">
        <f t="shared" si="1"/>
        <v>10383301</v>
      </c>
      <c r="N18" s="77">
        <f t="shared" si="1"/>
        <v>3652636</v>
      </c>
      <c r="O18" s="77">
        <f t="shared" si="1"/>
        <v>4006419</v>
      </c>
      <c r="P18" s="77">
        <f t="shared" si="1"/>
        <v>4696657</v>
      </c>
      <c r="Q18" s="77">
        <f t="shared" si="1"/>
        <v>12355712</v>
      </c>
      <c r="R18" s="77">
        <f t="shared" si="1"/>
        <v>5748407</v>
      </c>
      <c r="S18" s="77">
        <f t="shared" si="1"/>
        <v>3178960</v>
      </c>
      <c r="T18" s="77">
        <f t="shared" si="1"/>
        <v>4386860</v>
      </c>
      <c r="U18" s="77">
        <f t="shared" si="1"/>
        <v>13314227</v>
      </c>
      <c r="V18" s="77">
        <f t="shared" si="1"/>
        <v>46017607</v>
      </c>
      <c r="W18" s="77">
        <f t="shared" si="1"/>
        <v>47750396</v>
      </c>
      <c r="X18" s="77">
        <f t="shared" si="1"/>
        <v>-1732789</v>
      </c>
      <c r="Y18" s="71">
        <f>+IF(W18&lt;&gt;0,(X18/W18)*100,0)</f>
        <v>-3.6288473921766013</v>
      </c>
      <c r="Z18" s="78">
        <f t="shared" si="1"/>
        <v>47750396</v>
      </c>
    </row>
    <row r="19" spans="1:26" ht="13.5">
      <c r="A19" s="74" t="s">
        <v>43</v>
      </c>
      <c r="B19" s="79">
        <f>+B10-B18</f>
        <v>-3741871</v>
      </c>
      <c r="C19" s="79">
        <f>+C10-C18</f>
        <v>0</v>
      </c>
      <c r="D19" s="80">
        <f aca="true" t="shared" si="2" ref="D19:Z19">+D10-D18</f>
        <v>-1211351</v>
      </c>
      <c r="E19" s="81">
        <f t="shared" si="2"/>
        <v>-3422629</v>
      </c>
      <c r="F19" s="81">
        <f t="shared" si="2"/>
        <v>-897780</v>
      </c>
      <c r="G19" s="81">
        <f t="shared" si="2"/>
        <v>2275519</v>
      </c>
      <c r="H19" s="81">
        <f t="shared" si="2"/>
        <v>488128</v>
      </c>
      <c r="I19" s="81">
        <f t="shared" si="2"/>
        <v>1865867</v>
      </c>
      <c r="J19" s="81">
        <f t="shared" si="2"/>
        <v>882067</v>
      </c>
      <c r="K19" s="81">
        <f t="shared" si="2"/>
        <v>225456</v>
      </c>
      <c r="L19" s="81">
        <f t="shared" si="2"/>
        <v>102482</v>
      </c>
      <c r="M19" s="81">
        <f t="shared" si="2"/>
        <v>1210005</v>
      </c>
      <c r="N19" s="81">
        <f t="shared" si="2"/>
        <v>222497</v>
      </c>
      <c r="O19" s="81">
        <f t="shared" si="2"/>
        <v>893526</v>
      </c>
      <c r="P19" s="81">
        <f t="shared" si="2"/>
        <v>-299575</v>
      </c>
      <c r="Q19" s="81">
        <f t="shared" si="2"/>
        <v>816448</v>
      </c>
      <c r="R19" s="81">
        <f t="shared" si="2"/>
        <v>-764948</v>
      </c>
      <c r="S19" s="81">
        <f t="shared" si="2"/>
        <v>200706</v>
      </c>
      <c r="T19" s="81">
        <f t="shared" si="2"/>
        <v>-794406</v>
      </c>
      <c r="U19" s="81">
        <f t="shared" si="2"/>
        <v>-1358648</v>
      </c>
      <c r="V19" s="81">
        <f t="shared" si="2"/>
        <v>2533672</v>
      </c>
      <c r="W19" s="81">
        <f>IF(E10=E18,0,W10-W18)</f>
        <v>-3422629</v>
      </c>
      <c r="X19" s="81">
        <f t="shared" si="2"/>
        <v>5956301</v>
      </c>
      <c r="Y19" s="82">
        <f>+IF(W19&lt;&gt;0,(X19/W19)*100,0)</f>
        <v>-174.02707100302138</v>
      </c>
      <c r="Z19" s="83">
        <f t="shared" si="2"/>
        <v>-3422629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-3741871</v>
      </c>
      <c r="C22" s="90">
        <f>SUM(C19:C21)</f>
        <v>0</v>
      </c>
      <c r="D22" s="91">
        <f aca="true" t="shared" si="3" ref="D22:Z22">SUM(D19:D21)</f>
        <v>-1211351</v>
      </c>
      <c r="E22" s="92">
        <f t="shared" si="3"/>
        <v>-3422629</v>
      </c>
      <c r="F22" s="92">
        <f t="shared" si="3"/>
        <v>-897780</v>
      </c>
      <c r="G22" s="92">
        <f t="shared" si="3"/>
        <v>2275519</v>
      </c>
      <c r="H22" s="92">
        <f t="shared" si="3"/>
        <v>488128</v>
      </c>
      <c r="I22" s="92">
        <f t="shared" si="3"/>
        <v>1865867</v>
      </c>
      <c r="J22" s="92">
        <f t="shared" si="3"/>
        <v>882067</v>
      </c>
      <c r="K22" s="92">
        <f t="shared" si="3"/>
        <v>225456</v>
      </c>
      <c r="L22" s="92">
        <f t="shared" si="3"/>
        <v>102482</v>
      </c>
      <c r="M22" s="92">
        <f t="shared" si="3"/>
        <v>1210005</v>
      </c>
      <c r="N22" s="92">
        <f t="shared" si="3"/>
        <v>222497</v>
      </c>
      <c r="O22" s="92">
        <f t="shared" si="3"/>
        <v>893526</v>
      </c>
      <c r="P22" s="92">
        <f t="shared" si="3"/>
        <v>-299575</v>
      </c>
      <c r="Q22" s="92">
        <f t="shared" si="3"/>
        <v>816448</v>
      </c>
      <c r="R22" s="92">
        <f t="shared" si="3"/>
        <v>-764948</v>
      </c>
      <c r="S22" s="92">
        <f t="shared" si="3"/>
        <v>200706</v>
      </c>
      <c r="T22" s="92">
        <f t="shared" si="3"/>
        <v>-794406</v>
      </c>
      <c r="U22" s="92">
        <f t="shared" si="3"/>
        <v>-1358648</v>
      </c>
      <c r="V22" s="92">
        <f t="shared" si="3"/>
        <v>2533672</v>
      </c>
      <c r="W22" s="92">
        <f t="shared" si="3"/>
        <v>-3422629</v>
      </c>
      <c r="X22" s="92">
        <f t="shared" si="3"/>
        <v>5956301</v>
      </c>
      <c r="Y22" s="93">
        <f>+IF(W22&lt;&gt;0,(X22/W22)*100,0)</f>
        <v>-174.02707100302138</v>
      </c>
      <c r="Z22" s="94">
        <f t="shared" si="3"/>
        <v>-3422629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-3741871</v>
      </c>
      <c r="C24" s="79">
        <f>SUM(C22:C23)</f>
        <v>0</v>
      </c>
      <c r="D24" s="80">
        <f aca="true" t="shared" si="4" ref="D24:Z24">SUM(D22:D23)</f>
        <v>-1211351</v>
      </c>
      <c r="E24" s="81">
        <f t="shared" si="4"/>
        <v>-3422629</v>
      </c>
      <c r="F24" s="81">
        <f t="shared" si="4"/>
        <v>-897780</v>
      </c>
      <c r="G24" s="81">
        <f t="shared" si="4"/>
        <v>2275519</v>
      </c>
      <c r="H24" s="81">
        <f t="shared" si="4"/>
        <v>488128</v>
      </c>
      <c r="I24" s="81">
        <f t="shared" si="4"/>
        <v>1865867</v>
      </c>
      <c r="J24" s="81">
        <f t="shared" si="4"/>
        <v>882067</v>
      </c>
      <c r="K24" s="81">
        <f t="shared" si="4"/>
        <v>225456</v>
      </c>
      <c r="L24" s="81">
        <f t="shared" si="4"/>
        <v>102482</v>
      </c>
      <c r="M24" s="81">
        <f t="shared" si="4"/>
        <v>1210005</v>
      </c>
      <c r="N24" s="81">
        <f t="shared" si="4"/>
        <v>222497</v>
      </c>
      <c r="O24" s="81">
        <f t="shared" si="4"/>
        <v>893526</v>
      </c>
      <c r="P24" s="81">
        <f t="shared" si="4"/>
        <v>-299575</v>
      </c>
      <c r="Q24" s="81">
        <f t="shared" si="4"/>
        <v>816448</v>
      </c>
      <c r="R24" s="81">
        <f t="shared" si="4"/>
        <v>-764948</v>
      </c>
      <c r="S24" s="81">
        <f t="shared" si="4"/>
        <v>200706</v>
      </c>
      <c r="T24" s="81">
        <f t="shared" si="4"/>
        <v>-794406</v>
      </c>
      <c r="U24" s="81">
        <f t="shared" si="4"/>
        <v>-1358648</v>
      </c>
      <c r="V24" s="81">
        <f t="shared" si="4"/>
        <v>2533672</v>
      </c>
      <c r="W24" s="81">
        <f t="shared" si="4"/>
        <v>-3422629</v>
      </c>
      <c r="X24" s="81">
        <f t="shared" si="4"/>
        <v>5956301</v>
      </c>
      <c r="Y24" s="82">
        <f>+IF(W24&lt;&gt;0,(X24/W24)*100,0)</f>
        <v>-174.02707100302138</v>
      </c>
      <c r="Z24" s="83">
        <f t="shared" si="4"/>
        <v>-3422629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225417</v>
      </c>
      <c r="C27" s="21">
        <v>0</v>
      </c>
      <c r="D27" s="103">
        <v>350000</v>
      </c>
      <c r="E27" s="104">
        <v>358000</v>
      </c>
      <c r="F27" s="104">
        <v>0</v>
      </c>
      <c r="G27" s="104">
        <v>0</v>
      </c>
      <c r="H27" s="104">
        <v>412</v>
      </c>
      <c r="I27" s="104">
        <v>412</v>
      </c>
      <c r="J27" s="104">
        <v>1566</v>
      </c>
      <c r="K27" s="104">
        <v>0</v>
      </c>
      <c r="L27" s="104">
        <v>7132</v>
      </c>
      <c r="M27" s="104">
        <v>8698</v>
      </c>
      <c r="N27" s="104">
        <v>31</v>
      </c>
      <c r="O27" s="104">
        <v>1186</v>
      </c>
      <c r="P27" s="104">
        <v>53529</v>
      </c>
      <c r="Q27" s="104">
        <v>54746</v>
      </c>
      <c r="R27" s="104">
        <v>22910</v>
      </c>
      <c r="S27" s="104">
        <v>80666</v>
      </c>
      <c r="T27" s="104">
        <v>382922</v>
      </c>
      <c r="U27" s="104">
        <v>486498</v>
      </c>
      <c r="V27" s="104">
        <v>550354</v>
      </c>
      <c r="W27" s="104">
        <v>358000</v>
      </c>
      <c r="X27" s="104">
        <v>192354</v>
      </c>
      <c r="Y27" s="105">
        <v>53.73</v>
      </c>
      <c r="Z27" s="106">
        <v>358000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412</v>
      </c>
      <c r="I29" s="64">
        <v>412</v>
      </c>
      <c r="J29" s="64">
        <v>1566</v>
      </c>
      <c r="K29" s="64">
        <v>0</v>
      </c>
      <c r="L29" s="64">
        <v>7132</v>
      </c>
      <c r="M29" s="64">
        <v>8698</v>
      </c>
      <c r="N29" s="64">
        <v>31</v>
      </c>
      <c r="O29" s="64">
        <v>1186</v>
      </c>
      <c r="P29" s="64">
        <v>53529</v>
      </c>
      <c r="Q29" s="64">
        <v>54746</v>
      </c>
      <c r="R29" s="64">
        <v>22910</v>
      </c>
      <c r="S29" s="64">
        <v>80666</v>
      </c>
      <c r="T29" s="64">
        <v>382922</v>
      </c>
      <c r="U29" s="64">
        <v>486498</v>
      </c>
      <c r="V29" s="64">
        <v>550354</v>
      </c>
      <c r="W29" s="64">
        <v>0</v>
      </c>
      <c r="X29" s="64">
        <v>550354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225417</v>
      </c>
      <c r="C31" s="18">
        <v>0</v>
      </c>
      <c r="D31" s="63">
        <v>350000</v>
      </c>
      <c r="E31" s="64">
        <v>358000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358000</v>
      </c>
      <c r="X31" s="64">
        <v>-358000</v>
      </c>
      <c r="Y31" s="65">
        <v>-100</v>
      </c>
      <c r="Z31" s="66">
        <v>358000</v>
      </c>
    </row>
    <row r="32" spans="1:26" ht="13.5">
      <c r="A32" s="74" t="s">
        <v>50</v>
      </c>
      <c r="B32" s="21">
        <f>SUM(B28:B31)</f>
        <v>225417</v>
      </c>
      <c r="C32" s="21">
        <f>SUM(C28:C31)</f>
        <v>0</v>
      </c>
      <c r="D32" s="103">
        <f aca="true" t="shared" si="5" ref="D32:Z32">SUM(D28:D31)</f>
        <v>350000</v>
      </c>
      <c r="E32" s="104">
        <f t="shared" si="5"/>
        <v>358000</v>
      </c>
      <c r="F32" s="104">
        <f t="shared" si="5"/>
        <v>0</v>
      </c>
      <c r="G32" s="104">
        <f t="shared" si="5"/>
        <v>0</v>
      </c>
      <c r="H32" s="104">
        <f t="shared" si="5"/>
        <v>412</v>
      </c>
      <c r="I32" s="104">
        <f t="shared" si="5"/>
        <v>412</v>
      </c>
      <c r="J32" s="104">
        <f t="shared" si="5"/>
        <v>1566</v>
      </c>
      <c r="K32" s="104">
        <f t="shared" si="5"/>
        <v>0</v>
      </c>
      <c r="L32" s="104">
        <f t="shared" si="5"/>
        <v>7132</v>
      </c>
      <c r="M32" s="104">
        <f t="shared" si="5"/>
        <v>8698</v>
      </c>
      <c r="N32" s="104">
        <f t="shared" si="5"/>
        <v>31</v>
      </c>
      <c r="O32" s="104">
        <f t="shared" si="5"/>
        <v>1186</v>
      </c>
      <c r="P32" s="104">
        <f t="shared" si="5"/>
        <v>53529</v>
      </c>
      <c r="Q32" s="104">
        <f t="shared" si="5"/>
        <v>54746</v>
      </c>
      <c r="R32" s="104">
        <f t="shared" si="5"/>
        <v>22910</v>
      </c>
      <c r="S32" s="104">
        <f t="shared" si="5"/>
        <v>80666</v>
      </c>
      <c r="T32" s="104">
        <f t="shared" si="5"/>
        <v>382922</v>
      </c>
      <c r="U32" s="104">
        <f t="shared" si="5"/>
        <v>486498</v>
      </c>
      <c r="V32" s="104">
        <f t="shared" si="5"/>
        <v>550354</v>
      </c>
      <c r="W32" s="104">
        <f t="shared" si="5"/>
        <v>358000</v>
      </c>
      <c r="X32" s="104">
        <f t="shared" si="5"/>
        <v>192354</v>
      </c>
      <c r="Y32" s="105">
        <f>+IF(W32&lt;&gt;0,(X32/W32)*100,0)</f>
        <v>53.730167597765366</v>
      </c>
      <c r="Z32" s="106">
        <f t="shared" si="5"/>
        <v>358000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15889884</v>
      </c>
      <c r="C35" s="18">
        <v>0</v>
      </c>
      <c r="D35" s="63">
        <v>13898500</v>
      </c>
      <c r="E35" s="64">
        <v>8632152</v>
      </c>
      <c r="F35" s="64">
        <v>26077432</v>
      </c>
      <c r="G35" s="64">
        <v>24509006</v>
      </c>
      <c r="H35" s="64">
        <v>17357167</v>
      </c>
      <c r="I35" s="64">
        <v>17357167</v>
      </c>
      <c r="J35" s="64">
        <v>19404425</v>
      </c>
      <c r="K35" s="64">
        <v>27638565</v>
      </c>
      <c r="L35" s="64">
        <v>22918815</v>
      </c>
      <c r="M35" s="64">
        <v>22918815</v>
      </c>
      <c r="N35" s="64">
        <v>17289925</v>
      </c>
      <c r="O35" s="64">
        <v>14085379</v>
      </c>
      <c r="P35" s="64">
        <v>16166812</v>
      </c>
      <c r="Q35" s="64">
        <v>16166812</v>
      </c>
      <c r="R35" s="64">
        <v>8363943</v>
      </c>
      <c r="S35" s="64">
        <v>7342421</v>
      </c>
      <c r="T35" s="64">
        <v>3625224</v>
      </c>
      <c r="U35" s="64">
        <v>3625224</v>
      </c>
      <c r="V35" s="64">
        <v>3625224</v>
      </c>
      <c r="W35" s="64">
        <v>8632152</v>
      </c>
      <c r="X35" s="64">
        <v>-5006928</v>
      </c>
      <c r="Y35" s="65">
        <v>-58</v>
      </c>
      <c r="Z35" s="66">
        <v>8632152</v>
      </c>
    </row>
    <row r="36" spans="1:26" ht="13.5">
      <c r="A36" s="62" t="s">
        <v>53</v>
      </c>
      <c r="B36" s="18">
        <v>15683876</v>
      </c>
      <c r="C36" s="18">
        <v>0</v>
      </c>
      <c r="D36" s="63">
        <v>16126363</v>
      </c>
      <c r="E36" s="64">
        <v>13646871</v>
      </c>
      <c r="F36" s="64">
        <v>15674828</v>
      </c>
      <c r="G36" s="64">
        <v>15331273</v>
      </c>
      <c r="H36" s="64">
        <v>15159781</v>
      </c>
      <c r="I36" s="64">
        <v>15159781</v>
      </c>
      <c r="J36" s="64">
        <v>14998463</v>
      </c>
      <c r="K36" s="64">
        <v>14829514</v>
      </c>
      <c r="L36" s="64">
        <v>14660565</v>
      </c>
      <c r="M36" s="64">
        <v>14660565</v>
      </c>
      <c r="N36" s="64">
        <v>14491616</v>
      </c>
      <c r="O36" s="64">
        <v>14322667</v>
      </c>
      <c r="P36" s="64">
        <v>14153719</v>
      </c>
      <c r="Q36" s="64">
        <v>14153719</v>
      </c>
      <c r="R36" s="64">
        <v>13984769</v>
      </c>
      <c r="S36" s="64">
        <v>13815820</v>
      </c>
      <c r="T36" s="64">
        <v>14957711</v>
      </c>
      <c r="U36" s="64">
        <v>14957711</v>
      </c>
      <c r="V36" s="64">
        <v>14957711</v>
      </c>
      <c r="W36" s="64">
        <v>13646871</v>
      </c>
      <c r="X36" s="64">
        <v>1310840</v>
      </c>
      <c r="Y36" s="65">
        <v>9.61</v>
      </c>
      <c r="Z36" s="66">
        <v>13646871</v>
      </c>
    </row>
    <row r="37" spans="1:26" ht="13.5">
      <c r="A37" s="62" t="s">
        <v>54</v>
      </c>
      <c r="B37" s="18">
        <v>18633210</v>
      </c>
      <c r="C37" s="18">
        <v>0</v>
      </c>
      <c r="D37" s="63">
        <v>1839458</v>
      </c>
      <c r="E37" s="64">
        <v>6516711</v>
      </c>
      <c r="F37" s="64">
        <v>16928552</v>
      </c>
      <c r="G37" s="64">
        <v>25834664</v>
      </c>
      <c r="H37" s="64">
        <v>18869340</v>
      </c>
      <c r="I37" s="64">
        <v>18869340</v>
      </c>
      <c r="J37" s="64">
        <v>21090452</v>
      </c>
      <c r="K37" s="64">
        <v>17979211</v>
      </c>
      <c r="L37" s="64">
        <v>17971501</v>
      </c>
      <c r="M37" s="64">
        <v>17971501</v>
      </c>
      <c r="N37" s="64">
        <v>15289127</v>
      </c>
      <c r="O37" s="64">
        <v>13004638</v>
      </c>
      <c r="P37" s="64">
        <v>9514421</v>
      </c>
      <c r="Q37" s="64">
        <v>9514421</v>
      </c>
      <c r="R37" s="64">
        <v>6579982</v>
      </c>
      <c r="S37" s="64">
        <v>5782495</v>
      </c>
      <c r="T37" s="64">
        <v>4676690</v>
      </c>
      <c r="U37" s="64">
        <v>4676690</v>
      </c>
      <c r="V37" s="64">
        <v>4676690</v>
      </c>
      <c r="W37" s="64">
        <v>6516711</v>
      </c>
      <c r="X37" s="64">
        <v>-1840021</v>
      </c>
      <c r="Y37" s="65">
        <v>-28.24</v>
      </c>
      <c r="Z37" s="66">
        <v>6516711</v>
      </c>
    </row>
    <row r="38" spans="1:26" ht="13.5">
      <c r="A38" s="62" t="s">
        <v>55</v>
      </c>
      <c r="B38" s="18">
        <v>18755455</v>
      </c>
      <c r="C38" s="18">
        <v>0</v>
      </c>
      <c r="D38" s="63">
        <v>18441480</v>
      </c>
      <c r="E38" s="64">
        <v>18756759</v>
      </c>
      <c r="F38" s="64">
        <v>19515946</v>
      </c>
      <c r="G38" s="64">
        <v>19441890</v>
      </c>
      <c r="H38" s="64">
        <v>19366463</v>
      </c>
      <c r="I38" s="64">
        <v>19366463</v>
      </c>
      <c r="J38" s="64">
        <v>19290925</v>
      </c>
      <c r="K38" s="64">
        <v>19214924</v>
      </c>
      <c r="L38" s="64">
        <v>19139476</v>
      </c>
      <c r="M38" s="64">
        <v>19139476</v>
      </c>
      <c r="N38" s="64">
        <v>19062544</v>
      </c>
      <c r="O38" s="64">
        <v>18985913</v>
      </c>
      <c r="P38" s="64">
        <v>18908035</v>
      </c>
      <c r="Q38" s="64">
        <v>18908035</v>
      </c>
      <c r="R38" s="64">
        <v>18852154</v>
      </c>
      <c r="S38" s="64">
        <v>18805012</v>
      </c>
      <c r="T38" s="64">
        <v>18486566</v>
      </c>
      <c r="U38" s="64">
        <v>18486566</v>
      </c>
      <c r="V38" s="64">
        <v>18486566</v>
      </c>
      <c r="W38" s="64">
        <v>18756759</v>
      </c>
      <c r="X38" s="64">
        <v>-270193</v>
      </c>
      <c r="Y38" s="65">
        <v>-1.44</v>
      </c>
      <c r="Z38" s="66">
        <v>18756759</v>
      </c>
    </row>
    <row r="39" spans="1:26" ht="13.5">
      <c r="A39" s="62" t="s">
        <v>56</v>
      </c>
      <c r="B39" s="18">
        <v>-5814905</v>
      </c>
      <c r="C39" s="18">
        <v>0</v>
      </c>
      <c r="D39" s="63">
        <v>9743925</v>
      </c>
      <c r="E39" s="64">
        <v>-2994447</v>
      </c>
      <c r="F39" s="64">
        <v>5307762</v>
      </c>
      <c r="G39" s="64">
        <v>-5436275</v>
      </c>
      <c r="H39" s="64">
        <v>-5718855</v>
      </c>
      <c r="I39" s="64">
        <v>-5718855</v>
      </c>
      <c r="J39" s="64">
        <v>-5978489</v>
      </c>
      <c r="K39" s="64">
        <v>5273944</v>
      </c>
      <c r="L39" s="64">
        <v>468403</v>
      </c>
      <c r="M39" s="64">
        <v>468403</v>
      </c>
      <c r="N39" s="64">
        <v>-2570130</v>
      </c>
      <c r="O39" s="64">
        <v>-3582505</v>
      </c>
      <c r="P39" s="64">
        <v>1898075</v>
      </c>
      <c r="Q39" s="64">
        <v>1898075</v>
      </c>
      <c r="R39" s="64">
        <v>-3083424</v>
      </c>
      <c r="S39" s="64">
        <v>-3429266</v>
      </c>
      <c r="T39" s="64">
        <v>-4580321</v>
      </c>
      <c r="U39" s="64">
        <v>-4580321</v>
      </c>
      <c r="V39" s="64">
        <v>-4580321</v>
      </c>
      <c r="W39" s="64">
        <v>-2994447</v>
      </c>
      <c r="X39" s="64">
        <v>-1585874</v>
      </c>
      <c r="Y39" s="65">
        <v>52.96</v>
      </c>
      <c r="Z39" s="66">
        <v>-2994447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6773853</v>
      </c>
      <c r="C42" s="18">
        <v>0</v>
      </c>
      <c r="D42" s="63">
        <v>350544</v>
      </c>
      <c r="E42" s="64">
        <v>-1782552</v>
      </c>
      <c r="F42" s="64">
        <v>150968</v>
      </c>
      <c r="G42" s="64">
        <v>239933</v>
      </c>
      <c r="H42" s="64">
        <v>7142689</v>
      </c>
      <c r="I42" s="64">
        <v>7533590</v>
      </c>
      <c r="J42" s="64">
        <v>-5075982</v>
      </c>
      <c r="K42" s="64">
        <v>-1822730</v>
      </c>
      <c r="L42" s="64">
        <v>-9971002</v>
      </c>
      <c r="M42" s="64">
        <v>-16869714</v>
      </c>
      <c r="N42" s="64">
        <v>-1758837</v>
      </c>
      <c r="O42" s="64">
        <v>-1860890</v>
      </c>
      <c r="P42" s="64">
        <v>-11819937</v>
      </c>
      <c r="Q42" s="64">
        <v>-15439664</v>
      </c>
      <c r="R42" s="64">
        <v>-4687779</v>
      </c>
      <c r="S42" s="64">
        <v>3149569</v>
      </c>
      <c r="T42" s="64">
        <v>3527691</v>
      </c>
      <c r="U42" s="64">
        <v>1989481</v>
      </c>
      <c r="V42" s="64">
        <v>-22786307</v>
      </c>
      <c r="W42" s="64">
        <v>-1782552</v>
      </c>
      <c r="X42" s="64">
        <v>-21003755</v>
      </c>
      <c r="Y42" s="65">
        <v>1178.3</v>
      </c>
      <c r="Z42" s="66">
        <v>-1782552</v>
      </c>
    </row>
    <row r="43" spans="1:26" ht="13.5">
      <c r="A43" s="62" t="s">
        <v>59</v>
      </c>
      <c r="B43" s="18">
        <v>-224320</v>
      </c>
      <c r="C43" s="18">
        <v>0</v>
      </c>
      <c r="D43" s="63">
        <v>-350000</v>
      </c>
      <c r="E43" s="64">
        <v>-1967700</v>
      </c>
      <c r="F43" s="64">
        <v>0</v>
      </c>
      <c r="G43" s="64">
        <v>0</v>
      </c>
      <c r="H43" s="64">
        <v>-7220398</v>
      </c>
      <c r="I43" s="64">
        <v>-7220398</v>
      </c>
      <c r="J43" s="64">
        <v>5024689</v>
      </c>
      <c r="K43" s="64">
        <v>11816855</v>
      </c>
      <c r="L43" s="64">
        <v>284108</v>
      </c>
      <c r="M43" s="64">
        <v>17125652</v>
      </c>
      <c r="N43" s="64">
        <v>1461801</v>
      </c>
      <c r="O43" s="64">
        <v>2305138</v>
      </c>
      <c r="P43" s="64">
        <v>12520395</v>
      </c>
      <c r="Q43" s="64">
        <v>16287334</v>
      </c>
      <c r="R43" s="64">
        <v>3574486</v>
      </c>
      <c r="S43" s="64">
        <v>-2931980</v>
      </c>
      <c r="T43" s="64">
        <v>-3662132</v>
      </c>
      <c r="U43" s="64">
        <v>-3019626</v>
      </c>
      <c r="V43" s="64">
        <v>23172962</v>
      </c>
      <c r="W43" s="64">
        <v>-1967700</v>
      </c>
      <c r="X43" s="64">
        <v>25140662</v>
      </c>
      <c r="Y43" s="65">
        <v>-1277.67</v>
      </c>
      <c r="Z43" s="66">
        <v>-1967700</v>
      </c>
    </row>
    <row r="44" spans="1:26" ht="13.5">
      <c r="A44" s="62" t="s">
        <v>60</v>
      </c>
      <c r="B44" s="18">
        <v>-811584</v>
      </c>
      <c r="C44" s="18">
        <v>0</v>
      </c>
      <c r="D44" s="63">
        <v>-516924</v>
      </c>
      <c r="E44" s="64">
        <v>516922</v>
      </c>
      <c r="F44" s="64">
        <v>-41163</v>
      </c>
      <c r="G44" s="64">
        <v>-41359</v>
      </c>
      <c r="H44" s="64">
        <v>0</v>
      </c>
      <c r="I44" s="64">
        <v>-82522</v>
      </c>
      <c r="J44" s="64">
        <v>-23925</v>
      </c>
      <c r="K44" s="64">
        <v>-22815</v>
      </c>
      <c r="L44" s="64">
        <v>0</v>
      </c>
      <c r="M44" s="64">
        <v>-46740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-129262</v>
      </c>
      <c r="W44" s="64">
        <v>516922</v>
      </c>
      <c r="X44" s="64">
        <v>-646184</v>
      </c>
      <c r="Y44" s="65">
        <v>-125.01</v>
      </c>
      <c r="Z44" s="66">
        <v>516922</v>
      </c>
    </row>
    <row r="45" spans="1:26" ht="13.5">
      <c r="A45" s="74" t="s">
        <v>61</v>
      </c>
      <c r="B45" s="21">
        <v>15466105</v>
      </c>
      <c r="C45" s="21">
        <v>0</v>
      </c>
      <c r="D45" s="103">
        <v>11075842</v>
      </c>
      <c r="E45" s="104">
        <v>8358892</v>
      </c>
      <c r="F45" s="104">
        <v>165656</v>
      </c>
      <c r="G45" s="104">
        <v>364230</v>
      </c>
      <c r="H45" s="104">
        <v>286521</v>
      </c>
      <c r="I45" s="104">
        <v>286521</v>
      </c>
      <c r="J45" s="104">
        <v>211303</v>
      </c>
      <c r="K45" s="104">
        <v>10182613</v>
      </c>
      <c r="L45" s="104">
        <v>495719</v>
      </c>
      <c r="M45" s="104">
        <v>495719</v>
      </c>
      <c r="N45" s="104">
        <v>198683</v>
      </c>
      <c r="O45" s="104">
        <v>642931</v>
      </c>
      <c r="P45" s="104">
        <v>1343389</v>
      </c>
      <c r="Q45" s="104">
        <v>198683</v>
      </c>
      <c r="R45" s="104">
        <v>230096</v>
      </c>
      <c r="S45" s="104">
        <v>447685</v>
      </c>
      <c r="T45" s="104">
        <v>313244</v>
      </c>
      <c r="U45" s="104">
        <v>313244</v>
      </c>
      <c r="V45" s="104">
        <v>313244</v>
      </c>
      <c r="W45" s="104">
        <v>8358892</v>
      </c>
      <c r="X45" s="104">
        <v>-8045648</v>
      </c>
      <c r="Y45" s="105">
        <v>-96.25</v>
      </c>
      <c r="Z45" s="106">
        <v>8358892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58184</v>
      </c>
      <c r="C49" s="56">
        <v>0</v>
      </c>
      <c r="D49" s="133">
        <v>51588</v>
      </c>
      <c r="E49" s="58">
        <v>39172</v>
      </c>
      <c r="F49" s="58">
        <v>0</v>
      </c>
      <c r="G49" s="58">
        <v>0</v>
      </c>
      <c r="H49" s="58">
        <v>0</v>
      </c>
      <c r="I49" s="58">
        <v>39172</v>
      </c>
      <c r="J49" s="58">
        <v>0</v>
      </c>
      <c r="K49" s="58">
        <v>0</v>
      </c>
      <c r="L49" s="58">
        <v>0</v>
      </c>
      <c r="M49" s="58">
        <v>39172</v>
      </c>
      <c r="N49" s="58">
        <v>0</v>
      </c>
      <c r="O49" s="58">
        <v>0</v>
      </c>
      <c r="P49" s="58">
        <v>0</v>
      </c>
      <c r="Q49" s="58">
        <v>39173</v>
      </c>
      <c r="R49" s="58">
        <v>0</v>
      </c>
      <c r="S49" s="58">
        <v>0</v>
      </c>
      <c r="T49" s="58">
        <v>0</v>
      </c>
      <c r="U49" s="58">
        <v>128723</v>
      </c>
      <c r="V49" s="58">
        <v>100000</v>
      </c>
      <c r="W49" s="58">
        <v>495184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19988</v>
      </c>
      <c r="C51" s="56">
        <v>0</v>
      </c>
      <c r="D51" s="133">
        <v>0</v>
      </c>
      <c r="E51" s="58">
        <v>24444</v>
      </c>
      <c r="F51" s="58">
        <v>0</v>
      </c>
      <c r="G51" s="58">
        <v>0</v>
      </c>
      <c r="H51" s="58">
        <v>0</v>
      </c>
      <c r="I51" s="58">
        <v>161903</v>
      </c>
      <c r="J51" s="58">
        <v>0</v>
      </c>
      <c r="K51" s="58">
        <v>0</v>
      </c>
      <c r="L51" s="58">
        <v>0</v>
      </c>
      <c r="M51" s="58">
        <v>43231</v>
      </c>
      <c r="N51" s="58">
        <v>0</v>
      </c>
      <c r="O51" s="58">
        <v>0</v>
      </c>
      <c r="P51" s="58">
        <v>0</v>
      </c>
      <c r="Q51" s="58">
        <v>255694</v>
      </c>
      <c r="R51" s="58">
        <v>0</v>
      </c>
      <c r="S51" s="58">
        <v>0</v>
      </c>
      <c r="T51" s="58">
        <v>0</v>
      </c>
      <c r="U51" s="58">
        <v>0</v>
      </c>
      <c r="V51" s="58">
        <v>2514728</v>
      </c>
      <c r="W51" s="58">
        <v>3019988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919699</v>
      </c>
      <c r="C5" s="18">
        <v>0</v>
      </c>
      <c r="D5" s="63">
        <v>975038</v>
      </c>
      <c r="E5" s="64">
        <v>975038</v>
      </c>
      <c r="F5" s="64">
        <v>933501</v>
      </c>
      <c r="G5" s="64">
        <v>-333</v>
      </c>
      <c r="H5" s="64">
        <v>19</v>
      </c>
      <c r="I5" s="64">
        <v>933187</v>
      </c>
      <c r="J5" s="64">
        <v>6078</v>
      </c>
      <c r="K5" s="64">
        <v>19</v>
      </c>
      <c r="L5" s="64">
        <v>-425</v>
      </c>
      <c r="M5" s="64">
        <v>5672</v>
      </c>
      <c r="N5" s="64">
        <v>19</v>
      </c>
      <c r="O5" s="64">
        <v>4533</v>
      </c>
      <c r="P5" s="64">
        <v>19</v>
      </c>
      <c r="Q5" s="64">
        <v>4571</v>
      </c>
      <c r="R5" s="64">
        <v>329</v>
      </c>
      <c r="S5" s="64">
        <v>19</v>
      </c>
      <c r="T5" s="64">
        <v>56889</v>
      </c>
      <c r="U5" s="64">
        <v>57237</v>
      </c>
      <c r="V5" s="64">
        <v>1000667</v>
      </c>
      <c r="W5" s="64">
        <v>975038</v>
      </c>
      <c r="X5" s="64">
        <v>25629</v>
      </c>
      <c r="Y5" s="65">
        <v>2.63</v>
      </c>
      <c r="Z5" s="66">
        <v>975038</v>
      </c>
    </row>
    <row r="6" spans="1:26" ht="13.5">
      <c r="A6" s="62" t="s">
        <v>32</v>
      </c>
      <c r="B6" s="18">
        <v>2910391</v>
      </c>
      <c r="C6" s="18">
        <v>0</v>
      </c>
      <c r="D6" s="63">
        <v>3467910</v>
      </c>
      <c r="E6" s="64">
        <v>3467909</v>
      </c>
      <c r="F6" s="64">
        <v>204664</v>
      </c>
      <c r="G6" s="64">
        <v>-198230</v>
      </c>
      <c r="H6" s="64">
        <v>191140</v>
      </c>
      <c r="I6" s="64">
        <v>197574</v>
      </c>
      <c r="J6" s="64">
        <v>194671</v>
      </c>
      <c r="K6" s="64">
        <v>216270</v>
      </c>
      <c r="L6" s="64">
        <v>228255</v>
      </c>
      <c r="M6" s="64">
        <v>639196</v>
      </c>
      <c r="N6" s="64">
        <v>210345</v>
      </c>
      <c r="O6" s="64">
        <v>231683</v>
      </c>
      <c r="P6" s="64">
        <v>201796</v>
      </c>
      <c r="Q6" s="64">
        <v>643824</v>
      </c>
      <c r="R6" s="64">
        <v>205859</v>
      </c>
      <c r="S6" s="64">
        <v>215376</v>
      </c>
      <c r="T6" s="64">
        <v>206587</v>
      </c>
      <c r="U6" s="64">
        <v>627822</v>
      </c>
      <c r="V6" s="64">
        <v>2108416</v>
      </c>
      <c r="W6" s="64">
        <v>3467909</v>
      </c>
      <c r="X6" s="64">
        <v>-1359493</v>
      </c>
      <c r="Y6" s="65">
        <v>-39.2</v>
      </c>
      <c r="Z6" s="66">
        <v>3467909</v>
      </c>
    </row>
    <row r="7" spans="1:26" ht="13.5">
      <c r="A7" s="62" t="s">
        <v>33</v>
      </c>
      <c r="B7" s="18">
        <v>50605</v>
      </c>
      <c r="C7" s="18">
        <v>0</v>
      </c>
      <c r="D7" s="63">
        <v>140000</v>
      </c>
      <c r="E7" s="64">
        <v>250000</v>
      </c>
      <c r="F7" s="64">
        <v>16645</v>
      </c>
      <c r="G7" s="64">
        <v>-43946</v>
      </c>
      <c r="H7" s="64">
        <v>38847</v>
      </c>
      <c r="I7" s="64">
        <v>11546</v>
      </c>
      <c r="J7" s="64">
        <v>34335</v>
      </c>
      <c r="K7" s="64">
        <v>28213</v>
      </c>
      <c r="L7" s="64">
        <v>42018</v>
      </c>
      <c r="M7" s="64">
        <v>104566</v>
      </c>
      <c r="N7" s="64">
        <v>40641</v>
      </c>
      <c r="O7" s="64">
        <v>36866</v>
      </c>
      <c r="P7" s="64">
        <v>37267</v>
      </c>
      <c r="Q7" s="64">
        <v>114774</v>
      </c>
      <c r="R7" s="64">
        <v>46064</v>
      </c>
      <c r="S7" s="64">
        <v>46164</v>
      </c>
      <c r="T7" s="64">
        <v>39557</v>
      </c>
      <c r="U7" s="64">
        <v>131785</v>
      </c>
      <c r="V7" s="64">
        <v>362671</v>
      </c>
      <c r="W7" s="64">
        <v>250000</v>
      </c>
      <c r="X7" s="64">
        <v>112671</v>
      </c>
      <c r="Y7" s="65">
        <v>45.07</v>
      </c>
      <c r="Z7" s="66">
        <v>250000</v>
      </c>
    </row>
    <row r="8" spans="1:26" ht="13.5">
      <c r="A8" s="62" t="s">
        <v>34</v>
      </c>
      <c r="B8" s="18">
        <v>21884005</v>
      </c>
      <c r="C8" s="18">
        <v>0</v>
      </c>
      <c r="D8" s="63">
        <v>14952000</v>
      </c>
      <c r="E8" s="64">
        <v>16428944</v>
      </c>
      <c r="F8" s="64">
        <v>5291769</v>
      </c>
      <c r="G8" s="64">
        <v>1644175</v>
      </c>
      <c r="H8" s="64">
        <v>70196</v>
      </c>
      <c r="I8" s="64">
        <v>7006140</v>
      </c>
      <c r="J8" s="64">
        <v>306027</v>
      </c>
      <c r="K8" s="64">
        <v>2675880</v>
      </c>
      <c r="L8" s="64">
        <v>93669</v>
      </c>
      <c r="M8" s="64">
        <v>3075576</v>
      </c>
      <c r="N8" s="64">
        <v>189781</v>
      </c>
      <c r="O8" s="64">
        <v>3191979</v>
      </c>
      <c r="P8" s="64">
        <v>3504050</v>
      </c>
      <c r="Q8" s="64">
        <v>6885810</v>
      </c>
      <c r="R8" s="64">
        <v>654407</v>
      </c>
      <c r="S8" s="64">
        <v>284671</v>
      </c>
      <c r="T8" s="64">
        <v>611621</v>
      </c>
      <c r="U8" s="64">
        <v>1550699</v>
      </c>
      <c r="V8" s="64">
        <v>18518225</v>
      </c>
      <c r="W8" s="64">
        <v>16428944</v>
      </c>
      <c r="X8" s="64">
        <v>2089281</v>
      </c>
      <c r="Y8" s="65">
        <v>12.72</v>
      </c>
      <c r="Z8" s="66">
        <v>16428944</v>
      </c>
    </row>
    <row r="9" spans="1:26" ht="13.5">
      <c r="A9" s="62" t="s">
        <v>35</v>
      </c>
      <c r="B9" s="18">
        <v>1501812</v>
      </c>
      <c r="C9" s="18">
        <v>0</v>
      </c>
      <c r="D9" s="63">
        <v>830002</v>
      </c>
      <c r="E9" s="64">
        <v>943022</v>
      </c>
      <c r="F9" s="64">
        <v>235572</v>
      </c>
      <c r="G9" s="64">
        <v>-188897</v>
      </c>
      <c r="H9" s="64">
        <v>210154</v>
      </c>
      <c r="I9" s="64">
        <v>256829</v>
      </c>
      <c r="J9" s="64">
        <v>253166</v>
      </c>
      <c r="K9" s="64">
        <v>209462</v>
      </c>
      <c r="L9" s="64">
        <v>156050</v>
      </c>
      <c r="M9" s="64">
        <v>618678</v>
      </c>
      <c r="N9" s="64">
        <v>46156</v>
      </c>
      <c r="O9" s="64">
        <v>94797</v>
      </c>
      <c r="P9" s="64">
        <v>141724</v>
      </c>
      <c r="Q9" s="64">
        <v>282677</v>
      </c>
      <c r="R9" s="64">
        <v>228246</v>
      </c>
      <c r="S9" s="64">
        <v>115289</v>
      </c>
      <c r="T9" s="64">
        <v>473116</v>
      </c>
      <c r="U9" s="64">
        <v>816651</v>
      </c>
      <c r="V9" s="64">
        <v>1974835</v>
      </c>
      <c r="W9" s="64">
        <v>943022</v>
      </c>
      <c r="X9" s="64">
        <v>1031813</v>
      </c>
      <c r="Y9" s="65">
        <v>109.42</v>
      </c>
      <c r="Z9" s="66">
        <v>943022</v>
      </c>
    </row>
    <row r="10" spans="1:26" ht="25.5">
      <c r="A10" s="67" t="s">
        <v>107</v>
      </c>
      <c r="B10" s="68">
        <f>SUM(B5:B9)</f>
        <v>27266512</v>
      </c>
      <c r="C10" s="68">
        <f>SUM(C5:C9)</f>
        <v>0</v>
      </c>
      <c r="D10" s="69">
        <f aca="true" t="shared" si="0" ref="D10:Z10">SUM(D5:D9)</f>
        <v>20364950</v>
      </c>
      <c r="E10" s="70">
        <f t="shared" si="0"/>
        <v>22064913</v>
      </c>
      <c r="F10" s="70">
        <f t="shared" si="0"/>
        <v>6682151</v>
      </c>
      <c r="G10" s="70">
        <f t="shared" si="0"/>
        <v>1212769</v>
      </c>
      <c r="H10" s="70">
        <f t="shared" si="0"/>
        <v>510356</v>
      </c>
      <c r="I10" s="70">
        <f t="shared" si="0"/>
        <v>8405276</v>
      </c>
      <c r="J10" s="70">
        <f t="shared" si="0"/>
        <v>794277</v>
      </c>
      <c r="K10" s="70">
        <f t="shared" si="0"/>
        <v>3129844</v>
      </c>
      <c r="L10" s="70">
        <f t="shared" si="0"/>
        <v>519567</v>
      </c>
      <c r="M10" s="70">
        <f t="shared" si="0"/>
        <v>4443688</v>
      </c>
      <c r="N10" s="70">
        <f t="shared" si="0"/>
        <v>486942</v>
      </c>
      <c r="O10" s="70">
        <f t="shared" si="0"/>
        <v>3559858</v>
      </c>
      <c r="P10" s="70">
        <f t="shared" si="0"/>
        <v>3884856</v>
      </c>
      <c r="Q10" s="70">
        <f t="shared" si="0"/>
        <v>7931656</v>
      </c>
      <c r="R10" s="70">
        <f t="shared" si="0"/>
        <v>1134905</v>
      </c>
      <c r="S10" s="70">
        <f t="shared" si="0"/>
        <v>661519</v>
      </c>
      <c r="T10" s="70">
        <f t="shared" si="0"/>
        <v>1387770</v>
      </c>
      <c r="U10" s="70">
        <f t="shared" si="0"/>
        <v>3184194</v>
      </c>
      <c r="V10" s="70">
        <f t="shared" si="0"/>
        <v>23964814</v>
      </c>
      <c r="W10" s="70">
        <f t="shared" si="0"/>
        <v>22064913</v>
      </c>
      <c r="X10" s="70">
        <f t="shared" si="0"/>
        <v>1899901</v>
      </c>
      <c r="Y10" s="71">
        <f>+IF(W10&lt;&gt;0,(X10/W10)*100,0)</f>
        <v>8.610507551060817</v>
      </c>
      <c r="Z10" s="72">
        <f t="shared" si="0"/>
        <v>22064913</v>
      </c>
    </row>
    <row r="11" spans="1:26" ht="13.5">
      <c r="A11" s="62" t="s">
        <v>36</v>
      </c>
      <c r="B11" s="18">
        <v>7150715</v>
      </c>
      <c r="C11" s="18">
        <v>0</v>
      </c>
      <c r="D11" s="63">
        <v>7520311</v>
      </c>
      <c r="E11" s="64">
        <v>7609697</v>
      </c>
      <c r="F11" s="64">
        <v>532671</v>
      </c>
      <c r="G11" s="64">
        <v>550345</v>
      </c>
      <c r="H11" s="64">
        <v>561224</v>
      </c>
      <c r="I11" s="64">
        <v>1644240</v>
      </c>
      <c r="J11" s="64">
        <v>573330</v>
      </c>
      <c r="K11" s="64">
        <v>541578</v>
      </c>
      <c r="L11" s="64">
        <v>619171</v>
      </c>
      <c r="M11" s="64">
        <v>1734079</v>
      </c>
      <c r="N11" s="64">
        <v>597437</v>
      </c>
      <c r="O11" s="64">
        <v>564478</v>
      </c>
      <c r="P11" s="64">
        <v>558601</v>
      </c>
      <c r="Q11" s="64">
        <v>1720516</v>
      </c>
      <c r="R11" s="64">
        <v>568996</v>
      </c>
      <c r="S11" s="64">
        <v>710188</v>
      </c>
      <c r="T11" s="64">
        <v>558278</v>
      </c>
      <c r="U11" s="64">
        <v>1837462</v>
      </c>
      <c r="V11" s="64">
        <v>6936297</v>
      </c>
      <c r="W11" s="64">
        <v>7609697</v>
      </c>
      <c r="X11" s="64">
        <v>-673400</v>
      </c>
      <c r="Y11" s="65">
        <v>-8.85</v>
      </c>
      <c r="Z11" s="66">
        <v>7609697</v>
      </c>
    </row>
    <row r="12" spans="1:26" ht="13.5">
      <c r="A12" s="62" t="s">
        <v>37</v>
      </c>
      <c r="B12" s="18">
        <v>1645721</v>
      </c>
      <c r="C12" s="18">
        <v>0</v>
      </c>
      <c r="D12" s="63">
        <v>1645721</v>
      </c>
      <c r="E12" s="64">
        <v>1736145</v>
      </c>
      <c r="F12" s="64">
        <v>104716</v>
      </c>
      <c r="G12" s="64">
        <v>104716</v>
      </c>
      <c r="H12" s="64">
        <v>137143</v>
      </c>
      <c r="I12" s="64">
        <v>346575</v>
      </c>
      <c r="J12" s="64">
        <v>137143</v>
      </c>
      <c r="K12" s="64">
        <v>137143</v>
      </c>
      <c r="L12" s="64">
        <v>122275</v>
      </c>
      <c r="M12" s="64">
        <v>396561</v>
      </c>
      <c r="N12" s="64">
        <v>122275</v>
      </c>
      <c r="O12" s="64">
        <v>137143</v>
      </c>
      <c r="P12" s="64">
        <v>137143</v>
      </c>
      <c r="Q12" s="64">
        <v>396561</v>
      </c>
      <c r="R12" s="64">
        <v>201998</v>
      </c>
      <c r="S12" s="64">
        <v>137143</v>
      </c>
      <c r="T12" s="64">
        <v>137143</v>
      </c>
      <c r="U12" s="64">
        <v>476284</v>
      </c>
      <c r="V12" s="64">
        <v>1615981</v>
      </c>
      <c r="W12" s="64">
        <v>1736145</v>
      </c>
      <c r="X12" s="64">
        <v>-120164</v>
      </c>
      <c r="Y12" s="65">
        <v>-6.92</v>
      </c>
      <c r="Z12" s="66">
        <v>1736145</v>
      </c>
    </row>
    <row r="13" spans="1:26" ht="13.5">
      <c r="A13" s="62" t="s">
        <v>108</v>
      </c>
      <c r="B13" s="18">
        <v>9159451</v>
      </c>
      <c r="C13" s="18">
        <v>0</v>
      </c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62974</v>
      </c>
      <c r="C14" s="18">
        <v>0</v>
      </c>
      <c r="D14" s="63">
        <v>30000</v>
      </c>
      <c r="E14" s="64">
        <v>30000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30000</v>
      </c>
      <c r="X14" s="64">
        <v>-30000</v>
      </c>
      <c r="Y14" s="65">
        <v>-100</v>
      </c>
      <c r="Z14" s="66">
        <v>30000</v>
      </c>
    </row>
    <row r="15" spans="1:26" ht="13.5">
      <c r="A15" s="62" t="s">
        <v>39</v>
      </c>
      <c r="B15" s="18">
        <v>113224</v>
      </c>
      <c r="C15" s="18">
        <v>0</v>
      </c>
      <c r="D15" s="63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1259</v>
      </c>
      <c r="T15" s="64">
        <v>-125638</v>
      </c>
      <c r="U15" s="64">
        <v>-124379</v>
      </c>
      <c r="V15" s="64">
        <v>-124379</v>
      </c>
      <c r="W15" s="64">
        <v>0</v>
      </c>
      <c r="X15" s="64">
        <v>-124379</v>
      </c>
      <c r="Y15" s="65">
        <v>0</v>
      </c>
      <c r="Z15" s="66">
        <v>0</v>
      </c>
    </row>
    <row r="16" spans="1:26" ht="13.5">
      <c r="A16" s="73" t="s">
        <v>40</v>
      </c>
      <c r="B16" s="18">
        <v>0</v>
      </c>
      <c r="C16" s="18">
        <v>0</v>
      </c>
      <c r="D16" s="63">
        <v>1398271</v>
      </c>
      <c r="E16" s="64">
        <v>1398272</v>
      </c>
      <c r="F16" s="64">
        <v>144185</v>
      </c>
      <c r="G16" s="64">
        <v>78415</v>
      </c>
      <c r="H16" s="64">
        <v>97567</v>
      </c>
      <c r="I16" s="64">
        <v>320167</v>
      </c>
      <c r="J16" s="64">
        <v>54011</v>
      </c>
      <c r="K16" s="64">
        <v>81317</v>
      </c>
      <c r="L16" s="64">
        <v>54908</v>
      </c>
      <c r="M16" s="64">
        <v>190236</v>
      </c>
      <c r="N16" s="64">
        <v>103842</v>
      </c>
      <c r="O16" s="64">
        <v>75236</v>
      </c>
      <c r="P16" s="64">
        <v>72327</v>
      </c>
      <c r="Q16" s="64">
        <v>251405</v>
      </c>
      <c r="R16" s="64">
        <v>68430</v>
      </c>
      <c r="S16" s="64">
        <v>-20361</v>
      </c>
      <c r="T16" s="64">
        <v>70797</v>
      </c>
      <c r="U16" s="64">
        <v>118866</v>
      </c>
      <c r="V16" s="64">
        <v>880674</v>
      </c>
      <c r="W16" s="64">
        <v>1398272</v>
      </c>
      <c r="X16" s="64">
        <v>-517598</v>
      </c>
      <c r="Y16" s="65">
        <v>-37.02</v>
      </c>
      <c r="Z16" s="66">
        <v>1398272</v>
      </c>
    </row>
    <row r="17" spans="1:26" ht="13.5">
      <c r="A17" s="62" t="s">
        <v>41</v>
      </c>
      <c r="B17" s="18">
        <v>22360745</v>
      </c>
      <c r="C17" s="18">
        <v>0</v>
      </c>
      <c r="D17" s="63">
        <v>9770647</v>
      </c>
      <c r="E17" s="64">
        <v>11290799</v>
      </c>
      <c r="F17" s="64">
        <v>282791</v>
      </c>
      <c r="G17" s="64">
        <v>192640</v>
      </c>
      <c r="H17" s="64">
        <v>211113</v>
      </c>
      <c r="I17" s="64">
        <v>686544</v>
      </c>
      <c r="J17" s="64">
        <v>469136</v>
      </c>
      <c r="K17" s="64">
        <v>848236</v>
      </c>
      <c r="L17" s="64">
        <v>244229</v>
      </c>
      <c r="M17" s="64">
        <v>1561601</v>
      </c>
      <c r="N17" s="64">
        <v>431061</v>
      </c>
      <c r="O17" s="64">
        <v>445124</v>
      </c>
      <c r="P17" s="64">
        <v>882925</v>
      </c>
      <c r="Q17" s="64">
        <v>1759110</v>
      </c>
      <c r="R17" s="64">
        <v>767009</v>
      </c>
      <c r="S17" s="64">
        <v>-52778</v>
      </c>
      <c r="T17" s="64">
        <v>636650</v>
      </c>
      <c r="U17" s="64">
        <v>1350881</v>
      </c>
      <c r="V17" s="64">
        <v>5358136</v>
      </c>
      <c r="W17" s="64">
        <v>11290799</v>
      </c>
      <c r="X17" s="64">
        <v>-5932663</v>
      </c>
      <c r="Y17" s="65">
        <v>-52.54</v>
      </c>
      <c r="Z17" s="66">
        <v>11290799</v>
      </c>
    </row>
    <row r="18" spans="1:26" ht="13.5">
      <c r="A18" s="74" t="s">
        <v>42</v>
      </c>
      <c r="B18" s="75">
        <f>SUM(B11:B17)</f>
        <v>40492830</v>
      </c>
      <c r="C18" s="75">
        <f>SUM(C11:C17)</f>
        <v>0</v>
      </c>
      <c r="D18" s="76">
        <f aca="true" t="shared" si="1" ref="D18:Z18">SUM(D11:D17)</f>
        <v>20364950</v>
      </c>
      <c r="E18" s="77">
        <f t="shared" si="1"/>
        <v>22064913</v>
      </c>
      <c r="F18" s="77">
        <f t="shared" si="1"/>
        <v>1064363</v>
      </c>
      <c r="G18" s="77">
        <f t="shared" si="1"/>
        <v>926116</v>
      </c>
      <c r="H18" s="77">
        <f t="shared" si="1"/>
        <v>1007047</v>
      </c>
      <c r="I18" s="77">
        <f t="shared" si="1"/>
        <v>2997526</v>
      </c>
      <c r="J18" s="77">
        <f t="shared" si="1"/>
        <v>1233620</v>
      </c>
      <c r="K18" s="77">
        <f t="shared" si="1"/>
        <v>1608274</v>
      </c>
      <c r="L18" s="77">
        <f t="shared" si="1"/>
        <v>1040583</v>
      </c>
      <c r="M18" s="77">
        <f t="shared" si="1"/>
        <v>3882477</v>
      </c>
      <c r="N18" s="77">
        <f t="shared" si="1"/>
        <v>1254615</v>
      </c>
      <c r="O18" s="77">
        <f t="shared" si="1"/>
        <v>1221981</v>
      </c>
      <c r="P18" s="77">
        <f t="shared" si="1"/>
        <v>1650996</v>
      </c>
      <c r="Q18" s="77">
        <f t="shared" si="1"/>
        <v>4127592</v>
      </c>
      <c r="R18" s="77">
        <f t="shared" si="1"/>
        <v>1606433</v>
      </c>
      <c r="S18" s="77">
        <f t="shared" si="1"/>
        <v>775451</v>
      </c>
      <c r="T18" s="77">
        <f t="shared" si="1"/>
        <v>1277230</v>
      </c>
      <c r="U18" s="77">
        <f t="shared" si="1"/>
        <v>3659114</v>
      </c>
      <c r="V18" s="77">
        <f t="shared" si="1"/>
        <v>14666709</v>
      </c>
      <c r="W18" s="77">
        <f t="shared" si="1"/>
        <v>22064913</v>
      </c>
      <c r="X18" s="77">
        <f t="shared" si="1"/>
        <v>-7398204</v>
      </c>
      <c r="Y18" s="71">
        <f>+IF(W18&lt;&gt;0,(X18/W18)*100,0)</f>
        <v>-33.52926884415995</v>
      </c>
      <c r="Z18" s="78">
        <f t="shared" si="1"/>
        <v>22064913</v>
      </c>
    </row>
    <row r="19" spans="1:26" ht="13.5">
      <c r="A19" s="74" t="s">
        <v>43</v>
      </c>
      <c r="B19" s="79">
        <f>+B10-B18</f>
        <v>-13226318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0</v>
      </c>
      <c r="F19" s="81">
        <f t="shared" si="2"/>
        <v>5617788</v>
      </c>
      <c r="G19" s="81">
        <f t="shared" si="2"/>
        <v>286653</v>
      </c>
      <c r="H19" s="81">
        <f t="shared" si="2"/>
        <v>-496691</v>
      </c>
      <c r="I19" s="81">
        <f t="shared" si="2"/>
        <v>5407750</v>
      </c>
      <c r="J19" s="81">
        <f t="shared" si="2"/>
        <v>-439343</v>
      </c>
      <c r="K19" s="81">
        <f t="shared" si="2"/>
        <v>1521570</v>
      </c>
      <c r="L19" s="81">
        <f t="shared" si="2"/>
        <v>-521016</v>
      </c>
      <c r="M19" s="81">
        <f t="shared" si="2"/>
        <v>561211</v>
      </c>
      <c r="N19" s="81">
        <f t="shared" si="2"/>
        <v>-767673</v>
      </c>
      <c r="O19" s="81">
        <f t="shared" si="2"/>
        <v>2337877</v>
      </c>
      <c r="P19" s="81">
        <f t="shared" si="2"/>
        <v>2233860</v>
      </c>
      <c r="Q19" s="81">
        <f t="shared" si="2"/>
        <v>3804064</v>
      </c>
      <c r="R19" s="81">
        <f t="shared" si="2"/>
        <v>-471528</v>
      </c>
      <c r="S19" s="81">
        <f t="shared" si="2"/>
        <v>-113932</v>
      </c>
      <c r="T19" s="81">
        <f t="shared" si="2"/>
        <v>110540</v>
      </c>
      <c r="U19" s="81">
        <f t="shared" si="2"/>
        <v>-474920</v>
      </c>
      <c r="V19" s="81">
        <f t="shared" si="2"/>
        <v>9298105</v>
      </c>
      <c r="W19" s="81">
        <f>IF(E10=E18,0,W10-W18)</f>
        <v>0</v>
      </c>
      <c r="X19" s="81">
        <f t="shared" si="2"/>
        <v>9298105</v>
      </c>
      <c r="Y19" s="82">
        <f>+IF(W19&lt;&gt;0,(X19/W19)*100,0)</f>
        <v>0</v>
      </c>
      <c r="Z19" s="83">
        <f t="shared" si="2"/>
        <v>0</v>
      </c>
    </row>
    <row r="20" spans="1:26" ht="13.5">
      <c r="A20" s="62" t="s">
        <v>44</v>
      </c>
      <c r="B20" s="18">
        <v>4947713</v>
      </c>
      <c r="C20" s="18">
        <v>0</v>
      </c>
      <c r="D20" s="63">
        <v>13116000</v>
      </c>
      <c r="E20" s="64">
        <v>13116000</v>
      </c>
      <c r="F20" s="64">
        <v>1305573</v>
      </c>
      <c r="G20" s="64">
        <v>-839303</v>
      </c>
      <c r="H20" s="64">
        <v>1237350</v>
      </c>
      <c r="I20" s="64">
        <v>1703620</v>
      </c>
      <c r="J20" s="64">
        <v>974246</v>
      </c>
      <c r="K20" s="64">
        <v>875005</v>
      </c>
      <c r="L20" s="64">
        <v>153440</v>
      </c>
      <c r="M20" s="64">
        <v>2002691</v>
      </c>
      <c r="N20" s="64">
        <v>0</v>
      </c>
      <c r="O20" s="64">
        <v>276213</v>
      </c>
      <c r="P20" s="64">
        <v>210399</v>
      </c>
      <c r="Q20" s="64">
        <v>486612</v>
      </c>
      <c r="R20" s="64">
        <v>369289</v>
      </c>
      <c r="S20" s="64">
        <v>0</v>
      </c>
      <c r="T20" s="64">
        <v>1949540</v>
      </c>
      <c r="U20" s="64">
        <v>2318829</v>
      </c>
      <c r="V20" s="64">
        <v>6511752</v>
      </c>
      <c r="W20" s="64">
        <v>13116000</v>
      </c>
      <c r="X20" s="64">
        <v>-6604248</v>
      </c>
      <c r="Y20" s="65">
        <v>-50.35</v>
      </c>
      <c r="Z20" s="66">
        <v>13116000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-8278605</v>
      </c>
      <c r="C22" s="90">
        <f>SUM(C19:C21)</f>
        <v>0</v>
      </c>
      <c r="D22" s="91">
        <f aca="true" t="shared" si="3" ref="D22:Z22">SUM(D19:D21)</f>
        <v>13116000</v>
      </c>
      <c r="E22" s="92">
        <f t="shared" si="3"/>
        <v>13116000</v>
      </c>
      <c r="F22" s="92">
        <f t="shared" si="3"/>
        <v>6923361</v>
      </c>
      <c r="G22" s="92">
        <f t="shared" si="3"/>
        <v>-552650</v>
      </c>
      <c r="H22" s="92">
        <f t="shared" si="3"/>
        <v>740659</v>
      </c>
      <c r="I22" s="92">
        <f t="shared" si="3"/>
        <v>7111370</v>
      </c>
      <c r="J22" s="92">
        <f t="shared" si="3"/>
        <v>534903</v>
      </c>
      <c r="K22" s="92">
        <f t="shared" si="3"/>
        <v>2396575</v>
      </c>
      <c r="L22" s="92">
        <f t="shared" si="3"/>
        <v>-367576</v>
      </c>
      <c r="M22" s="92">
        <f t="shared" si="3"/>
        <v>2563902</v>
      </c>
      <c r="N22" s="92">
        <f t="shared" si="3"/>
        <v>-767673</v>
      </c>
      <c r="O22" s="92">
        <f t="shared" si="3"/>
        <v>2614090</v>
      </c>
      <c r="P22" s="92">
        <f t="shared" si="3"/>
        <v>2444259</v>
      </c>
      <c r="Q22" s="92">
        <f t="shared" si="3"/>
        <v>4290676</v>
      </c>
      <c r="R22" s="92">
        <f t="shared" si="3"/>
        <v>-102239</v>
      </c>
      <c r="S22" s="92">
        <f t="shared" si="3"/>
        <v>-113932</v>
      </c>
      <c r="T22" s="92">
        <f t="shared" si="3"/>
        <v>2060080</v>
      </c>
      <c r="U22" s="92">
        <f t="shared" si="3"/>
        <v>1843909</v>
      </c>
      <c r="V22" s="92">
        <f t="shared" si="3"/>
        <v>15809857</v>
      </c>
      <c r="W22" s="92">
        <f t="shared" si="3"/>
        <v>13116000</v>
      </c>
      <c r="X22" s="92">
        <f t="shared" si="3"/>
        <v>2693857</v>
      </c>
      <c r="Y22" s="93">
        <f>+IF(W22&lt;&gt;0,(X22/W22)*100,0)</f>
        <v>20.538708447697466</v>
      </c>
      <c r="Z22" s="94">
        <f t="shared" si="3"/>
        <v>13116000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-8278605</v>
      </c>
      <c r="C24" s="79">
        <f>SUM(C22:C23)</f>
        <v>0</v>
      </c>
      <c r="D24" s="80">
        <f aca="true" t="shared" si="4" ref="D24:Z24">SUM(D22:D23)</f>
        <v>13116000</v>
      </c>
      <c r="E24" s="81">
        <f t="shared" si="4"/>
        <v>13116000</v>
      </c>
      <c r="F24" s="81">
        <f t="shared" si="4"/>
        <v>6923361</v>
      </c>
      <c r="G24" s="81">
        <f t="shared" si="4"/>
        <v>-552650</v>
      </c>
      <c r="H24" s="81">
        <f t="shared" si="4"/>
        <v>740659</v>
      </c>
      <c r="I24" s="81">
        <f t="shared" si="4"/>
        <v>7111370</v>
      </c>
      <c r="J24" s="81">
        <f t="shared" si="4"/>
        <v>534903</v>
      </c>
      <c r="K24" s="81">
        <f t="shared" si="4"/>
        <v>2396575</v>
      </c>
      <c r="L24" s="81">
        <f t="shared" si="4"/>
        <v>-367576</v>
      </c>
      <c r="M24" s="81">
        <f t="shared" si="4"/>
        <v>2563902</v>
      </c>
      <c r="N24" s="81">
        <f t="shared" si="4"/>
        <v>-767673</v>
      </c>
      <c r="O24" s="81">
        <f t="shared" si="4"/>
        <v>2614090</v>
      </c>
      <c r="P24" s="81">
        <f t="shared" si="4"/>
        <v>2444259</v>
      </c>
      <c r="Q24" s="81">
        <f t="shared" si="4"/>
        <v>4290676</v>
      </c>
      <c r="R24" s="81">
        <f t="shared" si="4"/>
        <v>-102239</v>
      </c>
      <c r="S24" s="81">
        <f t="shared" si="4"/>
        <v>-113932</v>
      </c>
      <c r="T24" s="81">
        <f t="shared" si="4"/>
        <v>2060080</v>
      </c>
      <c r="U24" s="81">
        <f t="shared" si="4"/>
        <v>1843909</v>
      </c>
      <c r="V24" s="81">
        <f t="shared" si="4"/>
        <v>15809857</v>
      </c>
      <c r="W24" s="81">
        <f t="shared" si="4"/>
        <v>13116000</v>
      </c>
      <c r="X24" s="81">
        <f t="shared" si="4"/>
        <v>2693857</v>
      </c>
      <c r="Y24" s="82">
        <f>+IF(W24&lt;&gt;0,(X24/W24)*100,0)</f>
        <v>20.538708447697466</v>
      </c>
      <c r="Z24" s="83">
        <f t="shared" si="4"/>
        <v>13116000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5004092</v>
      </c>
      <c r="C27" s="21">
        <v>0</v>
      </c>
      <c r="D27" s="103">
        <v>13116000</v>
      </c>
      <c r="E27" s="104">
        <v>13116000</v>
      </c>
      <c r="F27" s="104">
        <v>0</v>
      </c>
      <c r="G27" s="104">
        <v>0</v>
      </c>
      <c r="H27" s="104">
        <v>0</v>
      </c>
      <c r="I27" s="104">
        <v>0</v>
      </c>
      <c r="J27" s="104">
        <v>107217</v>
      </c>
      <c r="K27" s="104">
        <v>0</v>
      </c>
      <c r="L27" s="104">
        <v>163260</v>
      </c>
      <c r="M27" s="104">
        <v>270477</v>
      </c>
      <c r="N27" s="104">
        <v>0</v>
      </c>
      <c r="O27" s="104">
        <v>314883</v>
      </c>
      <c r="P27" s="104">
        <v>239855</v>
      </c>
      <c r="Q27" s="104">
        <v>554738</v>
      </c>
      <c r="R27" s="104">
        <v>420989</v>
      </c>
      <c r="S27" s="104">
        <v>0</v>
      </c>
      <c r="T27" s="104">
        <v>2222475</v>
      </c>
      <c r="U27" s="104">
        <v>2643464</v>
      </c>
      <c r="V27" s="104">
        <v>3468679</v>
      </c>
      <c r="W27" s="104">
        <v>13116000</v>
      </c>
      <c r="X27" s="104">
        <v>-9647321</v>
      </c>
      <c r="Y27" s="105">
        <v>-73.55</v>
      </c>
      <c r="Z27" s="106">
        <v>13116000</v>
      </c>
    </row>
    <row r="28" spans="1:26" ht="13.5">
      <c r="A28" s="107" t="s">
        <v>44</v>
      </c>
      <c r="B28" s="18">
        <v>4919533</v>
      </c>
      <c r="C28" s="18">
        <v>0</v>
      </c>
      <c r="D28" s="63">
        <v>13116000</v>
      </c>
      <c r="E28" s="64">
        <v>13116000</v>
      </c>
      <c r="F28" s="64">
        <v>0</v>
      </c>
      <c r="G28" s="64">
        <v>0</v>
      </c>
      <c r="H28" s="64">
        <v>0</v>
      </c>
      <c r="I28" s="64">
        <v>0</v>
      </c>
      <c r="J28" s="64">
        <v>107217</v>
      </c>
      <c r="K28" s="64">
        <v>0</v>
      </c>
      <c r="L28" s="64">
        <v>163260</v>
      </c>
      <c r="M28" s="64">
        <v>270477</v>
      </c>
      <c r="N28" s="64">
        <v>0</v>
      </c>
      <c r="O28" s="64">
        <v>314883</v>
      </c>
      <c r="P28" s="64">
        <v>239855</v>
      </c>
      <c r="Q28" s="64">
        <v>554738</v>
      </c>
      <c r="R28" s="64">
        <v>420989</v>
      </c>
      <c r="S28" s="64">
        <v>0</v>
      </c>
      <c r="T28" s="64">
        <v>2222475</v>
      </c>
      <c r="U28" s="64">
        <v>2643464</v>
      </c>
      <c r="V28" s="64">
        <v>3468679</v>
      </c>
      <c r="W28" s="64">
        <v>13116000</v>
      </c>
      <c r="X28" s="64">
        <v>-9647321</v>
      </c>
      <c r="Y28" s="65">
        <v>-73.55</v>
      </c>
      <c r="Z28" s="66">
        <v>13116000</v>
      </c>
    </row>
    <row r="29" spans="1:26" ht="13.5">
      <c r="A29" s="62" t="s">
        <v>112</v>
      </c>
      <c r="B29" s="18">
        <v>39649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44911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5004093</v>
      </c>
      <c r="C32" s="21">
        <f>SUM(C28:C31)</f>
        <v>0</v>
      </c>
      <c r="D32" s="103">
        <f aca="true" t="shared" si="5" ref="D32:Z32">SUM(D28:D31)</f>
        <v>13116000</v>
      </c>
      <c r="E32" s="104">
        <f t="shared" si="5"/>
        <v>13116000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107217</v>
      </c>
      <c r="K32" s="104">
        <f t="shared" si="5"/>
        <v>0</v>
      </c>
      <c r="L32" s="104">
        <f t="shared" si="5"/>
        <v>163260</v>
      </c>
      <c r="M32" s="104">
        <f t="shared" si="5"/>
        <v>270477</v>
      </c>
      <c r="N32" s="104">
        <f t="shared" si="5"/>
        <v>0</v>
      </c>
      <c r="O32" s="104">
        <f t="shared" si="5"/>
        <v>314883</v>
      </c>
      <c r="P32" s="104">
        <f t="shared" si="5"/>
        <v>239855</v>
      </c>
      <c r="Q32" s="104">
        <f t="shared" si="5"/>
        <v>554738</v>
      </c>
      <c r="R32" s="104">
        <f t="shared" si="5"/>
        <v>420989</v>
      </c>
      <c r="S32" s="104">
        <f t="shared" si="5"/>
        <v>0</v>
      </c>
      <c r="T32" s="104">
        <f t="shared" si="5"/>
        <v>2222475</v>
      </c>
      <c r="U32" s="104">
        <f t="shared" si="5"/>
        <v>2643464</v>
      </c>
      <c r="V32" s="104">
        <f t="shared" si="5"/>
        <v>3468679</v>
      </c>
      <c r="W32" s="104">
        <f t="shared" si="5"/>
        <v>13116000</v>
      </c>
      <c r="X32" s="104">
        <f t="shared" si="5"/>
        <v>-9647321</v>
      </c>
      <c r="Y32" s="105">
        <f>+IF(W32&lt;&gt;0,(X32/W32)*100,0)</f>
        <v>-73.55383501067398</v>
      </c>
      <c r="Z32" s="106">
        <f t="shared" si="5"/>
        <v>13116000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14954286</v>
      </c>
      <c r="C35" s="18">
        <v>0</v>
      </c>
      <c r="D35" s="63">
        <v>73000</v>
      </c>
      <c r="E35" s="64">
        <v>17263716</v>
      </c>
      <c r="F35" s="64">
        <v>13498099</v>
      </c>
      <c r="G35" s="64">
        <v>-69698</v>
      </c>
      <c r="H35" s="64">
        <v>-2096002</v>
      </c>
      <c r="I35" s="64">
        <v>-2096002</v>
      </c>
      <c r="J35" s="64">
        <v>-1582424</v>
      </c>
      <c r="K35" s="64">
        <v>4287496</v>
      </c>
      <c r="L35" s="64">
        <v>1299065</v>
      </c>
      <c r="M35" s="64">
        <v>1299065</v>
      </c>
      <c r="N35" s="64">
        <v>-814978</v>
      </c>
      <c r="O35" s="64">
        <v>10823255</v>
      </c>
      <c r="P35" s="64">
        <v>9846149</v>
      </c>
      <c r="Q35" s="64">
        <v>9846149</v>
      </c>
      <c r="R35" s="64">
        <v>13213969</v>
      </c>
      <c r="S35" s="64">
        <v>12097212</v>
      </c>
      <c r="T35" s="64">
        <v>7897244</v>
      </c>
      <c r="U35" s="64">
        <v>7897244</v>
      </c>
      <c r="V35" s="64">
        <v>7897244</v>
      </c>
      <c r="W35" s="64">
        <v>17263716</v>
      </c>
      <c r="X35" s="64">
        <v>-9366472</v>
      </c>
      <c r="Y35" s="65">
        <v>-54.26</v>
      </c>
      <c r="Z35" s="66">
        <v>17263716</v>
      </c>
    </row>
    <row r="36" spans="1:26" ht="13.5">
      <c r="A36" s="62" t="s">
        <v>53</v>
      </c>
      <c r="B36" s="18">
        <v>346155258</v>
      </c>
      <c r="C36" s="18">
        <v>0</v>
      </c>
      <c r="D36" s="63">
        <v>316870000</v>
      </c>
      <c r="E36" s="64">
        <v>374838440</v>
      </c>
      <c r="F36" s="64">
        <v>1305573</v>
      </c>
      <c r="G36" s="64">
        <v>839303</v>
      </c>
      <c r="H36" s="64">
        <v>1237350</v>
      </c>
      <c r="I36" s="64">
        <v>1237350</v>
      </c>
      <c r="J36" s="64">
        <v>974246</v>
      </c>
      <c r="K36" s="64">
        <v>875006</v>
      </c>
      <c r="L36" s="64">
        <v>153440</v>
      </c>
      <c r="M36" s="64">
        <v>153440</v>
      </c>
      <c r="N36" s="64">
        <v>0</v>
      </c>
      <c r="O36" s="64">
        <v>5556428</v>
      </c>
      <c r="P36" s="64">
        <v>5766827</v>
      </c>
      <c r="Q36" s="64">
        <v>5766827</v>
      </c>
      <c r="R36" s="64">
        <v>6136116</v>
      </c>
      <c r="S36" s="64">
        <v>6091486</v>
      </c>
      <c r="T36" s="64">
        <v>8041025</v>
      </c>
      <c r="U36" s="64">
        <v>8041025</v>
      </c>
      <c r="V36" s="64">
        <v>8041025</v>
      </c>
      <c r="W36" s="64">
        <v>374838440</v>
      </c>
      <c r="X36" s="64">
        <v>-366797415</v>
      </c>
      <c r="Y36" s="65">
        <v>-97.85</v>
      </c>
      <c r="Z36" s="66">
        <v>374838440</v>
      </c>
    </row>
    <row r="37" spans="1:26" ht="13.5">
      <c r="A37" s="62" t="s">
        <v>54</v>
      </c>
      <c r="B37" s="18">
        <v>23622234</v>
      </c>
      <c r="C37" s="18">
        <v>0</v>
      </c>
      <c r="D37" s="63">
        <v>14324000</v>
      </c>
      <c r="E37" s="64">
        <v>17024628</v>
      </c>
      <c r="F37" s="64">
        <v>7900386</v>
      </c>
      <c r="G37" s="64">
        <v>2067346</v>
      </c>
      <c r="H37" s="64">
        <v>-1599314</v>
      </c>
      <c r="I37" s="64">
        <v>-1599314</v>
      </c>
      <c r="J37" s="64">
        <v>-1146193</v>
      </c>
      <c r="K37" s="64">
        <v>2764654</v>
      </c>
      <c r="L37" s="64">
        <v>1818809</v>
      </c>
      <c r="M37" s="64">
        <v>1818809</v>
      </c>
      <c r="N37" s="64">
        <v>-47306</v>
      </c>
      <c r="O37" s="64">
        <v>5603412</v>
      </c>
      <c r="P37" s="64">
        <v>2392447</v>
      </c>
      <c r="Q37" s="64">
        <v>2392447</v>
      </c>
      <c r="R37" s="64">
        <v>6190973</v>
      </c>
      <c r="S37" s="64">
        <v>5316621</v>
      </c>
      <c r="T37" s="64">
        <v>1252268</v>
      </c>
      <c r="U37" s="64">
        <v>1252268</v>
      </c>
      <c r="V37" s="64">
        <v>1252268</v>
      </c>
      <c r="W37" s="64">
        <v>17024628</v>
      </c>
      <c r="X37" s="64">
        <v>-15772360</v>
      </c>
      <c r="Y37" s="65">
        <v>-92.64</v>
      </c>
      <c r="Z37" s="66">
        <v>17024628</v>
      </c>
    </row>
    <row r="38" spans="1:26" ht="13.5">
      <c r="A38" s="62" t="s">
        <v>55</v>
      </c>
      <c r="B38" s="18">
        <v>16076748</v>
      </c>
      <c r="C38" s="18">
        <v>0</v>
      </c>
      <c r="D38" s="63">
        <v>39002000</v>
      </c>
      <c r="E38" s="64">
        <v>16627559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40823</v>
      </c>
      <c r="S38" s="64">
        <v>40823</v>
      </c>
      <c r="T38" s="64">
        <v>40823</v>
      </c>
      <c r="U38" s="64">
        <v>40823</v>
      </c>
      <c r="V38" s="64">
        <v>40823</v>
      </c>
      <c r="W38" s="64">
        <v>16627559</v>
      </c>
      <c r="X38" s="64">
        <v>-16586736</v>
      </c>
      <c r="Y38" s="65">
        <v>-99.75</v>
      </c>
      <c r="Z38" s="66">
        <v>16627559</v>
      </c>
    </row>
    <row r="39" spans="1:26" ht="13.5">
      <c r="A39" s="62" t="s">
        <v>56</v>
      </c>
      <c r="B39" s="18">
        <v>321410562</v>
      </c>
      <c r="C39" s="18">
        <v>0</v>
      </c>
      <c r="D39" s="63">
        <v>263617000</v>
      </c>
      <c r="E39" s="64">
        <v>358449970</v>
      </c>
      <c r="F39" s="64">
        <v>6903286</v>
      </c>
      <c r="G39" s="64">
        <v>-1297740</v>
      </c>
      <c r="H39" s="64">
        <v>740662</v>
      </c>
      <c r="I39" s="64">
        <v>740662</v>
      </c>
      <c r="J39" s="64">
        <v>538014</v>
      </c>
      <c r="K39" s="64">
        <v>2397848</v>
      </c>
      <c r="L39" s="64">
        <v>-366304</v>
      </c>
      <c r="M39" s="64">
        <v>-366304</v>
      </c>
      <c r="N39" s="64">
        <v>-767672</v>
      </c>
      <c r="O39" s="64">
        <v>10776271</v>
      </c>
      <c r="P39" s="64">
        <v>13220529</v>
      </c>
      <c r="Q39" s="64">
        <v>13220529</v>
      </c>
      <c r="R39" s="64">
        <v>13118290</v>
      </c>
      <c r="S39" s="64">
        <v>12831253</v>
      </c>
      <c r="T39" s="64">
        <v>14645179</v>
      </c>
      <c r="U39" s="64">
        <v>14645179</v>
      </c>
      <c r="V39" s="64">
        <v>14645179</v>
      </c>
      <c r="W39" s="64">
        <v>358449970</v>
      </c>
      <c r="X39" s="64">
        <v>-343804791</v>
      </c>
      <c r="Y39" s="65">
        <v>-95.91</v>
      </c>
      <c r="Z39" s="66">
        <v>358449970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11503668</v>
      </c>
      <c r="C42" s="18">
        <v>0</v>
      </c>
      <c r="D42" s="63">
        <v>13349122</v>
      </c>
      <c r="E42" s="64">
        <v>13338193</v>
      </c>
      <c r="F42" s="64">
        <v>9232101</v>
      </c>
      <c r="G42" s="64">
        <v>720027</v>
      </c>
      <c r="H42" s="64">
        <v>-815344</v>
      </c>
      <c r="I42" s="64">
        <v>9136784</v>
      </c>
      <c r="J42" s="64">
        <v>-1312299</v>
      </c>
      <c r="K42" s="64">
        <v>5157422</v>
      </c>
      <c r="L42" s="64">
        <v>-505960</v>
      </c>
      <c r="M42" s="64">
        <v>3339163</v>
      </c>
      <c r="N42" s="64">
        <v>-1202645</v>
      </c>
      <c r="O42" s="64">
        <v>-675275</v>
      </c>
      <c r="P42" s="64">
        <v>3684852</v>
      </c>
      <c r="Q42" s="64">
        <v>1806932</v>
      </c>
      <c r="R42" s="64">
        <v>-870647</v>
      </c>
      <c r="S42" s="64">
        <v>-1325307</v>
      </c>
      <c r="T42" s="64">
        <v>-624284</v>
      </c>
      <c r="U42" s="64">
        <v>-2820238</v>
      </c>
      <c r="V42" s="64">
        <v>11462641</v>
      </c>
      <c r="W42" s="64">
        <v>13338193</v>
      </c>
      <c r="X42" s="64">
        <v>-1875552</v>
      </c>
      <c r="Y42" s="65">
        <v>-14.06</v>
      </c>
      <c r="Z42" s="66">
        <v>13338193</v>
      </c>
    </row>
    <row r="43" spans="1:26" ht="13.5">
      <c r="A43" s="62" t="s">
        <v>59</v>
      </c>
      <c r="B43" s="18">
        <v>-4874554</v>
      </c>
      <c r="C43" s="18">
        <v>0</v>
      </c>
      <c r="D43" s="63">
        <v>-13116000</v>
      </c>
      <c r="E43" s="64">
        <v>-13116003</v>
      </c>
      <c r="F43" s="64">
        <v>-13971054</v>
      </c>
      <c r="G43" s="64">
        <v>-786806</v>
      </c>
      <c r="H43" s="64">
        <v>1479421</v>
      </c>
      <c r="I43" s="64">
        <v>-13278439</v>
      </c>
      <c r="J43" s="64">
        <v>600004</v>
      </c>
      <c r="K43" s="64">
        <v>-3035115</v>
      </c>
      <c r="L43" s="64">
        <v>-1332325</v>
      </c>
      <c r="M43" s="64">
        <v>-3767436</v>
      </c>
      <c r="N43" s="64">
        <v>920000</v>
      </c>
      <c r="O43" s="64">
        <v>685117</v>
      </c>
      <c r="P43" s="64">
        <v>774124</v>
      </c>
      <c r="Q43" s="64">
        <v>2379241</v>
      </c>
      <c r="R43" s="64">
        <v>-3572007</v>
      </c>
      <c r="S43" s="64">
        <v>1308756</v>
      </c>
      <c r="T43" s="64">
        <v>777525</v>
      </c>
      <c r="U43" s="64">
        <v>-1485726</v>
      </c>
      <c r="V43" s="64">
        <v>-16152360</v>
      </c>
      <c r="W43" s="64">
        <v>-13116003</v>
      </c>
      <c r="X43" s="64">
        <v>-3036357</v>
      </c>
      <c r="Y43" s="65">
        <v>23.15</v>
      </c>
      <c r="Z43" s="66">
        <v>-13116003</v>
      </c>
    </row>
    <row r="44" spans="1:26" ht="13.5">
      <c r="A44" s="62" t="s">
        <v>60</v>
      </c>
      <c r="B44" s="18">
        <v>-23</v>
      </c>
      <c r="C44" s="18">
        <v>0</v>
      </c>
      <c r="D44" s="63">
        <v>-160001</v>
      </c>
      <c r="E44" s="64">
        <v>-160000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-160000</v>
      </c>
      <c r="X44" s="64">
        <v>160000</v>
      </c>
      <c r="Y44" s="65">
        <v>-100</v>
      </c>
      <c r="Z44" s="66">
        <v>-160000</v>
      </c>
    </row>
    <row r="45" spans="1:26" ht="13.5">
      <c r="A45" s="74" t="s">
        <v>61</v>
      </c>
      <c r="B45" s="21">
        <v>4930892</v>
      </c>
      <c r="C45" s="21">
        <v>0</v>
      </c>
      <c r="D45" s="103">
        <v>73121</v>
      </c>
      <c r="E45" s="104">
        <v>4974490</v>
      </c>
      <c r="F45" s="104">
        <v>173346</v>
      </c>
      <c r="G45" s="104">
        <v>106567</v>
      </c>
      <c r="H45" s="104">
        <v>770644</v>
      </c>
      <c r="I45" s="104">
        <v>770644</v>
      </c>
      <c r="J45" s="104">
        <v>58349</v>
      </c>
      <c r="K45" s="104">
        <v>2180656</v>
      </c>
      <c r="L45" s="104">
        <v>342371</v>
      </c>
      <c r="M45" s="104">
        <v>342371</v>
      </c>
      <c r="N45" s="104">
        <v>59726</v>
      </c>
      <c r="O45" s="104">
        <v>69568</v>
      </c>
      <c r="P45" s="104">
        <v>4528544</v>
      </c>
      <c r="Q45" s="104">
        <v>59726</v>
      </c>
      <c r="R45" s="104">
        <v>85890</v>
      </c>
      <c r="S45" s="104">
        <v>69339</v>
      </c>
      <c r="T45" s="104">
        <v>222580</v>
      </c>
      <c r="U45" s="104">
        <v>222580</v>
      </c>
      <c r="V45" s="104">
        <v>222580</v>
      </c>
      <c r="W45" s="104">
        <v>4974490</v>
      </c>
      <c r="X45" s="104">
        <v>-4751910</v>
      </c>
      <c r="Y45" s="105">
        <v>-95.53</v>
      </c>
      <c r="Z45" s="106">
        <v>4974490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-99432</v>
      </c>
      <c r="C49" s="56">
        <v>0</v>
      </c>
      <c r="D49" s="133">
        <v>75954</v>
      </c>
      <c r="E49" s="58">
        <v>207244</v>
      </c>
      <c r="F49" s="58">
        <v>0</v>
      </c>
      <c r="G49" s="58">
        <v>0</v>
      </c>
      <c r="H49" s="58">
        <v>0</v>
      </c>
      <c r="I49" s="58">
        <v>185032</v>
      </c>
      <c r="J49" s="58">
        <v>0</v>
      </c>
      <c r="K49" s="58">
        <v>0</v>
      </c>
      <c r="L49" s="58">
        <v>0</v>
      </c>
      <c r="M49" s="58">
        <v>167699</v>
      </c>
      <c r="N49" s="58">
        <v>0</v>
      </c>
      <c r="O49" s="58">
        <v>0</v>
      </c>
      <c r="P49" s="58">
        <v>0</v>
      </c>
      <c r="Q49" s="58">
        <v>196646</v>
      </c>
      <c r="R49" s="58">
        <v>0</v>
      </c>
      <c r="S49" s="58">
        <v>0</v>
      </c>
      <c r="T49" s="58">
        <v>0</v>
      </c>
      <c r="U49" s="58">
        <v>1055018</v>
      </c>
      <c r="V49" s="58">
        <v>19170065</v>
      </c>
      <c r="W49" s="58">
        <v>20958226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1101124</v>
      </c>
      <c r="C51" s="56">
        <v>0</v>
      </c>
      <c r="D51" s="133">
        <v>178493</v>
      </c>
      <c r="E51" s="58">
        <v>275878</v>
      </c>
      <c r="F51" s="58">
        <v>0</v>
      </c>
      <c r="G51" s="58">
        <v>0</v>
      </c>
      <c r="H51" s="58">
        <v>0</v>
      </c>
      <c r="I51" s="58">
        <v>303296</v>
      </c>
      <c r="J51" s="58">
        <v>0</v>
      </c>
      <c r="K51" s="58">
        <v>0</v>
      </c>
      <c r="L51" s="58">
        <v>0</v>
      </c>
      <c r="M51" s="58">
        <v>58468</v>
      </c>
      <c r="N51" s="58">
        <v>0</v>
      </c>
      <c r="O51" s="58">
        <v>0</v>
      </c>
      <c r="P51" s="58">
        <v>0</v>
      </c>
      <c r="Q51" s="58">
        <v>784592</v>
      </c>
      <c r="R51" s="58">
        <v>0</v>
      </c>
      <c r="S51" s="58">
        <v>0</v>
      </c>
      <c r="T51" s="58">
        <v>0</v>
      </c>
      <c r="U51" s="58">
        <v>0</v>
      </c>
      <c r="V51" s="58">
        <v>4460415</v>
      </c>
      <c r="W51" s="58">
        <v>7162266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17.001219292497044</v>
      </c>
      <c r="C58" s="5">
        <f>IF(C67=0,0,+(C76/C67)*100)</f>
        <v>0</v>
      </c>
      <c r="D58" s="6">
        <f aca="true" t="shared" si="6" ref="D58:Z58">IF(D67=0,0,+(D76/D67)*100)</f>
        <v>29.1900782993634</v>
      </c>
      <c r="E58" s="7">
        <f t="shared" si="6"/>
        <v>41.37605062585712</v>
      </c>
      <c r="F58" s="7">
        <f t="shared" si="6"/>
        <v>8.448511419697494</v>
      </c>
      <c r="G58" s="7">
        <f t="shared" si="6"/>
        <v>-29.311100255334576</v>
      </c>
      <c r="H58" s="7">
        <f t="shared" si="6"/>
        <v>24.198180572193827</v>
      </c>
      <c r="I58" s="7">
        <f t="shared" si="6"/>
        <v>17.74168016052906</v>
      </c>
      <c r="J58" s="7">
        <f t="shared" si="6"/>
        <v>55.22468356006755</v>
      </c>
      <c r="K58" s="7">
        <f t="shared" si="6"/>
        <v>20.609924684103216</v>
      </c>
      <c r="L58" s="7">
        <f t="shared" si="6"/>
        <v>11.289996927533688</v>
      </c>
      <c r="M58" s="7">
        <f t="shared" si="6"/>
        <v>28.092881023713378</v>
      </c>
      <c r="N58" s="7">
        <f t="shared" si="6"/>
        <v>26.288718602042177</v>
      </c>
      <c r="O58" s="7">
        <f t="shared" si="6"/>
        <v>43.11816303722017</v>
      </c>
      <c r="P58" s="7">
        <f t="shared" si="6"/>
        <v>50.54183286673438</v>
      </c>
      <c r="Q58" s="7">
        <f t="shared" si="6"/>
        <v>39.96869192390441</v>
      </c>
      <c r="R58" s="7">
        <f t="shared" si="6"/>
        <v>20.168002017576192</v>
      </c>
      <c r="S58" s="7">
        <f t="shared" si="6"/>
        <v>13.402818078414077</v>
      </c>
      <c r="T58" s="7">
        <f t="shared" si="6"/>
        <v>36.608267925731376</v>
      </c>
      <c r="U58" s="7">
        <f t="shared" si="6"/>
        <v>24.3638869060913</v>
      </c>
      <c r="V58" s="7">
        <f t="shared" si="6"/>
        <v>25.983223992411908</v>
      </c>
      <c r="W58" s="7">
        <f t="shared" si="6"/>
        <v>41.37605062585712</v>
      </c>
      <c r="X58" s="7">
        <f t="shared" si="6"/>
        <v>0</v>
      </c>
      <c r="Y58" s="7">
        <f t="shared" si="6"/>
        <v>0</v>
      </c>
      <c r="Z58" s="8">
        <f t="shared" si="6"/>
        <v>41.37605062585712</v>
      </c>
    </row>
    <row r="59" spans="1:26" ht="13.5">
      <c r="A59" s="36" t="s">
        <v>31</v>
      </c>
      <c r="B59" s="9">
        <f aca="true" t="shared" si="7" ref="B59:Z66">IF(B68=0,0,+(B77/B68)*100)</f>
        <v>49.01560184364667</v>
      </c>
      <c r="C59" s="9">
        <f t="shared" si="7"/>
        <v>0</v>
      </c>
      <c r="D59" s="2">
        <f t="shared" si="7"/>
        <v>46.369885071145944</v>
      </c>
      <c r="E59" s="10">
        <f t="shared" si="7"/>
        <v>99.9997948797893</v>
      </c>
      <c r="F59" s="10">
        <f t="shared" si="7"/>
        <v>0.6397422177373135</v>
      </c>
      <c r="G59" s="10">
        <f t="shared" si="7"/>
        <v>-2308.108108108108</v>
      </c>
      <c r="H59" s="10">
        <f t="shared" si="7"/>
        <v>46900</v>
      </c>
      <c r="I59" s="10">
        <f t="shared" si="7"/>
        <v>2.418486326963406</v>
      </c>
      <c r="J59" s="10">
        <f t="shared" si="7"/>
        <v>837.1997367555117</v>
      </c>
      <c r="K59" s="10">
        <f t="shared" si="7"/>
        <v>67057.8947368421</v>
      </c>
      <c r="L59" s="10">
        <f t="shared" si="7"/>
        <v>-392.7058823529412</v>
      </c>
      <c r="M59" s="10">
        <f t="shared" si="7"/>
        <v>1151.1812411847673</v>
      </c>
      <c r="N59" s="10">
        <f t="shared" si="7"/>
        <v>20284.21052631579</v>
      </c>
      <c r="O59" s="10">
        <f t="shared" si="7"/>
        <v>758.7028457974851</v>
      </c>
      <c r="P59" s="10">
        <f t="shared" si="7"/>
        <v>238610.52631578947</v>
      </c>
      <c r="Q59" s="10">
        <f t="shared" si="7"/>
        <v>1828.5276744694816</v>
      </c>
      <c r="R59" s="10">
        <f t="shared" si="7"/>
        <v>6595.136778115501</v>
      </c>
      <c r="S59" s="10">
        <f t="shared" si="7"/>
        <v>84784.21052631579</v>
      </c>
      <c r="T59" s="10">
        <f t="shared" si="7"/>
        <v>35.71516461881911</v>
      </c>
      <c r="U59" s="10">
        <f t="shared" si="7"/>
        <v>101.55144399601656</v>
      </c>
      <c r="V59" s="10">
        <f t="shared" si="7"/>
        <v>22.94179782085349</v>
      </c>
      <c r="W59" s="10">
        <f t="shared" si="7"/>
        <v>99.9997948797893</v>
      </c>
      <c r="X59" s="10">
        <f t="shared" si="7"/>
        <v>0</v>
      </c>
      <c r="Y59" s="10">
        <f t="shared" si="7"/>
        <v>0</v>
      </c>
      <c r="Z59" s="11">
        <f t="shared" si="7"/>
        <v>99.9997948797893</v>
      </c>
    </row>
    <row r="60" spans="1:26" ht="13.5">
      <c r="A60" s="37" t="s">
        <v>32</v>
      </c>
      <c r="B60" s="12">
        <f t="shared" si="7"/>
        <v>6.884504521901009</v>
      </c>
      <c r="C60" s="12">
        <f t="shared" si="7"/>
        <v>0</v>
      </c>
      <c r="D60" s="3">
        <f t="shared" si="7"/>
        <v>24.35980172495826</v>
      </c>
      <c r="E60" s="13">
        <f t="shared" si="7"/>
        <v>24.893386764185564</v>
      </c>
      <c r="F60" s="13">
        <f t="shared" si="7"/>
        <v>44.065394988859794</v>
      </c>
      <c r="G60" s="13">
        <f t="shared" si="7"/>
        <v>-25.483024769207486</v>
      </c>
      <c r="H60" s="13">
        <f t="shared" si="7"/>
        <v>19.538558124934603</v>
      </c>
      <c r="I60" s="13">
        <f t="shared" si="7"/>
        <v>90.11661453430108</v>
      </c>
      <c r="J60" s="13">
        <f t="shared" si="7"/>
        <v>30.809930600859914</v>
      </c>
      <c r="K60" s="13">
        <f t="shared" si="7"/>
        <v>14.720488278540714</v>
      </c>
      <c r="L60" s="13">
        <f t="shared" si="7"/>
        <v>10.53777573328076</v>
      </c>
      <c r="M60" s="13">
        <f t="shared" si="7"/>
        <v>18.1269907821701</v>
      </c>
      <c r="N60" s="13">
        <f t="shared" si="7"/>
        <v>24.458865197651477</v>
      </c>
      <c r="O60" s="13">
        <f t="shared" si="7"/>
        <v>29.117371580996448</v>
      </c>
      <c r="P60" s="13">
        <f t="shared" si="7"/>
        <v>28.08033855973359</v>
      </c>
      <c r="Q60" s="13">
        <f t="shared" si="7"/>
        <v>27.270340962747586</v>
      </c>
      <c r="R60" s="13">
        <f t="shared" si="7"/>
        <v>9.660010006849348</v>
      </c>
      <c r="S60" s="13">
        <f t="shared" si="7"/>
        <v>5.924522695193522</v>
      </c>
      <c r="T60" s="13">
        <f t="shared" si="7"/>
        <v>36.85420670226103</v>
      </c>
      <c r="U60" s="13">
        <f t="shared" si="7"/>
        <v>17.32688564593149</v>
      </c>
      <c r="V60" s="13">
        <f t="shared" si="7"/>
        <v>27.42670326918407</v>
      </c>
      <c r="W60" s="13">
        <f t="shared" si="7"/>
        <v>24.893386764185564</v>
      </c>
      <c r="X60" s="13">
        <f t="shared" si="7"/>
        <v>0</v>
      </c>
      <c r="Y60" s="13">
        <f t="shared" si="7"/>
        <v>0</v>
      </c>
      <c r="Z60" s="14">
        <f t="shared" si="7"/>
        <v>24.893386764185564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6.884514313994718</v>
      </c>
      <c r="C62" s="12">
        <f t="shared" si="7"/>
        <v>0</v>
      </c>
      <c r="D62" s="3">
        <f t="shared" si="7"/>
        <v>32.656748255934176</v>
      </c>
      <c r="E62" s="13">
        <f t="shared" si="7"/>
        <v>30.047140696009368</v>
      </c>
      <c r="F62" s="13">
        <f t="shared" si="7"/>
        <v>13.836136733586542</v>
      </c>
      <c r="G62" s="13">
        <f t="shared" si="7"/>
        <v>-36.661843363220584</v>
      </c>
      <c r="H62" s="13">
        <f t="shared" si="7"/>
        <v>16.041462430079005</v>
      </c>
      <c r="I62" s="13">
        <f t="shared" si="7"/>
        <v>68.0654765878473</v>
      </c>
      <c r="J62" s="13">
        <f t="shared" si="7"/>
        <v>30.99934073178772</v>
      </c>
      <c r="K62" s="13">
        <f t="shared" si="7"/>
        <v>24.52579847363896</v>
      </c>
      <c r="L62" s="13">
        <f t="shared" si="7"/>
        <v>6.9580327125750765</v>
      </c>
      <c r="M62" s="13">
        <f t="shared" si="7"/>
        <v>19.436373030035433</v>
      </c>
      <c r="N62" s="13">
        <f t="shared" si="7"/>
        <v>29.85202048947069</v>
      </c>
      <c r="O62" s="13">
        <f t="shared" si="7"/>
        <v>32.099065647826855</v>
      </c>
      <c r="P62" s="13">
        <f t="shared" si="7"/>
        <v>35.29961089494164</v>
      </c>
      <c r="Q62" s="13">
        <f t="shared" si="7"/>
        <v>32.28062044587651</v>
      </c>
      <c r="R62" s="13">
        <f t="shared" si="7"/>
        <v>8.131044010262482</v>
      </c>
      <c r="S62" s="13">
        <f t="shared" si="7"/>
        <v>4.3052384261557295</v>
      </c>
      <c r="T62" s="13">
        <f t="shared" si="7"/>
        <v>41.820030755493825</v>
      </c>
      <c r="U62" s="13">
        <f t="shared" si="7"/>
        <v>17.521050858875043</v>
      </c>
      <c r="V62" s="13">
        <f t="shared" si="7"/>
        <v>27.063031367755226</v>
      </c>
      <c r="W62" s="13">
        <f t="shared" si="7"/>
        <v>30.047140696009368</v>
      </c>
      <c r="X62" s="13">
        <f t="shared" si="7"/>
        <v>0</v>
      </c>
      <c r="Y62" s="13">
        <f t="shared" si="7"/>
        <v>0</v>
      </c>
      <c r="Z62" s="14">
        <f t="shared" si="7"/>
        <v>30.047140696009368</v>
      </c>
    </row>
    <row r="63" spans="1:26" ht="13.5">
      <c r="A63" s="38" t="s">
        <v>117</v>
      </c>
      <c r="B63" s="12">
        <f t="shared" si="7"/>
        <v>6.884526458683296</v>
      </c>
      <c r="C63" s="12">
        <f t="shared" si="7"/>
        <v>0</v>
      </c>
      <c r="D63" s="3">
        <f t="shared" si="7"/>
        <v>23.63798588011141</v>
      </c>
      <c r="E63" s="13">
        <f t="shared" si="7"/>
        <v>29.092083983829465</v>
      </c>
      <c r="F63" s="13">
        <f t="shared" si="7"/>
        <v>28.596515550626183</v>
      </c>
      <c r="G63" s="13">
        <f t="shared" si="7"/>
        <v>-23.798286806522405</v>
      </c>
      <c r="H63" s="13">
        <f t="shared" si="7"/>
        <v>23.582227351413735</v>
      </c>
      <c r="I63" s="13">
        <f t="shared" si="7"/>
        <v>73.88866277755166</v>
      </c>
      <c r="J63" s="13">
        <f t="shared" si="7"/>
        <v>39.497511258592084</v>
      </c>
      <c r="K63" s="13">
        <f t="shared" si="7"/>
        <v>9.469598352701711</v>
      </c>
      <c r="L63" s="13">
        <f t="shared" si="7"/>
        <v>14.6516273058395</v>
      </c>
      <c r="M63" s="13">
        <f t="shared" si="7"/>
        <v>21.181769504551323</v>
      </c>
      <c r="N63" s="13">
        <f t="shared" si="7"/>
        <v>24.123156169515337</v>
      </c>
      <c r="O63" s="13">
        <f t="shared" si="7"/>
        <v>35.14062792001495</v>
      </c>
      <c r="P63" s="13">
        <f t="shared" si="7"/>
        <v>29.760792375256962</v>
      </c>
      <c r="Q63" s="13">
        <f t="shared" si="7"/>
        <v>29.679098545890938</v>
      </c>
      <c r="R63" s="13">
        <f t="shared" si="7"/>
        <v>15.662960194356195</v>
      </c>
      <c r="S63" s="13">
        <f t="shared" si="7"/>
        <v>8.876845449448702</v>
      </c>
      <c r="T63" s="13">
        <f t="shared" si="7"/>
        <v>41.97134083930399</v>
      </c>
      <c r="U63" s="13">
        <f t="shared" si="7"/>
        <v>23.060104413011466</v>
      </c>
      <c r="V63" s="13">
        <f t="shared" si="7"/>
        <v>29.646969913412928</v>
      </c>
      <c r="W63" s="13">
        <f t="shared" si="7"/>
        <v>29.092083983829465</v>
      </c>
      <c r="X63" s="13">
        <f t="shared" si="7"/>
        <v>0</v>
      </c>
      <c r="Y63" s="13">
        <f t="shared" si="7"/>
        <v>0</v>
      </c>
      <c r="Z63" s="14">
        <f t="shared" si="7"/>
        <v>29.092083983829465</v>
      </c>
    </row>
    <row r="64" spans="1:26" ht="13.5">
      <c r="A64" s="38" t="s">
        <v>118</v>
      </c>
      <c r="B64" s="12">
        <f t="shared" si="7"/>
        <v>6.8844777376735085</v>
      </c>
      <c r="C64" s="12">
        <f t="shared" si="7"/>
        <v>0</v>
      </c>
      <c r="D64" s="3">
        <f t="shared" si="7"/>
        <v>14.885263754351975</v>
      </c>
      <c r="E64" s="13">
        <f t="shared" si="7"/>
        <v>13.902469527740099</v>
      </c>
      <c r="F64" s="13">
        <f t="shared" si="7"/>
        <v>12.069954493887906</v>
      </c>
      <c r="G64" s="13">
        <f t="shared" si="7"/>
        <v>-15.028489120597571</v>
      </c>
      <c r="H64" s="13">
        <f t="shared" si="7"/>
        <v>8.689500452511759</v>
      </c>
      <c r="I64" s="13">
        <f t="shared" si="7"/>
        <v>35.787944066997234</v>
      </c>
      <c r="J64" s="13">
        <f t="shared" si="7"/>
        <v>22.805718373853125</v>
      </c>
      <c r="K64" s="13">
        <f t="shared" si="7"/>
        <v>5.03834202085004</v>
      </c>
      <c r="L64" s="13">
        <f t="shared" si="7"/>
        <v>8.717171210906175</v>
      </c>
      <c r="M64" s="13">
        <f t="shared" si="7"/>
        <v>12.181086468663416</v>
      </c>
      <c r="N64" s="13">
        <f t="shared" si="7"/>
        <v>15.999247978943409</v>
      </c>
      <c r="O64" s="13">
        <f t="shared" si="7"/>
        <v>19.433598516277026</v>
      </c>
      <c r="P64" s="13">
        <f t="shared" si="7"/>
        <v>17.610638921453692</v>
      </c>
      <c r="Q64" s="13">
        <f t="shared" si="7"/>
        <v>17.696169175262387</v>
      </c>
      <c r="R64" s="13">
        <f t="shared" si="7"/>
        <v>7.838592810353871</v>
      </c>
      <c r="S64" s="13">
        <f t="shared" si="7"/>
        <v>4.812540440233913</v>
      </c>
      <c r="T64" s="13">
        <f t="shared" si="7"/>
        <v>22.507333281416297</v>
      </c>
      <c r="U64" s="13">
        <f t="shared" si="7"/>
        <v>11.500564465252182</v>
      </c>
      <c r="V64" s="13">
        <f t="shared" si="7"/>
        <v>15.959765924430236</v>
      </c>
      <c r="W64" s="13">
        <f t="shared" si="7"/>
        <v>13.902469527740099</v>
      </c>
      <c r="X64" s="13">
        <f t="shared" si="7"/>
        <v>0</v>
      </c>
      <c r="Y64" s="13">
        <f t="shared" si="7"/>
        <v>0</v>
      </c>
      <c r="Z64" s="14">
        <f t="shared" si="7"/>
        <v>13.902469527740099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8309.09090909091</v>
      </c>
      <c r="U65" s="13">
        <f t="shared" si="7"/>
        <v>10632.727272727272</v>
      </c>
      <c r="V65" s="13">
        <f t="shared" si="7"/>
        <v>155545.45454545456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3830090</v>
      </c>
      <c r="C67" s="23"/>
      <c r="D67" s="24">
        <v>4442948</v>
      </c>
      <c r="E67" s="25">
        <v>4442947</v>
      </c>
      <c r="F67" s="25">
        <v>1138165</v>
      </c>
      <c r="G67" s="25">
        <v>-198563</v>
      </c>
      <c r="H67" s="25">
        <v>191159</v>
      </c>
      <c r="I67" s="25">
        <v>1130761</v>
      </c>
      <c r="J67" s="25">
        <v>200749</v>
      </c>
      <c r="K67" s="25">
        <v>216289</v>
      </c>
      <c r="L67" s="25">
        <v>227830</v>
      </c>
      <c r="M67" s="25">
        <v>644868</v>
      </c>
      <c r="N67" s="25">
        <v>210364</v>
      </c>
      <c r="O67" s="25">
        <v>236216</v>
      </c>
      <c r="P67" s="25">
        <v>201815</v>
      </c>
      <c r="Q67" s="25">
        <v>648395</v>
      </c>
      <c r="R67" s="25">
        <v>206188</v>
      </c>
      <c r="S67" s="25">
        <v>215395</v>
      </c>
      <c r="T67" s="25">
        <v>263476</v>
      </c>
      <c r="U67" s="25">
        <v>685059</v>
      </c>
      <c r="V67" s="25">
        <v>3109083</v>
      </c>
      <c r="W67" s="25">
        <v>4442947</v>
      </c>
      <c r="X67" s="25"/>
      <c r="Y67" s="24"/>
      <c r="Z67" s="26">
        <v>4442947</v>
      </c>
    </row>
    <row r="68" spans="1:26" ht="13.5" hidden="1">
      <c r="A68" s="36" t="s">
        <v>31</v>
      </c>
      <c r="B68" s="18">
        <v>919699</v>
      </c>
      <c r="C68" s="18"/>
      <c r="D68" s="19">
        <v>975038</v>
      </c>
      <c r="E68" s="20">
        <v>975038</v>
      </c>
      <c r="F68" s="20">
        <v>933501</v>
      </c>
      <c r="G68" s="20">
        <v>-333</v>
      </c>
      <c r="H68" s="20">
        <v>19</v>
      </c>
      <c r="I68" s="20">
        <v>933187</v>
      </c>
      <c r="J68" s="20">
        <v>6078</v>
      </c>
      <c r="K68" s="20">
        <v>19</v>
      </c>
      <c r="L68" s="20">
        <v>-425</v>
      </c>
      <c r="M68" s="20">
        <v>5672</v>
      </c>
      <c r="N68" s="20">
        <v>19</v>
      </c>
      <c r="O68" s="20">
        <v>4533</v>
      </c>
      <c r="P68" s="20">
        <v>19</v>
      </c>
      <c r="Q68" s="20">
        <v>4571</v>
      </c>
      <c r="R68" s="20">
        <v>329</v>
      </c>
      <c r="S68" s="20">
        <v>19</v>
      </c>
      <c r="T68" s="20">
        <v>56889</v>
      </c>
      <c r="U68" s="20">
        <v>57237</v>
      </c>
      <c r="V68" s="20">
        <v>1000667</v>
      </c>
      <c r="W68" s="20">
        <v>975038</v>
      </c>
      <c r="X68" s="20"/>
      <c r="Y68" s="19"/>
      <c r="Z68" s="22">
        <v>975038</v>
      </c>
    </row>
    <row r="69" spans="1:26" ht="13.5" hidden="1">
      <c r="A69" s="37" t="s">
        <v>32</v>
      </c>
      <c r="B69" s="18">
        <v>2910391</v>
      </c>
      <c r="C69" s="18"/>
      <c r="D69" s="19">
        <v>3467910</v>
      </c>
      <c r="E69" s="20">
        <v>3467909</v>
      </c>
      <c r="F69" s="20">
        <v>204664</v>
      </c>
      <c r="G69" s="20">
        <v>-198230</v>
      </c>
      <c r="H69" s="20">
        <v>191140</v>
      </c>
      <c r="I69" s="20">
        <v>197574</v>
      </c>
      <c r="J69" s="20">
        <v>194671</v>
      </c>
      <c r="K69" s="20">
        <v>216270</v>
      </c>
      <c r="L69" s="20">
        <v>228255</v>
      </c>
      <c r="M69" s="20">
        <v>639196</v>
      </c>
      <c r="N69" s="20">
        <v>210345</v>
      </c>
      <c r="O69" s="20">
        <v>231683</v>
      </c>
      <c r="P69" s="20">
        <v>201796</v>
      </c>
      <c r="Q69" s="20">
        <v>643824</v>
      </c>
      <c r="R69" s="20">
        <v>205859</v>
      </c>
      <c r="S69" s="20">
        <v>215376</v>
      </c>
      <c r="T69" s="20">
        <v>206587</v>
      </c>
      <c r="U69" s="20">
        <v>627822</v>
      </c>
      <c r="V69" s="20">
        <v>2108416</v>
      </c>
      <c r="W69" s="20">
        <v>3467909</v>
      </c>
      <c r="X69" s="20"/>
      <c r="Y69" s="19"/>
      <c r="Z69" s="22">
        <v>3467909</v>
      </c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>
        <v>1056763</v>
      </c>
      <c r="C71" s="18"/>
      <c r="D71" s="19">
        <v>1286362</v>
      </c>
      <c r="E71" s="20">
        <v>1286362</v>
      </c>
      <c r="F71" s="20">
        <v>82935</v>
      </c>
      <c r="G71" s="20">
        <v>-77402</v>
      </c>
      <c r="H71" s="20">
        <v>69364</v>
      </c>
      <c r="I71" s="20">
        <v>74897</v>
      </c>
      <c r="J71" s="20">
        <v>72808</v>
      </c>
      <c r="K71" s="20">
        <v>94211</v>
      </c>
      <c r="L71" s="20">
        <v>105892</v>
      </c>
      <c r="M71" s="20">
        <v>272911</v>
      </c>
      <c r="N71" s="20">
        <v>87850</v>
      </c>
      <c r="O71" s="20">
        <v>106919</v>
      </c>
      <c r="P71" s="20">
        <v>77100</v>
      </c>
      <c r="Q71" s="20">
        <v>271869</v>
      </c>
      <c r="R71" s="20">
        <v>81072</v>
      </c>
      <c r="S71" s="20">
        <v>90657</v>
      </c>
      <c r="T71" s="20">
        <v>80636</v>
      </c>
      <c r="U71" s="20">
        <v>252365</v>
      </c>
      <c r="V71" s="20">
        <v>872042</v>
      </c>
      <c r="W71" s="20">
        <v>1286362</v>
      </c>
      <c r="X71" s="20"/>
      <c r="Y71" s="19"/>
      <c r="Z71" s="22">
        <v>1286362</v>
      </c>
    </row>
    <row r="72" spans="1:26" ht="13.5" hidden="1">
      <c r="A72" s="38" t="s">
        <v>117</v>
      </c>
      <c r="B72" s="18">
        <v>806635</v>
      </c>
      <c r="C72" s="18"/>
      <c r="D72" s="19">
        <v>1142077</v>
      </c>
      <c r="E72" s="20">
        <v>1142077</v>
      </c>
      <c r="F72" s="20">
        <v>43278</v>
      </c>
      <c r="G72" s="20">
        <v>-42377</v>
      </c>
      <c r="H72" s="20">
        <v>43325</v>
      </c>
      <c r="I72" s="20">
        <v>44226</v>
      </c>
      <c r="J72" s="20">
        <v>42190</v>
      </c>
      <c r="K72" s="20">
        <v>42251</v>
      </c>
      <c r="L72" s="20">
        <v>42555</v>
      </c>
      <c r="M72" s="20">
        <v>126996</v>
      </c>
      <c r="N72" s="20">
        <v>42710</v>
      </c>
      <c r="O72" s="20">
        <v>42808</v>
      </c>
      <c r="P72" s="20">
        <v>42808</v>
      </c>
      <c r="Q72" s="20">
        <v>128326</v>
      </c>
      <c r="R72" s="20">
        <v>42808</v>
      </c>
      <c r="S72" s="20">
        <v>42808</v>
      </c>
      <c r="T72" s="20">
        <v>48850</v>
      </c>
      <c r="U72" s="20">
        <v>134466</v>
      </c>
      <c r="V72" s="20">
        <v>434014</v>
      </c>
      <c r="W72" s="20">
        <v>1142077</v>
      </c>
      <c r="X72" s="20"/>
      <c r="Y72" s="19"/>
      <c r="Z72" s="22">
        <v>1142077</v>
      </c>
    </row>
    <row r="73" spans="1:26" ht="13.5" hidden="1">
      <c r="A73" s="38" t="s">
        <v>118</v>
      </c>
      <c r="B73" s="18">
        <v>1046993</v>
      </c>
      <c r="C73" s="18"/>
      <c r="D73" s="19">
        <v>1039471</v>
      </c>
      <c r="E73" s="20">
        <v>1039470</v>
      </c>
      <c r="F73" s="20">
        <v>78451</v>
      </c>
      <c r="G73" s="20">
        <v>-78451</v>
      </c>
      <c r="H73" s="20">
        <v>78451</v>
      </c>
      <c r="I73" s="20">
        <v>78451</v>
      </c>
      <c r="J73" s="20">
        <v>79673</v>
      </c>
      <c r="K73" s="20">
        <v>79808</v>
      </c>
      <c r="L73" s="20">
        <v>79808</v>
      </c>
      <c r="M73" s="20">
        <v>239289</v>
      </c>
      <c r="N73" s="20">
        <v>79785</v>
      </c>
      <c r="O73" s="20">
        <v>81956</v>
      </c>
      <c r="P73" s="20">
        <v>81888</v>
      </c>
      <c r="Q73" s="20">
        <v>243629</v>
      </c>
      <c r="R73" s="20">
        <v>81979</v>
      </c>
      <c r="S73" s="20">
        <v>81911</v>
      </c>
      <c r="T73" s="20">
        <v>77046</v>
      </c>
      <c r="U73" s="20">
        <v>240936</v>
      </c>
      <c r="V73" s="20">
        <v>802305</v>
      </c>
      <c r="W73" s="20">
        <v>1039470</v>
      </c>
      <c r="X73" s="20"/>
      <c r="Y73" s="19"/>
      <c r="Z73" s="22">
        <v>1039470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>
        <v>55</v>
      </c>
      <c r="U74" s="20">
        <v>55</v>
      </c>
      <c r="V74" s="20">
        <v>55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651162</v>
      </c>
      <c r="C76" s="31"/>
      <c r="D76" s="32">
        <v>1296900</v>
      </c>
      <c r="E76" s="33">
        <v>1838316</v>
      </c>
      <c r="F76" s="33">
        <v>96158</v>
      </c>
      <c r="G76" s="33">
        <v>58201</v>
      </c>
      <c r="H76" s="33">
        <v>46257</v>
      </c>
      <c r="I76" s="33">
        <v>200616</v>
      </c>
      <c r="J76" s="33">
        <v>110863</v>
      </c>
      <c r="K76" s="33">
        <v>44577</v>
      </c>
      <c r="L76" s="33">
        <v>25722</v>
      </c>
      <c r="M76" s="33">
        <v>181162</v>
      </c>
      <c r="N76" s="33">
        <v>55302</v>
      </c>
      <c r="O76" s="33">
        <v>101852</v>
      </c>
      <c r="P76" s="33">
        <v>102001</v>
      </c>
      <c r="Q76" s="33">
        <v>259155</v>
      </c>
      <c r="R76" s="33">
        <v>41584</v>
      </c>
      <c r="S76" s="33">
        <v>28869</v>
      </c>
      <c r="T76" s="33">
        <v>96454</v>
      </c>
      <c r="U76" s="33">
        <v>166907</v>
      </c>
      <c r="V76" s="33">
        <v>807840</v>
      </c>
      <c r="W76" s="33">
        <v>1838316</v>
      </c>
      <c r="X76" s="33"/>
      <c r="Y76" s="32"/>
      <c r="Z76" s="34">
        <v>1838316</v>
      </c>
    </row>
    <row r="77" spans="1:26" ht="13.5" hidden="1">
      <c r="A77" s="36" t="s">
        <v>31</v>
      </c>
      <c r="B77" s="18">
        <v>450796</v>
      </c>
      <c r="C77" s="18"/>
      <c r="D77" s="19">
        <v>452124</v>
      </c>
      <c r="E77" s="20">
        <v>975036</v>
      </c>
      <c r="F77" s="20">
        <v>5972</v>
      </c>
      <c r="G77" s="20">
        <v>7686</v>
      </c>
      <c r="H77" s="20">
        <v>8911</v>
      </c>
      <c r="I77" s="20">
        <v>22569</v>
      </c>
      <c r="J77" s="20">
        <v>50885</v>
      </c>
      <c r="K77" s="20">
        <v>12741</v>
      </c>
      <c r="L77" s="20">
        <v>1669</v>
      </c>
      <c r="M77" s="20">
        <v>65295</v>
      </c>
      <c r="N77" s="20">
        <v>3854</v>
      </c>
      <c r="O77" s="20">
        <v>34392</v>
      </c>
      <c r="P77" s="20">
        <v>45336</v>
      </c>
      <c r="Q77" s="20">
        <v>83582</v>
      </c>
      <c r="R77" s="20">
        <v>21698</v>
      </c>
      <c r="S77" s="20">
        <v>16109</v>
      </c>
      <c r="T77" s="20">
        <v>20318</v>
      </c>
      <c r="U77" s="20">
        <v>58125</v>
      </c>
      <c r="V77" s="20">
        <v>229571</v>
      </c>
      <c r="W77" s="20">
        <v>975036</v>
      </c>
      <c r="X77" s="20"/>
      <c r="Y77" s="19"/>
      <c r="Z77" s="22">
        <v>975036</v>
      </c>
    </row>
    <row r="78" spans="1:26" ht="13.5" hidden="1">
      <c r="A78" s="37" t="s">
        <v>32</v>
      </c>
      <c r="B78" s="18">
        <v>200366</v>
      </c>
      <c r="C78" s="18"/>
      <c r="D78" s="19">
        <v>844776</v>
      </c>
      <c r="E78" s="20">
        <v>863280</v>
      </c>
      <c r="F78" s="20">
        <v>90186</v>
      </c>
      <c r="G78" s="20">
        <v>50515</v>
      </c>
      <c r="H78" s="20">
        <v>37346</v>
      </c>
      <c r="I78" s="20">
        <v>178047</v>
      </c>
      <c r="J78" s="20">
        <v>59978</v>
      </c>
      <c r="K78" s="20">
        <v>31836</v>
      </c>
      <c r="L78" s="20">
        <v>24053</v>
      </c>
      <c r="M78" s="20">
        <v>115867</v>
      </c>
      <c r="N78" s="20">
        <v>51448</v>
      </c>
      <c r="O78" s="20">
        <v>67460</v>
      </c>
      <c r="P78" s="20">
        <v>56665</v>
      </c>
      <c r="Q78" s="20">
        <v>175573</v>
      </c>
      <c r="R78" s="20">
        <v>19886</v>
      </c>
      <c r="S78" s="20">
        <v>12760</v>
      </c>
      <c r="T78" s="20">
        <v>76136</v>
      </c>
      <c r="U78" s="20">
        <v>108782</v>
      </c>
      <c r="V78" s="20">
        <v>578269</v>
      </c>
      <c r="W78" s="20">
        <v>863280</v>
      </c>
      <c r="X78" s="20"/>
      <c r="Y78" s="19"/>
      <c r="Z78" s="22">
        <v>863280</v>
      </c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>
        <v>72753</v>
      </c>
      <c r="C80" s="18"/>
      <c r="D80" s="19">
        <v>420084</v>
      </c>
      <c r="E80" s="20">
        <v>386515</v>
      </c>
      <c r="F80" s="20">
        <v>11475</v>
      </c>
      <c r="G80" s="20">
        <v>28377</v>
      </c>
      <c r="H80" s="20">
        <v>11127</v>
      </c>
      <c r="I80" s="20">
        <v>50979</v>
      </c>
      <c r="J80" s="20">
        <v>22570</v>
      </c>
      <c r="K80" s="20">
        <v>23106</v>
      </c>
      <c r="L80" s="20">
        <v>7368</v>
      </c>
      <c r="M80" s="20">
        <v>53044</v>
      </c>
      <c r="N80" s="20">
        <v>26225</v>
      </c>
      <c r="O80" s="20">
        <v>34320</v>
      </c>
      <c r="P80" s="20">
        <v>27216</v>
      </c>
      <c r="Q80" s="20">
        <v>87761</v>
      </c>
      <c r="R80" s="20">
        <v>6592</v>
      </c>
      <c r="S80" s="20">
        <v>3903</v>
      </c>
      <c r="T80" s="20">
        <v>33722</v>
      </c>
      <c r="U80" s="20">
        <v>44217</v>
      </c>
      <c r="V80" s="20">
        <v>236001</v>
      </c>
      <c r="W80" s="20">
        <v>386515</v>
      </c>
      <c r="X80" s="20"/>
      <c r="Y80" s="19"/>
      <c r="Z80" s="22">
        <v>386515</v>
      </c>
    </row>
    <row r="81" spans="1:26" ht="13.5" hidden="1">
      <c r="A81" s="38" t="s">
        <v>117</v>
      </c>
      <c r="B81" s="18">
        <v>55533</v>
      </c>
      <c r="C81" s="18"/>
      <c r="D81" s="19">
        <v>269964</v>
      </c>
      <c r="E81" s="20">
        <v>332254</v>
      </c>
      <c r="F81" s="20">
        <v>12376</v>
      </c>
      <c r="G81" s="20">
        <v>10085</v>
      </c>
      <c r="H81" s="20">
        <v>10217</v>
      </c>
      <c r="I81" s="20">
        <v>32678</v>
      </c>
      <c r="J81" s="20">
        <v>16664</v>
      </c>
      <c r="K81" s="20">
        <v>4001</v>
      </c>
      <c r="L81" s="20">
        <v>6235</v>
      </c>
      <c r="M81" s="20">
        <v>26900</v>
      </c>
      <c r="N81" s="20">
        <v>10303</v>
      </c>
      <c r="O81" s="20">
        <v>15043</v>
      </c>
      <c r="P81" s="20">
        <v>12740</v>
      </c>
      <c r="Q81" s="20">
        <v>38086</v>
      </c>
      <c r="R81" s="20">
        <v>6705</v>
      </c>
      <c r="S81" s="20">
        <v>3800</v>
      </c>
      <c r="T81" s="20">
        <v>20503</v>
      </c>
      <c r="U81" s="20">
        <v>31008</v>
      </c>
      <c r="V81" s="20">
        <v>128672</v>
      </c>
      <c r="W81" s="20">
        <v>332254</v>
      </c>
      <c r="X81" s="20"/>
      <c r="Y81" s="19"/>
      <c r="Z81" s="22">
        <v>332254</v>
      </c>
    </row>
    <row r="82" spans="1:26" ht="13.5" hidden="1">
      <c r="A82" s="38" t="s">
        <v>118</v>
      </c>
      <c r="B82" s="18">
        <v>72080</v>
      </c>
      <c r="C82" s="18"/>
      <c r="D82" s="19">
        <v>154728</v>
      </c>
      <c r="E82" s="20">
        <v>144512</v>
      </c>
      <c r="F82" s="20">
        <v>9469</v>
      </c>
      <c r="G82" s="20">
        <v>11790</v>
      </c>
      <c r="H82" s="20">
        <v>6817</v>
      </c>
      <c r="I82" s="20">
        <v>28076</v>
      </c>
      <c r="J82" s="20">
        <v>18170</v>
      </c>
      <c r="K82" s="20">
        <v>4021</v>
      </c>
      <c r="L82" s="20">
        <v>6957</v>
      </c>
      <c r="M82" s="20">
        <v>29148</v>
      </c>
      <c r="N82" s="20">
        <v>12765</v>
      </c>
      <c r="O82" s="20">
        <v>15927</v>
      </c>
      <c r="P82" s="20">
        <v>14421</v>
      </c>
      <c r="Q82" s="20">
        <v>43113</v>
      </c>
      <c r="R82" s="20">
        <v>6426</v>
      </c>
      <c r="S82" s="20">
        <v>3942</v>
      </c>
      <c r="T82" s="20">
        <v>17341</v>
      </c>
      <c r="U82" s="20">
        <v>27709</v>
      </c>
      <c r="V82" s="20">
        <v>128046</v>
      </c>
      <c r="W82" s="20">
        <v>144512</v>
      </c>
      <c r="X82" s="20"/>
      <c r="Y82" s="19"/>
      <c r="Z82" s="22">
        <v>144512</v>
      </c>
    </row>
    <row r="83" spans="1:26" ht="13.5" hidden="1">
      <c r="A83" s="38" t="s">
        <v>119</v>
      </c>
      <c r="B83" s="18"/>
      <c r="C83" s="18"/>
      <c r="D83" s="19"/>
      <c r="E83" s="20">
        <v>-1</v>
      </c>
      <c r="F83" s="20">
        <v>56866</v>
      </c>
      <c r="G83" s="20">
        <v>263</v>
      </c>
      <c r="H83" s="20">
        <v>9185</v>
      </c>
      <c r="I83" s="20">
        <v>66314</v>
      </c>
      <c r="J83" s="20">
        <v>2574</v>
      </c>
      <c r="K83" s="20">
        <v>708</v>
      </c>
      <c r="L83" s="20">
        <v>3493</v>
      </c>
      <c r="M83" s="20">
        <v>6775</v>
      </c>
      <c r="N83" s="20">
        <v>2155</v>
      </c>
      <c r="O83" s="20">
        <v>2170</v>
      </c>
      <c r="P83" s="20">
        <v>2288</v>
      </c>
      <c r="Q83" s="20">
        <v>6613</v>
      </c>
      <c r="R83" s="20">
        <v>163</v>
      </c>
      <c r="S83" s="20">
        <v>1115</v>
      </c>
      <c r="T83" s="20">
        <v>4570</v>
      </c>
      <c r="U83" s="20">
        <v>5848</v>
      </c>
      <c r="V83" s="20">
        <v>85550</v>
      </c>
      <c r="W83" s="20">
        <v>-1</v>
      </c>
      <c r="X83" s="20"/>
      <c r="Y83" s="19"/>
      <c r="Z83" s="22">
        <v>-1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13842798</v>
      </c>
      <c r="C5" s="18">
        <v>0</v>
      </c>
      <c r="D5" s="63">
        <v>16270476</v>
      </c>
      <c r="E5" s="64">
        <v>16270476</v>
      </c>
      <c r="F5" s="64">
        <v>25440296</v>
      </c>
      <c r="G5" s="64">
        <v>252197</v>
      </c>
      <c r="H5" s="64">
        <v>-164209</v>
      </c>
      <c r="I5" s="64">
        <v>25528284</v>
      </c>
      <c r="J5" s="64">
        <v>-20676</v>
      </c>
      <c r="K5" s="64">
        <v>99778</v>
      </c>
      <c r="L5" s="64">
        <v>233854</v>
      </c>
      <c r="M5" s="64">
        <v>312956</v>
      </c>
      <c r="N5" s="64">
        <v>-11333312</v>
      </c>
      <c r="O5" s="64">
        <v>0</v>
      </c>
      <c r="P5" s="64">
        <v>380576</v>
      </c>
      <c r="Q5" s="64">
        <v>-10952736</v>
      </c>
      <c r="R5" s="64">
        <v>286853</v>
      </c>
      <c r="S5" s="64">
        <v>286686</v>
      </c>
      <c r="T5" s="64">
        <v>277066</v>
      </c>
      <c r="U5" s="64">
        <v>850605</v>
      </c>
      <c r="V5" s="64">
        <v>15739109</v>
      </c>
      <c r="W5" s="64">
        <v>16270476</v>
      </c>
      <c r="X5" s="64">
        <v>-531367</v>
      </c>
      <c r="Y5" s="65">
        <v>-3.27</v>
      </c>
      <c r="Z5" s="66">
        <v>16270476</v>
      </c>
    </row>
    <row r="6" spans="1:26" ht="13.5">
      <c r="A6" s="62" t="s">
        <v>32</v>
      </c>
      <c r="B6" s="18">
        <v>71471675</v>
      </c>
      <c r="C6" s="18">
        <v>0</v>
      </c>
      <c r="D6" s="63">
        <v>81793781</v>
      </c>
      <c r="E6" s="64">
        <v>81793781</v>
      </c>
      <c r="F6" s="64">
        <v>6710948</v>
      </c>
      <c r="G6" s="64">
        <v>4098175</v>
      </c>
      <c r="H6" s="64">
        <v>5411808</v>
      </c>
      <c r="I6" s="64">
        <v>16220931</v>
      </c>
      <c r="J6" s="64">
        <v>6421313</v>
      </c>
      <c r="K6" s="64">
        <v>5775436</v>
      </c>
      <c r="L6" s="64">
        <v>5966089</v>
      </c>
      <c r="M6" s="64">
        <v>18162838</v>
      </c>
      <c r="N6" s="64">
        <v>8142618</v>
      </c>
      <c r="O6" s="64">
        <v>0</v>
      </c>
      <c r="P6" s="64">
        <v>14700819</v>
      </c>
      <c r="Q6" s="64">
        <v>22843437</v>
      </c>
      <c r="R6" s="64">
        <v>6731673</v>
      </c>
      <c r="S6" s="64">
        <v>5730397</v>
      </c>
      <c r="T6" s="64">
        <v>6976941</v>
      </c>
      <c r="U6" s="64">
        <v>19439011</v>
      </c>
      <c r="V6" s="64">
        <v>76666217</v>
      </c>
      <c r="W6" s="64">
        <v>81793781</v>
      </c>
      <c r="X6" s="64">
        <v>-5127564</v>
      </c>
      <c r="Y6" s="65">
        <v>-6.27</v>
      </c>
      <c r="Z6" s="66">
        <v>81793781</v>
      </c>
    </row>
    <row r="7" spans="1:26" ht="13.5">
      <c r="A7" s="62" t="s">
        <v>33</v>
      </c>
      <c r="B7" s="18">
        <v>17105</v>
      </c>
      <c r="C7" s="18">
        <v>0</v>
      </c>
      <c r="D7" s="63">
        <v>187494</v>
      </c>
      <c r="E7" s="64">
        <v>187494</v>
      </c>
      <c r="F7" s="64">
        <v>1765</v>
      </c>
      <c r="G7" s="64">
        <v>2068</v>
      </c>
      <c r="H7" s="64">
        <v>1195</v>
      </c>
      <c r="I7" s="64">
        <v>5028</v>
      </c>
      <c r="J7" s="64">
        <v>730</v>
      </c>
      <c r="K7" s="64">
        <v>823</v>
      </c>
      <c r="L7" s="64">
        <v>1338</v>
      </c>
      <c r="M7" s="64">
        <v>2891</v>
      </c>
      <c r="N7" s="64">
        <v>1329</v>
      </c>
      <c r="O7" s="64">
        <v>2976</v>
      </c>
      <c r="P7" s="64">
        <v>1229</v>
      </c>
      <c r="Q7" s="64">
        <v>5534</v>
      </c>
      <c r="R7" s="64">
        <v>15545</v>
      </c>
      <c r="S7" s="64">
        <v>592</v>
      </c>
      <c r="T7" s="64">
        <v>1217</v>
      </c>
      <c r="U7" s="64">
        <v>17354</v>
      </c>
      <c r="V7" s="64">
        <v>30807</v>
      </c>
      <c r="W7" s="64">
        <v>187494</v>
      </c>
      <c r="X7" s="64">
        <v>-156687</v>
      </c>
      <c r="Y7" s="65">
        <v>-83.57</v>
      </c>
      <c r="Z7" s="66">
        <v>187494</v>
      </c>
    </row>
    <row r="8" spans="1:26" ht="13.5">
      <c r="A8" s="62" t="s">
        <v>34</v>
      </c>
      <c r="B8" s="18">
        <v>57156780</v>
      </c>
      <c r="C8" s="18">
        <v>0</v>
      </c>
      <c r="D8" s="63">
        <v>53850500</v>
      </c>
      <c r="E8" s="64">
        <v>53850500</v>
      </c>
      <c r="F8" s="64">
        <v>19496877</v>
      </c>
      <c r="G8" s="64">
        <v>400307</v>
      </c>
      <c r="H8" s="64">
        <v>16323</v>
      </c>
      <c r="I8" s="64">
        <v>19913507</v>
      </c>
      <c r="J8" s="64">
        <v>0</v>
      </c>
      <c r="K8" s="64">
        <v>32190000</v>
      </c>
      <c r="L8" s="64">
        <v>0</v>
      </c>
      <c r="M8" s="64">
        <v>32190000</v>
      </c>
      <c r="N8" s="64">
        <v>890000</v>
      </c>
      <c r="O8" s="64">
        <v>9504</v>
      </c>
      <c r="P8" s="64">
        <v>12070668</v>
      </c>
      <c r="Q8" s="64">
        <v>12970172</v>
      </c>
      <c r="R8" s="64">
        <v>0</v>
      </c>
      <c r="S8" s="64">
        <v>0</v>
      </c>
      <c r="T8" s="64">
        <v>7732</v>
      </c>
      <c r="U8" s="64">
        <v>7732</v>
      </c>
      <c r="V8" s="64">
        <v>65081411</v>
      </c>
      <c r="W8" s="64">
        <v>53850500</v>
      </c>
      <c r="X8" s="64">
        <v>11230911</v>
      </c>
      <c r="Y8" s="65">
        <v>20.86</v>
      </c>
      <c r="Z8" s="66">
        <v>53850500</v>
      </c>
    </row>
    <row r="9" spans="1:26" ht="13.5">
      <c r="A9" s="62" t="s">
        <v>35</v>
      </c>
      <c r="B9" s="18">
        <v>8516172</v>
      </c>
      <c r="C9" s="18">
        <v>0</v>
      </c>
      <c r="D9" s="63">
        <v>20270253</v>
      </c>
      <c r="E9" s="64">
        <v>20270253</v>
      </c>
      <c r="F9" s="64">
        <v>1463010</v>
      </c>
      <c r="G9" s="64">
        <v>1177361</v>
      </c>
      <c r="H9" s="64">
        <v>603382</v>
      </c>
      <c r="I9" s="64">
        <v>3243753</v>
      </c>
      <c r="J9" s="64">
        <v>1389610</v>
      </c>
      <c r="K9" s="64">
        <v>-207467</v>
      </c>
      <c r="L9" s="64">
        <v>863682</v>
      </c>
      <c r="M9" s="64">
        <v>2045825</v>
      </c>
      <c r="N9" s="64">
        <v>-379506</v>
      </c>
      <c r="O9" s="64">
        <v>976233</v>
      </c>
      <c r="P9" s="64">
        <v>2452102</v>
      </c>
      <c r="Q9" s="64">
        <v>3048829</v>
      </c>
      <c r="R9" s="64">
        <v>1003862</v>
      </c>
      <c r="S9" s="64">
        <v>1667633</v>
      </c>
      <c r="T9" s="64">
        <v>888199</v>
      </c>
      <c r="U9" s="64">
        <v>3559694</v>
      </c>
      <c r="V9" s="64">
        <v>11898101</v>
      </c>
      <c r="W9" s="64">
        <v>20270253</v>
      </c>
      <c r="X9" s="64">
        <v>-8372152</v>
      </c>
      <c r="Y9" s="65">
        <v>-41.3</v>
      </c>
      <c r="Z9" s="66">
        <v>20270253</v>
      </c>
    </row>
    <row r="10" spans="1:26" ht="25.5">
      <c r="A10" s="67" t="s">
        <v>107</v>
      </c>
      <c r="B10" s="68">
        <f>SUM(B5:B9)</f>
        <v>151004530</v>
      </c>
      <c r="C10" s="68">
        <f>SUM(C5:C9)</f>
        <v>0</v>
      </c>
      <c r="D10" s="69">
        <f aca="true" t="shared" si="0" ref="D10:Z10">SUM(D5:D9)</f>
        <v>172372504</v>
      </c>
      <c r="E10" s="70">
        <f t="shared" si="0"/>
        <v>172372504</v>
      </c>
      <c r="F10" s="70">
        <f t="shared" si="0"/>
        <v>53112896</v>
      </c>
      <c r="G10" s="70">
        <f t="shared" si="0"/>
        <v>5930108</v>
      </c>
      <c r="H10" s="70">
        <f t="shared" si="0"/>
        <v>5868499</v>
      </c>
      <c r="I10" s="70">
        <f t="shared" si="0"/>
        <v>64911503</v>
      </c>
      <c r="J10" s="70">
        <f t="shared" si="0"/>
        <v>7790977</v>
      </c>
      <c r="K10" s="70">
        <f t="shared" si="0"/>
        <v>37858570</v>
      </c>
      <c r="L10" s="70">
        <f t="shared" si="0"/>
        <v>7064963</v>
      </c>
      <c r="M10" s="70">
        <f t="shared" si="0"/>
        <v>52714510</v>
      </c>
      <c r="N10" s="70">
        <f t="shared" si="0"/>
        <v>-2678871</v>
      </c>
      <c r="O10" s="70">
        <f t="shared" si="0"/>
        <v>988713</v>
      </c>
      <c r="P10" s="70">
        <f t="shared" si="0"/>
        <v>29605394</v>
      </c>
      <c r="Q10" s="70">
        <f t="shared" si="0"/>
        <v>27915236</v>
      </c>
      <c r="R10" s="70">
        <f t="shared" si="0"/>
        <v>8037933</v>
      </c>
      <c r="S10" s="70">
        <f t="shared" si="0"/>
        <v>7685308</v>
      </c>
      <c r="T10" s="70">
        <f t="shared" si="0"/>
        <v>8151155</v>
      </c>
      <c r="U10" s="70">
        <f t="shared" si="0"/>
        <v>23874396</v>
      </c>
      <c r="V10" s="70">
        <f t="shared" si="0"/>
        <v>169415645</v>
      </c>
      <c r="W10" s="70">
        <f t="shared" si="0"/>
        <v>172372504</v>
      </c>
      <c r="X10" s="70">
        <f t="shared" si="0"/>
        <v>-2956859</v>
      </c>
      <c r="Y10" s="71">
        <f>+IF(W10&lt;&gt;0,(X10/W10)*100,0)</f>
        <v>-1.7153890158722762</v>
      </c>
      <c r="Z10" s="72">
        <f t="shared" si="0"/>
        <v>172372504</v>
      </c>
    </row>
    <row r="11" spans="1:26" ht="13.5">
      <c r="A11" s="62" t="s">
        <v>36</v>
      </c>
      <c r="B11" s="18">
        <v>57074883</v>
      </c>
      <c r="C11" s="18">
        <v>0</v>
      </c>
      <c r="D11" s="63">
        <v>53526795</v>
      </c>
      <c r="E11" s="64">
        <v>53526795</v>
      </c>
      <c r="F11" s="64">
        <v>4229161</v>
      </c>
      <c r="G11" s="64">
        <v>4586217</v>
      </c>
      <c r="H11" s="64">
        <v>4675463</v>
      </c>
      <c r="I11" s="64">
        <v>13490841</v>
      </c>
      <c r="J11" s="64">
        <v>4241231</v>
      </c>
      <c r="K11" s="64">
        <v>7097468</v>
      </c>
      <c r="L11" s="64">
        <v>5741998</v>
      </c>
      <c r="M11" s="64">
        <v>17080697</v>
      </c>
      <c r="N11" s="64">
        <v>5549232</v>
      </c>
      <c r="O11" s="64">
        <v>4739705</v>
      </c>
      <c r="P11" s="64">
        <v>5008895</v>
      </c>
      <c r="Q11" s="64">
        <v>15297832</v>
      </c>
      <c r="R11" s="64">
        <v>6074423</v>
      </c>
      <c r="S11" s="64">
        <v>5818979</v>
      </c>
      <c r="T11" s="64">
        <v>5009822</v>
      </c>
      <c r="U11" s="64">
        <v>16903224</v>
      </c>
      <c r="V11" s="64">
        <v>62772594</v>
      </c>
      <c r="W11" s="64">
        <v>53526795</v>
      </c>
      <c r="X11" s="64">
        <v>9245799</v>
      </c>
      <c r="Y11" s="65">
        <v>17.27</v>
      </c>
      <c r="Z11" s="66">
        <v>53526795</v>
      </c>
    </row>
    <row r="12" spans="1:26" ht="13.5">
      <c r="A12" s="62" t="s">
        <v>37</v>
      </c>
      <c r="B12" s="18">
        <v>6292979</v>
      </c>
      <c r="C12" s="18">
        <v>0</v>
      </c>
      <c r="D12" s="63">
        <v>4917321</v>
      </c>
      <c r="E12" s="64">
        <v>4917321</v>
      </c>
      <c r="F12" s="64">
        <v>383547</v>
      </c>
      <c r="G12" s="64">
        <v>383547</v>
      </c>
      <c r="H12" s="64">
        <v>383547</v>
      </c>
      <c r="I12" s="64">
        <v>1150641</v>
      </c>
      <c r="J12" s="64">
        <v>383547</v>
      </c>
      <c r="K12" s="64">
        <v>383547</v>
      </c>
      <c r="L12" s="64">
        <v>383547</v>
      </c>
      <c r="M12" s="64">
        <v>1150641</v>
      </c>
      <c r="N12" s="64">
        <v>383547</v>
      </c>
      <c r="O12" s="64">
        <v>442942</v>
      </c>
      <c r="P12" s="64">
        <v>420848</v>
      </c>
      <c r="Q12" s="64">
        <v>1247337</v>
      </c>
      <c r="R12" s="64">
        <v>351496</v>
      </c>
      <c r="S12" s="64">
        <v>373189</v>
      </c>
      <c r="T12" s="64">
        <v>396322</v>
      </c>
      <c r="U12" s="64">
        <v>1121007</v>
      </c>
      <c r="V12" s="64">
        <v>4669626</v>
      </c>
      <c r="W12" s="64">
        <v>4917321</v>
      </c>
      <c r="X12" s="64">
        <v>-247695</v>
      </c>
      <c r="Y12" s="65">
        <v>-5.04</v>
      </c>
      <c r="Z12" s="66">
        <v>4917321</v>
      </c>
    </row>
    <row r="13" spans="1:26" ht="13.5">
      <c r="A13" s="62" t="s">
        <v>108</v>
      </c>
      <c r="B13" s="18">
        <v>36112256</v>
      </c>
      <c r="C13" s="18">
        <v>0</v>
      </c>
      <c r="D13" s="63">
        <v>711452</v>
      </c>
      <c r="E13" s="64">
        <v>711452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711452</v>
      </c>
      <c r="X13" s="64">
        <v>-711452</v>
      </c>
      <c r="Y13" s="65">
        <v>-100</v>
      </c>
      <c r="Z13" s="66">
        <v>711452</v>
      </c>
    </row>
    <row r="14" spans="1:26" ht="13.5">
      <c r="A14" s="62" t="s">
        <v>38</v>
      </c>
      <c r="B14" s="18">
        <v>3586193</v>
      </c>
      <c r="C14" s="18">
        <v>0</v>
      </c>
      <c r="D14" s="63">
        <v>2899613</v>
      </c>
      <c r="E14" s="64">
        <v>2899613</v>
      </c>
      <c r="F14" s="64">
        <v>63685</v>
      </c>
      <c r="G14" s="64">
        <v>9223</v>
      </c>
      <c r="H14" s="64">
        <v>92175</v>
      </c>
      <c r="I14" s="64">
        <v>165083</v>
      </c>
      <c r="J14" s="64">
        <v>46776</v>
      </c>
      <c r="K14" s="64">
        <v>237098</v>
      </c>
      <c r="L14" s="64">
        <v>7704</v>
      </c>
      <c r="M14" s="64">
        <v>291578</v>
      </c>
      <c r="N14" s="64">
        <v>196986</v>
      </c>
      <c r="O14" s="64">
        <v>195410</v>
      </c>
      <c r="P14" s="64">
        <v>325289</v>
      </c>
      <c r="Q14" s="64">
        <v>717685</v>
      </c>
      <c r="R14" s="64">
        <v>46173</v>
      </c>
      <c r="S14" s="64">
        <v>40761</v>
      </c>
      <c r="T14" s="64">
        <v>378812</v>
      </c>
      <c r="U14" s="64">
        <v>465746</v>
      </c>
      <c r="V14" s="64">
        <v>1640092</v>
      </c>
      <c r="W14" s="64">
        <v>2899613</v>
      </c>
      <c r="X14" s="64">
        <v>-1259521</v>
      </c>
      <c r="Y14" s="65">
        <v>-43.44</v>
      </c>
      <c r="Z14" s="66">
        <v>2899613</v>
      </c>
    </row>
    <row r="15" spans="1:26" ht="13.5">
      <c r="A15" s="62" t="s">
        <v>39</v>
      </c>
      <c r="B15" s="18">
        <v>37797952</v>
      </c>
      <c r="C15" s="18">
        <v>0</v>
      </c>
      <c r="D15" s="63">
        <v>45973194</v>
      </c>
      <c r="E15" s="64">
        <v>45973194</v>
      </c>
      <c r="F15" s="64">
        <v>3805700</v>
      </c>
      <c r="G15" s="64">
        <v>4281010</v>
      </c>
      <c r="H15" s="64">
        <v>3482224</v>
      </c>
      <c r="I15" s="64">
        <v>11568934</v>
      </c>
      <c r="J15" s="64">
        <v>2630158</v>
      </c>
      <c r="K15" s="64">
        <v>2905659</v>
      </c>
      <c r="L15" s="64">
        <v>3147220</v>
      </c>
      <c r="M15" s="64">
        <v>8683037</v>
      </c>
      <c r="N15" s="64">
        <v>3586684</v>
      </c>
      <c r="O15" s="64">
        <v>3692287</v>
      </c>
      <c r="P15" s="64">
        <v>3355813</v>
      </c>
      <c r="Q15" s="64">
        <v>10634784</v>
      </c>
      <c r="R15" s="64">
        <v>1430476</v>
      </c>
      <c r="S15" s="64">
        <v>2612099</v>
      </c>
      <c r="T15" s="64">
        <v>6793377</v>
      </c>
      <c r="U15" s="64">
        <v>10835952</v>
      </c>
      <c r="V15" s="64">
        <v>41722707</v>
      </c>
      <c r="W15" s="64">
        <v>45973194</v>
      </c>
      <c r="X15" s="64">
        <v>-4250487</v>
      </c>
      <c r="Y15" s="65">
        <v>-9.25</v>
      </c>
      <c r="Z15" s="66">
        <v>45973194</v>
      </c>
    </row>
    <row r="16" spans="1:26" ht="13.5">
      <c r="A16" s="73" t="s">
        <v>40</v>
      </c>
      <c r="B16" s="18">
        <v>11120640</v>
      </c>
      <c r="C16" s="18">
        <v>0</v>
      </c>
      <c r="D16" s="63">
        <v>12406544</v>
      </c>
      <c r="E16" s="64">
        <v>12406544</v>
      </c>
      <c r="F16" s="64">
        <v>922315</v>
      </c>
      <c r="G16" s="64">
        <v>1109297</v>
      </c>
      <c r="H16" s="64">
        <v>951398</v>
      </c>
      <c r="I16" s="64">
        <v>2983010</v>
      </c>
      <c r="J16" s="64">
        <v>1807598</v>
      </c>
      <c r="K16" s="64">
        <v>2030978</v>
      </c>
      <c r="L16" s="64">
        <v>878084</v>
      </c>
      <c r="M16" s="64">
        <v>4716660</v>
      </c>
      <c r="N16" s="64">
        <v>1058586</v>
      </c>
      <c r="O16" s="64">
        <v>236244</v>
      </c>
      <c r="P16" s="64">
        <v>2316600</v>
      </c>
      <c r="Q16" s="64">
        <v>3611430</v>
      </c>
      <c r="R16" s="64">
        <v>2244865</v>
      </c>
      <c r="S16" s="64">
        <v>217802</v>
      </c>
      <c r="T16" s="64">
        <v>1205596</v>
      </c>
      <c r="U16" s="64">
        <v>3668263</v>
      </c>
      <c r="V16" s="64">
        <v>14979363</v>
      </c>
      <c r="W16" s="64">
        <v>12406544</v>
      </c>
      <c r="X16" s="64">
        <v>2572819</v>
      </c>
      <c r="Y16" s="65">
        <v>20.74</v>
      </c>
      <c r="Z16" s="66">
        <v>12406544</v>
      </c>
    </row>
    <row r="17" spans="1:26" ht="13.5">
      <c r="A17" s="62" t="s">
        <v>41</v>
      </c>
      <c r="B17" s="18">
        <v>55118158</v>
      </c>
      <c r="C17" s="18">
        <v>0</v>
      </c>
      <c r="D17" s="63">
        <v>32231759</v>
      </c>
      <c r="E17" s="64">
        <v>32231759</v>
      </c>
      <c r="F17" s="64">
        <v>1927065</v>
      </c>
      <c r="G17" s="64">
        <v>3477212</v>
      </c>
      <c r="H17" s="64">
        <v>2180586</v>
      </c>
      <c r="I17" s="64">
        <v>7584863</v>
      </c>
      <c r="J17" s="64">
        <v>1905602</v>
      </c>
      <c r="K17" s="64">
        <v>4285167</v>
      </c>
      <c r="L17" s="64">
        <v>2639140</v>
      </c>
      <c r="M17" s="64">
        <v>8829909</v>
      </c>
      <c r="N17" s="64">
        <v>3617196</v>
      </c>
      <c r="O17" s="64">
        <v>2131501</v>
      </c>
      <c r="P17" s="64">
        <v>3887017</v>
      </c>
      <c r="Q17" s="64">
        <v>9635714</v>
      </c>
      <c r="R17" s="64">
        <v>2423080</v>
      </c>
      <c r="S17" s="64">
        <v>4693860</v>
      </c>
      <c r="T17" s="64">
        <v>4042758</v>
      </c>
      <c r="U17" s="64">
        <v>11159698</v>
      </c>
      <c r="V17" s="64">
        <v>37210184</v>
      </c>
      <c r="W17" s="64">
        <v>32231759</v>
      </c>
      <c r="X17" s="64">
        <v>4978425</v>
      </c>
      <c r="Y17" s="65">
        <v>15.45</v>
      </c>
      <c r="Z17" s="66">
        <v>32231759</v>
      </c>
    </row>
    <row r="18" spans="1:26" ht="13.5">
      <c r="A18" s="74" t="s">
        <v>42</v>
      </c>
      <c r="B18" s="75">
        <f>SUM(B11:B17)</f>
        <v>207103061</v>
      </c>
      <c r="C18" s="75">
        <f>SUM(C11:C17)</f>
        <v>0</v>
      </c>
      <c r="D18" s="76">
        <f aca="true" t="shared" si="1" ref="D18:Z18">SUM(D11:D17)</f>
        <v>152666678</v>
      </c>
      <c r="E18" s="77">
        <f t="shared" si="1"/>
        <v>152666678</v>
      </c>
      <c r="F18" s="77">
        <f t="shared" si="1"/>
        <v>11331473</v>
      </c>
      <c r="G18" s="77">
        <f t="shared" si="1"/>
        <v>13846506</v>
      </c>
      <c r="H18" s="77">
        <f t="shared" si="1"/>
        <v>11765393</v>
      </c>
      <c r="I18" s="77">
        <f t="shared" si="1"/>
        <v>36943372</v>
      </c>
      <c r="J18" s="77">
        <f t="shared" si="1"/>
        <v>11014912</v>
      </c>
      <c r="K18" s="77">
        <f t="shared" si="1"/>
        <v>16939917</v>
      </c>
      <c r="L18" s="77">
        <f t="shared" si="1"/>
        <v>12797693</v>
      </c>
      <c r="M18" s="77">
        <f t="shared" si="1"/>
        <v>40752522</v>
      </c>
      <c r="N18" s="77">
        <f t="shared" si="1"/>
        <v>14392231</v>
      </c>
      <c r="O18" s="77">
        <f t="shared" si="1"/>
        <v>11438089</v>
      </c>
      <c r="P18" s="77">
        <f t="shared" si="1"/>
        <v>15314462</v>
      </c>
      <c r="Q18" s="77">
        <f t="shared" si="1"/>
        <v>41144782</v>
      </c>
      <c r="R18" s="77">
        <f t="shared" si="1"/>
        <v>12570513</v>
      </c>
      <c r="S18" s="77">
        <f t="shared" si="1"/>
        <v>13756690</v>
      </c>
      <c r="T18" s="77">
        <f t="shared" si="1"/>
        <v>17826687</v>
      </c>
      <c r="U18" s="77">
        <f t="shared" si="1"/>
        <v>44153890</v>
      </c>
      <c r="V18" s="77">
        <f t="shared" si="1"/>
        <v>162994566</v>
      </c>
      <c r="W18" s="77">
        <f t="shared" si="1"/>
        <v>152666678</v>
      </c>
      <c r="X18" s="77">
        <f t="shared" si="1"/>
        <v>10327888</v>
      </c>
      <c r="Y18" s="71">
        <f>+IF(W18&lt;&gt;0,(X18/W18)*100,0)</f>
        <v>6.764991637533371</v>
      </c>
      <c r="Z18" s="78">
        <f t="shared" si="1"/>
        <v>152666678</v>
      </c>
    </row>
    <row r="19" spans="1:26" ht="13.5">
      <c r="A19" s="74" t="s">
        <v>43</v>
      </c>
      <c r="B19" s="79">
        <f>+B10-B18</f>
        <v>-56098531</v>
      </c>
      <c r="C19" s="79">
        <f>+C10-C18</f>
        <v>0</v>
      </c>
      <c r="D19" s="80">
        <f aca="true" t="shared" si="2" ref="D19:Z19">+D10-D18</f>
        <v>19705826</v>
      </c>
      <c r="E19" s="81">
        <f t="shared" si="2"/>
        <v>19705826</v>
      </c>
      <c r="F19" s="81">
        <f t="shared" si="2"/>
        <v>41781423</v>
      </c>
      <c r="G19" s="81">
        <f t="shared" si="2"/>
        <v>-7916398</v>
      </c>
      <c r="H19" s="81">
        <f t="shared" si="2"/>
        <v>-5896894</v>
      </c>
      <c r="I19" s="81">
        <f t="shared" si="2"/>
        <v>27968131</v>
      </c>
      <c r="J19" s="81">
        <f t="shared" si="2"/>
        <v>-3223935</v>
      </c>
      <c r="K19" s="81">
        <f t="shared" si="2"/>
        <v>20918653</v>
      </c>
      <c r="L19" s="81">
        <f t="shared" si="2"/>
        <v>-5732730</v>
      </c>
      <c r="M19" s="81">
        <f t="shared" si="2"/>
        <v>11961988</v>
      </c>
      <c r="N19" s="81">
        <f t="shared" si="2"/>
        <v>-17071102</v>
      </c>
      <c r="O19" s="81">
        <f t="shared" si="2"/>
        <v>-10449376</v>
      </c>
      <c r="P19" s="81">
        <f t="shared" si="2"/>
        <v>14290932</v>
      </c>
      <c r="Q19" s="81">
        <f t="shared" si="2"/>
        <v>-13229546</v>
      </c>
      <c r="R19" s="81">
        <f t="shared" si="2"/>
        <v>-4532580</v>
      </c>
      <c r="S19" s="81">
        <f t="shared" si="2"/>
        <v>-6071382</v>
      </c>
      <c r="T19" s="81">
        <f t="shared" si="2"/>
        <v>-9675532</v>
      </c>
      <c r="U19" s="81">
        <f t="shared" si="2"/>
        <v>-20279494</v>
      </c>
      <c r="V19" s="81">
        <f t="shared" si="2"/>
        <v>6421079</v>
      </c>
      <c r="W19" s="81">
        <f>IF(E10=E18,0,W10-W18)</f>
        <v>19705826</v>
      </c>
      <c r="X19" s="81">
        <f t="shared" si="2"/>
        <v>-13284747</v>
      </c>
      <c r="Y19" s="82">
        <f>+IF(W19&lt;&gt;0,(X19/W19)*100,0)</f>
        <v>-67.41532681756148</v>
      </c>
      <c r="Z19" s="83">
        <f t="shared" si="2"/>
        <v>19705826</v>
      </c>
    </row>
    <row r="20" spans="1:26" ht="13.5">
      <c r="A20" s="62" t="s">
        <v>44</v>
      </c>
      <c r="B20" s="18">
        <v>20977000</v>
      </c>
      <c r="C20" s="18">
        <v>0</v>
      </c>
      <c r="D20" s="63">
        <v>19951500</v>
      </c>
      <c r="E20" s="64">
        <v>19951500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7061000</v>
      </c>
      <c r="O20" s="64">
        <v>0</v>
      </c>
      <c r="P20" s="64">
        <v>0</v>
      </c>
      <c r="Q20" s="64">
        <v>7061000</v>
      </c>
      <c r="R20" s="64">
        <v>0</v>
      </c>
      <c r="S20" s="64">
        <v>0</v>
      </c>
      <c r="T20" s="64">
        <v>0</v>
      </c>
      <c r="U20" s="64">
        <v>0</v>
      </c>
      <c r="V20" s="64">
        <v>7061000</v>
      </c>
      <c r="W20" s="64">
        <v>19951500</v>
      </c>
      <c r="X20" s="64">
        <v>-12890500</v>
      </c>
      <c r="Y20" s="65">
        <v>-64.61</v>
      </c>
      <c r="Z20" s="66">
        <v>19951500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-35121531</v>
      </c>
      <c r="C22" s="90">
        <f>SUM(C19:C21)</f>
        <v>0</v>
      </c>
      <c r="D22" s="91">
        <f aca="true" t="shared" si="3" ref="D22:Z22">SUM(D19:D21)</f>
        <v>39657326</v>
      </c>
      <c r="E22" s="92">
        <f t="shared" si="3"/>
        <v>39657326</v>
      </c>
      <c r="F22" s="92">
        <f t="shared" si="3"/>
        <v>41781423</v>
      </c>
      <c r="G22" s="92">
        <f t="shared" si="3"/>
        <v>-7916398</v>
      </c>
      <c r="H22" s="92">
        <f t="shared" si="3"/>
        <v>-5896894</v>
      </c>
      <c r="I22" s="92">
        <f t="shared" si="3"/>
        <v>27968131</v>
      </c>
      <c r="J22" s="92">
        <f t="shared" si="3"/>
        <v>-3223935</v>
      </c>
      <c r="K22" s="92">
        <f t="shared" si="3"/>
        <v>20918653</v>
      </c>
      <c r="L22" s="92">
        <f t="shared" si="3"/>
        <v>-5732730</v>
      </c>
      <c r="M22" s="92">
        <f t="shared" si="3"/>
        <v>11961988</v>
      </c>
      <c r="N22" s="92">
        <f t="shared" si="3"/>
        <v>-10010102</v>
      </c>
      <c r="O22" s="92">
        <f t="shared" si="3"/>
        <v>-10449376</v>
      </c>
      <c r="P22" s="92">
        <f t="shared" si="3"/>
        <v>14290932</v>
      </c>
      <c r="Q22" s="92">
        <f t="shared" si="3"/>
        <v>-6168546</v>
      </c>
      <c r="R22" s="92">
        <f t="shared" si="3"/>
        <v>-4532580</v>
      </c>
      <c r="S22" s="92">
        <f t="shared" si="3"/>
        <v>-6071382</v>
      </c>
      <c r="T22" s="92">
        <f t="shared" si="3"/>
        <v>-9675532</v>
      </c>
      <c r="U22" s="92">
        <f t="shared" si="3"/>
        <v>-20279494</v>
      </c>
      <c r="V22" s="92">
        <f t="shared" si="3"/>
        <v>13482079</v>
      </c>
      <c r="W22" s="92">
        <f t="shared" si="3"/>
        <v>39657326</v>
      </c>
      <c r="X22" s="92">
        <f t="shared" si="3"/>
        <v>-26175247</v>
      </c>
      <c r="Y22" s="93">
        <f>+IF(W22&lt;&gt;0,(X22/W22)*100,0)</f>
        <v>-66.00356009883268</v>
      </c>
      <c r="Z22" s="94">
        <f t="shared" si="3"/>
        <v>39657326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-35121531</v>
      </c>
      <c r="C24" s="79">
        <f>SUM(C22:C23)</f>
        <v>0</v>
      </c>
      <c r="D24" s="80">
        <f aca="true" t="shared" si="4" ref="D24:Z24">SUM(D22:D23)</f>
        <v>39657326</v>
      </c>
      <c r="E24" s="81">
        <f t="shared" si="4"/>
        <v>39657326</v>
      </c>
      <c r="F24" s="81">
        <f t="shared" si="4"/>
        <v>41781423</v>
      </c>
      <c r="G24" s="81">
        <f t="shared" si="4"/>
        <v>-7916398</v>
      </c>
      <c r="H24" s="81">
        <f t="shared" si="4"/>
        <v>-5896894</v>
      </c>
      <c r="I24" s="81">
        <f t="shared" si="4"/>
        <v>27968131</v>
      </c>
      <c r="J24" s="81">
        <f t="shared" si="4"/>
        <v>-3223935</v>
      </c>
      <c r="K24" s="81">
        <f t="shared" si="4"/>
        <v>20918653</v>
      </c>
      <c r="L24" s="81">
        <f t="shared" si="4"/>
        <v>-5732730</v>
      </c>
      <c r="M24" s="81">
        <f t="shared" si="4"/>
        <v>11961988</v>
      </c>
      <c r="N24" s="81">
        <f t="shared" si="4"/>
        <v>-10010102</v>
      </c>
      <c r="O24" s="81">
        <f t="shared" si="4"/>
        <v>-10449376</v>
      </c>
      <c r="P24" s="81">
        <f t="shared" si="4"/>
        <v>14290932</v>
      </c>
      <c r="Q24" s="81">
        <f t="shared" si="4"/>
        <v>-6168546</v>
      </c>
      <c r="R24" s="81">
        <f t="shared" si="4"/>
        <v>-4532580</v>
      </c>
      <c r="S24" s="81">
        <f t="shared" si="4"/>
        <v>-6071382</v>
      </c>
      <c r="T24" s="81">
        <f t="shared" si="4"/>
        <v>-9675532</v>
      </c>
      <c r="U24" s="81">
        <f t="shared" si="4"/>
        <v>-20279494</v>
      </c>
      <c r="V24" s="81">
        <f t="shared" si="4"/>
        <v>13482079</v>
      </c>
      <c r="W24" s="81">
        <f t="shared" si="4"/>
        <v>39657326</v>
      </c>
      <c r="X24" s="81">
        <f t="shared" si="4"/>
        <v>-26175247</v>
      </c>
      <c r="Y24" s="82">
        <f>+IF(W24&lt;&gt;0,(X24/W24)*100,0)</f>
        <v>-66.00356009883268</v>
      </c>
      <c r="Z24" s="83">
        <f t="shared" si="4"/>
        <v>39657326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26361977</v>
      </c>
      <c r="C27" s="21">
        <v>0</v>
      </c>
      <c r="D27" s="103">
        <v>33953500</v>
      </c>
      <c r="E27" s="104">
        <v>33953500</v>
      </c>
      <c r="F27" s="104">
        <v>373248</v>
      </c>
      <c r="G27" s="104">
        <v>1651182</v>
      </c>
      <c r="H27" s="104">
        <v>852465</v>
      </c>
      <c r="I27" s="104">
        <v>2876895</v>
      </c>
      <c r="J27" s="104">
        <v>2254769</v>
      </c>
      <c r="K27" s="104">
        <v>3763321</v>
      </c>
      <c r="L27" s="104">
        <v>226641</v>
      </c>
      <c r="M27" s="104">
        <v>6244731</v>
      </c>
      <c r="N27" s="104">
        <v>738426</v>
      </c>
      <c r="O27" s="104">
        <v>1120861</v>
      </c>
      <c r="P27" s="104">
        <v>2625397</v>
      </c>
      <c r="Q27" s="104">
        <v>4484684</v>
      </c>
      <c r="R27" s="104">
        <v>1408720</v>
      </c>
      <c r="S27" s="104">
        <v>3365644</v>
      </c>
      <c r="T27" s="104">
        <v>3746103</v>
      </c>
      <c r="U27" s="104">
        <v>8520467</v>
      </c>
      <c r="V27" s="104">
        <v>22126777</v>
      </c>
      <c r="W27" s="104">
        <v>33953500</v>
      </c>
      <c r="X27" s="104">
        <v>-11826723</v>
      </c>
      <c r="Y27" s="105">
        <v>-34.83</v>
      </c>
      <c r="Z27" s="106">
        <v>33953500</v>
      </c>
    </row>
    <row r="28" spans="1:26" ht="13.5">
      <c r="A28" s="107" t="s">
        <v>44</v>
      </c>
      <c r="B28" s="18">
        <v>26361977</v>
      </c>
      <c r="C28" s="18">
        <v>0</v>
      </c>
      <c r="D28" s="63">
        <v>19841500</v>
      </c>
      <c r="E28" s="64">
        <v>19841500</v>
      </c>
      <c r="F28" s="64">
        <v>96660</v>
      </c>
      <c r="G28" s="64">
        <v>1591818</v>
      </c>
      <c r="H28" s="64">
        <v>791675</v>
      </c>
      <c r="I28" s="64">
        <v>2480153</v>
      </c>
      <c r="J28" s="64">
        <v>1323594</v>
      </c>
      <c r="K28" s="64">
        <v>2960929</v>
      </c>
      <c r="L28" s="64">
        <v>226641</v>
      </c>
      <c r="M28" s="64">
        <v>4511164</v>
      </c>
      <c r="N28" s="64">
        <v>729702</v>
      </c>
      <c r="O28" s="64">
        <v>1104151</v>
      </c>
      <c r="P28" s="64">
        <v>790281</v>
      </c>
      <c r="Q28" s="64">
        <v>2624134</v>
      </c>
      <c r="R28" s="64">
        <v>1298714</v>
      </c>
      <c r="S28" s="64">
        <v>2755167</v>
      </c>
      <c r="T28" s="64">
        <v>3726806</v>
      </c>
      <c r="U28" s="64">
        <v>7780687</v>
      </c>
      <c r="V28" s="64">
        <v>17396138</v>
      </c>
      <c r="W28" s="64">
        <v>19841500</v>
      </c>
      <c r="X28" s="64">
        <v>-2445362</v>
      </c>
      <c r="Y28" s="65">
        <v>-12.32</v>
      </c>
      <c r="Z28" s="66">
        <v>19841500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5300000</v>
      </c>
      <c r="E30" s="64">
        <v>5300000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5300000</v>
      </c>
      <c r="X30" s="64">
        <v>-5300000</v>
      </c>
      <c r="Y30" s="65">
        <v>-100</v>
      </c>
      <c r="Z30" s="66">
        <v>5300000</v>
      </c>
    </row>
    <row r="31" spans="1:26" ht="13.5">
      <c r="A31" s="62" t="s">
        <v>49</v>
      </c>
      <c r="B31" s="18">
        <v>0</v>
      </c>
      <c r="C31" s="18">
        <v>0</v>
      </c>
      <c r="D31" s="63">
        <v>8812000</v>
      </c>
      <c r="E31" s="64">
        <v>8812000</v>
      </c>
      <c r="F31" s="64">
        <v>276588</v>
      </c>
      <c r="G31" s="64">
        <v>59364</v>
      </c>
      <c r="H31" s="64">
        <v>60790</v>
      </c>
      <c r="I31" s="64">
        <v>396742</v>
      </c>
      <c r="J31" s="64">
        <v>931175</v>
      </c>
      <c r="K31" s="64">
        <v>802392</v>
      </c>
      <c r="L31" s="64">
        <v>0</v>
      </c>
      <c r="M31" s="64">
        <v>1733567</v>
      </c>
      <c r="N31" s="64">
        <v>8724</v>
      </c>
      <c r="O31" s="64">
        <v>16710</v>
      </c>
      <c r="P31" s="64">
        <v>1835116</v>
      </c>
      <c r="Q31" s="64">
        <v>1860550</v>
      </c>
      <c r="R31" s="64">
        <v>110006</v>
      </c>
      <c r="S31" s="64">
        <v>610477</v>
      </c>
      <c r="T31" s="64">
        <v>19297</v>
      </c>
      <c r="U31" s="64">
        <v>739780</v>
      </c>
      <c r="V31" s="64">
        <v>4730639</v>
      </c>
      <c r="W31" s="64">
        <v>8812000</v>
      </c>
      <c r="X31" s="64">
        <v>-4081361</v>
      </c>
      <c r="Y31" s="65">
        <v>-46.32</v>
      </c>
      <c r="Z31" s="66">
        <v>8812000</v>
      </c>
    </row>
    <row r="32" spans="1:26" ht="13.5">
      <c r="A32" s="74" t="s">
        <v>50</v>
      </c>
      <c r="B32" s="21">
        <f>SUM(B28:B31)</f>
        <v>26361977</v>
      </c>
      <c r="C32" s="21">
        <f>SUM(C28:C31)</f>
        <v>0</v>
      </c>
      <c r="D32" s="103">
        <f aca="true" t="shared" si="5" ref="D32:Z32">SUM(D28:D31)</f>
        <v>33953500</v>
      </c>
      <c r="E32" s="104">
        <f t="shared" si="5"/>
        <v>33953500</v>
      </c>
      <c r="F32" s="104">
        <f t="shared" si="5"/>
        <v>373248</v>
      </c>
      <c r="G32" s="104">
        <f t="shared" si="5"/>
        <v>1651182</v>
      </c>
      <c r="H32" s="104">
        <f t="shared" si="5"/>
        <v>852465</v>
      </c>
      <c r="I32" s="104">
        <f t="shared" si="5"/>
        <v>2876895</v>
      </c>
      <c r="J32" s="104">
        <f t="shared" si="5"/>
        <v>2254769</v>
      </c>
      <c r="K32" s="104">
        <f t="shared" si="5"/>
        <v>3763321</v>
      </c>
      <c r="L32" s="104">
        <f t="shared" si="5"/>
        <v>226641</v>
      </c>
      <c r="M32" s="104">
        <f t="shared" si="5"/>
        <v>6244731</v>
      </c>
      <c r="N32" s="104">
        <f t="shared" si="5"/>
        <v>738426</v>
      </c>
      <c r="O32" s="104">
        <f t="shared" si="5"/>
        <v>1120861</v>
      </c>
      <c r="P32" s="104">
        <f t="shared" si="5"/>
        <v>2625397</v>
      </c>
      <c r="Q32" s="104">
        <f t="shared" si="5"/>
        <v>4484684</v>
      </c>
      <c r="R32" s="104">
        <f t="shared" si="5"/>
        <v>1408720</v>
      </c>
      <c r="S32" s="104">
        <f t="shared" si="5"/>
        <v>3365644</v>
      </c>
      <c r="T32" s="104">
        <f t="shared" si="5"/>
        <v>3746103</v>
      </c>
      <c r="U32" s="104">
        <f t="shared" si="5"/>
        <v>8520467</v>
      </c>
      <c r="V32" s="104">
        <f t="shared" si="5"/>
        <v>22126777</v>
      </c>
      <c r="W32" s="104">
        <f t="shared" si="5"/>
        <v>33953500</v>
      </c>
      <c r="X32" s="104">
        <f t="shared" si="5"/>
        <v>-11826723</v>
      </c>
      <c r="Y32" s="105">
        <f>+IF(W32&lt;&gt;0,(X32/W32)*100,0)</f>
        <v>-34.8321174547543</v>
      </c>
      <c r="Z32" s="106">
        <f t="shared" si="5"/>
        <v>33953500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44593866</v>
      </c>
      <c r="C35" s="18">
        <v>0</v>
      </c>
      <c r="D35" s="63">
        <v>99645000</v>
      </c>
      <c r="E35" s="64">
        <v>99645000</v>
      </c>
      <c r="F35" s="64">
        <v>-12553497</v>
      </c>
      <c r="G35" s="64">
        <v>-34911260</v>
      </c>
      <c r="H35" s="64">
        <v>-32537247</v>
      </c>
      <c r="I35" s="64">
        <v>-32537247</v>
      </c>
      <c r="J35" s="64">
        <v>-29098187</v>
      </c>
      <c r="K35" s="64">
        <v>-12919627</v>
      </c>
      <c r="L35" s="64">
        <v>-22490164</v>
      </c>
      <c r="M35" s="64">
        <v>-22490164</v>
      </c>
      <c r="N35" s="64">
        <v>66799966</v>
      </c>
      <c r="O35" s="64">
        <v>91070066</v>
      </c>
      <c r="P35" s="64">
        <v>44315540</v>
      </c>
      <c r="Q35" s="64">
        <v>44315540</v>
      </c>
      <c r="R35" s="64">
        <v>47497204</v>
      </c>
      <c r="S35" s="64">
        <v>52614654</v>
      </c>
      <c r="T35" s="64">
        <v>49356082</v>
      </c>
      <c r="U35" s="64">
        <v>49356082</v>
      </c>
      <c r="V35" s="64">
        <v>49356082</v>
      </c>
      <c r="W35" s="64">
        <v>99645000</v>
      </c>
      <c r="X35" s="64">
        <v>-50288918</v>
      </c>
      <c r="Y35" s="65">
        <v>-50.47</v>
      </c>
      <c r="Z35" s="66">
        <v>99645000</v>
      </c>
    </row>
    <row r="36" spans="1:26" ht="13.5">
      <c r="A36" s="62" t="s">
        <v>53</v>
      </c>
      <c r="B36" s="18">
        <v>844280040</v>
      </c>
      <c r="C36" s="18">
        <v>0</v>
      </c>
      <c r="D36" s="63">
        <v>822726000</v>
      </c>
      <c r="E36" s="64">
        <v>822726000</v>
      </c>
      <c r="F36" s="64">
        <v>815079690</v>
      </c>
      <c r="G36" s="64">
        <v>813839565</v>
      </c>
      <c r="H36" s="64">
        <v>811126353</v>
      </c>
      <c r="I36" s="64">
        <v>811126353</v>
      </c>
      <c r="J36" s="64">
        <v>812166616</v>
      </c>
      <c r="K36" s="64">
        <v>808318072</v>
      </c>
      <c r="L36" s="64">
        <v>780215913</v>
      </c>
      <c r="M36" s="64">
        <v>780215913</v>
      </c>
      <c r="N36" s="64">
        <v>39217633</v>
      </c>
      <c r="O36" s="64">
        <v>833289440</v>
      </c>
      <c r="P36" s="64">
        <v>857096348</v>
      </c>
      <c r="Q36" s="64">
        <v>857096348</v>
      </c>
      <c r="R36" s="64">
        <v>857548594</v>
      </c>
      <c r="S36" s="64">
        <v>860244788</v>
      </c>
      <c r="T36" s="64">
        <v>867749471</v>
      </c>
      <c r="U36" s="64">
        <v>867749471</v>
      </c>
      <c r="V36" s="64">
        <v>867749471</v>
      </c>
      <c r="W36" s="64">
        <v>822726000</v>
      </c>
      <c r="X36" s="64">
        <v>45023471</v>
      </c>
      <c r="Y36" s="65">
        <v>5.47</v>
      </c>
      <c r="Z36" s="66">
        <v>822726000</v>
      </c>
    </row>
    <row r="37" spans="1:26" ht="13.5">
      <c r="A37" s="62" t="s">
        <v>54</v>
      </c>
      <c r="B37" s="18">
        <v>82783225</v>
      </c>
      <c r="C37" s="18">
        <v>0</v>
      </c>
      <c r="D37" s="63">
        <v>3127000</v>
      </c>
      <c r="E37" s="64">
        <v>3127000</v>
      </c>
      <c r="F37" s="64">
        <v>124290257</v>
      </c>
      <c r="G37" s="64">
        <v>80525727</v>
      </c>
      <c r="H37" s="64">
        <v>75596198</v>
      </c>
      <c r="I37" s="64">
        <v>75596198</v>
      </c>
      <c r="J37" s="64">
        <v>76584081</v>
      </c>
      <c r="K37" s="64">
        <v>69262734</v>
      </c>
      <c r="L37" s="64">
        <v>60272027</v>
      </c>
      <c r="M37" s="64">
        <v>60272027</v>
      </c>
      <c r="N37" s="64">
        <v>102615132</v>
      </c>
      <c r="O37" s="64">
        <v>115080118</v>
      </c>
      <c r="P37" s="64">
        <v>86314863</v>
      </c>
      <c r="Q37" s="64">
        <v>86314863</v>
      </c>
      <c r="R37" s="64">
        <v>94777632</v>
      </c>
      <c r="S37" s="64">
        <v>141318115</v>
      </c>
      <c r="T37" s="64">
        <v>130637888</v>
      </c>
      <c r="U37" s="64">
        <v>130637888</v>
      </c>
      <c r="V37" s="64">
        <v>130637888</v>
      </c>
      <c r="W37" s="64">
        <v>3127000</v>
      </c>
      <c r="X37" s="64">
        <v>127510888</v>
      </c>
      <c r="Y37" s="65">
        <v>4077.74</v>
      </c>
      <c r="Z37" s="66">
        <v>3127000</v>
      </c>
    </row>
    <row r="38" spans="1:26" ht="13.5">
      <c r="A38" s="62" t="s">
        <v>55</v>
      </c>
      <c r="B38" s="18">
        <v>58049412</v>
      </c>
      <c r="C38" s="18">
        <v>0</v>
      </c>
      <c r="D38" s="63">
        <v>16637000</v>
      </c>
      <c r="E38" s="64">
        <v>16637000</v>
      </c>
      <c r="F38" s="64">
        <v>24879075</v>
      </c>
      <c r="G38" s="64">
        <v>24823196</v>
      </c>
      <c r="H38" s="64">
        <v>24822821</v>
      </c>
      <c r="I38" s="64">
        <v>24822821</v>
      </c>
      <c r="J38" s="64">
        <v>24822442</v>
      </c>
      <c r="K38" s="64">
        <v>24822061</v>
      </c>
      <c r="L38" s="64">
        <v>24821678</v>
      </c>
      <c r="M38" s="64">
        <v>24821678</v>
      </c>
      <c r="N38" s="64">
        <v>-298014</v>
      </c>
      <c r="O38" s="64">
        <v>26755420</v>
      </c>
      <c r="P38" s="64">
        <v>57079788</v>
      </c>
      <c r="Q38" s="64">
        <v>57079788</v>
      </c>
      <c r="R38" s="64">
        <v>57079788</v>
      </c>
      <c r="S38" s="64">
        <v>24530044</v>
      </c>
      <c r="T38" s="64">
        <v>57079788</v>
      </c>
      <c r="U38" s="64">
        <v>57079788</v>
      </c>
      <c r="V38" s="64">
        <v>57079788</v>
      </c>
      <c r="W38" s="64">
        <v>16637000</v>
      </c>
      <c r="X38" s="64">
        <v>40442788</v>
      </c>
      <c r="Y38" s="65">
        <v>243.09</v>
      </c>
      <c r="Z38" s="66">
        <v>16637000</v>
      </c>
    </row>
    <row r="39" spans="1:26" ht="13.5">
      <c r="A39" s="62" t="s">
        <v>56</v>
      </c>
      <c r="B39" s="18">
        <v>748041269</v>
      </c>
      <c r="C39" s="18">
        <v>0</v>
      </c>
      <c r="D39" s="63">
        <v>902607000</v>
      </c>
      <c r="E39" s="64">
        <v>902607000</v>
      </c>
      <c r="F39" s="64">
        <v>653356861</v>
      </c>
      <c r="G39" s="64">
        <v>673579382</v>
      </c>
      <c r="H39" s="64">
        <v>678170087</v>
      </c>
      <c r="I39" s="64">
        <v>678170087</v>
      </c>
      <c r="J39" s="64">
        <v>681661906</v>
      </c>
      <c r="K39" s="64">
        <v>701313650</v>
      </c>
      <c r="L39" s="64">
        <v>672632044</v>
      </c>
      <c r="M39" s="64">
        <v>672632044</v>
      </c>
      <c r="N39" s="64">
        <v>3700481</v>
      </c>
      <c r="O39" s="64">
        <v>782523968</v>
      </c>
      <c r="P39" s="64">
        <v>758017237</v>
      </c>
      <c r="Q39" s="64">
        <v>758017237</v>
      </c>
      <c r="R39" s="64">
        <v>753188378</v>
      </c>
      <c r="S39" s="64">
        <v>747011283</v>
      </c>
      <c r="T39" s="64">
        <v>729387877</v>
      </c>
      <c r="U39" s="64">
        <v>729387877</v>
      </c>
      <c r="V39" s="64">
        <v>729387877</v>
      </c>
      <c r="W39" s="64">
        <v>902607000</v>
      </c>
      <c r="X39" s="64">
        <v>-173219123</v>
      </c>
      <c r="Y39" s="65">
        <v>-19.19</v>
      </c>
      <c r="Z39" s="66">
        <v>902607000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18911255</v>
      </c>
      <c r="C42" s="18">
        <v>0</v>
      </c>
      <c r="D42" s="63">
        <v>23173731</v>
      </c>
      <c r="E42" s="64">
        <v>23173731</v>
      </c>
      <c r="F42" s="64">
        <v>19953704</v>
      </c>
      <c r="G42" s="64">
        <v>-978568</v>
      </c>
      <c r="H42" s="64">
        <v>-5039916</v>
      </c>
      <c r="I42" s="64">
        <v>13935220</v>
      </c>
      <c r="J42" s="64">
        <v>-308496</v>
      </c>
      <c r="K42" s="64">
        <v>9226980</v>
      </c>
      <c r="L42" s="64">
        <v>-10490635</v>
      </c>
      <c r="M42" s="64">
        <v>-1572151</v>
      </c>
      <c r="N42" s="64">
        <v>-5630336</v>
      </c>
      <c r="O42" s="64">
        <v>-10449376</v>
      </c>
      <c r="P42" s="64">
        <v>10825913</v>
      </c>
      <c r="Q42" s="64">
        <v>-5253799</v>
      </c>
      <c r="R42" s="64">
        <v>-6420248</v>
      </c>
      <c r="S42" s="64">
        <v>-10249508</v>
      </c>
      <c r="T42" s="64">
        <v>-9964269</v>
      </c>
      <c r="U42" s="64">
        <v>-26634025</v>
      </c>
      <c r="V42" s="64">
        <v>-19524755</v>
      </c>
      <c r="W42" s="64">
        <v>23173731</v>
      </c>
      <c r="X42" s="64">
        <v>-42698486</v>
      </c>
      <c r="Y42" s="65">
        <v>-184.25</v>
      </c>
      <c r="Z42" s="66">
        <v>23173731</v>
      </c>
    </row>
    <row r="43" spans="1:26" ht="13.5">
      <c r="A43" s="62" t="s">
        <v>59</v>
      </c>
      <c r="B43" s="18">
        <v>-27112518</v>
      </c>
      <c r="C43" s="18">
        <v>0</v>
      </c>
      <c r="D43" s="63">
        <v>-29478872</v>
      </c>
      <c r="E43" s="64">
        <v>-29478872</v>
      </c>
      <c r="F43" s="64">
        <v>51383</v>
      </c>
      <c r="G43" s="64">
        <v>-791033</v>
      </c>
      <c r="H43" s="64">
        <v>-808122</v>
      </c>
      <c r="I43" s="64">
        <v>-1547772</v>
      </c>
      <c r="J43" s="64">
        <v>-2121577</v>
      </c>
      <c r="K43" s="64">
        <v>-3710651</v>
      </c>
      <c r="L43" s="64">
        <v>-217336</v>
      </c>
      <c r="M43" s="64">
        <v>-6049564</v>
      </c>
      <c r="N43" s="64">
        <v>-707828</v>
      </c>
      <c r="O43" s="64">
        <v>-1120861</v>
      </c>
      <c r="P43" s="64">
        <v>-2616696</v>
      </c>
      <c r="Q43" s="64">
        <v>-4445385</v>
      </c>
      <c r="R43" s="64">
        <v>-1363157</v>
      </c>
      <c r="S43" s="64">
        <v>-3359827</v>
      </c>
      <c r="T43" s="64">
        <v>-3697568</v>
      </c>
      <c r="U43" s="64">
        <v>-8420552</v>
      </c>
      <c r="V43" s="64">
        <v>-20463273</v>
      </c>
      <c r="W43" s="64">
        <v>-29478872</v>
      </c>
      <c r="X43" s="64">
        <v>9015599</v>
      </c>
      <c r="Y43" s="65">
        <v>-30.58</v>
      </c>
      <c r="Z43" s="66">
        <v>-29478872</v>
      </c>
    </row>
    <row r="44" spans="1:26" ht="13.5">
      <c r="A44" s="62" t="s">
        <v>60</v>
      </c>
      <c r="B44" s="18">
        <v>2250761</v>
      </c>
      <c r="C44" s="18">
        <v>0</v>
      </c>
      <c r="D44" s="63">
        <v>5726382</v>
      </c>
      <c r="E44" s="64">
        <v>5726382</v>
      </c>
      <c r="F44" s="64">
        <v>-405040</v>
      </c>
      <c r="G44" s="64">
        <v>-200672</v>
      </c>
      <c r="H44" s="64">
        <v>-179042</v>
      </c>
      <c r="I44" s="64">
        <v>-784754</v>
      </c>
      <c r="J44" s="64">
        <v>-179042</v>
      </c>
      <c r="K44" s="64">
        <v>-179042</v>
      </c>
      <c r="L44" s="64">
        <v>-179042</v>
      </c>
      <c r="M44" s="64">
        <v>-537126</v>
      </c>
      <c r="N44" s="64">
        <v>-280585</v>
      </c>
      <c r="O44" s="64">
        <v>-202580</v>
      </c>
      <c r="P44" s="64">
        <v>-472958</v>
      </c>
      <c r="Q44" s="64">
        <v>-956123</v>
      </c>
      <c r="R44" s="64">
        <v>-490221</v>
      </c>
      <c r="S44" s="64">
        <v>-48928</v>
      </c>
      <c r="T44" s="64">
        <v>-722415</v>
      </c>
      <c r="U44" s="64">
        <v>-1261564</v>
      </c>
      <c r="V44" s="64">
        <v>-3539567</v>
      </c>
      <c r="W44" s="64">
        <v>5726382</v>
      </c>
      <c r="X44" s="64">
        <v>-9265949</v>
      </c>
      <c r="Y44" s="65">
        <v>-161.81</v>
      </c>
      <c r="Z44" s="66">
        <v>5726382</v>
      </c>
    </row>
    <row r="45" spans="1:26" ht="13.5">
      <c r="A45" s="74" t="s">
        <v>61</v>
      </c>
      <c r="B45" s="21">
        <v>-2903462</v>
      </c>
      <c r="C45" s="21">
        <v>0</v>
      </c>
      <c r="D45" s="103">
        <v>518069</v>
      </c>
      <c r="E45" s="104">
        <v>518069</v>
      </c>
      <c r="F45" s="104">
        <v>19600047</v>
      </c>
      <c r="G45" s="104">
        <v>17629774</v>
      </c>
      <c r="H45" s="104">
        <v>11602694</v>
      </c>
      <c r="I45" s="104">
        <v>11602694</v>
      </c>
      <c r="J45" s="104">
        <v>8993579</v>
      </c>
      <c r="K45" s="104">
        <v>14330866</v>
      </c>
      <c r="L45" s="104">
        <v>3443853</v>
      </c>
      <c r="M45" s="104">
        <v>3443853</v>
      </c>
      <c r="N45" s="104">
        <v>-3174896</v>
      </c>
      <c r="O45" s="104">
        <v>-14947713</v>
      </c>
      <c r="P45" s="104">
        <v>-7211454</v>
      </c>
      <c r="Q45" s="104">
        <v>-3174896</v>
      </c>
      <c r="R45" s="104">
        <v>-15485080</v>
      </c>
      <c r="S45" s="104">
        <v>-29143343</v>
      </c>
      <c r="T45" s="104">
        <v>-43527595</v>
      </c>
      <c r="U45" s="104">
        <v>-43527595</v>
      </c>
      <c r="V45" s="104">
        <v>-43527595</v>
      </c>
      <c r="W45" s="104">
        <v>518069</v>
      </c>
      <c r="X45" s="104">
        <v>-44045664</v>
      </c>
      <c r="Y45" s="105">
        <v>-8501.89</v>
      </c>
      <c r="Z45" s="106">
        <v>518069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281042</v>
      </c>
      <c r="C51" s="56">
        <v>0</v>
      </c>
      <c r="D51" s="133">
        <v>992752</v>
      </c>
      <c r="E51" s="58">
        <v>655923</v>
      </c>
      <c r="F51" s="58">
        <v>0</v>
      </c>
      <c r="G51" s="58">
        <v>0</v>
      </c>
      <c r="H51" s="58">
        <v>0</v>
      </c>
      <c r="I51" s="58">
        <v>62589</v>
      </c>
      <c r="J51" s="58">
        <v>0</v>
      </c>
      <c r="K51" s="58">
        <v>0</v>
      </c>
      <c r="L51" s="58">
        <v>0</v>
      </c>
      <c r="M51" s="58">
        <v>42691</v>
      </c>
      <c r="N51" s="58">
        <v>0</v>
      </c>
      <c r="O51" s="58">
        <v>0</v>
      </c>
      <c r="P51" s="58">
        <v>0</v>
      </c>
      <c r="Q51" s="58">
        <v>709</v>
      </c>
      <c r="R51" s="58">
        <v>0</v>
      </c>
      <c r="S51" s="58">
        <v>0</v>
      </c>
      <c r="T51" s="58">
        <v>0</v>
      </c>
      <c r="U51" s="58">
        <v>0</v>
      </c>
      <c r="V51" s="58">
        <v>388889</v>
      </c>
      <c r="W51" s="58">
        <v>2424595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93.14675387589091</v>
      </c>
      <c r="C58" s="5">
        <f>IF(C67=0,0,+(C76/C67)*100)</f>
        <v>0</v>
      </c>
      <c r="D58" s="6">
        <f aca="true" t="shared" si="6" ref="D58:Z58">IF(D67=0,0,+(D76/D67)*100)</f>
        <v>78.1237110178839</v>
      </c>
      <c r="E58" s="7">
        <f t="shared" si="6"/>
        <v>78.1237110178839</v>
      </c>
      <c r="F58" s="7">
        <f t="shared" si="6"/>
        <v>14.622122839744204</v>
      </c>
      <c r="G58" s="7">
        <f t="shared" si="6"/>
        <v>134.1045523123938</v>
      </c>
      <c r="H58" s="7">
        <f t="shared" si="6"/>
        <v>106.38348522641027</v>
      </c>
      <c r="I58" s="7">
        <f t="shared" si="6"/>
        <v>40.468925982803995</v>
      </c>
      <c r="J58" s="7">
        <f t="shared" si="6"/>
        <v>142.8449042077258</v>
      </c>
      <c r="K58" s="7">
        <f t="shared" si="6"/>
        <v>113.90127408711434</v>
      </c>
      <c r="L58" s="7">
        <f t="shared" si="6"/>
        <v>21.65814818451851</v>
      </c>
      <c r="M58" s="7">
        <f t="shared" si="6"/>
        <v>92.70270919298504</v>
      </c>
      <c r="N58" s="7">
        <f t="shared" si="6"/>
        <v>-55.720997972335496</v>
      </c>
      <c r="O58" s="7">
        <f t="shared" si="6"/>
        <v>0</v>
      </c>
      <c r="P58" s="7">
        <f t="shared" si="6"/>
        <v>11.969938561865453</v>
      </c>
      <c r="Q58" s="7">
        <f t="shared" si="6"/>
        <v>26.2041201158231</v>
      </c>
      <c r="R58" s="7">
        <f t="shared" si="6"/>
        <v>74.9097729400298</v>
      </c>
      <c r="S58" s="7">
        <f t="shared" si="6"/>
        <v>23.58830896690593</v>
      </c>
      <c r="T58" s="7">
        <f t="shared" si="6"/>
        <v>95.64350743994183</v>
      </c>
      <c r="U58" s="7">
        <f t="shared" si="6"/>
        <v>65.21872060785103</v>
      </c>
      <c r="V58" s="7">
        <f t="shared" si="6"/>
        <v>54.3566669108542</v>
      </c>
      <c r="W58" s="7">
        <f t="shared" si="6"/>
        <v>78.1237110178839</v>
      </c>
      <c r="X58" s="7">
        <f t="shared" si="6"/>
        <v>0</v>
      </c>
      <c r="Y58" s="7">
        <f t="shared" si="6"/>
        <v>0</v>
      </c>
      <c r="Z58" s="8">
        <f t="shared" si="6"/>
        <v>78.1237110178839</v>
      </c>
    </row>
    <row r="59" spans="1:26" ht="13.5">
      <c r="A59" s="36" t="s">
        <v>31</v>
      </c>
      <c r="B59" s="9">
        <f aca="true" t="shared" si="7" ref="B59:Z66">IF(B68=0,0,+(B77/B68)*100)</f>
        <v>176.74166678693044</v>
      </c>
      <c r="C59" s="9">
        <f t="shared" si="7"/>
        <v>0</v>
      </c>
      <c r="D59" s="2">
        <f t="shared" si="7"/>
        <v>85.00000182652738</v>
      </c>
      <c r="E59" s="10">
        <f t="shared" si="7"/>
        <v>85.00000182652738</v>
      </c>
      <c r="F59" s="10">
        <f t="shared" si="7"/>
        <v>0.9352701582495323</v>
      </c>
      <c r="G59" s="10">
        <f t="shared" si="7"/>
        <v>-8162.711749098578</v>
      </c>
      <c r="H59" s="10">
        <f t="shared" si="7"/>
        <v>-545.6815763911374</v>
      </c>
      <c r="I59" s="10">
        <f t="shared" si="7"/>
        <v>10.453013497605443</v>
      </c>
      <c r="J59" s="10">
        <f t="shared" si="7"/>
        <v>-684.0774773583659</v>
      </c>
      <c r="K59" s="10">
        <f t="shared" si="7"/>
        <v>-286.01001316666395</v>
      </c>
      <c r="L59" s="10">
        <f t="shared" si="7"/>
        <v>-12.741553831996846</v>
      </c>
      <c r="M59" s="10">
        <f t="shared" si="7"/>
        <v>-461.53479564242144</v>
      </c>
      <c r="N59" s="10">
        <f t="shared" si="7"/>
        <v>-0.25058901956820473</v>
      </c>
      <c r="O59" s="10">
        <f t="shared" si="7"/>
        <v>0</v>
      </c>
      <c r="P59" s="10">
        <f t="shared" si="7"/>
        <v>-12.435756324306624</v>
      </c>
      <c r="Q59" s="10">
        <f t="shared" si="7"/>
        <v>-0.47658879945040067</v>
      </c>
      <c r="R59" s="10">
        <f t="shared" si="7"/>
        <v>-9413.34506157326</v>
      </c>
      <c r="S59" s="10">
        <f t="shared" si="7"/>
        <v>-35166.21983914209</v>
      </c>
      <c r="T59" s="10">
        <f t="shared" si="7"/>
        <v>-6834.904086738949</v>
      </c>
      <c r="U59" s="10">
        <f t="shared" si="7"/>
        <v>-8638.749350424388</v>
      </c>
      <c r="V59" s="10">
        <f t="shared" si="7"/>
        <v>56.03553873552911</v>
      </c>
      <c r="W59" s="10">
        <f t="shared" si="7"/>
        <v>85.00000182652738</v>
      </c>
      <c r="X59" s="10">
        <f t="shared" si="7"/>
        <v>0</v>
      </c>
      <c r="Y59" s="10">
        <f t="shared" si="7"/>
        <v>0</v>
      </c>
      <c r="Z59" s="11">
        <f t="shared" si="7"/>
        <v>85.00000182652738</v>
      </c>
    </row>
    <row r="60" spans="1:26" ht="13.5">
      <c r="A60" s="37" t="s">
        <v>32</v>
      </c>
      <c r="B60" s="12">
        <f t="shared" si="7"/>
        <v>90.01086794174056</v>
      </c>
      <c r="C60" s="12">
        <f t="shared" si="7"/>
        <v>0</v>
      </c>
      <c r="D60" s="3">
        <f t="shared" si="7"/>
        <v>85.00025937179747</v>
      </c>
      <c r="E60" s="13">
        <f t="shared" si="7"/>
        <v>85.00025937179747</v>
      </c>
      <c r="F60" s="13">
        <f t="shared" si="7"/>
        <v>67.72020882891657</v>
      </c>
      <c r="G60" s="13">
        <f t="shared" si="7"/>
        <v>128.74977276470625</v>
      </c>
      <c r="H60" s="13">
        <f t="shared" si="7"/>
        <v>81.23743488312964</v>
      </c>
      <c r="I60" s="13">
        <f t="shared" si="7"/>
        <v>87.64893334420817</v>
      </c>
      <c r="J60" s="13">
        <f t="shared" si="7"/>
        <v>98.71463982521954</v>
      </c>
      <c r="K60" s="13">
        <f t="shared" si="7"/>
        <v>98.56012602338595</v>
      </c>
      <c r="L60" s="13">
        <f t="shared" si="7"/>
        <v>11.491447747427166</v>
      </c>
      <c r="M60" s="13">
        <f t="shared" si="7"/>
        <v>70.01462546767195</v>
      </c>
      <c r="N60" s="13">
        <f t="shared" si="7"/>
        <v>9.682021187780146</v>
      </c>
      <c r="O60" s="13">
        <f t="shared" si="7"/>
        <v>0</v>
      </c>
      <c r="P60" s="13">
        <f t="shared" si="7"/>
        <v>2.5730539230501375</v>
      </c>
      <c r="Q60" s="13">
        <f t="shared" si="7"/>
        <v>5.10706860793321</v>
      </c>
      <c r="R60" s="13">
        <f t="shared" si="7"/>
        <v>66.33520374504228</v>
      </c>
      <c r="S60" s="13">
        <f t="shared" si="7"/>
        <v>9.761906548534071</v>
      </c>
      <c r="T60" s="13">
        <f t="shared" si="7"/>
        <v>83.8089357499225</v>
      </c>
      <c r="U60" s="13">
        <f t="shared" si="7"/>
        <v>55.929620082009315</v>
      </c>
      <c r="V60" s="13">
        <f t="shared" si="7"/>
        <v>50.83452989469925</v>
      </c>
      <c r="W60" s="13">
        <f t="shared" si="7"/>
        <v>85.00025937179747</v>
      </c>
      <c r="X60" s="13">
        <f t="shared" si="7"/>
        <v>0</v>
      </c>
      <c r="Y60" s="13">
        <f t="shared" si="7"/>
        <v>0</v>
      </c>
      <c r="Z60" s="14">
        <f t="shared" si="7"/>
        <v>85.00025937179747</v>
      </c>
    </row>
    <row r="61" spans="1:26" ht="13.5">
      <c r="A61" s="38" t="s">
        <v>115</v>
      </c>
      <c r="B61" s="12">
        <f t="shared" si="7"/>
        <v>88.22458463901933</v>
      </c>
      <c r="C61" s="12">
        <f t="shared" si="7"/>
        <v>0</v>
      </c>
      <c r="D61" s="3">
        <f t="shared" si="7"/>
        <v>85.0000033730715</v>
      </c>
      <c r="E61" s="13">
        <f t="shared" si="7"/>
        <v>85.0000033730715</v>
      </c>
      <c r="F61" s="13">
        <f t="shared" si="7"/>
        <v>82.99333040321515</v>
      </c>
      <c r="G61" s="13">
        <f t="shared" si="7"/>
        <v>182.912672014609</v>
      </c>
      <c r="H61" s="13">
        <f t="shared" si="7"/>
        <v>96.00225577181017</v>
      </c>
      <c r="I61" s="13">
        <f t="shared" si="7"/>
        <v>109.74402587355895</v>
      </c>
      <c r="J61" s="13">
        <f t="shared" si="7"/>
        <v>99.46477465252407</v>
      </c>
      <c r="K61" s="13">
        <f t="shared" si="7"/>
        <v>111.07185452803469</v>
      </c>
      <c r="L61" s="13">
        <f t="shared" si="7"/>
        <v>13.753193762611495</v>
      </c>
      <c r="M61" s="13">
        <f t="shared" si="7"/>
        <v>75.94410385080292</v>
      </c>
      <c r="N61" s="13">
        <f t="shared" si="7"/>
        <v>8.864743937388694</v>
      </c>
      <c r="O61" s="13">
        <f t="shared" si="7"/>
        <v>0</v>
      </c>
      <c r="P61" s="13">
        <f t="shared" si="7"/>
        <v>2.632848370238381</v>
      </c>
      <c r="Q61" s="13">
        <f t="shared" si="7"/>
        <v>4.880169314700504</v>
      </c>
      <c r="R61" s="13">
        <f t="shared" si="7"/>
        <v>75.95443341267023</v>
      </c>
      <c r="S61" s="13">
        <f t="shared" si="7"/>
        <v>11.160726623891367</v>
      </c>
      <c r="T61" s="13">
        <f t="shared" si="7"/>
        <v>100.35361943186906</v>
      </c>
      <c r="U61" s="13">
        <f t="shared" si="7"/>
        <v>65.77601492862286</v>
      </c>
      <c r="V61" s="13">
        <f t="shared" si="7"/>
        <v>57.637029114838434</v>
      </c>
      <c r="W61" s="13">
        <f t="shared" si="7"/>
        <v>85.0000033730715</v>
      </c>
      <c r="X61" s="13">
        <f t="shared" si="7"/>
        <v>0</v>
      </c>
      <c r="Y61" s="13">
        <f t="shared" si="7"/>
        <v>0</v>
      </c>
      <c r="Z61" s="14">
        <f t="shared" si="7"/>
        <v>85.0000033730715</v>
      </c>
    </row>
    <row r="62" spans="1:26" ht="13.5">
      <c r="A62" s="38" t="s">
        <v>116</v>
      </c>
      <c r="B62" s="12">
        <f t="shared" si="7"/>
        <v>95.52448140847363</v>
      </c>
      <c r="C62" s="12">
        <f t="shared" si="7"/>
        <v>0</v>
      </c>
      <c r="D62" s="3">
        <f t="shared" si="7"/>
        <v>85.00000880771273</v>
      </c>
      <c r="E62" s="13">
        <f t="shared" si="7"/>
        <v>85.00000880771273</v>
      </c>
      <c r="F62" s="13">
        <f t="shared" si="7"/>
        <v>38.895786151157374</v>
      </c>
      <c r="G62" s="13">
        <f t="shared" si="7"/>
        <v>66.47180357993275</v>
      </c>
      <c r="H62" s="13">
        <f t="shared" si="7"/>
        <v>55.642711775524134</v>
      </c>
      <c r="I62" s="13">
        <f t="shared" si="7"/>
        <v>51.34561434124547</v>
      </c>
      <c r="J62" s="13">
        <f t="shared" si="7"/>
        <v>150.06078441145303</v>
      </c>
      <c r="K62" s="13">
        <f t="shared" si="7"/>
        <v>51.47430692007018</v>
      </c>
      <c r="L62" s="13">
        <f t="shared" si="7"/>
        <v>5.978398251340119</v>
      </c>
      <c r="M62" s="13">
        <f t="shared" si="7"/>
        <v>50.083615501321255</v>
      </c>
      <c r="N62" s="13">
        <f t="shared" si="7"/>
        <v>10.032225652123849</v>
      </c>
      <c r="O62" s="13">
        <f t="shared" si="7"/>
        <v>0</v>
      </c>
      <c r="P62" s="13">
        <f t="shared" si="7"/>
        <v>2.139109461536679</v>
      </c>
      <c r="Q62" s="13">
        <f t="shared" si="7"/>
        <v>5.136120935163252</v>
      </c>
      <c r="R62" s="13">
        <f t="shared" si="7"/>
        <v>48.495679366781665</v>
      </c>
      <c r="S62" s="13">
        <f t="shared" si="7"/>
        <v>5.77204373963146</v>
      </c>
      <c r="T62" s="13">
        <f t="shared" si="7"/>
        <v>46.935450076682876</v>
      </c>
      <c r="U62" s="13">
        <f t="shared" si="7"/>
        <v>36.02876887327375</v>
      </c>
      <c r="V62" s="13">
        <f t="shared" si="7"/>
        <v>34.09878871291811</v>
      </c>
      <c r="W62" s="13">
        <f t="shared" si="7"/>
        <v>85.00000880771273</v>
      </c>
      <c r="X62" s="13">
        <f t="shared" si="7"/>
        <v>0</v>
      </c>
      <c r="Y62" s="13">
        <f t="shared" si="7"/>
        <v>0</v>
      </c>
      <c r="Z62" s="14">
        <f t="shared" si="7"/>
        <v>85.00000880771273</v>
      </c>
    </row>
    <row r="63" spans="1:26" ht="13.5">
      <c r="A63" s="38" t="s">
        <v>117</v>
      </c>
      <c r="B63" s="12">
        <f t="shared" si="7"/>
        <v>89.98923570204201</v>
      </c>
      <c r="C63" s="12">
        <f t="shared" si="7"/>
        <v>0</v>
      </c>
      <c r="D63" s="3">
        <f t="shared" si="7"/>
        <v>85.00000765416054</v>
      </c>
      <c r="E63" s="13">
        <f t="shared" si="7"/>
        <v>85.00000765416054</v>
      </c>
      <c r="F63" s="13">
        <f t="shared" si="7"/>
        <v>34.367964378161595</v>
      </c>
      <c r="G63" s="13">
        <f t="shared" si="7"/>
        <v>52.12421440224701</v>
      </c>
      <c r="H63" s="13">
        <f t="shared" si="7"/>
        <v>45.76607382338278</v>
      </c>
      <c r="I63" s="13">
        <f t="shared" si="7"/>
        <v>43.93442830062233</v>
      </c>
      <c r="J63" s="13">
        <f t="shared" si="7"/>
        <v>69.1496834063934</v>
      </c>
      <c r="K63" s="13">
        <f t="shared" si="7"/>
        <v>54.0277606500322</v>
      </c>
      <c r="L63" s="13">
        <f t="shared" si="7"/>
        <v>7.2923873274100215</v>
      </c>
      <c r="M63" s="13">
        <f t="shared" si="7"/>
        <v>46.72563733041793</v>
      </c>
      <c r="N63" s="13">
        <f t="shared" si="7"/>
        <v>14.235763330236354</v>
      </c>
      <c r="O63" s="13">
        <f t="shared" si="7"/>
        <v>0</v>
      </c>
      <c r="P63" s="13">
        <f t="shared" si="7"/>
        <v>1.934657451827647</v>
      </c>
      <c r="Q63" s="13">
        <f t="shared" si="7"/>
        <v>5.381617247387645</v>
      </c>
      <c r="R63" s="13">
        <f t="shared" si="7"/>
        <v>38.04700551925617</v>
      </c>
      <c r="S63" s="13">
        <f t="shared" si="7"/>
        <v>7.545407641251213</v>
      </c>
      <c r="T63" s="13">
        <f t="shared" si="7"/>
        <v>52.178184140736725</v>
      </c>
      <c r="U63" s="13">
        <f t="shared" si="7"/>
        <v>32.63994212499884</v>
      </c>
      <c r="V63" s="13">
        <f t="shared" si="7"/>
        <v>32.55212890708173</v>
      </c>
      <c r="W63" s="13">
        <f t="shared" si="7"/>
        <v>85.00000765416054</v>
      </c>
      <c r="X63" s="13">
        <f t="shared" si="7"/>
        <v>0</v>
      </c>
      <c r="Y63" s="13">
        <f t="shared" si="7"/>
        <v>0</v>
      </c>
      <c r="Z63" s="14">
        <f t="shared" si="7"/>
        <v>85.00000765416054</v>
      </c>
    </row>
    <row r="64" spans="1:26" ht="13.5">
      <c r="A64" s="38" t="s">
        <v>118</v>
      </c>
      <c r="B64" s="12">
        <f t="shared" si="7"/>
        <v>91.3183303146946</v>
      </c>
      <c r="C64" s="12">
        <f t="shared" si="7"/>
        <v>0</v>
      </c>
      <c r="D64" s="3">
        <f t="shared" si="7"/>
        <v>85.00003455011871</v>
      </c>
      <c r="E64" s="13">
        <f t="shared" si="7"/>
        <v>85.00003455011871</v>
      </c>
      <c r="F64" s="13">
        <f t="shared" si="7"/>
        <v>36.903584954446586</v>
      </c>
      <c r="G64" s="13">
        <f t="shared" si="7"/>
        <v>50.19976814211823</v>
      </c>
      <c r="H64" s="13">
        <f t="shared" si="7"/>
        <v>48.2195379216617</v>
      </c>
      <c r="I64" s="13">
        <f t="shared" si="7"/>
        <v>45.10620997209828</v>
      </c>
      <c r="J64" s="13">
        <f t="shared" si="7"/>
        <v>64.30415879065106</v>
      </c>
      <c r="K64" s="13">
        <f t="shared" si="7"/>
        <v>136.35123919455546</v>
      </c>
      <c r="L64" s="13">
        <f t="shared" si="7"/>
        <v>7.778576490060296</v>
      </c>
      <c r="M64" s="13">
        <f t="shared" si="7"/>
        <v>69.50703620307887</v>
      </c>
      <c r="N64" s="13">
        <f t="shared" si="7"/>
        <v>13.140721450370549</v>
      </c>
      <c r="O64" s="13">
        <f t="shared" si="7"/>
        <v>0</v>
      </c>
      <c r="P64" s="13">
        <f t="shared" si="7"/>
        <v>3.6014514704510217</v>
      </c>
      <c r="Q64" s="13">
        <f t="shared" si="7"/>
        <v>6.779676907420697</v>
      </c>
      <c r="R64" s="13">
        <f t="shared" si="7"/>
        <v>36.95047129918657</v>
      </c>
      <c r="S64" s="13">
        <f t="shared" si="7"/>
        <v>8.127872373692453</v>
      </c>
      <c r="T64" s="13">
        <f t="shared" si="7"/>
        <v>49.1236435509548</v>
      </c>
      <c r="U64" s="13">
        <f t="shared" si="7"/>
        <v>31.40006390879156</v>
      </c>
      <c r="V64" s="13">
        <f t="shared" si="7"/>
        <v>38.231942850678</v>
      </c>
      <c r="W64" s="13">
        <f t="shared" si="7"/>
        <v>85.00003455011871</v>
      </c>
      <c r="X64" s="13">
        <f t="shared" si="7"/>
        <v>0</v>
      </c>
      <c r="Y64" s="13">
        <f t="shared" si="7"/>
        <v>0</v>
      </c>
      <c r="Z64" s="14">
        <f t="shared" si="7"/>
        <v>85.00003455011871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87.07000000000001</v>
      </c>
      <c r="E65" s="13">
        <f t="shared" si="7"/>
        <v>87.07000000000001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87.07000000000001</v>
      </c>
      <c r="X65" s="13">
        <f t="shared" si="7"/>
        <v>0</v>
      </c>
      <c r="Y65" s="13">
        <f t="shared" si="7"/>
        <v>0</v>
      </c>
      <c r="Z65" s="14">
        <f t="shared" si="7"/>
        <v>87.07000000000001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34.13791888053731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102.31798144550264</v>
      </c>
      <c r="O66" s="16">
        <f t="shared" si="7"/>
        <v>0</v>
      </c>
      <c r="P66" s="16">
        <f t="shared" si="7"/>
        <v>100</v>
      </c>
      <c r="Q66" s="16">
        <f t="shared" si="7"/>
        <v>100.74466778177833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125.9305621054579</v>
      </c>
      <c r="V66" s="16">
        <f t="shared" si="7"/>
        <v>85.86515790739706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89970605</v>
      </c>
      <c r="C67" s="23"/>
      <c r="D67" s="24">
        <v>103885266</v>
      </c>
      <c r="E67" s="25">
        <v>103885266</v>
      </c>
      <c r="F67" s="25">
        <v>32696128</v>
      </c>
      <c r="G67" s="25">
        <v>4829238</v>
      </c>
      <c r="H67" s="25">
        <v>5960772</v>
      </c>
      <c r="I67" s="25">
        <v>43486138</v>
      </c>
      <c r="J67" s="25">
        <v>6728100</v>
      </c>
      <c r="K67" s="25">
        <v>6234817</v>
      </c>
      <c r="L67" s="25">
        <v>6608963</v>
      </c>
      <c r="M67" s="25">
        <v>19571880</v>
      </c>
      <c r="N67" s="25">
        <v>-2778073</v>
      </c>
      <c r="O67" s="25"/>
      <c r="P67" s="25">
        <v>15989255</v>
      </c>
      <c r="Q67" s="25">
        <v>13211182</v>
      </c>
      <c r="R67" s="25">
        <v>7523519</v>
      </c>
      <c r="S67" s="25">
        <v>6595140</v>
      </c>
      <c r="T67" s="25">
        <v>6627740</v>
      </c>
      <c r="U67" s="25">
        <v>20746399</v>
      </c>
      <c r="V67" s="25">
        <v>97015599</v>
      </c>
      <c r="W67" s="25">
        <v>103885266</v>
      </c>
      <c r="X67" s="25"/>
      <c r="Y67" s="24"/>
      <c r="Z67" s="26">
        <v>103885266</v>
      </c>
    </row>
    <row r="68" spans="1:26" ht="13.5" hidden="1">
      <c r="A68" s="36" t="s">
        <v>31</v>
      </c>
      <c r="B68" s="18">
        <v>11017449</v>
      </c>
      <c r="C68" s="18"/>
      <c r="D68" s="19">
        <v>13687175</v>
      </c>
      <c r="E68" s="20">
        <v>13687175</v>
      </c>
      <c r="F68" s="20">
        <v>25254735</v>
      </c>
      <c r="G68" s="20">
        <v>-14699</v>
      </c>
      <c r="H68" s="20">
        <v>-216190</v>
      </c>
      <c r="I68" s="20">
        <v>25023846</v>
      </c>
      <c r="J68" s="20">
        <v>-378175</v>
      </c>
      <c r="K68" s="20">
        <v>-246076</v>
      </c>
      <c r="L68" s="20">
        <v>-91284</v>
      </c>
      <c r="M68" s="20">
        <v>-715535</v>
      </c>
      <c r="N68" s="20">
        <v>-11634588</v>
      </c>
      <c r="O68" s="20"/>
      <c r="P68" s="20">
        <v>-219866</v>
      </c>
      <c r="Q68" s="20">
        <v>-11854454</v>
      </c>
      <c r="R68" s="20">
        <v>-3979</v>
      </c>
      <c r="S68" s="20">
        <v>-373</v>
      </c>
      <c r="T68" s="20">
        <v>-7194</v>
      </c>
      <c r="U68" s="20">
        <v>-11546</v>
      </c>
      <c r="V68" s="20">
        <v>12442311</v>
      </c>
      <c r="W68" s="20">
        <v>13687175</v>
      </c>
      <c r="X68" s="20"/>
      <c r="Y68" s="19"/>
      <c r="Z68" s="22">
        <v>13687175</v>
      </c>
    </row>
    <row r="69" spans="1:26" ht="13.5" hidden="1">
      <c r="A69" s="37" t="s">
        <v>32</v>
      </c>
      <c r="B69" s="18">
        <v>71471675</v>
      </c>
      <c r="C69" s="18"/>
      <c r="D69" s="19">
        <v>81793781</v>
      </c>
      <c r="E69" s="20">
        <v>81793781</v>
      </c>
      <c r="F69" s="20">
        <v>6710948</v>
      </c>
      <c r="G69" s="20">
        <v>4098175</v>
      </c>
      <c r="H69" s="20">
        <v>5411808</v>
      </c>
      <c r="I69" s="20">
        <v>16220931</v>
      </c>
      <c r="J69" s="20">
        <v>6421313</v>
      </c>
      <c r="K69" s="20">
        <v>5775436</v>
      </c>
      <c r="L69" s="20">
        <v>5966089</v>
      </c>
      <c r="M69" s="20">
        <v>18162838</v>
      </c>
      <c r="N69" s="20">
        <v>8142618</v>
      </c>
      <c r="O69" s="20"/>
      <c r="P69" s="20">
        <v>14700819</v>
      </c>
      <c r="Q69" s="20">
        <v>22843437</v>
      </c>
      <c r="R69" s="20">
        <v>6731673</v>
      </c>
      <c r="S69" s="20">
        <v>5730397</v>
      </c>
      <c r="T69" s="20">
        <v>6976941</v>
      </c>
      <c r="U69" s="20">
        <v>19439011</v>
      </c>
      <c r="V69" s="20">
        <v>76666217</v>
      </c>
      <c r="W69" s="20">
        <v>81793781</v>
      </c>
      <c r="X69" s="20"/>
      <c r="Y69" s="19"/>
      <c r="Z69" s="22">
        <v>81793781</v>
      </c>
    </row>
    <row r="70" spans="1:26" ht="13.5" hidden="1">
      <c r="A70" s="38" t="s">
        <v>115</v>
      </c>
      <c r="B70" s="18">
        <v>51083939</v>
      </c>
      <c r="C70" s="18"/>
      <c r="D70" s="19">
        <v>59293140</v>
      </c>
      <c r="E70" s="20">
        <v>59293140</v>
      </c>
      <c r="F70" s="20">
        <v>4425305</v>
      </c>
      <c r="G70" s="20">
        <v>2299950</v>
      </c>
      <c r="H70" s="20">
        <v>3631573</v>
      </c>
      <c r="I70" s="20">
        <v>10356828</v>
      </c>
      <c r="J70" s="20">
        <v>4981640</v>
      </c>
      <c r="K70" s="20">
        <v>3849319</v>
      </c>
      <c r="L70" s="20">
        <v>4058301</v>
      </c>
      <c r="M70" s="20">
        <v>12889260</v>
      </c>
      <c r="N70" s="20">
        <v>6042487</v>
      </c>
      <c r="O70" s="20"/>
      <c r="P70" s="20">
        <v>10713530</v>
      </c>
      <c r="Q70" s="20">
        <v>16756017</v>
      </c>
      <c r="R70" s="20">
        <v>4716175</v>
      </c>
      <c r="S70" s="20">
        <v>3871549</v>
      </c>
      <c r="T70" s="20">
        <v>4726833</v>
      </c>
      <c r="U70" s="20">
        <v>13314557</v>
      </c>
      <c r="V70" s="20">
        <v>53316662</v>
      </c>
      <c r="W70" s="20">
        <v>59293140</v>
      </c>
      <c r="X70" s="20"/>
      <c r="Y70" s="19"/>
      <c r="Z70" s="22">
        <v>59293140</v>
      </c>
    </row>
    <row r="71" spans="1:26" ht="13.5" hidden="1">
      <c r="A71" s="38" t="s">
        <v>116</v>
      </c>
      <c r="B71" s="18">
        <v>10482383</v>
      </c>
      <c r="C71" s="18"/>
      <c r="D71" s="19">
        <v>12489054</v>
      </c>
      <c r="E71" s="20">
        <v>12489054</v>
      </c>
      <c r="F71" s="20">
        <v>1291978</v>
      </c>
      <c r="G71" s="20">
        <v>831524</v>
      </c>
      <c r="H71" s="20">
        <v>816159</v>
      </c>
      <c r="I71" s="20">
        <v>2939661</v>
      </c>
      <c r="J71" s="20">
        <v>461467</v>
      </c>
      <c r="K71" s="20">
        <v>950684</v>
      </c>
      <c r="L71" s="20">
        <v>1076024</v>
      </c>
      <c r="M71" s="20">
        <v>2488175</v>
      </c>
      <c r="N71" s="20">
        <v>1267934</v>
      </c>
      <c r="O71" s="20"/>
      <c r="P71" s="20">
        <v>2071376</v>
      </c>
      <c r="Q71" s="20">
        <v>3339310</v>
      </c>
      <c r="R71" s="20">
        <v>1053665</v>
      </c>
      <c r="S71" s="20">
        <v>896944</v>
      </c>
      <c r="T71" s="20">
        <v>1283859</v>
      </c>
      <c r="U71" s="20">
        <v>3234468</v>
      </c>
      <c r="V71" s="20">
        <v>12001614</v>
      </c>
      <c r="W71" s="20">
        <v>12489054</v>
      </c>
      <c r="X71" s="20"/>
      <c r="Y71" s="19"/>
      <c r="Z71" s="22">
        <v>12489054</v>
      </c>
    </row>
    <row r="72" spans="1:26" ht="13.5" hidden="1">
      <c r="A72" s="38" t="s">
        <v>117</v>
      </c>
      <c r="B72" s="18">
        <v>6097007</v>
      </c>
      <c r="C72" s="18"/>
      <c r="D72" s="19">
        <v>5225916</v>
      </c>
      <c r="E72" s="20">
        <v>5225916</v>
      </c>
      <c r="F72" s="20">
        <v>599183</v>
      </c>
      <c r="G72" s="20">
        <v>572494</v>
      </c>
      <c r="H72" s="20">
        <v>569684</v>
      </c>
      <c r="I72" s="20">
        <v>1741361</v>
      </c>
      <c r="J72" s="20">
        <v>585135</v>
      </c>
      <c r="K72" s="20">
        <v>583848</v>
      </c>
      <c r="L72" s="20">
        <v>440857</v>
      </c>
      <c r="M72" s="20">
        <v>1609840</v>
      </c>
      <c r="N72" s="20">
        <v>441290</v>
      </c>
      <c r="O72" s="20"/>
      <c r="P72" s="20">
        <v>1133534</v>
      </c>
      <c r="Q72" s="20">
        <v>1574824</v>
      </c>
      <c r="R72" s="20">
        <v>571635</v>
      </c>
      <c r="S72" s="20">
        <v>571765</v>
      </c>
      <c r="T72" s="20">
        <v>576168</v>
      </c>
      <c r="U72" s="20">
        <v>1719568</v>
      </c>
      <c r="V72" s="20">
        <v>6645593</v>
      </c>
      <c r="W72" s="20">
        <v>5225916</v>
      </c>
      <c r="X72" s="20"/>
      <c r="Y72" s="19"/>
      <c r="Z72" s="22">
        <v>5225916</v>
      </c>
    </row>
    <row r="73" spans="1:26" ht="13.5" hidden="1">
      <c r="A73" s="38" t="s">
        <v>118</v>
      </c>
      <c r="B73" s="18">
        <v>4121615</v>
      </c>
      <c r="C73" s="18"/>
      <c r="D73" s="19">
        <v>4775671</v>
      </c>
      <c r="E73" s="20">
        <v>4775671</v>
      </c>
      <c r="F73" s="20">
        <v>394482</v>
      </c>
      <c r="G73" s="20">
        <v>394207</v>
      </c>
      <c r="H73" s="20">
        <v>394392</v>
      </c>
      <c r="I73" s="20">
        <v>1183081</v>
      </c>
      <c r="J73" s="20">
        <v>393071</v>
      </c>
      <c r="K73" s="20">
        <v>391585</v>
      </c>
      <c r="L73" s="20">
        <v>390907</v>
      </c>
      <c r="M73" s="20">
        <v>1175563</v>
      </c>
      <c r="N73" s="20">
        <v>390907</v>
      </c>
      <c r="O73" s="20"/>
      <c r="P73" s="20">
        <v>782379</v>
      </c>
      <c r="Q73" s="20">
        <v>1173286</v>
      </c>
      <c r="R73" s="20">
        <v>390198</v>
      </c>
      <c r="S73" s="20">
        <v>390139</v>
      </c>
      <c r="T73" s="20">
        <v>390081</v>
      </c>
      <c r="U73" s="20">
        <v>1170418</v>
      </c>
      <c r="V73" s="20">
        <v>4702348</v>
      </c>
      <c r="W73" s="20">
        <v>4775671</v>
      </c>
      <c r="X73" s="20"/>
      <c r="Y73" s="19"/>
      <c r="Z73" s="22">
        <v>4775671</v>
      </c>
    </row>
    <row r="74" spans="1:26" ht="13.5" hidden="1">
      <c r="A74" s="38" t="s">
        <v>119</v>
      </c>
      <c r="B74" s="18">
        <v>-313269</v>
      </c>
      <c r="C74" s="18"/>
      <c r="D74" s="19">
        <v>10000</v>
      </c>
      <c r="E74" s="20">
        <v>10000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10000</v>
      </c>
      <c r="X74" s="20"/>
      <c r="Y74" s="19"/>
      <c r="Z74" s="22">
        <v>10000</v>
      </c>
    </row>
    <row r="75" spans="1:26" ht="13.5" hidden="1">
      <c r="A75" s="39" t="s">
        <v>120</v>
      </c>
      <c r="B75" s="27">
        <v>7481481</v>
      </c>
      <c r="C75" s="27"/>
      <c r="D75" s="28">
        <v>8404310</v>
      </c>
      <c r="E75" s="29">
        <v>8404310</v>
      </c>
      <c r="F75" s="29">
        <v>730445</v>
      </c>
      <c r="G75" s="29">
        <v>745762</v>
      </c>
      <c r="H75" s="29">
        <v>765154</v>
      </c>
      <c r="I75" s="29">
        <v>2241361</v>
      </c>
      <c r="J75" s="29">
        <v>684962</v>
      </c>
      <c r="K75" s="29">
        <v>705457</v>
      </c>
      <c r="L75" s="29">
        <v>734158</v>
      </c>
      <c r="M75" s="29">
        <v>2124577</v>
      </c>
      <c r="N75" s="29">
        <v>713897</v>
      </c>
      <c r="O75" s="29"/>
      <c r="P75" s="29">
        <v>1508302</v>
      </c>
      <c r="Q75" s="29">
        <v>2222199</v>
      </c>
      <c r="R75" s="29">
        <v>795825</v>
      </c>
      <c r="S75" s="29">
        <v>865116</v>
      </c>
      <c r="T75" s="29">
        <v>-342007</v>
      </c>
      <c r="U75" s="29">
        <v>1318934</v>
      </c>
      <c r="V75" s="29">
        <v>7907071</v>
      </c>
      <c r="W75" s="29">
        <v>8404310</v>
      </c>
      <c r="X75" s="29"/>
      <c r="Y75" s="28"/>
      <c r="Z75" s="30">
        <v>8404310</v>
      </c>
    </row>
    <row r="76" spans="1:26" ht="13.5" hidden="1">
      <c r="A76" s="41" t="s">
        <v>122</v>
      </c>
      <c r="B76" s="31">
        <v>83804698</v>
      </c>
      <c r="C76" s="31"/>
      <c r="D76" s="32">
        <v>81159025</v>
      </c>
      <c r="E76" s="33">
        <v>81159025</v>
      </c>
      <c r="F76" s="33">
        <v>4780868</v>
      </c>
      <c r="G76" s="33">
        <v>6476228</v>
      </c>
      <c r="H76" s="33">
        <v>6341277</v>
      </c>
      <c r="I76" s="33">
        <v>17598373</v>
      </c>
      <c r="J76" s="33">
        <v>9610748</v>
      </c>
      <c r="K76" s="33">
        <v>7101536</v>
      </c>
      <c r="L76" s="33">
        <v>1431379</v>
      </c>
      <c r="M76" s="33">
        <v>18143663</v>
      </c>
      <c r="N76" s="33">
        <v>1547970</v>
      </c>
      <c r="O76" s="33"/>
      <c r="P76" s="33">
        <v>1913904</v>
      </c>
      <c r="Q76" s="33">
        <v>3461874</v>
      </c>
      <c r="R76" s="33">
        <v>5635851</v>
      </c>
      <c r="S76" s="33">
        <v>1555682</v>
      </c>
      <c r="T76" s="33">
        <v>6339003</v>
      </c>
      <c r="U76" s="33">
        <v>13530536</v>
      </c>
      <c r="V76" s="33">
        <v>52734446</v>
      </c>
      <c r="W76" s="33">
        <v>81159025</v>
      </c>
      <c r="X76" s="33"/>
      <c r="Y76" s="32"/>
      <c r="Z76" s="34">
        <v>81159025</v>
      </c>
    </row>
    <row r="77" spans="1:26" ht="13.5" hidden="1">
      <c r="A77" s="36" t="s">
        <v>31</v>
      </c>
      <c r="B77" s="18">
        <v>19472423</v>
      </c>
      <c r="C77" s="18"/>
      <c r="D77" s="19">
        <v>11634099</v>
      </c>
      <c r="E77" s="20">
        <v>11634099</v>
      </c>
      <c r="F77" s="20">
        <v>236200</v>
      </c>
      <c r="G77" s="20">
        <v>1199837</v>
      </c>
      <c r="H77" s="20">
        <v>1179709</v>
      </c>
      <c r="I77" s="20">
        <v>2615746</v>
      </c>
      <c r="J77" s="20">
        <v>2587010</v>
      </c>
      <c r="K77" s="20">
        <v>703802</v>
      </c>
      <c r="L77" s="20">
        <v>11631</v>
      </c>
      <c r="M77" s="20">
        <v>3302443</v>
      </c>
      <c r="N77" s="20">
        <v>29155</v>
      </c>
      <c r="O77" s="20"/>
      <c r="P77" s="20">
        <v>27342</v>
      </c>
      <c r="Q77" s="20">
        <v>56497</v>
      </c>
      <c r="R77" s="20">
        <v>374557</v>
      </c>
      <c r="S77" s="20">
        <v>131170</v>
      </c>
      <c r="T77" s="20">
        <v>491703</v>
      </c>
      <c r="U77" s="20">
        <v>997430</v>
      </c>
      <c r="V77" s="20">
        <v>6972116</v>
      </c>
      <c r="W77" s="20">
        <v>11634099</v>
      </c>
      <c r="X77" s="20"/>
      <c r="Y77" s="19"/>
      <c r="Z77" s="22">
        <v>11634099</v>
      </c>
    </row>
    <row r="78" spans="1:26" ht="13.5" hidden="1">
      <c r="A78" s="37" t="s">
        <v>32</v>
      </c>
      <c r="B78" s="18">
        <v>64332275</v>
      </c>
      <c r="C78" s="18"/>
      <c r="D78" s="19">
        <v>69524926</v>
      </c>
      <c r="E78" s="20">
        <v>69524926</v>
      </c>
      <c r="F78" s="20">
        <v>4544668</v>
      </c>
      <c r="G78" s="20">
        <v>5276391</v>
      </c>
      <c r="H78" s="20">
        <v>4396414</v>
      </c>
      <c r="I78" s="20">
        <v>14217473</v>
      </c>
      <c r="J78" s="20">
        <v>6338776</v>
      </c>
      <c r="K78" s="20">
        <v>5692277</v>
      </c>
      <c r="L78" s="20">
        <v>685590</v>
      </c>
      <c r="M78" s="20">
        <v>12716643</v>
      </c>
      <c r="N78" s="20">
        <v>788370</v>
      </c>
      <c r="O78" s="20"/>
      <c r="P78" s="20">
        <v>378260</v>
      </c>
      <c r="Q78" s="20">
        <v>1166630</v>
      </c>
      <c r="R78" s="20">
        <v>4465469</v>
      </c>
      <c r="S78" s="20">
        <v>559396</v>
      </c>
      <c r="T78" s="20">
        <v>5847300</v>
      </c>
      <c r="U78" s="20">
        <v>10872165</v>
      </c>
      <c r="V78" s="20">
        <v>38972911</v>
      </c>
      <c r="W78" s="20">
        <v>69524926</v>
      </c>
      <c r="X78" s="20"/>
      <c r="Y78" s="19"/>
      <c r="Z78" s="22">
        <v>69524926</v>
      </c>
    </row>
    <row r="79" spans="1:26" ht="13.5" hidden="1">
      <c r="A79" s="38" t="s">
        <v>115</v>
      </c>
      <c r="B79" s="18">
        <v>45068593</v>
      </c>
      <c r="C79" s="18"/>
      <c r="D79" s="19">
        <v>50399171</v>
      </c>
      <c r="E79" s="20">
        <v>50399171</v>
      </c>
      <c r="F79" s="20">
        <v>3672708</v>
      </c>
      <c r="G79" s="20">
        <v>4206900</v>
      </c>
      <c r="H79" s="20">
        <v>3486392</v>
      </c>
      <c r="I79" s="20">
        <v>11366000</v>
      </c>
      <c r="J79" s="20">
        <v>4954977</v>
      </c>
      <c r="K79" s="20">
        <v>4275510</v>
      </c>
      <c r="L79" s="20">
        <v>558146</v>
      </c>
      <c r="M79" s="20">
        <v>9788633</v>
      </c>
      <c r="N79" s="20">
        <v>535651</v>
      </c>
      <c r="O79" s="20"/>
      <c r="P79" s="20">
        <v>282071</v>
      </c>
      <c r="Q79" s="20">
        <v>817722</v>
      </c>
      <c r="R79" s="20">
        <v>3582144</v>
      </c>
      <c r="S79" s="20">
        <v>432093</v>
      </c>
      <c r="T79" s="20">
        <v>4743548</v>
      </c>
      <c r="U79" s="20">
        <v>8757785</v>
      </c>
      <c r="V79" s="20">
        <v>30730140</v>
      </c>
      <c r="W79" s="20">
        <v>50399171</v>
      </c>
      <c r="X79" s="20"/>
      <c r="Y79" s="19"/>
      <c r="Z79" s="22">
        <v>50399171</v>
      </c>
    </row>
    <row r="80" spans="1:26" ht="13.5" hidden="1">
      <c r="A80" s="38" t="s">
        <v>116</v>
      </c>
      <c r="B80" s="18">
        <v>10013242</v>
      </c>
      <c r="C80" s="18"/>
      <c r="D80" s="19">
        <v>10615697</v>
      </c>
      <c r="E80" s="20">
        <v>10615697</v>
      </c>
      <c r="F80" s="20">
        <v>502525</v>
      </c>
      <c r="G80" s="20">
        <v>552729</v>
      </c>
      <c r="H80" s="20">
        <v>454133</v>
      </c>
      <c r="I80" s="20">
        <v>1509387</v>
      </c>
      <c r="J80" s="20">
        <v>692481</v>
      </c>
      <c r="K80" s="20">
        <v>489358</v>
      </c>
      <c r="L80" s="20">
        <v>64329</v>
      </c>
      <c r="M80" s="20">
        <v>1246168</v>
      </c>
      <c r="N80" s="20">
        <v>127202</v>
      </c>
      <c r="O80" s="20"/>
      <c r="P80" s="20">
        <v>44309</v>
      </c>
      <c r="Q80" s="20">
        <v>171511</v>
      </c>
      <c r="R80" s="20">
        <v>510982</v>
      </c>
      <c r="S80" s="20">
        <v>51772</v>
      </c>
      <c r="T80" s="20">
        <v>602585</v>
      </c>
      <c r="U80" s="20">
        <v>1165339</v>
      </c>
      <c r="V80" s="20">
        <v>4092405</v>
      </c>
      <c r="W80" s="20">
        <v>10615697</v>
      </c>
      <c r="X80" s="20"/>
      <c r="Y80" s="19"/>
      <c r="Z80" s="22">
        <v>10615697</v>
      </c>
    </row>
    <row r="81" spans="1:26" ht="13.5" hidden="1">
      <c r="A81" s="38" t="s">
        <v>117</v>
      </c>
      <c r="B81" s="18">
        <v>5486650</v>
      </c>
      <c r="C81" s="18"/>
      <c r="D81" s="19">
        <v>4442029</v>
      </c>
      <c r="E81" s="20">
        <v>4442029</v>
      </c>
      <c r="F81" s="20">
        <v>205927</v>
      </c>
      <c r="G81" s="20">
        <v>298408</v>
      </c>
      <c r="H81" s="20">
        <v>260722</v>
      </c>
      <c r="I81" s="20">
        <v>765057</v>
      </c>
      <c r="J81" s="20">
        <v>404619</v>
      </c>
      <c r="K81" s="20">
        <v>315440</v>
      </c>
      <c r="L81" s="20">
        <v>32149</v>
      </c>
      <c r="M81" s="20">
        <v>752208</v>
      </c>
      <c r="N81" s="20">
        <v>62821</v>
      </c>
      <c r="O81" s="20"/>
      <c r="P81" s="20">
        <v>21930</v>
      </c>
      <c r="Q81" s="20">
        <v>84751</v>
      </c>
      <c r="R81" s="20">
        <v>217490</v>
      </c>
      <c r="S81" s="20">
        <v>43142</v>
      </c>
      <c r="T81" s="20">
        <v>300634</v>
      </c>
      <c r="U81" s="20">
        <v>561266</v>
      </c>
      <c r="V81" s="20">
        <v>2163282</v>
      </c>
      <c r="W81" s="20">
        <v>4442029</v>
      </c>
      <c r="X81" s="20"/>
      <c r="Y81" s="19"/>
      <c r="Z81" s="22">
        <v>4442029</v>
      </c>
    </row>
    <row r="82" spans="1:26" ht="13.5" hidden="1">
      <c r="A82" s="38" t="s">
        <v>118</v>
      </c>
      <c r="B82" s="18">
        <v>3763790</v>
      </c>
      <c r="C82" s="18"/>
      <c r="D82" s="19">
        <v>4059322</v>
      </c>
      <c r="E82" s="20">
        <v>4059322</v>
      </c>
      <c r="F82" s="20">
        <v>145578</v>
      </c>
      <c r="G82" s="20">
        <v>197891</v>
      </c>
      <c r="H82" s="20">
        <v>190174</v>
      </c>
      <c r="I82" s="20">
        <v>533643</v>
      </c>
      <c r="J82" s="20">
        <v>252761</v>
      </c>
      <c r="K82" s="20">
        <v>533931</v>
      </c>
      <c r="L82" s="20">
        <v>30407</v>
      </c>
      <c r="M82" s="20">
        <v>817099</v>
      </c>
      <c r="N82" s="20">
        <v>51368</v>
      </c>
      <c r="O82" s="20"/>
      <c r="P82" s="20">
        <v>28177</v>
      </c>
      <c r="Q82" s="20">
        <v>79545</v>
      </c>
      <c r="R82" s="20">
        <v>144180</v>
      </c>
      <c r="S82" s="20">
        <v>31710</v>
      </c>
      <c r="T82" s="20">
        <v>191622</v>
      </c>
      <c r="U82" s="20">
        <v>367512</v>
      </c>
      <c r="V82" s="20">
        <v>1797799</v>
      </c>
      <c r="W82" s="20">
        <v>4059322</v>
      </c>
      <c r="X82" s="20"/>
      <c r="Y82" s="19"/>
      <c r="Z82" s="22">
        <v>4059322</v>
      </c>
    </row>
    <row r="83" spans="1:26" ht="13.5" hidden="1">
      <c r="A83" s="38" t="s">
        <v>119</v>
      </c>
      <c r="B83" s="18"/>
      <c r="C83" s="18"/>
      <c r="D83" s="19">
        <v>8707</v>
      </c>
      <c r="E83" s="20">
        <v>8707</v>
      </c>
      <c r="F83" s="20">
        <v>17930</v>
      </c>
      <c r="G83" s="20">
        <v>20463</v>
      </c>
      <c r="H83" s="20">
        <v>4993</v>
      </c>
      <c r="I83" s="20">
        <v>43386</v>
      </c>
      <c r="J83" s="20">
        <v>33938</v>
      </c>
      <c r="K83" s="20">
        <v>78038</v>
      </c>
      <c r="L83" s="20">
        <v>559</v>
      </c>
      <c r="M83" s="20">
        <v>112535</v>
      </c>
      <c r="N83" s="20">
        <v>11328</v>
      </c>
      <c r="O83" s="20"/>
      <c r="P83" s="20">
        <v>1773</v>
      </c>
      <c r="Q83" s="20">
        <v>13101</v>
      </c>
      <c r="R83" s="20">
        <v>10673</v>
      </c>
      <c r="S83" s="20">
        <v>679</v>
      </c>
      <c r="T83" s="20">
        <v>8911</v>
      </c>
      <c r="U83" s="20">
        <v>20263</v>
      </c>
      <c r="V83" s="20">
        <v>189285</v>
      </c>
      <c r="W83" s="20">
        <v>8707</v>
      </c>
      <c r="X83" s="20"/>
      <c r="Y83" s="19"/>
      <c r="Z83" s="22">
        <v>8707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>
        <v>765154</v>
      </c>
      <c r="I84" s="29">
        <v>765154</v>
      </c>
      <c r="J84" s="29">
        <v>684962</v>
      </c>
      <c r="K84" s="29">
        <v>705457</v>
      </c>
      <c r="L84" s="29">
        <v>734158</v>
      </c>
      <c r="M84" s="29">
        <v>2124577</v>
      </c>
      <c r="N84" s="29">
        <v>730445</v>
      </c>
      <c r="O84" s="29"/>
      <c r="P84" s="29">
        <v>1508302</v>
      </c>
      <c r="Q84" s="29">
        <v>2238747</v>
      </c>
      <c r="R84" s="29">
        <v>795825</v>
      </c>
      <c r="S84" s="29">
        <v>865116</v>
      </c>
      <c r="T84" s="29"/>
      <c r="U84" s="29">
        <v>1660941</v>
      </c>
      <c r="V84" s="29">
        <v>6789419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48386467</v>
      </c>
      <c r="C5" s="18">
        <v>0</v>
      </c>
      <c r="D5" s="63">
        <v>61170021</v>
      </c>
      <c r="E5" s="64">
        <v>61162947</v>
      </c>
      <c r="F5" s="64">
        <v>11134626</v>
      </c>
      <c r="G5" s="64">
        <v>7875989</v>
      </c>
      <c r="H5" s="64">
        <v>4074980</v>
      </c>
      <c r="I5" s="64">
        <v>23085595</v>
      </c>
      <c r="J5" s="64">
        <v>4155185</v>
      </c>
      <c r="K5" s="64">
        <v>3995412</v>
      </c>
      <c r="L5" s="64">
        <v>4019893</v>
      </c>
      <c r="M5" s="64">
        <v>12170490</v>
      </c>
      <c r="N5" s="64">
        <v>4015908</v>
      </c>
      <c r="O5" s="64">
        <v>4001756</v>
      </c>
      <c r="P5" s="64">
        <v>3945642</v>
      </c>
      <c r="Q5" s="64">
        <v>11963306</v>
      </c>
      <c r="R5" s="64">
        <v>3883598</v>
      </c>
      <c r="S5" s="64">
        <v>3852340</v>
      </c>
      <c r="T5" s="64">
        <v>3906704</v>
      </c>
      <c r="U5" s="64">
        <v>11642642</v>
      </c>
      <c r="V5" s="64">
        <v>58862033</v>
      </c>
      <c r="W5" s="64">
        <v>61162947</v>
      </c>
      <c r="X5" s="64">
        <v>-2300914</v>
      </c>
      <c r="Y5" s="65">
        <v>-3.76</v>
      </c>
      <c r="Z5" s="66">
        <v>61162947</v>
      </c>
    </row>
    <row r="6" spans="1:26" ht="13.5">
      <c r="A6" s="62" t="s">
        <v>32</v>
      </c>
      <c r="B6" s="18">
        <v>268451092</v>
      </c>
      <c r="C6" s="18">
        <v>0</v>
      </c>
      <c r="D6" s="63">
        <v>311679055</v>
      </c>
      <c r="E6" s="64">
        <v>302005614</v>
      </c>
      <c r="F6" s="64">
        <v>23259555</v>
      </c>
      <c r="G6" s="64">
        <v>24251665</v>
      </c>
      <c r="H6" s="64">
        <v>24291353</v>
      </c>
      <c r="I6" s="64">
        <v>71802573</v>
      </c>
      <c r="J6" s="64">
        <v>26721742</v>
      </c>
      <c r="K6" s="64">
        <v>24724691</v>
      </c>
      <c r="L6" s="64">
        <v>28259425</v>
      </c>
      <c r="M6" s="64">
        <v>79705858</v>
      </c>
      <c r="N6" s="64">
        <v>26722763</v>
      </c>
      <c r="O6" s="64">
        <v>28936363</v>
      </c>
      <c r="P6" s="64">
        <v>31140431</v>
      </c>
      <c r="Q6" s="64">
        <v>86799557</v>
      </c>
      <c r="R6" s="64">
        <v>28445347</v>
      </c>
      <c r="S6" s="64">
        <v>22148413</v>
      </c>
      <c r="T6" s="64">
        <v>27416522</v>
      </c>
      <c r="U6" s="64">
        <v>78010282</v>
      </c>
      <c r="V6" s="64">
        <v>316318270</v>
      </c>
      <c r="W6" s="64">
        <v>302005614</v>
      </c>
      <c r="X6" s="64">
        <v>14312656</v>
      </c>
      <c r="Y6" s="65">
        <v>4.74</v>
      </c>
      <c r="Z6" s="66">
        <v>302005614</v>
      </c>
    </row>
    <row r="7" spans="1:26" ht="13.5">
      <c r="A7" s="62" t="s">
        <v>33</v>
      </c>
      <c r="B7" s="18">
        <v>1259058</v>
      </c>
      <c r="C7" s="18">
        <v>0</v>
      </c>
      <c r="D7" s="63">
        <v>1005006</v>
      </c>
      <c r="E7" s="64">
        <v>914217</v>
      </c>
      <c r="F7" s="64">
        <v>51206</v>
      </c>
      <c r="G7" s="64">
        <v>143042</v>
      </c>
      <c r="H7" s="64">
        <v>184083</v>
      </c>
      <c r="I7" s="64">
        <v>378331</v>
      </c>
      <c r="J7" s="64">
        <v>155499</v>
      </c>
      <c r="K7" s="64">
        <v>106018</v>
      </c>
      <c r="L7" s="64">
        <v>32898</v>
      </c>
      <c r="M7" s="64">
        <v>294415</v>
      </c>
      <c r="N7" s="64">
        <v>31033</v>
      </c>
      <c r="O7" s="64">
        <v>87564</v>
      </c>
      <c r="P7" s="64">
        <v>59005</v>
      </c>
      <c r="Q7" s="64">
        <v>177602</v>
      </c>
      <c r="R7" s="64">
        <v>88295</v>
      </c>
      <c r="S7" s="64">
        <v>153606</v>
      </c>
      <c r="T7" s="64">
        <v>146457</v>
      </c>
      <c r="U7" s="64">
        <v>388358</v>
      </c>
      <c r="V7" s="64">
        <v>1238706</v>
      </c>
      <c r="W7" s="64">
        <v>914217</v>
      </c>
      <c r="X7" s="64">
        <v>324489</v>
      </c>
      <c r="Y7" s="65">
        <v>35.49</v>
      </c>
      <c r="Z7" s="66">
        <v>914217</v>
      </c>
    </row>
    <row r="8" spans="1:26" ht="13.5">
      <c r="A8" s="62" t="s">
        <v>34</v>
      </c>
      <c r="B8" s="18">
        <v>64139163</v>
      </c>
      <c r="C8" s="18">
        <v>0</v>
      </c>
      <c r="D8" s="63">
        <v>64764122</v>
      </c>
      <c r="E8" s="64">
        <v>68373241</v>
      </c>
      <c r="F8" s="64">
        <v>19931000</v>
      </c>
      <c r="G8" s="64">
        <v>181519</v>
      </c>
      <c r="H8" s="64">
        <v>4707194</v>
      </c>
      <c r="I8" s="64">
        <v>24819713</v>
      </c>
      <c r="J8" s="64">
        <v>1190722</v>
      </c>
      <c r="K8" s="64">
        <v>18624036</v>
      </c>
      <c r="L8" s="64">
        <v>773160</v>
      </c>
      <c r="M8" s="64">
        <v>20587918</v>
      </c>
      <c r="N8" s="64">
        <v>2364118</v>
      </c>
      <c r="O8" s="64">
        <v>1528348</v>
      </c>
      <c r="P8" s="64">
        <v>15111743</v>
      </c>
      <c r="Q8" s="64">
        <v>19004209</v>
      </c>
      <c r="R8" s="64">
        <v>852219</v>
      </c>
      <c r="S8" s="64">
        <v>1153077</v>
      </c>
      <c r="T8" s="64">
        <v>2282208</v>
      </c>
      <c r="U8" s="64">
        <v>4287504</v>
      </c>
      <c r="V8" s="64">
        <v>68699344</v>
      </c>
      <c r="W8" s="64">
        <v>68373241</v>
      </c>
      <c r="X8" s="64">
        <v>326103</v>
      </c>
      <c r="Y8" s="65">
        <v>0.48</v>
      </c>
      <c r="Z8" s="66">
        <v>68373241</v>
      </c>
    </row>
    <row r="9" spans="1:26" ht="13.5">
      <c r="A9" s="62" t="s">
        <v>35</v>
      </c>
      <c r="B9" s="18">
        <v>23423075</v>
      </c>
      <c r="C9" s="18">
        <v>0</v>
      </c>
      <c r="D9" s="63">
        <v>26816133</v>
      </c>
      <c r="E9" s="64">
        <v>29178938</v>
      </c>
      <c r="F9" s="64">
        <v>2051265</v>
      </c>
      <c r="G9" s="64">
        <v>1881371</v>
      </c>
      <c r="H9" s="64">
        <v>1763421</v>
      </c>
      <c r="I9" s="64">
        <v>5696057</v>
      </c>
      <c r="J9" s="64">
        <v>1932001</v>
      </c>
      <c r="K9" s="64">
        <v>2182576</v>
      </c>
      <c r="L9" s="64">
        <v>2672663</v>
      </c>
      <c r="M9" s="64">
        <v>6787240</v>
      </c>
      <c r="N9" s="64">
        <v>2584889</v>
      </c>
      <c r="O9" s="64">
        <v>2608961</v>
      </c>
      <c r="P9" s="64">
        <v>2195793</v>
      </c>
      <c r="Q9" s="64">
        <v>7389643</v>
      </c>
      <c r="R9" s="64">
        <v>3549836</v>
      </c>
      <c r="S9" s="64">
        <v>1680894</v>
      </c>
      <c r="T9" s="64">
        <v>1812467</v>
      </c>
      <c r="U9" s="64">
        <v>7043197</v>
      </c>
      <c r="V9" s="64">
        <v>26916137</v>
      </c>
      <c r="W9" s="64">
        <v>29178938</v>
      </c>
      <c r="X9" s="64">
        <v>-2262801</v>
      </c>
      <c r="Y9" s="65">
        <v>-7.75</v>
      </c>
      <c r="Z9" s="66">
        <v>29178938</v>
      </c>
    </row>
    <row r="10" spans="1:26" ht="25.5">
      <c r="A10" s="67" t="s">
        <v>107</v>
      </c>
      <c r="B10" s="68">
        <f>SUM(B5:B9)</f>
        <v>405658855</v>
      </c>
      <c r="C10" s="68">
        <f>SUM(C5:C9)</f>
        <v>0</v>
      </c>
      <c r="D10" s="69">
        <f aca="true" t="shared" si="0" ref="D10:Z10">SUM(D5:D9)</f>
        <v>465434337</v>
      </c>
      <c r="E10" s="70">
        <f t="shared" si="0"/>
        <v>461634957</v>
      </c>
      <c r="F10" s="70">
        <f t="shared" si="0"/>
        <v>56427652</v>
      </c>
      <c r="G10" s="70">
        <f t="shared" si="0"/>
        <v>34333586</v>
      </c>
      <c r="H10" s="70">
        <f t="shared" si="0"/>
        <v>35021031</v>
      </c>
      <c r="I10" s="70">
        <f t="shared" si="0"/>
        <v>125782269</v>
      </c>
      <c r="J10" s="70">
        <f t="shared" si="0"/>
        <v>34155149</v>
      </c>
      <c r="K10" s="70">
        <f t="shared" si="0"/>
        <v>49632733</v>
      </c>
      <c r="L10" s="70">
        <f t="shared" si="0"/>
        <v>35758039</v>
      </c>
      <c r="M10" s="70">
        <f t="shared" si="0"/>
        <v>119545921</v>
      </c>
      <c r="N10" s="70">
        <f t="shared" si="0"/>
        <v>35718711</v>
      </c>
      <c r="O10" s="70">
        <f t="shared" si="0"/>
        <v>37162992</v>
      </c>
      <c r="P10" s="70">
        <f t="shared" si="0"/>
        <v>52452614</v>
      </c>
      <c r="Q10" s="70">
        <f t="shared" si="0"/>
        <v>125334317</v>
      </c>
      <c r="R10" s="70">
        <f t="shared" si="0"/>
        <v>36819295</v>
      </c>
      <c r="S10" s="70">
        <f t="shared" si="0"/>
        <v>28988330</v>
      </c>
      <c r="T10" s="70">
        <f t="shared" si="0"/>
        <v>35564358</v>
      </c>
      <c r="U10" s="70">
        <f t="shared" si="0"/>
        <v>101371983</v>
      </c>
      <c r="V10" s="70">
        <f t="shared" si="0"/>
        <v>472034490</v>
      </c>
      <c r="W10" s="70">
        <f t="shared" si="0"/>
        <v>461634957</v>
      </c>
      <c r="X10" s="70">
        <f t="shared" si="0"/>
        <v>10399533</v>
      </c>
      <c r="Y10" s="71">
        <f>+IF(W10&lt;&gt;0,(X10/W10)*100,0)</f>
        <v>2.2527611573401707</v>
      </c>
      <c r="Z10" s="72">
        <f t="shared" si="0"/>
        <v>461634957</v>
      </c>
    </row>
    <row r="11" spans="1:26" ht="13.5">
      <c r="A11" s="62" t="s">
        <v>36</v>
      </c>
      <c r="B11" s="18">
        <v>180586584</v>
      </c>
      <c r="C11" s="18">
        <v>0</v>
      </c>
      <c r="D11" s="63">
        <v>194753108</v>
      </c>
      <c r="E11" s="64">
        <v>199751527</v>
      </c>
      <c r="F11" s="64">
        <v>15873127</v>
      </c>
      <c r="G11" s="64">
        <v>14923615</v>
      </c>
      <c r="H11" s="64">
        <v>15266139</v>
      </c>
      <c r="I11" s="64">
        <v>46062881</v>
      </c>
      <c r="J11" s="64">
        <v>15256937</v>
      </c>
      <c r="K11" s="64">
        <v>25034088</v>
      </c>
      <c r="L11" s="64">
        <v>15700913</v>
      </c>
      <c r="M11" s="64">
        <v>55991938</v>
      </c>
      <c r="N11" s="64">
        <v>15651932</v>
      </c>
      <c r="O11" s="64">
        <v>14632289</v>
      </c>
      <c r="P11" s="64">
        <v>14676879</v>
      </c>
      <c r="Q11" s="64">
        <v>44961100</v>
      </c>
      <c r="R11" s="64">
        <v>15611659</v>
      </c>
      <c r="S11" s="64">
        <v>15310111</v>
      </c>
      <c r="T11" s="64">
        <v>17465172</v>
      </c>
      <c r="U11" s="64">
        <v>48386942</v>
      </c>
      <c r="V11" s="64">
        <v>195402861</v>
      </c>
      <c r="W11" s="64">
        <v>199751527</v>
      </c>
      <c r="X11" s="64">
        <v>-4348666</v>
      </c>
      <c r="Y11" s="65">
        <v>-2.18</v>
      </c>
      <c r="Z11" s="66">
        <v>199751527</v>
      </c>
    </row>
    <row r="12" spans="1:26" ht="13.5">
      <c r="A12" s="62" t="s">
        <v>37</v>
      </c>
      <c r="B12" s="18">
        <v>6803942</v>
      </c>
      <c r="C12" s="18">
        <v>0</v>
      </c>
      <c r="D12" s="63">
        <v>7279517</v>
      </c>
      <c r="E12" s="64">
        <v>7529517</v>
      </c>
      <c r="F12" s="64">
        <v>570433</v>
      </c>
      <c r="G12" s="64">
        <v>570433</v>
      </c>
      <c r="H12" s="64">
        <v>570433</v>
      </c>
      <c r="I12" s="64">
        <v>1711299</v>
      </c>
      <c r="J12" s="64">
        <v>570433</v>
      </c>
      <c r="K12" s="64">
        <v>570433</v>
      </c>
      <c r="L12" s="64">
        <v>570433</v>
      </c>
      <c r="M12" s="64">
        <v>1711299</v>
      </c>
      <c r="N12" s="64">
        <v>570433</v>
      </c>
      <c r="O12" s="64">
        <v>572947</v>
      </c>
      <c r="P12" s="64">
        <v>577790</v>
      </c>
      <c r="Q12" s="64">
        <v>1721170</v>
      </c>
      <c r="R12" s="64">
        <v>613010</v>
      </c>
      <c r="S12" s="64">
        <v>590825</v>
      </c>
      <c r="T12" s="64">
        <v>576051</v>
      </c>
      <c r="U12" s="64">
        <v>1779886</v>
      </c>
      <c r="V12" s="64">
        <v>6923654</v>
      </c>
      <c r="W12" s="64">
        <v>7529517</v>
      </c>
      <c r="X12" s="64">
        <v>-605863</v>
      </c>
      <c r="Y12" s="65">
        <v>-8.05</v>
      </c>
      <c r="Z12" s="66">
        <v>7529517</v>
      </c>
    </row>
    <row r="13" spans="1:26" ht="13.5">
      <c r="A13" s="62" t="s">
        <v>108</v>
      </c>
      <c r="B13" s="18">
        <v>86012794</v>
      </c>
      <c r="C13" s="18">
        <v>0</v>
      </c>
      <c r="D13" s="63">
        <v>108541880</v>
      </c>
      <c r="E13" s="64">
        <v>108541880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-3067</v>
      </c>
      <c r="T13" s="64">
        <v>3067</v>
      </c>
      <c r="U13" s="64">
        <v>0</v>
      </c>
      <c r="V13" s="64">
        <v>0</v>
      </c>
      <c r="W13" s="64">
        <v>108541880</v>
      </c>
      <c r="X13" s="64">
        <v>-108541880</v>
      </c>
      <c r="Y13" s="65">
        <v>-100</v>
      </c>
      <c r="Z13" s="66">
        <v>108541880</v>
      </c>
    </row>
    <row r="14" spans="1:26" ht="13.5">
      <c r="A14" s="62" t="s">
        <v>38</v>
      </c>
      <c r="B14" s="18">
        <v>13837859</v>
      </c>
      <c r="C14" s="18">
        <v>0</v>
      </c>
      <c r="D14" s="63">
        <v>15369151</v>
      </c>
      <c r="E14" s="64">
        <v>15628362</v>
      </c>
      <c r="F14" s="64">
        <v>170921</v>
      </c>
      <c r="G14" s="64">
        <v>241971</v>
      </c>
      <c r="H14" s="64">
        <v>239421</v>
      </c>
      <c r="I14" s="64">
        <v>652313</v>
      </c>
      <c r="J14" s="64">
        <v>436720</v>
      </c>
      <c r="K14" s="64">
        <v>164656</v>
      </c>
      <c r="L14" s="64">
        <v>550248</v>
      </c>
      <c r="M14" s="64">
        <v>1151624</v>
      </c>
      <c r="N14" s="64">
        <v>6619281</v>
      </c>
      <c r="O14" s="64">
        <v>232306</v>
      </c>
      <c r="P14" s="64">
        <v>269423</v>
      </c>
      <c r="Q14" s="64">
        <v>7121010</v>
      </c>
      <c r="R14" s="64">
        <v>179858</v>
      </c>
      <c r="S14" s="64">
        <v>171341</v>
      </c>
      <c r="T14" s="64">
        <v>2801086</v>
      </c>
      <c r="U14" s="64">
        <v>3152285</v>
      </c>
      <c r="V14" s="64">
        <v>12077232</v>
      </c>
      <c r="W14" s="64">
        <v>15628362</v>
      </c>
      <c r="X14" s="64">
        <v>-3551130</v>
      </c>
      <c r="Y14" s="65">
        <v>-22.72</v>
      </c>
      <c r="Z14" s="66">
        <v>15628362</v>
      </c>
    </row>
    <row r="15" spans="1:26" ht="13.5">
      <c r="A15" s="62" t="s">
        <v>39</v>
      </c>
      <c r="B15" s="18">
        <v>122836986</v>
      </c>
      <c r="C15" s="18">
        <v>0</v>
      </c>
      <c r="D15" s="63">
        <v>131914583</v>
      </c>
      <c r="E15" s="64">
        <v>134114583</v>
      </c>
      <c r="F15" s="64">
        <v>0</v>
      </c>
      <c r="G15" s="64">
        <v>15361461</v>
      </c>
      <c r="H15" s="64">
        <v>14846817</v>
      </c>
      <c r="I15" s="64">
        <v>30208278</v>
      </c>
      <c r="J15" s="64">
        <v>8828669</v>
      </c>
      <c r="K15" s="64">
        <v>11392545</v>
      </c>
      <c r="L15" s="64">
        <v>10342763</v>
      </c>
      <c r="M15" s="64">
        <v>30563977</v>
      </c>
      <c r="N15" s="64">
        <v>7149710</v>
      </c>
      <c r="O15" s="64">
        <v>11176000</v>
      </c>
      <c r="P15" s="64">
        <v>10185945</v>
      </c>
      <c r="Q15" s="64">
        <v>28511655</v>
      </c>
      <c r="R15" s="64">
        <v>10067530</v>
      </c>
      <c r="S15" s="64">
        <v>8652842</v>
      </c>
      <c r="T15" s="64">
        <v>11150860</v>
      </c>
      <c r="U15" s="64">
        <v>29871232</v>
      </c>
      <c r="V15" s="64">
        <v>119155142</v>
      </c>
      <c r="W15" s="64">
        <v>134114583</v>
      </c>
      <c r="X15" s="64">
        <v>-14959441</v>
      </c>
      <c r="Y15" s="65">
        <v>-11.15</v>
      </c>
      <c r="Z15" s="66">
        <v>134114583</v>
      </c>
    </row>
    <row r="16" spans="1:26" ht="13.5">
      <c r="A16" s="73" t="s">
        <v>40</v>
      </c>
      <c r="B16" s="18">
        <v>639375</v>
      </c>
      <c r="C16" s="18">
        <v>0</v>
      </c>
      <c r="D16" s="63">
        <v>25983902</v>
      </c>
      <c r="E16" s="64">
        <v>25893902</v>
      </c>
      <c r="F16" s="64">
        <v>1436091</v>
      </c>
      <c r="G16" s="64">
        <v>1182741</v>
      </c>
      <c r="H16" s="64">
        <v>2014331</v>
      </c>
      <c r="I16" s="64">
        <v>4633163</v>
      </c>
      <c r="J16" s="64">
        <v>3479093</v>
      </c>
      <c r="K16" s="64">
        <v>1517392</v>
      </c>
      <c r="L16" s="64">
        <v>1461385</v>
      </c>
      <c r="M16" s="64">
        <v>6457870</v>
      </c>
      <c r="N16" s="64">
        <v>1315581</v>
      </c>
      <c r="O16" s="64">
        <v>1375466</v>
      </c>
      <c r="P16" s="64">
        <v>6197059</v>
      </c>
      <c r="Q16" s="64">
        <v>8888106</v>
      </c>
      <c r="R16" s="64">
        <v>1494917</v>
      </c>
      <c r="S16" s="64">
        <v>1047909</v>
      </c>
      <c r="T16" s="64">
        <v>3499349</v>
      </c>
      <c r="U16" s="64">
        <v>6042175</v>
      </c>
      <c r="V16" s="64">
        <v>26021314</v>
      </c>
      <c r="W16" s="64">
        <v>25893902</v>
      </c>
      <c r="X16" s="64">
        <v>127412</v>
      </c>
      <c r="Y16" s="65">
        <v>0.49</v>
      </c>
      <c r="Z16" s="66">
        <v>25893902</v>
      </c>
    </row>
    <row r="17" spans="1:26" ht="13.5">
      <c r="A17" s="62" t="s">
        <v>41</v>
      </c>
      <c r="B17" s="18">
        <v>108396848</v>
      </c>
      <c r="C17" s="18">
        <v>0</v>
      </c>
      <c r="D17" s="63">
        <v>101166202</v>
      </c>
      <c r="E17" s="64">
        <v>86885157</v>
      </c>
      <c r="F17" s="64">
        <v>2246688</v>
      </c>
      <c r="G17" s="64">
        <v>6050926</v>
      </c>
      <c r="H17" s="64">
        <v>5136775</v>
      </c>
      <c r="I17" s="64">
        <v>13434389</v>
      </c>
      <c r="J17" s="64">
        <v>6697231</v>
      </c>
      <c r="K17" s="64">
        <v>6350219</v>
      </c>
      <c r="L17" s="64">
        <v>5346273</v>
      </c>
      <c r="M17" s="64">
        <v>18393723</v>
      </c>
      <c r="N17" s="64">
        <v>7049824</v>
      </c>
      <c r="O17" s="64">
        <v>6464785</v>
      </c>
      <c r="P17" s="64">
        <v>6081630</v>
      </c>
      <c r="Q17" s="64">
        <v>19596239</v>
      </c>
      <c r="R17" s="64">
        <v>4559345</v>
      </c>
      <c r="S17" s="64">
        <v>3880846</v>
      </c>
      <c r="T17" s="64">
        <v>6966741</v>
      </c>
      <c r="U17" s="64">
        <v>15406932</v>
      </c>
      <c r="V17" s="64">
        <v>66831283</v>
      </c>
      <c r="W17" s="64">
        <v>86885157</v>
      </c>
      <c r="X17" s="64">
        <v>-20053874</v>
      </c>
      <c r="Y17" s="65">
        <v>-23.08</v>
      </c>
      <c r="Z17" s="66">
        <v>86885157</v>
      </c>
    </row>
    <row r="18" spans="1:26" ht="13.5">
      <c r="A18" s="74" t="s">
        <v>42</v>
      </c>
      <c r="B18" s="75">
        <f>SUM(B11:B17)</f>
        <v>519114388</v>
      </c>
      <c r="C18" s="75">
        <f>SUM(C11:C17)</f>
        <v>0</v>
      </c>
      <c r="D18" s="76">
        <f aca="true" t="shared" si="1" ref="D18:Z18">SUM(D11:D17)</f>
        <v>585008343</v>
      </c>
      <c r="E18" s="77">
        <f t="shared" si="1"/>
        <v>578344928</v>
      </c>
      <c r="F18" s="77">
        <f t="shared" si="1"/>
        <v>20297260</v>
      </c>
      <c r="G18" s="77">
        <f t="shared" si="1"/>
        <v>38331147</v>
      </c>
      <c r="H18" s="77">
        <f t="shared" si="1"/>
        <v>38073916</v>
      </c>
      <c r="I18" s="77">
        <f t="shared" si="1"/>
        <v>96702323</v>
      </c>
      <c r="J18" s="77">
        <f t="shared" si="1"/>
        <v>35269083</v>
      </c>
      <c r="K18" s="77">
        <f t="shared" si="1"/>
        <v>45029333</v>
      </c>
      <c r="L18" s="77">
        <f t="shared" si="1"/>
        <v>33972015</v>
      </c>
      <c r="M18" s="77">
        <f t="shared" si="1"/>
        <v>114270431</v>
      </c>
      <c r="N18" s="77">
        <f t="shared" si="1"/>
        <v>38356761</v>
      </c>
      <c r="O18" s="77">
        <f t="shared" si="1"/>
        <v>34453793</v>
      </c>
      <c r="P18" s="77">
        <f t="shared" si="1"/>
        <v>37988726</v>
      </c>
      <c r="Q18" s="77">
        <f t="shared" si="1"/>
        <v>110799280</v>
      </c>
      <c r="R18" s="77">
        <f t="shared" si="1"/>
        <v>32526319</v>
      </c>
      <c r="S18" s="77">
        <f t="shared" si="1"/>
        <v>29650807</v>
      </c>
      <c r="T18" s="77">
        <f t="shared" si="1"/>
        <v>42462326</v>
      </c>
      <c r="U18" s="77">
        <f t="shared" si="1"/>
        <v>104639452</v>
      </c>
      <c r="V18" s="77">
        <f t="shared" si="1"/>
        <v>426411486</v>
      </c>
      <c r="W18" s="77">
        <f t="shared" si="1"/>
        <v>578344928</v>
      </c>
      <c r="X18" s="77">
        <f t="shared" si="1"/>
        <v>-151933442</v>
      </c>
      <c r="Y18" s="71">
        <f>+IF(W18&lt;&gt;0,(X18/W18)*100,0)</f>
        <v>-26.270385481793312</v>
      </c>
      <c r="Z18" s="78">
        <f t="shared" si="1"/>
        <v>578344928</v>
      </c>
    </row>
    <row r="19" spans="1:26" ht="13.5">
      <c r="A19" s="74" t="s">
        <v>43</v>
      </c>
      <c r="B19" s="79">
        <f>+B10-B18</f>
        <v>-113455533</v>
      </c>
      <c r="C19" s="79">
        <f>+C10-C18</f>
        <v>0</v>
      </c>
      <c r="D19" s="80">
        <f aca="true" t="shared" si="2" ref="D19:Z19">+D10-D18</f>
        <v>-119574006</v>
      </c>
      <c r="E19" s="81">
        <f t="shared" si="2"/>
        <v>-116709971</v>
      </c>
      <c r="F19" s="81">
        <f t="shared" si="2"/>
        <v>36130392</v>
      </c>
      <c r="G19" s="81">
        <f t="shared" si="2"/>
        <v>-3997561</v>
      </c>
      <c r="H19" s="81">
        <f t="shared" si="2"/>
        <v>-3052885</v>
      </c>
      <c r="I19" s="81">
        <f t="shared" si="2"/>
        <v>29079946</v>
      </c>
      <c r="J19" s="81">
        <f t="shared" si="2"/>
        <v>-1113934</v>
      </c>
      <c r="K19" s="81">
        <f t="shared" si="2"/>
        <v>4603400</v>
      </c>
      <c r="L19" s="81">
        <f t="shared" si="2"/>
        <v>1786024</v>
      </c>
      <c r="M19" s="81">
        <f t="shared" si="2"/>
        <v>5275490</v>
      </c>
      <c r="N19" s="81">
        <f t="shared" si="2"/>
        <v>-2638050</v>
      </c>
      <c r="O19" s="81">
        <f t="shared" si="2"/>
        <v>2709199</v>
      </c>
      <c r="P19" s="81">
        <f t="shared" si="2"/>
        <v>14463888</v>
      </c>
      <c r="Q19" s="81">
        <f t="shared" si="2"/>
        <v>14535037</v>
      </c>
      <c r="R19" s="81">
        <f t="shared" si="2"/>
        <v>4292976</v>
      </c>
      <c r="S19" s="81">
        <f t="shared" si="2"/>
        <v>-662477</v>
      </c>
      <c r="T19" s="81">
        <f t="shared" si="2"/>
        <v>-6897968</v>
      </c>
      <c r="U19" s="81">
        <f t="shared" si="2"/>
        <v>-3267469</v>
      </c>
      <c r="V19" s="81">
        <f t="shared" si="2"/>
        <v>45623004</v>
      </c>
      <c r="W19" s="81">
        <f>IF(E10=E18,0,W10-W18)</f>
        <v>-116709971</v>
      </c>
      <c r="X19" s="81">
        <f t="shared" si="2"/>
        <v>162332975</v>
      </c>
      <c r="Y19" s="82">
        <f>+IF(W19&lt;&gt;0,(X19/W19)*100,0)</f>
        <v>-139.0909222314861</v>
      </c>
      <c r="Z19" s="83">
        <f t="shared" si="2"/>
        <v>-116709971</v>
      </c>
    </row>
    <row r="20" spans="1:26" ht="13.5">
      <c r="A20" s="62" t="s">
        <v>44</v>
      </c>
      <c r="B20" s="18">
        <v>44398183</v>
      </c>
      <c r="C20" s="18">
        <v>0</v>
      </c>
      <c r="D20" s="63">
        <v>37043590</v>
      </c>
      <c r="E20" s="64">
        <v>73032301</v>
      </c>
      <c r="F20" s="64">
        <v>0</v>
      </c>
      <c r="G20" s="64">
        <v>904712</v>
      </c>
      <c r="H20" s="64">
        <v>3776819</v>
      </c>
      <c r="I20" s="64">
        <v>4681531</v>
      </c>
      <c r="J20" s="64">
        <v>5459503</v>
      </c>
      <c r="K20" s="64">
        <v>3935437</v>
      </c>
      <c r="L20" s="64">
        <v>3458303</v>
      </c>
      <c r="M20" s="64">
        <v>12853243</v>
      </c>
      <c r="N20" s="64">
        <v>11909332</v>
      </c>
      <c r="O20" s="64">
        <v>378329</v>
      </c>
      <c r="P20" s="64">
        <v>2275217</v>
      </c>
      <c r="Q20" s="64">
        <v>14562878</v>
      </c>
      <c r="R20" s="64">
        <v>4313585</v>
      </c>
      <c r="S20" s="64">
        <v>2462913</v>
      </c>
      <c r="T20" s="64">
        <v>10420125</v>
      </c>
      <c r="U20" s="64">
        <v>17196623</v>
      </c>
      <c r="V20" s="64">
        <v>49294275</v>
      </c>
      <c r="W20" s="64">
        <v>73032301</v>
      </c>
      <c r="X20" s="64">
        <v>-23738026</v>
      </c>
      <c r="Y20" s="65">
        <v>-32.5</v>
      </c>
      <c r="Z20" s="66">
        <v>73032301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-69057350</v>
      </c>
      <c r="C22" s="90">
        <f>SUM(C19:C21)</f>
        <v>0</v>
      </c>
      <c r="D22" s="91">
        <f aca="true" t="shared" si="3" ref="D22:Z22">SUM(D19:D21)</f>
        <v>-82530416</v>
      </c>
      <c r="E22" s="92">
        <f t="shared" si="3"/>
        <v>-43677670</v>
      </c>
      <c r="F22" s="92">
        <f t="shared" si="3"/>
        <v>36130392</v>
      </c>
      <c r="G22" s="92">
        <f t="shared" si="3"/>
        <v>-3092849</v>
      </c>
      <c r="H22" s="92">
        <f t="shared" si="3"/>
        <v>723934</v>
      </c>
      <c r="I22" s="92">
        <f t="shared" si="3"/>
        <v>33761477</v>
      </c>
      <c r="J22" s="92">
        <f t="shared" si="3"/>
        <v>4345569</v>
      </c>
      <c r="K22" s="92">
        <f t="shared" si="3"/>
        <v>8538837</v>
      </c>
      <c r="L22" s="92">
        <f t="shared" si="3"/>
        <v>5244327</v>
      </c>
      <c r="M22" s="92">
        <f t="shared" si="3"/>
        <v>18128733</v>
      </c>
      <c r="N22" s="92">
        <f t="shared" si="3"/>
        <v>9271282</v>
      </c>
      <c r="O22" s="92">
        <f t="shared" si="3"/>
        <v>3087528</v>
      </c>
      <c r="P22" s="92">
        <f t="shared" si="3"/>
        <v>16739105</v>
      </c>
      <c r="Q22" s="92">
        <f t="shared" si="3"/>
        <v>29097915</v>
      </c>
      <c r="R22" s="92">
        <f t="shared" si="3"/>
        <v>8606561</v>
      </c>
      <c r="S22" s="92">
        <f t="shared" si="3"/>
        <v>1800436</v>
      </c>
      <c r="T22" s="92">
        <f t="shared" si="3"/>
        <v>3522157</v>
      </c>
      <c r="U22" s="92">
        <f t="shared" si="3"/>
        <v>13929154</v>
      </c>
      <c r="V22" s="92">
        <f t="shared" si="3"/>
        <v>94917279</v>
      </c>
      <c r="W22" s="92">
        <f t="shared" si="3"/>
        <v>-43677670</v>
      </c>
      <c r="X22" s="92">
        <f t="shared" si="3"/>
        <v>138594949</v>
      </c>
      <c r="Y22" s="93">
        <f>+IF(W22&lt;&gt;0,(X22/W22)*100,0)</f>
        <v>-317.31305493173056</v>
      </c>
      <c r="Z22" s="94">
        <f t="shared" si="3"/>
        <v>-43677670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-69057350</v>
      </c>
      <c r="C24" s="79">
        <f>SUM(C22:C23)</f>
        <v>0</v>
      </c>
      <c r="D24" s="80">
        <f aca="true" t="shared" si="4" ref="D24:Z24">SUM(D22:D23)</f>
        <v>-82530416</v>
      </c>
      <c r="E24" s="81">
        <f t="shared" si="4"/>
        <v>-43677670</v>
      </c>
      <c r="F24" s="81">
        <f t="shared" si="4"/>
        <v>36130392</v>
      </c>
      <c r="G24" s="81">
        <f t="shared" si="4"/>
        <v>-3092849</v>
      </c>
      <c r="H24" s="81">
        <f t="shared" si="4"/>
        <v>723934</v>
      </c>
      <c r="I24" s="81">
        <f t="shared" si="4"/>
        <v>33761477</v>
      </c>
      <c r="J24" s="81">
        <f t="shared" si="4"/>
        <v>4345569</v>
      </c>
      <c r="K24" s="81">
        <f t="shared" si="4"/>
        <v>8538837</v>
      </c>
      <c r="L24" s="81">
        <f t="shared" si="4"/>
        <v>5244327</v>
      </c>
      <c r="M24" s="81">
        <f t="shared" si="4"/>
        <v>18128733</v>
      </c>
      <c r="N24" s="81">
        <f t="shared" si="4"/>
        <v>9271282</v>
      </c>
      <c r="O24" s="81">
        <f t="shared" si="4"/>
        <v>3087528</v>
      </c>
      <c r="P24" s="81">
        <f t="shared" si="4"/>
        <v>16739105</v>
      </c>
      <c r="Q24" s="81">
        <f t="shared" si="4"/>
        <v>29097915</v>
      </c>
      <c r="R24" s="81">
        <f t="shared" si="4"/>
        <v>8606561</v>
      </c>
      <c r="S24" s="81">
        <f t="shared" si="4"/>
        <v>1800436</v>
      </c>
      <c r="T24" s="81">
        <f t="shared" si="4"/>
        <v>3522157</v>
      </c>
      <c r="U24" s="81">
        <f t="shared" si="4"/>
        <v>13929154</v>
      </c>
      <c r="V24" s="81">
        <f t="shared" si="4"/>
        <v>94917279</v>
      </c>
      <c r="W24" s="81">
        <f t="shared" si="4"/>
        <v>-43677670</v>
      </c>
      <c r="X24" s="81">
        <f t="shared" si="4"/>
        <v>138594949</v>
      </c>
      <c r="Y24" s="82">
        <f>+IF(W24&lt;&gt;0,(X24/W24)*100,0)</f>
        <v>-317.31305493173056</v>
      </c>
      <c r="Z24" s="83">
        <f t="shared" si="4"/>
        <v>-43677670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74855594</v>
      </c>
      <c r="C27" s="21">
        <v>0</v>
      </c>
      <c r="D27" s="103">
        <v>65814924</v>
      </c>
      <c r="E27" s="104">
        <v>147268099</v>
      </c>
      <c r="F27" s="104">
        <v>4583186</v>
      </c>
      <c r="G27" s="104">
        <v>6337667</v>
      </c>
      <c r="H27" s="104">
        <v>8283971</v>
      </c>
      <c r="I27" s="104">
        <v>19204824</v>
      </c>
      <c r="J27" s="104">
        <v>8127547</v>
      </c>
      <c r="K27" s="104">
        <v>6626557</v>
      </c>
      <c r="L27" s="104">
        <v>17448832</v>
      </c>
      <c r="M27" s="104">
        <v>32202936</v>
      </c>
      <c r="N27" s="104">
        <v>2455883</v>
      </c>
      <c r="O27" s="104">
        <v>3143029</v>
      </c>
      <c r="P27" s="104">
        <v>4503162</v>
      </c>
      <c r="Q27" s="104">
        <v>10102074</v>
      </c>
      <c r="R27" s="104">
        <v>6474481</v>
      </c>
      <c r="S27" s="104">
        <v>6902560</v>
      </c>
      <c r="T27" s="104">
        <v>7041437</v>
      </c>
      <c r="U27" s="104">
        <v>20418478</v>
      </c>
      <c r="V27" s="104">
        <v>81928312</v>
      </c>
      <c r="W27" s="104">
        <v>147268099</v>
      </c>
      <c r="X27" s="104">
        <v>-65339787</v>
      </c>
      <c r="Y27" s="105">
        <v>-44.37</v>
      </c>
      <c r="Z27" s="106">
        <v>147268099</v>
      </c>
    </row>
    <row r="28" spans="1:26" ht="13.5">
      <c r="A28" s="107" t="s">
        <v>44</v>
      </c>
      <c r="B28" s="18">
        <v>41204328</v>
      </c>
      <c r="C28" s="18">
        <v>0</v>
      </c>
      <c r="D28" s="63">
        <v>37043590</v>
      </c>
      <c r="E28" s="64">
        <v>73032301</v>
      </c>
      <c r="F28" s="64">
        <v>1035870</v>
      </c>
      <c r="G28" s="64">
        <v>3617059</v>
      </c>
      <c r="H28" s="64">
        <v>5459503</v>
      </c>
      <c r="I28" s="64">
        <v>10112432</v>
      </c>
      <c r="J28" s="64">
        <v>3964038</v>
      </c>
      <c r="K28" s="64">
        <v>3458303</v>
      </c>
      <c r="L28" s="64">
        <v>11909332</v>
      </c>
      <c r="M28" s="64">
        <v>19331673</v>
      </c>
      <c r="N28" s="64">
        <v>378330</v>
      </c>
      <c r="O28" s="64">
        <v>2491217</v>
      </c>
      <c r="P28" s="64">
        <v>4005448</v>
      </c>
      <c r="Q28" s="64">
        <v>6874995</v>
      </c>
      <c r="R28" s="64">
        <v>2571487</v>
      </c>
      <c r="S28" s="64">
        <v>6510670</v>
      </c>
      <c r="T28" s="64">
        <v>2754570</v>
      </c>
      <c r="U28" s="64">
        <v>11836727</v>
      </c>
      <c r="V28" s="64">
        <v>48155827</v>
      </c>
      <c r="W28" s="64">
        <v>73032301</v>
      </c>
      <c r="X28" s="64">
        <v>-24876474</v>
      </c>
      <c r="Y28" s="65">
        <v>-34.06</v>
      </c>
      <c r="Z28" s="66">
        <v>73032301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30889997</v>
      </c>
      <c r="C30" s="18">
        <v>0</v>
      </c>
      <c r="D30" s="63">
        <v>26271334</v>
      </c>
      <c r="E30" s="64">
        <v>71860723</v>
      </c>
      <c r="F30" s="64">
        <v>3164188</v>
      </c>
      <c r="G30" s="64">
        <v>2326921</v>
      </c>
      <c r="H30" s="64">
        <v>2751910</v>
      </c>
      <c r="I30" s="64">
        <v>8243019</v>
      </c>
      <c r="J30" s="64">
        <v>4123707</v>
      </c>
      <c r="K30" s="64">
        <v>3069124</v>
      </c>
      <c r="L30" s="64">
        <v>5336587</v>
      </c>
      <c r="M30" s="64">
        <v>12529418</v>
      </c>
      <c r="N30" s="64">
        <v>2062857</v>
      </c>
      <c r="O30" s="64">
        <v>643338</v>
      </c>
      <c r="P30" s="64">
        <v>495596</v>
      </c>
      <c r="Q30" s="64">
        <v>3201791</v>
      </c>
      <c r="R30" s="64">
        <v>3839388</v>
      </c>
      <c r="S30" s="64">
        <v>391890</v>
      </c>
      <c r="T30" s="64">
        <v>4210722</v>
      </c>
      <c r="U30" s="64">
        <v>8442000</v>
      </c>
      <c r="V30" s="64">
        <v>32416228</v>
      </c>
      <c r="W30" s="64">
        <v>71860723</v>
      </c>
      <c r="X30" s="64">
        <v>-39444495</v>
      </c>
      <c r="Y30" s="65">
        <v>-54.89</v>
      </c>
      <c r="Z30" s="66">
        <v>71860723</v>
      </c>
    </row>
    <row r="31" spans="1:26" ht="13.5">
      <c r="A31" s="62" t="s">
        <v>49</v>
      </c>
      <c r="B31" s="18">
        <v>2761270</v>
      </c>
      <c r="C31" s="18">
        <v>0</v>
      </c>
      <c r="D31" s="63">
        <v>2500000</v>
      </c>
      <c r="E31" s="64">
        <v>2375075</v>
      </c>
      <c r="F31" s="64">
        <v>383128</v>
      </c>
      <c r="G31" s="64">
        <v>393687</v>
      </c>
      <c r="H31" s="64">
        <v>72558</v>
      </c>
      <c r="I31" s="64">
        <v>849373</v>
      </c>
      <c r="J31" s="64">
        <v>39802</v>
      </c>
      <c r="K31" s="64">
        <v>99130</v>
      </c>
      <c r="L31" s="64">
        <v>202913</v>
      </c>
      <c r="M31" s="64">
        <v>341845</v>
      </c>
      <c r="N31" s="64">
        <v>14696</v>
      </c>
      <c r="O31" s="64">
        <v>8474</v>
      </c>
      <c r="P31" s="64">
        <v>2118</v>
      </c>
      <c r="Q31" s="64">
        <v>25288</v>
      </c>
      <c r="R31" s="64">
        <v>63606</v>
      </c>
      <c r="S31" s="64">
        <v>0</v>
      </c>
      <c r="T31" s="64">
        <v>76145</v>
      </c>
      <c r="U31" s="64">
        <v>139751</v>
      </c>
      <c r="V31" s="64">
        <v>1356257</v>
      </c>
      <c r="W31" s="64">
        <v>2375075</v>
      </c>
      <c r="X31" s="64">
        <v>-1018818</v>
      </c>
      <c r="Y31" s="65">
        <v>-42.9</v>
      </c>
      <c r="Z31" s="66">
        <v>2375075</v>
      </c>
    </row>
    <row r="32" spans="1:26" ht="13.5">
      <c r="A32" s="74" t="s">
        <v>50</v>
      </c>
      <c r="B32" s="21">
        <f>SUM(B28:B31)</f>
        <v>74855595</v>
      </c>
      <c r="C32" s="21">
        <f>SUM(C28:C31)</f>
        <v>0</v>
      </c>
      <c r="D32" s="103">
        <f aca="true" t="shared" si="5" ref="D32:Z32">SUM(D28:D31)</f>
        <v>65814924</v>
      </c>
      <c r="E32" s="104">
        <f t="shared" si="5"/>
        <v>147268099</v>
      </c>
      <c r="F32" s="104">
        <f t="shared" si="5"/>
        <v>4583186</v>
      </c>
      <c r="G32" s="104">
        <f t="shared" si="5"/>
        <v>6337667</v>
      </c>
      <c r="H32" s="104">
        <f t="shared" si="5"/>
        <v>8283971</v>
      </c>
      <c r="I32" s="104">
        <f t="shared" si="5"/>
        <v>19204824</v>
      </c>
      <c r="J32" s="104">
        <f t="shared" si="5"/>
        <v>8127547</v>
      </c>
      <c r="K32" s="104">
        <f t="shared" si="5"/>
        <v>6626557</v>
      </c>
      <c r="L32" s="104">
        <f t="shared" si="5"/>
        <v>17448832</v>
      </c>
      <c r="M32" s="104">
        <f t="shared" si="5"/>
        <v>32202936</v>
      </c>
      <c r="N32" s="104">
        <f t="shared" si="5"/>
        <v>2455883</v>
      </c>
      <c r="O32" s="104">
        <f t="shared" si="5"/>
        <v>3143029</v>
      </c>
      <c r="P32" s="104">
        <f t="shared" si="5"/>
        <v>4503162</v>
      </c>
      <c r="Q32" s="104">
        <f t="shared" si="5"/>
        <v>10102074</v>
      </c>
      <c r="R32" s="104">
        <f t="shared" si="5"/>
        <v>6474481</v>
      </c>
      <c r="S32" s="104">
        <f t="shared" si="5"/>
        <v>6902560</v>
      </c>
      <c r="T32" s="104">
        <f t="shared" si="5"/>
        <v>7041437</v>
      </c>
      <c r="U32" s="104">
        <f t="shared" si="5"/>
        <v>20418478</v>
      </c>
      <c r="V32" s="104">
        <f t="shared" si="5"/>
        <v>81928312</v>
      </c>
      <c r="W32" s="104">
        <f t="shared" si="5"/>
        <v>147268099</v>
      </c>
      <c r="X32" s="104">
        <f t="shared" si="5"/>
        <v>-65339787</v>
      </c>
      <c r="Y32" s="105">
        <f>+IF(W32&lt;&gt;0,(X32/W32)*100,0)</f>
        <v>-44.367916367277886</v>
      </c>
      <c r="Z32" s="106">
        <f t="shared" si="5"/>
        <v>147268099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83283020</v>
      </c>
      <c r="C35" s="18">
        <v>0</v>
      </c>
      <c r="D35" s="63">
        <v>46814406</v>
      </c>
      <c r="E35" s="64">
        <v>63137363</v>
      </c>
      <c r="F35" s="64">
        <v>79419790</v>
      </c>
      <c r="G35" s="64">
        <v>82117986</v>
      </c>
      <c r="H35" s="64">
        <v>80333535</v>
      </c>
      <c r="I35" s="64">
        <v>80333535</v>
      </c>
      <c r="J35" s="64">
        <v>65323009</v>
      </c>
      <c r="K35" s="64">
        <v>67496905</v>
      </c>
      <c r="L35" s="64">
        <v>68935845</v>
      </c>
      <c r="M35" s="64">
        <v>68935845</v>
      </c>
      <c r="N35" s="64">
        <v>64129973</v>
      </c>
      <c r="O35" s="64">
        <v>75675814</v>
      </c>
      <c r="P35" s="64">
        <v>76219017</v>
      </c>
      <c r="Q35" s="64">
        <v>76219017</v>
      </c>
      <c r="R35" s="64">
        <v>94818378</v>
      </c>
      <c r="S35" s="64">
        <v>88523104</v>
      </c>
      <c r="T35" s="64">
        <v>80280612</v>
      </c>
      <c r="U35" s="64">
        <v>80280612</v>
      </c>
      <c r="V35" s="64">
        <v>80280612</v>
      </c>
      <c r="W35" s="64">
        <v>63137363</v>
      </c>
      <c r="X35" s="64">
        <v>17143249</v>
      </c>
      <c r="Y35" s="65">
        <v>27.15</v>
      </c>
      <c r="Z35" s="66">
        <v>63137363</v>
      </c>
    </row>
    <row r="36" spans="1:26" ht="13.5">
      <c r="A36" s="62" t="s">
        <v>53</v>
      </c>
      <c r="B36" s="18">
        <v>1817088317</v>
      </c>
      <c r="C36" s="18">
        <v>0</v>
      </c>
      <c r="D36" s="63">
        <v>2219170191</v>
      </c>
      <c r="E36" s="64">
        <v>1855808273</v>
      </c>
      <c r="F36" s="64">
        <v>2297228155</v>
      </c>
      <c r="G36" s="64">
        <v>2342050123</v>
      </c>
      <c r="H36" s="64">
        <v>2350335833</v>
      </c>
      <c r="I36" s="64">
        <v>2350335833</v>
      </c>
      <c r="J36" s="64">
        <v>2358460260</v>
      </c>
      <c r="K36" s="64">
        <v>1851042420</v>
      </c>
      <c r="L36" s="64">
        <v>1868490515</v>
      </c>
      <c r="M36" s="64">
        <v>1868490515</v>
      </c>
      <c r="N36" s="64">
        <v>1870946199</v>
      </c>
      <c r="O36" s="64">
        <v>1874090021</v>
      </c>
      <c r="P36" s="64">
        <v>1878593013</v>
      </c>
      <c r="Q36" s="64">
        <v>1878593013</v>
      </c>
      <c r="R36" s="64">
        <v>1885068338</v>
      </c>
      <c r="S36" s="64">
        <v>1891969663</v>
      </c>
      <c r="T36" s="64">
        <v>1901603920</v>
      </c>
      <c r="U36" s="64">
        <v>1901603920</v>
      </c>
      <c r="V36" s="64">
        <v>1901603920</v>
      </c>
      <c r="W36" s="64">
        <v>1855808273</v>
      </c>
      <c r="X36" s="64">
        <v>45795647</v>
      </c>
      <c r="Y36" s="65">
        <v>2.47</v>
      </c>
      <c r="Z36" s="66">
        <v>1855808273</v>
      </c>
    </row>
    <row r="37" spans="1:26" ht="13.5">
      <c r="A37" s="62" t="s">
        <v>54</v>
      </c>
      <c r="B37" s="18">
        <v>148301742</v>
      </c>
      <c r="C37" s="18">
        <v>0</v>
      </c>
      <c r="D37" s="63">
        <v>114366747</v>
      </c>
      <c r="E37" s="64">
        <v>137392354</v>
      </c>
      <c r="F37" s="64">
        <v>117929393</v>
      </c>
      <c r="G37" s="64">
        <v>128825996</v>
      </c>
      <c r="H37" s="64">
        <v>135393412</v>
      </c>
      <c r="I37" s="64">
        <v>135393412</v>
      </c>
      <c r="J37" s="64">
        <v>119487538</v>
      </c>
      <c r="K37" s="64">
        <v>113756653</v>
      </c>
      <c r="L37" s="64">
        <v>129503554</v>
      </c>
      <c r="M37" s="64">
        <v>129503554</v>
      </c>
      <c r="N37" s="64">
        <v>117947677</v>
      </c>
      <c r="O37" s="64">
        <v>130430189</v>
      </c>
      <c r="P37" s="64">
        <v>119682940</v>
      </c>
      <c r="Q37" s="64">
        <v>119682940</v>
      </c>
      <c r="R37" s="64">
        <v>136849163</v>
      </c>
      <c r="S37" s="64">
        <v>136304423</v>
      </c>
      <c r="T37" s="64">
        <v>135954226</v>
      </c>
      <c r="U37" s="64">
        <v>135954226</v>
      </c>
      <c r="V37" s="64">
        <v>135954226</v>
      </c>
      <c r="W37" s="64">
        <v>137392354</v>
      </c>
      <c r="X37" s="64">
        <v>-1438128</v>
      </c>
      <c r="Y37" s="65">
        <v>-1.05</v>
      </c>
      <c r="Z37" s="66">
        <v>137392354</v>
      </c>
    </row>
    <row r="38" spans="1:26" ht="13.5">
      <c r="A38" s="62" t="s">
        <v>55</v>
      </c>
      <c r="B38" s="18">
        <v>209873895</v>
      </c>
      <c r="C38" s="18">
        <v>0</v>
      </c>
      <c r="D38" s="63">
        <v>264391862</v>
      </c>
      <c r="E38" s="64">
        <v>283035254</v>
      </c>
      <c r="F38" s="64">
        <v>204685793</v>
      </c>
      <c r="G38" s="64">
        <v>204105408</v>
      </c>
      <c r="H38" s="64">
        <v>203315321</v>
      </c>
      <c r="I38" s="64">
        <v>203315321</v>
      </c>
      <c r="J38" s="64">
        <v>207989528</v>
      </c>
      <c r="K38" s="64">
        <v>215941098</v>
      </c>
      <c r="L38" s="64">
        <v>213836905</v>
      </c>
      <c r="M38" s="64">
        <v>213836905</v>
      </c>
      <c r="N38" s="64">
        <v>213771309</v>
      </c>
      <c r="O38" s="64">
        <v>212890934</v>
      </c>
      <c r="P38" s="64">
        <v>211945278</v>
      </c>
      <c r="Q38" s="64">
        <v>211945278</v>
      </c>
      <c r="R38" s="64">
        <v>211247177</v>
      </c>
      <c r="S38" s="64">
        <v>210597525</v>
      </c>
      <c r="T38" s="64">
        <v>208817330</v>
      </c>
      <c r="U38" s="64">
        <v>208817330</v>
      </c>
      <c r="V38" s="64">
        <v>208817330</v>
      </c>
      <c r="W38" s="64">
        <v>283035254</v>
      </c>
      <c r="X38" s="64">
        <v>-74217924</v>
      </c>
      <c r="Y38" s="65">
        <v>-26.22</v>
      </c>
      <c r="Z38" s="66">
        <v>283035254</v>
      </c>
    </row>
    <row r="39" spans="1:26" ht="13.5">
      <c r="A39" s="62" t="s">
        <v>56</v>
      </c>
      <c r="B39" s="18">
        <v>1542195700</v>
      </c>
      <c r="C39" s="18">
        <v>0</v>
      </c>
      <c r="D39" s="63">
        <v>1887225989</v>
      </c>
      <c r="E39" s="64">
        <v>1498518028</v>
      </c>
      <c r="F39" s="64">
        <v>2054032761</v>
      </c>
      <c r="G39" s="64">
        <v>2091236707</v>
      </c>
      <c r="H39" s="64">
        <v>2091960634</v>
      </c>
      <c r="I39" s="64">
        <v>2091960634</v>
      </c>
      <c r="J39" s="64">
        <v>2096306203</v>
      </c>
      <c r="K39" s="64">
        <v>1588841574</v>
      </c>
      <c r="L39" s="64">
        <v>1594085901</v>
      </c>
      <c r="M39" s="64">
        <v>1594085901</v>
      </c>
      <c r="N39" s="64">
        <v>1603357186</v>
      </c>
      <c r="O39" s="64">
        <v>1606444710</v>
      </c>
      <c r="P39" s="64">
        <v>1623183809</v>
      </c>
      <c r="Q39" s="64">
        <v>1623183809</v>
      </c>
      <c r="R39" s="64">
        <v>1631790374</v>
      </c>
      <c r="S39" s="64">
        <v>1633590817</v>
      </c>
      <c r="T39" s="64">
        <v>1637112974</v>
      </c>
      <c r="U39" s="64">
        <v>1637112974</v>
      </c>
      <c r="V39" s="64">
        <v>1637112974</v>
      </c>
      <c r="W39" s="64">
        <v>1498518028</v>
      </c>
      <c r="X39" s="64">
        <v>138594946</v>
      </c>
      <c r="Y39" s="65">
        <v>9.25</v>
      </c>
      <c r="Z39" s="66">
        <v>1498518028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22939126</v>
      </c>
      <c r="C42" s="18">
        <v>0</v>
      </c>
      <c r="D42" s="63">
        <v>24663744</v>
      </c>
      <c r="E42" s="64">
        <v>80685354</v>
      </c>
      <c r="F42" s="64">
        <v>22804610</v>
      </c>
      <c r="G42" s="64">
        <v>-2341673</v>
      </c>
      <c r="H42" s="64">
        <v>4240294</v>
      </c>
      <c r="I42" s="64">
        <v>24703231</v>
      </c>
      <c r="J42" s="64">
        <v>-6340409</v>
      </c>
      <c r="K42" s="64">
        <v>12813591</v>
      </c>
      <c r="L42" s="64">
        <v>5694074</v>
      </c>
      <c r="M42" s="64">
        <v>12167256</v>
      </c>
      <c r="N42" s="64">
        <v>11024282</v>
      </c>
      <c r="O42" s="64">
        <v>-8782071</v>
      </c>
      <c r="P42" s="64">
        <v>13600748</v>
      </c>
      <c r="Q42" s="64">
        <v>15842959</v>
      </c>
      <c r="R42" s="64">
        <v>13047320</v>
      </c>
      <c r="S42" s="64">
        <v>8236224</v>
      </c>
      <c r="T42" s="64">
        <v>1921428</v>
      </c>
      <c r="U42" s="64">
        <v>23204972</v>
      </c>
      <c r="V42" s="64">
        <v>75918418</v>
      </c>
      <c r="W42" s="64">
        <v>80685354</v>
      </c>
      <c r="X42" s="64">
        <v>-4766936</v>
      </c>
      <c r="Y42" s="65">
        <v>-5.91</v>
      </c>
      <c r="Z42" s="66">
        <v>80685354</v>
      </c>
    </row>
    <row r="43" spans="1:26" ht="13.5">
      <c r="A43" s="62" t="s">
        <v>59</v>
      </c>
      <c r="B43" s="18">
        <v>-73566459</v>
      </c>
      <c r="C43" s="18">
        <v>0</v>
      </c>
      <c r="D43" s="63">
        <v>-57814932</v>
      </c>
      <c r="E43" s="64">
        <v>-142761838</v>
      </c>
      <c r="F43" s="64">
        <v>-2936177</v>
      </c>
      <c r="G43" s="64">
        <v>-9328994</v>
      </c>
      <c r="H43" s="64">
        <v>-8331639</v>
      </c>
      <c r="I43" s="64">
        <v>-20596810</v>
      </c>
      <c r="J43" s="64">
        <v>8155746</v>
      </c>
      <c r="K43" s="64">
        <v>-23762323</v>
      </c>
      <c r="L43" s="64">
        <v>-17895527</v>
      </c>
      <c r="M43" s="64">
        <v>-33502104</v>
      </c>
      <c r="N43" s="64">
        <v>-2348447</v>
      </c>
      <c r="O43" s="64">
        <v>-9277256</v>
      </c>
      <c r="P43" s="64">
        <v>-3112557</v>
      </c>
      <c r="Q43" s="64">
        <v>-14738260</v>
      </c>
      <c r="R43" s="64">
        <v>816673</v>
      </c>
      <c r="S43" s="64">
        <v>-6888330</v>
      </c>
      <c r="T43" s="64">
        <v>-9618976</v>
      </c>
      <c r="U43" s="64">
        <v>-15690633</v>
      </c>
      <c r="V43" s="64">
        <v>-84527807</v>
      </c>
      <c r="W43" s="64">
        <v>-142761838</v>
      </c>
      <c r="X43" s="64">
        <v>58234031</v>
      </c>
      <c r="Y43" s="65">
        <v>-40.79</v>
      </c>
      <c r="Z43" s="66">
        <v>-142761838</v>
      </c>
    </row>
    <row r="44" spans="1:26" ht="13.5">
      <c r="A44" s="62" t="s">
        <v>60</v>
      </c>
      <c r="B44" s="18">
        <v>58526943</v>
      </c>
      <c r="C44" s="18">
        <v>0</v>
      </c>
      <c r="D44" s="63">
        <v>29694468</v>
      </c>
      <c r="E44" s="64">
        <v>61111200</v>
      </c>
      <c r="F44" s="64">
        <v>-395778</v>
      </c>
      <c r="G44" s="64">
        <v>-320663</v>
      </c>
      <c r="H44" s="64">
        <v>-434905</v>
      </c>
      <c r="I44" s="64">
        <v>-1151346</v>
      </c>
      <c r="J44" s="64">
        <v>4643339</v>
      </c>
      <c r="K44" s="64">
        <v>-626285</v>
      </c>
      <c r="L44" s="64">
        <v>-1591828</v>
      </c>
      <c r="M44" s="64">
        <v>2425226</v>
      </c>
      <c r="N44" s="64">
        <v>-245509</v>
      </c>
      <c r="O44" s="64">
        <v>-266030</v>
      </c>
      <c r="P44" s="64">
        <v>-624403</v>
      </c>
      <c r="Q44" s="64">
        <v>-1135942</v>
      </c>
      <c r="R44" s="64">
        <v>-516006</v>
      </c>
      <c r="S44" s="64">
        <v>-470121</v>
      </c>
      <c r="T44" s="64">
        <v>-1498923</v>
      </c>
      <c r="U44" s="64">
        <v>-2485050</v>
      </c>
      <c r="V44" s="64">
        <v>-2347112</v>
      </c>
      <c r="W44" s="64">
        <v>61111200</v>
      </c>
      <c r="X44" s="64">
        <v>-63458312</v>
      </c>
      <c r="Y44" s="65">
        <v>-103.84</v>
      </c>
      <c r="Z44" s="66">
        <v>61111200</v>
      </c>
    </row>
    <row r="45" spans="1:26" ht="13.5">
      <c r="A45" s="74" t="s">
        <v>61</v>
      </c>
      <c r="B45" s="21">
        <v>2970945</v>
      </c>
      <c r="C45" s="21">
        <v>0</v>
      </c>
      <c r="D45" s="103">
        <v>7287018</v>
      </c>
      <c r="E45" s="104">
        <v>2005661</v>
      </c>
      <c r="F45" s="104">
        <v>22443600</v>
      </c>
      <c r="G45" s="104">
        <v>10452270</v>
      </c>
      <c r="H45" s="104">
        <v>5926020</v>
      </c>
      <c r="I45" s="104">
        <v>5926020</v>
      </c>
      <c r="J45" s="104">
        <v>12384696</v>
      </c>
      <c r="K45" s="104">
        <v>809679</v>
      </c>
      <c r="L45" s="104">
        <v>-12983602</v>
      </c>
      <c r="M45" s="104">
        <v>-12983602</v>
      </c>
      <c r="N45" s="104">
        <v>-4553276</v>
      </c>
      <c r="O45" s="104">
        <v>-22878633</v>
      </c>
      <c r="P45" s="104">
        <v>-13014845</v>
      </c>
      <c r="Q45" s="104">
        <v>-4553276</v>
      </c>
      <c r="R45" s="104">
        <v>333142</v>
      </c>
      <c r="S45" s="104">
        <v>1210915</v>
      </c>
      <c r="T45" s="104">
        <v>-7985556</v>
      </c>
      <c r="U45" s="104">
        <v>-7985556</v>
      </c>
      <c r="V45" s="104">
        <v>-7985556</v>
      </c>
      <c r="W45" s="104">
        <v>2005661</v>
      </c>
      <c r="X45" s="104">
        <v>-9991217</v>
      </c>
      <c r="Y45" s="105">
        <v>-498.15</v>
      </c>
      <c r="Z45" s="106">
        <v>2005661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20954987</v>
      </c>
      <c r="C49" s="56">
        <v>0</v>
      </c>
      <c r="D49" s="133">
        <v>1772220</v>
      </c>
      <c r="E49" s="58">
        <v>1554188</v>
      </c>
      <c r="F49" s="58">
        <v>0</v>
      </c>
      <c r="G49" s="58">
        <v>0</v>
      </c>
      <c r="H49" s="58">
        <v>0</v>
      </c>
      <c r="I49" s="58">
        <v>1434389</v>
      </c>
      <c r="J49" s="58">
        <v>0</v>
      </c>
      <c r="K49" s="58">
        <v>0</v>
      </c>
      <c r="L49" s="58">
        <v>0</v>
      </c>
      <c r="M49" s="58">
        <v>896459</v>
      </c>
      <c r="N49" s="58">
        <v>0</v>
      </c>
      <c r="O49" s="58">
        <v>0</v>
      </c>
      <c r="P49" s="58">
        <v>0</v>
      </c>
      <c r="Q49" s="58">
        <v>1049345</v>
      </c>
      <c r="R49" s="58">
        <v>0</v>
      </c>
      <c r="S49" s="58">
        <v>0</v>
      </c>
      <c r="T49" s="58">
        <v>0</v>
      </c>
      <c r="U49" s="58">
        <v>691204</v>
      </c>
      <c r="V49" s="58">
        <v>14397820</v>
      </c>
      <c r="W49" s="58">
        <v>42750612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18629611</v>
      </c>
      <c r="C51" s="56">
        <v>0</v>
      </c>
      <c r="D51" s="133">
        <v>2955213</v>
      </c>
      <c r="E51" s="58">
        <v>2385132</v>
      </c>
      <c r="F51" s="58">
        <v>0</v>
      </c>
      <c r="G51" s="58">
        <v>0</v>
      </c>
      <c r="H51" s="58">
        <v>0</v>
      </c>
      <c r="I51" s="58">
        <v>523574</v>
      </c>
      <c r="J51" s="58">
        <v>0</v>
      </c>
      <c r="K51" s="58">
        <v>0</v>
      </c>
      <c r="L51" s="58">
        <v>0</v>
      </c>
      <c r="M51" s="58">
        <v>85337</v>
      </c>
      <c r="N51" s="58">
        <v>0</v>
      </c>
      <c r="O51" s="58">
        <v>0</v>
      </c>
      <c r="P51" s="58">
        <v>0</v>
      </c>
      <c r="Q51" s="58">
        <v>5211891</v>
      </c>
      <c r="R51" s="58">
        <v>0</v>
      </c>
      <c r="S51" s="58">
        <v>0</v>
      </c>
      <c r="T51" s="58">
        <v>0</v>
      </c>
      <c r="U51" s="58">
        <v>1988560</v>
      </c>
      <c r="V51" s="58">
        <v>2702969</v>
      </c>
      <c r="W51" s="58">
        <v>34482287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98.14862371707768</v>
      </c>
      <c r="C58" s="5">
        <f>IF(C67=0,0,+(C76/C67)*100)</f>
        <v>0</v>
      </c>
      <c r="D58" s="6">
        <f aca="true" t="shared" si="6" ref="D58:Z58">IF(D67=0,0,+(D76/D67)*100)</f>
        <v>99.4926996815805</v>
      </c>
      <c r="E58" s="7">
        <f t="shared" si="6"/>
        <v>103.24167718621531</v>
      </c>
      <c r="F58" s="7">
        <f t="shared" si="6"/>
        <v>68.28000489297854</v>
      </c>
      <c r="G58" s="7">
        <f t="shared" si="6"/>
        <v>111.962703741242</v>
      </c>
      <c r="H58" s="7">
        <f t="shared" si="6"/>
        <v>107.84294132581927</v>
      </c>
      <c r="I58" s="7">
        <f t="shared" si="6"/>
        <v>94.91179826925654</v>
      </c>
      <c r="J58" s="7">
        <f t="shared" si="6"/>
        <v>96.1339885879393</v>
      </c>
      <c r="K58" s="7">
        <f t="shared" si="6"/>
        <v>123.7288113283908</v>
      </c>
      <c r="L58" s="7">
        <f t="shared" si="6"/>
        <v>86.39060942252652</v>
      </c>
      <c r="M58" s="7">
        <f t="shared" si="6"/>
        <v>101.34038615879734</v>
      </c>
      <c r="N58" s="7">
        <f t="shared" si="6"/>
        <v>108.50307613109449</v>
      </c>
      <c r="O58" s="7">
        <f t="shared" si="6"/>
        <v>86.02789629511388</v>
      </c>
      <c r="P58" s="7">
        <f t="shared" si="6"/>
        <v>95.72486436020833</v>
      </c>
      <c r="Q58" s="7">
        <f t="shared" si="6"/>
        <v>96.47187457114457</v>
      </c>
      <c r="R58" s="7">
        <f t="shared" si="6"/>
        <v>91.335510356605</v>
      </c>
      <c r="S58" s="7">
        <f t="shared" si="6"/>
        <v>112.58349489943404</v>
      </c>
      <c r="T58" s="7">
        <f t="shared" si="6"/>
        <v>102.37188137120144</v>
      </c>
      <c r="U58" s="7">
        <f t="shared" si="6"/>
        <v>101.36223953617396</v>
      </c>
      <c r="V58" s="7">
        <f t="shared" si="6"/>
        <v>98.43846990263704</v>
      </c>
      <c r="W58" s="7">
        <f t="shared" si="6"/>
        <v>103.24167718621531</v>
      </c>
      <c r="X58" s="7">
        <f t="shared" si="6"/>
        <v>0</v>
      </c>
      <c r="Y58" s="7">
        <f t="shared" si="6"/>
        <v>0</v>
      </c>
      <c r="Z58" s="8">
        <f t="shared" si="6"/>
        <v>103.24167718621531</v>
      </c>
    </row>
    <row r="59" spans="1:26" ht="13.5">
      <c r="A59" s="36" t="s">
        <v>31</v>
      </c>
      <c r="B59" s="9">
        <f aca="true" t="shared" si="7" ref="B59:Z66">IF(B68=0,0,+(B77/B68)*100)</f>
        <v>99.99999586661286</v>
      </c>
      <c r="C59" s="9">
        <f t="shared" si="7"/>
        <v>0</v>
      </c>
      <c r="D59" s="2">
        <f t="shared" si="7"/>
        <v>100.00000490436321</v>
      </c>
      <c r="E59" s="10">
        <f t="shared" si="7"/>
        <v>119.33734487973578</v>
      </c>
      <c r="F59" s="10">
        <f t="shared" si="7"/>
        <v>99.26646840226155</v>
      </c>
      <c r="G59" s="10">
        <f t="shared" si="7"/>
        <v>100.31905834302206</v>
      </c>
      <c r="H59" s="10">
        <f t="shared" si="7"/>
        <v>93.99793373219009</v>
      </c>
      <c r="I59" s="10">
        <f t="shared" si="7"/>
        <v>98.6955935075531</v>
      </c>
      <c r="J59" s="10">
        <f t="shared" si="7"/>
        <v>103.10089683130836</v>
      </c>
      <c r="K59" s="10">
        <f t="shared" si="7"/>
        <v>101.0138879294551</v>
      </c>
      <c r="L59" s="10">
        <f t="shared" si="7"/>
        <v>100.559542256473</v>
      </c>
      <c r="M59" s="10">
        <f t="shared" si="7"/>
        <v>101.57635395123779</v>
      </c>
      <c r="N59" s="10">
        <f t="shared" si="7"/>
        <v>98.93665392733101</v>
      </c>
      <c r="O59" s="10">
        <f t="shared" si="7"/>
        <v>103.5857508553745</v>
      </c>
      <c r="P59" s="10">
        <f t="shared" si="7"/>
        <v>96.93542901256626</v>
      </c>
      <c r="Q59" s="10">
        <f t="shared" si="7"/>
        <v>99.83176055180733</v>
      </c>
      <c r="R59" s="10">
        <f t="shared" si="7"/>
        <v>103.59506828461649</v>
      </c>
      <c r="S59" s="10">
        <f t="shared" si="7"/>
        <v>99.02900574715628</v>
      </c>
      <c r="T59" s="10">
        <f t="shared" si="7"/>
        <v>101.25799139120855</v>
      </c>
      <c r="U59" s="10">
        <f t="shared" si="7"/>
        <v>101.30003138462902</v>
      </c>
      <c r="V59" s="10">
        <f t="shared" si="7"/>
        <v>100.03729228992142</v>
      </c>
      <c r="W59" s="10">
        <f t="shared" si="7"/>
        <v>119.33734487973578</v>
      </c>
      <c r="X59" s="10">
        <f t="shared" si="7"/>
        <v>0</v>
      </c>
      <c r="Y59" s="10">
        <f t="shared" si="7"/>
        <v>0</v>
      </c>
      <c r="Z59" s="11">
        <f t="shared" si="7"/>
        <v>119.33734487973578</v>
      </c>
    </row>
    <row r="60" spans="1:26" ht="13.5">
      <c r="A60" s="37" t="s">
        <v>32</v>
      </c>
      <c r="B60" s="12">
        <f t="shared" si="7"/>
        <v>97.80265859376725</v>
      </c>
      <c r="C60" s="12">
        <f t="shared" si="7"/>
        <v>0</v>
      </c>
      <c r="D60" s="3">
        <f t="shared" si="7"/>
        <v>99.39039759986439</v>
      </c>
      <c r="E60" s="13">
        <f t="shared" si="7"/>
        <v>99.99999966888032</v>
      </c>
      <c r="F60" s="13">
        <f t="shared" si="7"/>
        <v>53.22622896267792</v>
      </c>
      <c r="G60" s="13">
        <f t="shared" si="7"/>
        <v>115.8460831452191</v>
      </c>
      <c r="H60" s="13">
        <f t="shared" si="7"/>
        <v>110.21890382145449</v>
      </c>
      <c r="I60" s="13">
        <f t="shared" si="7"/>
        <v>93.65743898899</v>
      </c>
      <c r="J60" s="13">
        <f t="shared" si="7"/>
        <v>95.02776802500375</v>
      </c>
      <c r="K60" s="13">
        <f t="shared" si="7"/>
        <v>127.54322389711564</v>
      </c>
      <c r="L60" s="13">
        <f t="shared" si="7"/>
        <v>84.30413923850185</v>
      </c>
      <c r="M60" s="13">
        <f t="shared" si="7"/>
        <v>101.31201147097619</v>
      </c>
      <c r="N60" s="13">
        <f t="shared" si="7"/>
        <v>109.99578524121925</v>
      </c>
      <c r="O60" s="13">
        <f t="shared" si="7"/>
        <v>83.52657519536923</v>
      </c>
      <c r="P60" s="13">
        <f t="shared" si="7"/>
        <v>95.55160941735198</v>
      </c>
      <c r="Q60" s="13">
        <f t="shared" si="7"/>
        <v>95.98971685996047</v>
      </c>
      <c r="R60" s="13">
        <f t="shared" si="7"/>
        <v>89.61017772080615</v>
      </c>
      <c r="S60" s="13">
        <f t="shared" si="7"/>
        <v>115.05679436264802</v>
      </c>
      <c r="T60" s="13">
        <f t="shared" si="7"/>
        <v>102.5459100902733</v>
      </c>
      <c r="U60" s="13">
        <f t="shared" si="7"/>
        <v>101.38112563161867</v>
      </c>
      <c r="V60" s="13">
        <f t="shared" si="7"/>
        <v>98.13104061298768</v>
      </c>
      <c r="W60" s="13">
        <f t="shared" si="7"/>
        <v>99.99999966888032</v>
      </c>
      <c r="X60" s="13">
        <f t="shared" si="7"/>
        <v>0</v>
      </c>
      <c r="Y60" s="13">
        <f t="shared" si="7"/>
        <v>0</v>
      </c>
      <c r="Z60" s="14">
        <f t="shared" si="7"/>
        <v>99.99999966888032</v>
      </c>
    </row>
    <row r="61" spans="1:26" ht="13.5">
      <c r="A61" s="38" t="s">
        <v>115</v>
      </c>
      <c r="B61" s="12">
        <f t="shared" si="7"/>
        <v>95.56283553438747</v>
      </c>
      <c r="C61" s="12">
        <f t="shared" si="7"/>
        <v>0</v>
      </c>
      <c r="D61" s="3">
        <f t="shared" si="7"/>
        <v>99.10916481857438</v>
      </c>
      <c r="E61" s="13">
        <f t="shared" si="7"/>
        <v>94.97791489315577</v>
      </c>
      <c r="F61" s="13">
        <f t="shared" si="7"/>
        <v>33.28591330947553</v>
      </c>
      <c r="G61" s="13">
        <f t="shared" si="7"/>
        <v>122.25240147930153</v>
      </c>
      <c r="H61" s="13">
        <f t="shared" si="7"/>
        <v>114.67474232401982</v>
      </c>
      <c r="I61" s="13">
        <f t="shared" si="7"/>
        <v>90.98064284706503</v>
      </c>
      <c r="J61" s="13">
        <f t="shared" si="7"/>
        <v>92.40581232991315</v>
      </c>
      <c r="K61" s="13">
        <f t="shared" si="7"/>
        <v>140.01539158160284</v>
      </c>
      <c r="L61" s="13">
        <f t="shared" si="7"/>
        <v>77.5475401816653</v>
      </c>
      <c r="M61" s="13">
        <f t="shared" si="7"/>
        <v>101.92695443207442</v>
      </c>
      <c r="N61" s="13">
        <f t="shared" si="7"/>
        <v>114.38717677394807</v>
      </c>
      <c r="O61" s="13">
        <f t="shared" si="7"/>
        <v>76.63390282806239</v>
      </c>
      <c r="P61" s="13">
        <f t="shared" si="7"/>
        <v>92.44100524161998</v>
      </c>
      <c r="Q61" s="13">
        <f t="shared" si="7"/>
        <v>93.92432687887565</v>
      </c>
      <c r="R61" s="13">
        <f t="shared" si="7"/>
        <v>85.57742497034887</v>
      </c>
      <c r="S61" s="13">
        <f t="shared" si="7"/>
        <v>122.1751929084408</v>
      </c>
      <c r="T61" s="13">
        <f t="shared" si="7"/>
        <v>103.82423215390288</v>
      </c>
      <c r="U61" s="13">
        <f t="shared" si="7"/>
        <v>102.00329948866238</v>
      </c>
      <c r="V61" s="13">
        <f t="shared" si="7"/>
        <v>97.26096277196093</v>
      </c>
      <c r="W61" s="13">
        <f t="shared" si="7"/>
        <v>94.97791489315577</v>
      </c>
      <c r="X61" s="13">
        <f t="shared" si="7"/>
        <v>0</v>
      </c>
      <c r="Y61" s="13">
        <f t="shared" si="7"/>
        <v>0</v>
      </c>
      <c r="Z61" s="14">
        <f t="shared" si="7"/>
        <v>94.97791489315577</v>
      </c>
    </row>
    <row r="62" spans="1:26" ht="13.5">
      <c r="A62" s="38" t="s">
        <v>116</v>
      </c>
      <c r="B62" s="12">
        <f t="shared" si="7"/>
        <v>103.09824608599232</v>
      </c>
      <c r="C62" s="12">
        <f t="shared" si="7"/>
        <v>0</v>
      </c>
      <c r="D62" s="3">
        <f t="shared" si="7"/>
        <v>99.99999151060037</v>
      </c>
      <c r="E62" s="13">
        <f t="shared" si="7"/>
        <v>109.85986592604746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100</v>
      </c>
      <c r="W62" s="13">
        <f t="shared" si="7"/>
        <v>109.85986592604746</v>
      </c>
      <c r="X62" s="13">
        <f t="shared" si="7"/>
        <v>0</v>
      </c>
      <c r="Y62" s="13">
        <f t="shared" si="7"/>
        <v>0</v>
      </c>
      <c r="Z62" s="14">
        <f t="shared" si="7"/>
        <v>109.85986592604746</v>
      </c>
    </row>
    <row r="63" spans="1:26" ht="13.5">
      <c r="A63" s="38" t="s">
        <v>117</v>
      </c>
      <c r="B63" s="12">
        <f t="shared" si="7"/>
        <v>100.01940958871556</v>
      </c>
      <c r="C63" s="12">
        <f t="shared" si="7"/>
        <v>0</v>
      </c>
      <c r="D63" s="3">
        <f t="shared" si="7"/>
        <v>100.0000148518013</v>
      </c>
      <c r="E63" s="13">
        <f t="shared" si="7"/>
        <v>109.34470005138132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</v>
      </c>
      <c r="W63" s="13">
        <f t="shared" si="7"/>
        <v>109.34470005138132</v>
      </c>
      <c r="X63" s="13">
        <f t="shared" si="7"/>
        <v>0</v>
      </c>
      <c r="Y63" s="13">
        <f t="shared" si="7"/>
        <v>0</v>
      </c>
      <c r="Z63" s="14">
        <f t="shared" si="7"/>
        <v>109.34470005138132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99.99998767750098</v>
      </c>
      <c r="E64" s="13">
        <f t="shared" si="7"/>
        <v>99.75206488913304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99.75206488913304</v>
      </c>
      <c r="X64" s="13">
        <f t="shared" si="7"/>
        <v>0</v>
      </c>
      <c r="Y64" s="13">
        <f t="shared" si="7"/>
        <v>0</v>
      </c>
      <c r="Z64" s="14">
        <f t="shared" si="7"/>
        <v>99.75206488913304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100.00005944147601</v>
      </c>
      <c r="E66" s="16">
        <f t="shared" si="7"/>
        <v>99.99994055852399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99.99994055852399</v>
      </c>
      <c r="X66" s="16">
        <f t="shared" si="7"/>
        <v>0</v>
      </c>
      <c r="Y66" s="16">
        <f t="shared" si="7"/>
        <v>0</v>
      </c>
      <c r="Z66" s="17">
        <f t="shared" si="7"/>
        <v>99.99994055852399</v>
      </c>
    </row>
    <row r="67" spans="1:26" ht="13.5" hidden="1">
      <c r="A67" s="40" t="s">
        <v>121</v>
      </c>
      <c r="B67" s="23">
        <v>318616429</v>
      </c>
      <c r="C67" s="23"/>
      <c r="D67" s="24">
        <v>374531403</v>
      </c>
      <c r="E67" s="25">
        <v>364850888</v>
      </c>
      <c r="F67" s="25">
        <v>34555639</v>
      </c>
      <c r="G67" s="25">
        <v>32334396</v>
      </c>
      <c r="H67" s="25">
        <v>28531732</v>
      </c>
      <c r="I67" s="25">
        <v>95421767</v>
      </c>
      <c r="J67" s="25">
        <v>31035061</v>
      </c>
      <c r="K67" s="25">
        <v>28869908</v>
      </c>
      <c r="L67" s="25">
        <v>32426632</v>
      </c>
      <c r="M67" s="25">
        <v>92331601</v>
      </c>
      <c r="N67" s="25">
        <v>30911719</v>
      </c>
      <c r="O67" s="25">
        <v>33089627</v>
      </c>
      <c r="P67" s="25">
        <v>35230812</v>
      </c>
      <c r="Q67" s="25">
        <v>99232158</v>
      </c>
      <c r="R67" s="25">
        <v>32498198</v>
      </c>
      <c r="S67" s="25">
        <v>26204445</v>
      </c>
      <c r="T67" s="25">
        <v>31500142</v>
      </c>
      <c r="U67" s="25">
        <v>90202785</v>
      </c>
      <c r="V67" s="25">
        <v>377188311</v>
      </c>
      <c r="W67" s="25">
        <v>364850888</v>
      </c>
      <c r="X67" s="25"/>
      <c r="Y67" s="24"/>
      <c r="Z67" s="26">
        <v>364850888</v>
      </c>
    </row>
    <row r="68" spans="1:26" ht="13.5" hidden="1">
      <c r="A68" s="36" t="s">
        <v>31</v>
      </c>
      <c r="B68" s="18">
        <v>48386467</v>
      </c>
      <c r="C68" s="18"/>
      <c r="D68" s="19">
        <v>61170021</v>
      </c>
      <c r="E68" s="20">
        <v>61162947</v>
      </c>
      <c r="F68" s="20">
        <v>11134626</v>
      </c>
      <c r="G68" s="20">
        <v>7875989</v>
      </c>
      <c r="H68" s="20">
        <v>4074980</v>
      </c>
      <c r="I68" s="20">
        <v>23085595</v>
      </c>
      <c r="J68" s="20">
        <v>4155185</v>
      </c>
      <c r="K68" s="20">
        <v>3995412</v>
      </c>
      <c r="L68" s="20">
        <v>4019893</v>
      </c>
      <c r="M68" s="20">
        <v>12170490</v>
      </c>
      <c r="N68" s="20">
        <v>4015908</v>
      </c>
      <c r="O68" s="20">
        <v>4001756</v>
      </c>
      <c r="P68" s="20">
        <v>3945642</v>
      </c>
      <c r="Q68" s="20">
        <v>11963306</v>
      </c>
      <c r="R68" s="20">
        <v>3883598</v>
      </c>
      <c r="S68" s="20">
        <v>3852340</v>
      </c>
      <c r="T68" s="20">
        <v>3906704</v>
      </c>
      <c r="U68" s="20">
        <v>11642642</v>
      </c>
      <c r="V68" s="20">
        <v>58862033</v>
      </c>
      <c r="W68" s="20">
        <v>61162947</v>
      </c>
      <c r="X68" s="20"/>
      <c r="Y68" s="19"/>
      <c r="Z68" s="22">
        <v>61162947</v>
      </c>
    </row>
    <row r="69" spans="1:26" ht="13.5" hidden="1">
      <c r="A69" s="37" t="s">
        <v>32</v>
      </c>
      <c r="B69" s="18">
        <v>268451092</v>
      </c>
      <c r="C69" s="18"/>
      <c r="D69" s="19">
        <v>311679055</v>
      </c>
      <c r="E69" s="20">
        <v>302005614</v>
      </c>
      <c r="F69" s="20">
        <v>23259555</v>
      </c>
      <c r="G69" s="20">
        <v>24251665</v>
      </c>
      <c r="H69" s="20">
        <v>24291353</v>
      </c>
      <c r="I69" s="20">
        <v>71802573</v>
      </c>
      <c r="J69" s="20">
        <v>26721742</v>
      </c>
      <c r="K69" s="20">
        <v>24724691</v>
      </c>
      <c r="L69" s="20">
        <v>28259425</v>
      </c>
      <c r="M69" s="20">
        <v>79705858</v>
      </c>
      <c r="N69" s="20">
        <v>26722763</v>
      </c>
      <c r="O69" s="20">
        <v>28936363</v>
      </c>
      <c r="P69" s="20">
        <v>31140431</v>
      </c>
      <c r="Q69" s="20">
        <v>86799557</v>
      </c>
      <c r="R69" s="20">
        <v>28445347</v>
      </c>
      <c r="S69" s="20">
        <v>22148413</v>
      </c>
      <c r="T69" s="20">
        <v>27416522</v>
      </c>
      <c r="U69" s="20">
        <v>78010282</v>
      </c>
      <c r="V69" s="20">
        <v>316318270</v>
      </c>
      <c r="W69" s="20">
        <v>302005614</v>
      </c>
      <c r="X69" s="20"/>
      <c r="Y69" s="19"/>
      <c r="Z69" s="22">
        <v>302005614</v>
      </c>
    </row>
    <row r="70" spans="1:26" ht="13.5" hidden="1">
      <c r="A70" s="38" t="s">
        <v>115</v>
      </c>
      <c r="B70" s="18">
        <v>180924824</v>
      </c>
      <c r="C70" s="18"/>
      <c r="D70" s="19">
        <v>213283000</v>
      </c>
      <c r="E70" s="20">
        <v>217540718</v>
      </c>
      <c r="F70" s="20">
        <v>16307457</v>
      </c>
      <c r="G70" s="20">
        <v>17269772</v>
      </c>
      <c r="H70" s="20">
        <v>16915527</v>
      </c>
      <c r="I70" s="20">
        <v>50492756</v>
      </c>
      <c r="J70" s="20">
        <v>17495841</v>
      </c>
      <c r="K70" s="20">
        <v>17018394</v>
      </c>
      <c r="L70" s="20">
        <v>19755341</v>
      </c>
      <c r="M70" s="20">
        <v>54269576</v>
      </c>
      <c r="N70" s="20">
        <v>18566186</v>
      </c>
      <c r="O70" s="20">
        <v>20400540</v>
      </c>
      <c r="P70" s="20">
        <v>18325823</v>
      </c>
      <c r="Q70" s="20">
        <v>57292549</v>
      </c>
      <c r="R70" s="20">
        <v>20491632</v>
      </c>
      <c r="S70" s="20">
        <v>15038611</v>
      </c>
      <c r="T70" s="20">
        <v>18252030</v>
      </c>
      <c r="U70" s="20">
        <v>53782273</v>
      </c>
      <c r="V70" s="20">
        <v>215837154</v>
      </c>
      <c r="W70" s="20">
        <v>217540718</v>
      </c>
      <c r="X70" s="20"/>
      <c r="Y70" s="19"/>
      <c r="Z70" s="22">
        <v>217540718</v>
      </c>
    </row>
    <row r="71" spans="1:26" ht="13.5" hidden="1">
      <c r="A71" s="38" t="s">
        <v>116</v>
      </c>
      <c r="B71" s="18">
        <v>39811815</v>
      </c>
      <c r="C71" s="18"/>
      <c r="D71" s="19">
        <v>47117584</v>
      </c>
      <c r="E71" s="20">
        <v>40304473</v>
      </c>
      <c r="F71" s="20">
        <v>2978487</v>
      </c>
      <c r="G71" s="20">
        <v>3067836</v>
      </c>
      <c r="H71" s="20">
        <v>3457487</v>
      </c>
      <c r="I71" s="20">
        <v>9503810</v>
      </c>
      <c r="J71" s="20">
        <v>3395530</v>
      </c>
      <c r="K71" s="20">
        <v>3838259</v>
      </c>
      <c r="L71" s="20">
        <v>4657523</v>
      </c>
      <c r="M71" s="20">
        <v>11891312</v>
      </c>
      <c r="N71" s="20">
        <v>4346284</v>
      </c>
      <c r="O71" s="20">
        <v>4769765</v>
      </c>
      <c r="P71" s="20">
        <v>5047291</v>
      </c>
      <c r="Q71" s="20">
        <v>14163340</v>
      </c>
      <c r="R71" s="20">
        <v>4236124</v>
      </c>
      <c r="S71" s="20">
        <v>3393820</v>
      </c>
      <c r="T71" s="20">
        <v>3771667</v>
      </c>
      <c r="U71" s="20">
        <v>11401611</v>
      </c>
      <c r="V71" s="20">
        <v>46960073</v>
      </c>
      <c r="W71" s="20">
        <v>40304473</v>
      </c>
      <c r="X71" s="20"/>
      <c r="Y71" s="19"/>
      <c r="Z71" s="22">
        <v>40304473</v>
      </c>
    </row>
    <row r="72" spans="1:26" ht="13.5" hidden="1">
      <c r="A72" s="38" t="s">
        <v>117</v>
      </c>
      <c r="B72" s="18">
        <v>25348296</v>
      </c>
      <c r="C72" s="18"/>
      <c r="D72" s="19">
        <v>26932760</v>
      </c>
      <c r="E72" s="20">
        <v>24553672</v>
      </c>
      <c r="F72" s="20">
        <v>2142657</v>
      </c>
      <c r="G72" s="20">
        <v>2107230</v>
      </c>
      <c r="H72" s="20">
        <v>2112962</v>
      </c>
      <c r="I72" s="20">
        <v>6362849</v>
      </c>
      <c r="J72" s="20">
        <v>2830952</v>
      </c>
      <c r="K72" s="20">
        <v>2089276</v>
      </c>
      <c r="L72" s="20">
        <v>2055243</v>
      </c>
      <c r="M72" s="20">
        <v>6975471</v>
      </c>
      <c r="N72" s="20">
        <v>2041565</v>
      </c>
      <c r="O72" s="20">
        <v>2017692</v>
      </c>
      <c r="P72" s="20">
        <v>3547082</v>
      </c>
      <c r="Q72" s="20">
        <v>7606339</v>
      </c>
      <c r="R72" s="20">
        <v>1986541</v>
      </c>
      <c r="S72" s="20">
        <v>1989424</v>
      </c>
      <c r="T72" s="20">
        <v>2689463</v>
      </c>
      <c r="U72" s="20">
        <v>6665428</v>
      </c>
      <c r="V72" s="20">
        <v>27610087</v>
      </c>
      <c r="W72" s="20">
        <v>24553672</v>
      </c>
      <c r="X72" s="20"/>
      <c r="Y72" s="19"/>
      <c r="Z72" s="22">
        <v>24553672</v>
      </c>
    </row>
    <row r="73" spans="1:26" ht="13.5" hidden="1">
      <c r="A73" s="38" t="s">
        <v>118</v>
      </c>
      <c r="B73" s="18">
        <v>23256914</v>
      </c>
      <c r="C73" s="18"/>
      <c r="D73" s="19">
        <v>24345711</v>
      </c>
      <c r="E73" s="20">
        <v>24323703</v>
      </c>
      <c r="F73" s="20">
        <v>1830954</v>
      </c>
      <c r="G73" s="20">
        <v>1806827</v>
      </c>
      <c r="H73" s="20">
        <v>1805377</v>
      </c>
      <c r="I73" s="20">
        <v>5443158</v>
      </c>
      <c r="J73" s="20">
        <v>2999419</v>
      </c>
      <c r="K73" s="20">
        <v>1778762</v>
      </c>
      <c r="L73" s="20">
        <v>1791318</v>
      </c>
      <c r="M73" s="20">
        <v>6569499</v>
      </c>
      <c r="N73" s="20">
        <v>1768728</v>
      </c>
      <c r="O73" s="20">
        <v>1748366</v>
      </c>
      <c r="P73" s="20">
        <v>4220235</v>
      </c>
      <c r="Q73" s="20">
        <v>7737329</v>
      </c>
      <c r="R73" s="20">
        <v>1731050</v>
      </c>
      <c r="S73" s="20">
        <v>1726558</v>
      </c>
      <c r="T73" s="20">
        <v>2703362</v>
      </c>
      <c r="U73" s="20">
        <v>6160970</v>
      </c>
      <c r="V73" s="20">
        <v>25910956</v>
      </c>
      <c r="W73" s="20">
        <v>24323703</v>
      </c>
      <c r="X73" s="20"/>
      <c r="Y73" s="19"/>
      <c r="Z73" s="22">
        <v>24323703</v>
      </c>
    </row>
    <row r="74" spans="1:26" ht="13.5" hidden="1">
      <c r="A74" s="38" t="s">
        <v>119</v>
      </c>
      <c r="B74" s="18">
        <v>-890757</v>
      </c>
      <c r="C74" s="18"/>
      <c r="D74" s="19"/>
      <c r="E74" s="20">
        <v>-4716952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-4716952</v>
      </c>
      <c r="X74" s="20"/>
      <c r="Y74" s="19"/>
      <c r="Z74" s="22">
        <v>-4716952</v>
      </c>
    </row>
    <row r="75" spans="1:26" ht="13.5" hidden="1">
      <c r="A75" s="39" t="s">
        <v>120</v>
      </c>
      <c r="B75" s="27">
        <v>1778870</v>
      </c>
      <c r="C75" s="27"/>
      <c r="D75" s="28">
        <v>1682327</v>
      </c>
      <c r="E75" s="29">
        <v>1682327</v>
      </c>
      <c r="F75" s="29">
        <v>161458</v>
      </c>
      <c r="G75" s="29">
        <v>206742</v>
      </c>
      <c r="H75" s="29">
        <v>165399</v>
      </c>
      <c r="I75" s="29">
        <v>533599</v>
      </c>
      <c r="J75" s="29">
        <v>158134</v>
      </c>
      <c r="K75" s="29">
        <v>149805</v>
      </c>
      <c r="L75" s="29">
        <v>147314</v>
      </c>
      <c r="M75" s="29">
        <v>455253</v>
      </c>
      <c r="N75" s="29">
        <v>173048</v>
      </c>
      <c r="O75" s="29">
        <v>151508</v>
      </c>
      <c r="P75" s="29">
        <v>144739</v>
      </c>
      <c r="Q75" s="29">
        <v>469295</v>
      </c>
      <c r="R75" s="29">
        <v>169253</v>
      </c>
      <c r="S75" s="29">
        <v>203692</v>
      </c>
      <c r="T75" s="29">
        <v>176916</v>
      </c>
      <c r="U75" s="29">
        <v>549861</v>
      </c>
      <c r="V75" s="29">
        <v>2008008</v>
      </c>
      <c r="W75" s="29">
        <v>1682327</v>
      </c>
      <c r="X75" s="29"/>
      <c r="Y75" s="28"/>
      <c r="Z75" s="30">
        <v>1682327</v>
      </c>
    </row>
    <row r="76" spans="1:26" ht="13.5" hidden="1">
      <c r="A76" s="41" t="s">
        <v>122</v>
      </c>
      <c r="B76" s="31">
        <v>312717640</v>
      </c>
      <c r="C76" s="31"/>
      <c r="D76" s="32">
        <v>372631404</v>
      </c>
      <c r="E76" s="33">
        <v>376678176</v>
      </c>
      <c r="F76" s="33">
        <v>23594592</v>
      </c>
      <c r="G76" s="33">
        <v>36202464</v>
      </c>
      <c r="H76" s="33">
        <v>30769459</v>
      </c>
      <c r="I76" s="33">
        <v>90566515</v>
      </c>
      <c r="J76" s="33">
        <v>29835242</v>
      </c>
      <c r="K76" s="33">
        <v>35720394</v>
      </c>
      <c r="L76" s="33">
        <v>28013565</v>
      </c>
      <c r="M76" s="33">
        <v>93569201</v>
      </c>
      <c r="N76" s="33">
        <v>33540166</v>
      </c>
      <c r="O76" s="33">
        <v>28466310</v>
      </c>
      <c r="P76" s="33">
        <v>33724647</v>
      </c>
      <c r="Q76" s="33">
        <v>95731123</v>
      </c>
      <c r="R76" s="33">
        <v>29682395</v>
      </c>
      <c r="S76" s="33">
        <v>29501880</v>
      </c>
      <c r="T76" s="33">
        <v>32247288</v>
      </c>
      <c r="U76" s="33">
        <v>91431563</v>
      </c>
      <c r="V76" s="33">
        <v>371298402</v>
      </c>
      <c r="W76" s="33">
        <v>376678176</v>
      </c>
      <c r="X76" s="33"/>
      <c r="Y76" s="32"/>
      <c r="Z76" s="34">
        <v>376678176</v>
      </c>
    </row>
    <row r="77" spans="1:26" ht="13.5" hidden="1">
      <c r="A77" s="36" t="s">
        <v>31</v>
      </c>
      <c r="B77" s="18">
        <v>48386465</v>
      </c>
      <c r="C77" s="18"/>
      <c r="D77" s="19">
        <v>61170024</v>
      </c>
      <c r="E77" s="20">
        <v>72990237</v>
      </c>
      <c r="F77" s="20">
        <v>11052950</v>
      </c>
      <c r="G77" s="20">
        <v>7901118</v>
      </c>
      <c r="H77" s="20">
        <v>3830397</v>
      </c>
      <c r="I77" s="20">
        <v>22784465</v>
      </c>
      <c r="J77" s="20">
        <v>4284033</v>
      </c>
      <c r="K77" s="20">
        <v>4035921</v>
      </c>
      <c r="L77" s="20">
        <v>4042386</v>
      </c>
      <c r="M77" s="20">
        <v>12362340</v>
      </c>
      <c r="N77" s="20">
        <v>3973205</v>
      </c>
      <c r="O77" s="20">
        <v>4145249</v>
      </c>
      <c r="P77" s="20">
        <v>3824725</v>
      </c>
      <c r="Q77" s="20">
        <v>11943179</v>
      </c>
      <c r="R77" s="20">
        <v>4023216</v>
      </c>
      <c r="S77" s="20">
        <v>3814934</v>
      </c>
      <c r="T77" s="20">
        <v>3955850</v>
      </c>
      <c r="U77" s="20">
        <v>11794000</v>
      </c>
      <c r="V77" s="20">
        <v>58883984</v>
      </c>
      <c r="W77" s="20">
        <v>72990237</v>
      </c>
      <c r="X77" s="20"/>
      <c r="Y77" s="19"/>
      <c r="Z77" s="22">
        <v>72990237</v>
      </c>
    </row>
    <row r="78" spans="1:26" ht="13.5" hidden="1">
      <c r="A78" s="37" t="s">
        <v>32</v>
      </c>
      <c r="B78" s="18">
        <v>262552305</v>
      </c>
      <c r="C78" s="18"/>
      <c r="D78" s="19">
        <v>309779052</v>
      </c>
      <c r="E78" s="20">
        <v>302005613</v>
      </c>
      <c r="F78" s="20">
        <v>12380184</v>
      </c>
      <c r="G78" s="20">
        <v>28094604</v>
      </c>
      <c r="H78" s="20">
        <v>26773663</v>
      </c>
      <c r="I78" s="20">
        <v>67248451</v>
      </c>
      <c r="J78" s="20">
        <v>25393075</v>
      </c>
      <c r="K78" s="20">
        <v>31534668</v>
      </c>
      <c r="L78" s="20">
        <v>23823865</v>
      </c>
      <c r="M78" s="20">
        <v>80751608</v>
      </c>
      <c r="N78" s="20">
        <v>29393913</v>
      </c>
      <c r="O78" s="20">
        <v>24169553</v>
      </c>
      <c r="P78" s="20">
        <v>29755183</v>
      </c>
      <c r="Q78" s="20">
        <v>83318649</v>
      </c>
      <c r="R78" s="20">
        <v>25489926</v>
      </c>
      <c r="S78" s="20">
        <v>25483254</v>
      </c>
      <c r="T78" s="20">
        <v>28114522</v>
      </c>
      <c r="U78" s="20">
        <v>79087702</v>
      </c>
      <c r="V78" s="20">
        <v>310406410</v>
      </c>
      <c r="W78" s="20">
        <v>302005613</v>
      </c>
      <c r="X78" s="20"/>
      <c r="Y78" s="19"/>
      <c r="Z78" s="22">
        <v>302005613</v>
      </c>
    </row>
    <row r="79" spans="1:26" ht="13.5" hidden="1">
      <c r="A79" s="38" t="s">
        <v>115</v>
      </c>
      <c r="B79" s="18">
        <v>172896892</v>
      </c>
      <c r="C79" s="18"/>
      <c r="D79" s="19">
        <v>211383000</v>
      </c>
      <c r="E79" s="20">
        <v>206615638</v>
      </c>
      <c r="F79" s="20">
        <v>5428086</v>
      </c>
      <c r="G79" s="20">
        <v>21112711</v>
      </c>
      <c r="H79" s="20">
        <v>19397837</v>
      </c>
      <c r="I79" s="20">
        <v>45938634</v>
      </c>
      <c r="J79" s="20">
        <v>16167174</v>
      </c>
      <c r="K79" s="20">
        <v>23828371</v>
      </c>
      <c r="L79" s="20">
        <v>15319781</v>
      </c>
      <c r="M79" s="20">
        <v>55315326</v>
      </c>
      <c r="N79" s="20">
        <v>21237336</v>
      </c>
      <c r="O79" s="20">
        <v>15633730</v>
      </c>
      <c r="P79" s="20">
        <v>16940575</v>
      </c>
      <c r="Q79" s="20">
        <v>53811641</v>
      </c>
      <c r="R79" s="20">
        <v>17536211</v>
      </c>
      <c r="S79" s="20">
        <v>18373452</v>
      </c>
      <c r="T79" s="20">
        <v>18950030</v>
      </c>
      <c r="U79" s="20">
        <v>54859693</v>
      </c>
      <c r="V79" s="20">
        <v>209925294</v>
      </c>
      <c r="W79" s="20">
        <v>206615638</v>
      </c>
      <c r="X79" s="20"/>
      <c r="Y79" s="19"/>
      <c r="Z79" s="22">
        <v>206615638</v>
      </c>
    </row>
    <row r="80" spans="1:26" ht="13.5" hidden="1">
      <c r="A80" s="38" t="s">
        <v>116</v>
      </c>
      <c r="B80" s="18">
        <v>41045283</v>
      </c>
      <c r="C80" s="18"/>
      <c r="D80" s="19">
        <v>47117580</v>
      </c>
      <c r="E80" s="20">
        <v>44278440</v>
      </c>
      <c r="F80" s="20">
        <v>2978487</v>
      </c>
      <c r="G80" s="20">
        <v>3067836</v>
      </c>
      <c r="H80" s="20">
        <v>3457487</v>
      </c>
      <c r="I80" s="20">
        <v>9503810</v>
      </c>
      <c r="J80" s="20">
        <v>3395530</v>
      </c>
      <c r="K80" s="20">
        <v>3838259</v>
      </c>
      <c r="L80" s="20">
        <v>4657523</v>
      </c>
      <c r="M80" s="20">
        <v>11891312</v>
      </c>
      <c r="N80" s="20">
        <v>4346284</v>
      </c>
      <c r="O80" s="20">
        <v>4769765</v>
      </c>
      <c r="P80" s="20">
        <v>5047291</v>
      </c>
      <c r="Q80" s="20">
        <v>14163340</v>
      </c>
      <c r="R80" s="20">
        <v>4236124</v>
      </c>
      <c r="S80" s="20">
        <v>3393820</v>
      </c>
      <c r="T80" s="20">
        <v>3771667</v>
      </c>
      <c r="U80" s="20">
        <v>11401611</v>
      </c>
      <c r="V80" s="20">
        <v>46960073</v>
      </c>
      <c r="W80" s="20">
        <v>44278440</v>
      </c>
      <c r="X80" s="20"/>
      <c r="Y80" s="19"/>
      <c r="Z80" s="22">
        <v>44278440</v>
      </c>
    </row>
    <row r="81" spans="1:26" ht="13.5" hidden="1">
      <c r="A81" s="38" t="s">
        <v>117</v>
      </c>
      <c r="B81" s="18">
        <v>25353216</v>
      </c>
      <c r="C81" s="18"/>
      <c r="D81" s="19">
        <v>26932764</v>
      </c>
      <c r="E81" s="20">
        <v>26848139</v>
      </c>
      <c r="F81" s="20">
        <v>2142657</v>
      </c>
      <c r="G81" s="20">
        <v>2107230</v>
      </c>
      <c r="H81" s="20">
        <v>2112962</v>
      </c>
      <c r="I81" s="20">
        <v>6362849</v>
      </c>
      <c r="J81" s="20">
        <v>2830952</v>
      </c>
      <c r="K81" s="20">
        <v>2089276</v>
      </c>
      <c r="L81" s="20">
        <v>2055243</v>
      </c>
      <c r="M81" s="20">
        <v>6975471</v>
      </c>
      <c r="N81" s="20">
        <v>2041565</v>
      </c>
      <c r="O81" s="20">
        <v>2017692</v>
      </c>
      <c r="P81" s="20">
        <v>3547082</v>
      </c>
      <c r="Q81" s="20">
        <v>7606339</v>
      </c>
      <c r="R81" s="20">
        <v>1986541</v>
      </c>
      <c r="S81" s="20">
        <v>1989424</v>
      </c>
      <c r="T81" s="20">
        <v>2689463</v>
      </c>
      <c r="U81" s="20">
        <v>6665428</v>
      </c>
      <c r="V81" s="20">
        <v>27610087</v>
      </c>
      <c r="W81" s="20">
        <v>26848139</v>
      </c>
      <c r="X81" s="20"/>
      <c r="Y81" s="19"/>
      <c r="Z81" s="22">
        <v>26848139</v>
      </c>
    </row>
    <row r="82" spans="1:26" ht="13.5" hidden="1">
      <c r="A82" s="38" t="s">
        <v>118</v>
      </c>
      <c r="B82" s="18">
        <v>23256914</v>
      </c>
      <c r="C82" s="18"/>
      <c r="D82" s="19">
        <v>24345708</v>
      </c>
      <c r="E82" s="20">
        <v>24263396</v>
      </c>
      <c r="F82" s="20">
        <v>1830954</v>
      </c>
      <c r="G82" s="20">
        <v>1806827</v>
      </c>
      <c r="H82" s="20">
        <v>1805377</v>
      </c>
      <c r="I82" s="20">
        <v>5443158</v>
      </c>
      <c r="J82" s="20">
        <v>2999419</v>
      </c>
      <c r="K82" s="20">
        <v>1778762</v>
      </c>
      <c r="L82" s="20">
        <v>1791318</v>
      </c>
      <c r="M82" s="20">
        <v>6569499</v>
      </c>
      <c r="N82" s="20">
        <v>1768728</v>
      </c>
      <c r="O82" s="20">
        <v>1748366</v>
      </c>
      <c r="P82" s="20">
        <v>4220235</v>
      </c>
      <c r="Q82" s="20">
        <v>7737329</v>
      </c>
      <c r="R82" s="20">
        <v>1731050</v>
      </c>
      <c r="S82" s="20">
        <v>1726558</v>
      </c>
      <c r="T82" s="20">
        <v>2703362</v>
      </c>
      <c r="U82" s="20">
        <v>6160970</v>
      </c>
      <c r="V82" s="20">
        <v>25910956</v>
      </c>
      <c r="W82" s="20">
        <v>24263396</v>
      </c>
      <c r="X82" s="20"/>
      <c r="Y82" s="19"/>
      <c r="Z82" s="22">
        <v>24263396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1778870</v>
      </c>
      <c r="C84" s="27"/>
      <c r="D84" s="28">
        <v>1682328</v>
      </c>
      <c r="E84" s="29">
        <v>1682326</v>
      </c>
      <c r="F84" s="29">
        <v>161458</v>
      </c>
      <c r="G84" s="29">
        <v>206742</v>
      </c>
      <c r="H84" s="29">
        <v>165399</v>
      </c>
      <c r="I84" s="29">
        <v>533599</v>
      </c>
      <c r="J84" s="29">
        <v>158134</v>
      </c>
      <c r="K84" s="29">
        <v>149805</v>
      </c>
      <c r="L84" s="29">
        <v>147314</v>
      </c>
      <c r="M84" s="29">
        <v>455253</v>
      </c>
      <c r="N84" s="29">
        <v>173048</v>
      </c>
      <c r="O84" s="29">
        <v>151508</v>
      </c>
      <c r="P84" s="29">
        <v>144739</v>
      </c>
      <c r="Q84" s="29">
        <v>469295</v>
      </c>
      <c r="R84" s="29">
        <v>169253</v>
      </c>
      <c r="S84" s="29">
        <v>203692</v>
      </c>
      <c r="T84" s="29">
        <v>176916</v>
      </c>
      <c r="U84" s="29">
        <v>549861</v>
      </c>
      <c r="V84" s="29">
        <v>2008008</v>
      </c>
      <c r="W84" s="29">
        <v>1682326</v>
      </c>
      <c r="X84" s="29"/>
      <c r="Y84" s="28"/>
      <c r="Z84" s="30">
        <v>1682326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1512590</v>
      </c>
      <c r="C5" s="18">
        <v>0</v>
      </c>
      <c r="D5" s="63">
        <v>1708000</v>
      </c>
      <c r="E5" s="64">
        <v>1708000</v>
      </c>
      <c r="F5" s="64">
        <v>167</v>
      </c>
      <c r="G5" s="64">
        <v>0</v>
      </c>
      <c r="H5" s="64">
        <v>0</v>
      </c>
      <c r="I5" s="64">
        <v>167</v>
      </c>
      <c r="J5" s="64">
        <v>-351405</v>
      </c>
      <c r="K5" s="64">
        <v>346547</v>
      </c>
      <c r="L5" s="64">
        <v>351371</v>
      </c>
      <c r="M5" s="64">
        <v>346513</v>
      </c>
      <c r="N5" s="64">
        <v>1411737</v>
      </c>
      <c r="O5" s="64">
        <v>63751</v>
      </c>
      <c r="P5" s="64">
        <v>63751</v>
      </c>
      <c r="Q5" s="64">
        <v>1539239</v>
      </c>
      <c r="R5" s="64">
        <v>-63704</v>
      </c>
      <c r="S5" s="64">
        <v>31875</v>
      </c>
      <c r="T5" s="64">
        <v>31875</v>
      </c>
      <c r="U5" s="64">
        <v>46</v>
      </c>
      <c r="V5" s="64">
        <v>1885965</v>
      </c>
      <c r="W5" s="64">
        <v>1708000</v>
      </c>
      <c r="X5" s="64">
        <v>177965</v>
      </c>
      <c r="Y5" s="65">
        <v>10.42</v>
      </c>
      <c r="Z5" s="66">
        <v>1708000</v>
      </c>
    </row>
    <row r="6" spans="1:26" ht="13.5">
      <c r="A6" s="62" t="s">
        <v>32</v>
      </c>
      <c r="B6" s="18">
        <v>7231543</v>
      </c>
      <c r="C6" s="18">
        <v>0</v>
      </c>
      <c r="D6" s="63">
        <v>6781000</v>
      </c>
      <c r="E6" s="64">
        <v>6781000</v>
      </c>
      <c r="F6" s="64">
        <v>1877</v>
      </c>
      <c r="G6" s="64">
        <v>0</v>
      </c>
      <c r="H6" s="64">
        <v>0</v>
      </c>
      <c r="I6" s="64">
        <v>1877</v>
      </c>
      <c r="J6" s="64">
        <v>3243946</v>
      </c>
      <c r="K6" s="64">
        <v>269628</v>
      </c>
      <c r="L6" s="64">
        <v>22873959</v>
      </c>
      <c r="M6" s="64">
        <v>26387533</v>
      </c>
      <c r="N6" s="64">
        <v>147288</v>
      </c>
      <c r="O6" s="64">
        <v>457802</v>
      </c>
      <c r="P6" s="64">
        <v>684845</v>
      </c>
      <c r="Q6" s="64">
        <v>1289935</v>
      </c>
      <c r="R6" s="64">
        <v>-672952</v>
      </c>
      <c r="S6" s="64">
        <v>694877</v>
      </c>
      <c r="T6" s="64">
        <v>552857</v>
      </c>
      <c r="U6" s="64">
        <v>574782</v>
      </c>
      <c r="V6" s="64">
        <v>28254127</v>
      </c>
      <c r="W6" s="64">
        <v>6781000</v>
      </c>
      <c r="X6" s="64">
        <v>21473127</v>
      </c>
      <c r="Y6" s="65">
        <v>316.67</v>
      </c>
      <c r="Z6" s="66">
        <v>6781000</v>
      </c>
    </row>
    <row r="7" spans="1:26" ht="13.5">
      <c r="A7" s="62" t="s">
        <v>33</v>
      </c>
      <c r="B7" s="18">
        <v>216011</v>
      </c>
      <c r="C7" s="18">
        <v>0</v>
      </c>
      <c r="D7" s="63">
        <v>310000</v>
      </c>
      <c r="E7" s="64">
        <v>310000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-14877</v>
      </c>
      <c r="S7" s="64">
        <v>0</v>
      </c>
      <c r="T7" s="64">
        <v>0</v>
      </c>
      <c r="U7" s="64">
        <v>-14877</v>
      </c>
      <c r="V7" s="64">
        <v>-14877</v>
      </c>
      <c r="W7" s="64">
        <v>310000</v>
      </c>
      <c r="X7" s="64">
        <v>-324877</v>
      </c>
      <c r="Y7" s="65">
        <v>-104.8</v>
      </c>
      <c r="Z7" s="66">
        <v>310000</v>
      </c>
    </row>
    <row r="8" spans="1:26" ht="13.5">
      <c r="A8" s="62" t="s">
        <v>34</v>
      </c>
      <c r="B8" s="18">
        <v>18186404</v>
      </c>
      <c r="C8" s="18">
        <v>0</v>
      </c>
      <c r="D8" s="63">
        <v>19771000</v>
      </c>
      <c r="E8" s="64">
        <v>22327000</v>
      </c>
      <c r="F8" s="64">
        <v>-20675</v>
      </c>
      <c r="G8" s="64">
        <v>0</v>
      </c>
      <c r="H8" s="64">
        <v>0</v>
      </c>
      <c r="I8" s="64">
        <v>-20675</v>
      </c>
      <c r="J8" s="64">
        <v>195454</v>
      </c>
      <c r="K8" s="64">
        <v>-141249</v>
      </c>
      <c r="L8" s="64">
        <v>-141249</v>
      </c>
      <c r="M8" s="64">
        <v>-87044</v>
      </c>
      <c r="N8" s="64">
        <v>141249</v>
      </c>
      <c r="O8" s="64">
        <v>-137525</v>
      </c>
      <c r="P8" s="64">
        <v>-139759</v>
      </c>
      <c r="Q8" s="64">
        <v>-136035</v>
      </c>
      <c r="R8" s="64">
        <v>4225000</v>
      </c>
      <c r="S8" s="64">
        <v>0</v>
      </c>
      <c r="T8" s="64">
        <v>0</v>
      </c>
      <c r="U8" s="64">
        <v>4225000</v>
      </c>
      <c r="V8" s="64">
        <v>3981246</v>
      </c>
      <c r="W8" s="64">
        <v>22327000</v>
      </c>
      <c r="X8" s="64">
        <v>-18345754</v>
      </c>
      <c r="Y8" s="65">
        <v>-82.17</v>
      </c>
      <c r="Z8" s="66">
        <v>22327000</v>
      </c>
    </row>
    <row r="9" spans="1:26" ht="13.5">
      <c r="A9" s="62" t="s">
        <v>35</v>
      </c>
      <c r="B9" s="18">
        <v>4962163</v>
      </c>
      <c r="C9" s="18">
        <v>0</v>
      </c>
      <c r="D9" s="63">
        <v>2834000</v>
      </c>
      <c r="E9" s="64">
        <v>2311000</v>
      </c>
      <c r="F9" s="64">
        <v>2533147</v>
      </c>
      <c r="G9" s="64">
        <v>0</v>
      </c>
      <c r="H9" s="64">
        <v>0</v>
      </c>
      <c r="I9" s="64">
        <v>2533147</v>
      </c>
      <c r="J9" s="64">
        <v>-47808</v>
      </c>
      <c r="K9" s="64">
        <v>73703</v>
      </c>
      <c r="L9" s="64">
        <v>213509</v>
      </c>
      <c r="M9" s="64">
        <v>239404</v>
      </c>
      <c r="N9" s="64">
        <v>-249137</v>
      </c>
      <c r="O9" s="64">
        <v>-184720</v>
      </c>
      <c r="P9" s="64">
        <v>48603</v>
      </c>
      <c r="Q9" s="64">
        <v>-385254</v>
      </c>
      <c r="R9" s="64">
        <v>-346311</v>
      </c>
      <c r="S9" s="64">
        <v>608493</v>
      </c>
      <c r="T9" s="64">
        <v>440149</v>
      </c>
      <c r="U9" s="64">
        <v>702331</v>
      </c>
      <c r="V9" s="64">
        <v>3089628</v>
      </c>
      <c r="W9" s="64">
        <v>2311000</v>
      </c>
      <c r="X9" s="64">
        <v>778628</v>
      </c>
      <c r="Y9" s="65">
        <v>33.69</v>
      </c>
      <c r="Z9" s="66">
        <v>2311000</v>
      </c>
    </row>
    <row r="10" spans="1:26" ht="25.5">
      <c r="A10" s="67" t="s">
        <v>107</v>
      </c>
      <c r="B10" s="68">
        <f>SUM(B5:B9)</f>
        <v>32108711</v>
      </c>
      <c r="C10" s="68">
        <f>SUM(C5:C9)</f>
        <v>0</v>
      </c>
      <c r="D10" s="69">
        <f aca="true" t="shared" si="0" ref="D10:Z10">SUM(D5:D9)</f>
        <v>31404000</v>
      </c>
      <c r="E10" s="70">
        <f t="shared" si="0"/>
        <v>33437000</v>
      </c>
      <c r="F10" s="70">
        <f t="shared" si="0"/>
        <v>2514516</v>
      </c>
      <c r="G10" s="70">
        <f t="shared" si="0"/>
        <v>0</v>
      </c>
      <c r="H10" s="70">
        <f t="shared" si="0"/>
        <v>0</v>
      </c>
      <c r="I10" s="70">
        <f t="shared" si="0"/>
        <v>2514516</v>
      </c>
      <c r="J10" s="70">
        <f t="shared" si="0"/>
        <v>3040187</v>
      </c>
      <c r="K10" s="70">
        <f t="shared" si="0"/>
        <v>548629</v>
      </c>
      <c r="L10" s="70">
        <f t="shared" si="0"/>
        <v>23297590</v>
      </c>
      <c r="M10" s="70">
        <f t="shared" si="0"/>
        <v>26886406</v>
      </c>
      <c r="N10" s="70">
        <f t="shared" si="0"/>
        <v>1451137</v>
      </c>
      <c r="O10" s="70">
        <f t="shared" si="0"/>
        <v>199308</v>
      </c>
      <c r="P10" s="70">
        <f t="shared" si="0"/>
        <v>657440</v>
      </c>
      <c r="Q10" s="70">
        <f t="shared" si="0"/>
        <v>2307885</v>
      </c>
      <c r="R10" s="70">
        <f t="shared" si="0"/>
        <v>3127156</v>
      </c>
      <c r="S10" s="70">
        <f t="shared" si="0"/>
        <v>1335245</v>
      </c>
      <c r="T10" s="70">
        <f t="shared" si="0"/>
        <v>1024881</v>
      </c>
      <c r="U10" s="70">
        <f t="shared" si="0"/>
        <v>5487282</v>
      </c>
      <c r="V10" s="70">
        <f t="shared" si="0"/>
        <v>37196089</v>
      </c>
      <c r="W10" s="70">
        <f t="shared" si="0"/>
        <v>33437000</v>
      </c>
      <c r="X10" s="70">
        <f t="shared" si="0"/>
        <v>3759089</v>
      </c>
      <c r="Y10" s="71">
        <f>+IF(W10&lt;&gt;0,(X10/W10)*100,0)</f>
        <v>11.242303436313067</v>
      </c>
      <c r="Z10" s="72">
        <f t="shared" si="0"/>
        <v>33437000</v>
      </c>
    </row>
    <row r="11" spans="1:26" ht="13.5">
      <c r="A11" s="62" t="s">
        <v>36</v>
      </c>
      <c r="B11" s="18">
        <v>10155104</v>
      </c>
      <c r="C11" s="18">
        <v>0</v>
      </c>
      <c r="D11" s="63">
        <v>14072969</v>
      </c>
      <c r="E11" s="64">
        <v>14073000</v>
      </c>
      <c r="F11" s="64">
        <v>-963164</v>
      </c>
      <c r="G11" s="64">
        <v>0</v>
      </c>
      <c r="H11" s="64">
        <v>0</v>
      </c>
      <c r="I11" s="64">
        <v>-963164</v>
      </c>
      <c r="J11" s="64">
        <v>819072</v>
      </c>
      <c r="K11" s="64">
        <v>1144283</v>
      </c>
      <c r="L11" s="64">
        <v>806955</v>
      </c>
      <c r="M11" s="64">
        <v>2770310</v>
      </c>
      <c r="N11" s="64">
        <v>794803</v>
      </c>
      <c r="O11" s="64">
        <v>-867531</v>
      </c>
      <c r="P11" s="64">
        <v>-883333</v>
      </c>
      <c r="Q11" s="64">
        <v>-956061</v>
      </c>
      <c r="R11" s="64">
        <v>862809</v>
      </c>
      <c r="S11" s="64">
        <v>981566</v>
      </c>
      <c r="T11" s="64">
        <v>853190</v>
      </c>
      <c r="U11" s="64">
        <v>2697565</v>
      </c>
      <c r="V11" s="64">
        <v>3548650</v>
      </c>
      <c r="W11" s="64">
        <v>14073000</v>
      </c>
      <c r="X11" s="64">
        <v>-10524350</v>
      </c>
      <c r="Y11" s="65">
        <v>-74.78</v>
      </c>
      <c r="Z11" s="66">
        <v>14073000</v>
      </c>
    </row>
    <row r="12" spans="1:26" ht="13.5">
      <c r="A12" s="62" t="s">
        <v>37</v>
      </c>
      <c r="B12" s="18">
        <v>1713716</v>
      </c>
      <c r="C12" s="18">
        <v>0</v>
      </c>
      <c r="D12" s="63">
        <v>1760000</v>
      </c>
      <c r="E12" s="64">
        <v>1760000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85679</v>
      </c>
      <c r="M12" s="64">
        <v>85679</v>
      </c>
      <c r="N12" s="64">
        <v>134866</v>
      </c>
      <c r="O12" s="64">
        <v>-91391</v>
      </c>
      <c r="P12" s="64">
        <v>-91391</v>
      </c>
      <c r="Q12" s="64">
        <v>-47916</v>
      </c>
      <c r="R12" s="64">
        <v>-80725</v>
      </c>
      <c r="S12" s="64">
        <v>162009</v>
      </c>
      <c r="T12" s="64">
        <v>346939</v>
      </c>
      <c r="U12" s="64">
        <v>428223</v>
      </c>
      <c r="V12" s="64">
        <v>465986</v>
      </c>
      <c r="W12" s="64">
        <v>1760000</v>
      </c>
      <c r="X12" s="64">
        <v>-1294014</v>
      </c>
      <c r="Y12" s="65">
        <v>-73.52</v>
      </c>
      <c r="Z12" s="66">
        <v>1760000</v>
      </c>
    </row>
    <row r="13" spans="1:26" ht="13.5">
      <c r="A13" s="62" t="s">
        <v>108</v>
      </c>
      <c r="B13" s="18">
        <v>18717652</v>
      </c>
      <c r="C13" s="18">
        <v>0</v>
      </c>
      <c r="D13" s="63">
        <v>10191000</v>
      </c>
      <c r="E13" s="64">
        <v>10484000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10484000</v>
      </c>
      <c r="X13" s="64">
        <v>-10484000</v>
      </c>
      <c r="Y13" s="65">
        <v>-100</v>
      </c>
      <c r="Z13" s="66">
        <v>10484000</v>
      </c>
    </row>
    <row r="14" spans="1:26" ht="13.5">
      <c r="A14" s="62" t="s">
        <v>38</v>
      </c>
      <c r="B14" s="18">
        <v>102479</v>
      </c>
      <c r="C14" s="18">
        <v>0</v>
      </c>
      <c r="D14" s="63">
        <v>204000</v>
      </c>
      <c r="E14" s="64">
        <v>204000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-183575</v>
      </c>
      <c r="P14" s="64">
        <v>0</v>
      </c>
      <c r="Q14" s="64">
        <v>-183575</v>
      </c>
      <c r="R14" s="64">
        <v>183285</v>
      </c>
      <c r="S14" s="64">
        <v>0</v>
      </c>
      <c r="T14" s="64">
        <v>24292</v>
      </c>
      <c r="U14" s="64">
        <v>207577</v>
      </c>
      <c r="V14" s="64">
        <v>24002</v>
      </c>
      <c r="W14" s="64">
        <v>204000</v>
      </c>
      <c r="X14" s="64">
        <v>-179998</v>
      </c>
      <c r="Y14" s="65">
        <v>-88.23</v>
      </c>
      <c r="Z14" s="66">
        <v>204000</v>
      </c>
    </row>
    <row r="15" spans="1:26" ht="13.5">
      <c r="A15" s="62" t="s">
        <v>39</v>
      </c>
      <c r="B15" s="18">
        <v>1186486</v>
      </c>
      <c r="C15" s="18">
        <v>0</v>
      </c>
      <c r="D15" s="63">
        <v>1742000</v>
      </c>
      <c r="E15" s="64">
        <v>2014000</v>
      </c>
      <c r="F15" s="64">
        <v>-122759</v>
      </c>
      <c r="G15" s="64">
        <v>0</v>
      </c>
      <c r="H15" s="64">
        <v>0</v>
      </c>
      <c r="I15" s="64">
        <v>-122759</v>
      </c>
      <c r="J15" s="64">
        <v>224606</v>
      </c>
      <c r="K15" s="64">
        <v>137548</v>
      </c>
      <c r="L15" s="64">
        <v>84160</v>
      </c>
      <c r="M15" s="64">
        <v>446314</v>
      </c>
      <c r="N15" s="64">
        <v>105580</v>
      </c>
      <c r="O15" s="64">
        <v>-98902</v>
      </c>
      <c r="P15" s="64">
        <v>-88184</v>
      </c>
      <c r="Q15" s="64">
        <v>-81506</v>
      </c>
      <c r="R15" s="64">
        <v>279269</v>
      </c>
      <c r="S15" s="64">
        <v>204608</v>
      </c>
      <c r="T15" s="64">
        <v>-391014</v>
      </c>
      <c r="U15" s="64">
        <v>92863</v>
      </c>
      <c r="V15" s="64">
        <v>334912</v>
      </c>
      <c r="W15" s="64">
        <v>2014000</v>
      </c>
      <c r="X15" s="64">
        <v>-1679088</v>
      </c>
      <c r="Y15" s="65">
        <v>-83.37</v>
      </c>
      <c r="Z15" s="66">
        <v>2014000</v>
      </c>
    </row>
    <row r="16" spans="1:26" ht="13.5">
      <c r="A16" s="73" t="s">
        <v>40</v>
      </c>
      <c r="B16" s="18">
        <v>1886748</v>
      </c>
      <c r="C16" s="18">
        <v>0</v>
      </c>
      <c r="D16" s="63">
        <v>1890000</v>
      </c>
      <c r="E16" s="64">
        <v>1890000</v>
      </c>
      <c r="F16" s="64">
        <v>10405379</v>
      </c>
      <c r="G16" s="64">
        <v>0</v>
      </c>
      <c r="H16" s="64">
        <v>0</v>
      </c>
      <c r="I16" s="64">
        <v>10405379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7500115</v>
      </c>
      <c r="P16" s="64">
        <v>9383000</v>
      </c>
      <c r="Q16" s="64">
        <v>16883115</v>
      </c>
      <c r="R16" s="64">
        <v>-269830</v>
      </c>
      <c r="S16" s="64">
        <v>191890</v>
      </c>
      <c r="T16" s="64">
        <v>39365</v>
      </c>
      <c r="U16" s="64">
        <v>-38575</v>
      </c>
      <c r="V16" s="64">
        <v>27249919</v>
      </c>
      <c r="W16" s="64">
        <v>1890000</v>
      </c>
      <c r="X16" s="64">
        <v>25359919</v>
      </c>
      <c r="Y16" s="65">
        <v>1341.79</v>
      </c>
      <c r="Z16" s="66">
        <v>1890000</v>
      </c>
    </row>
    <row r="17" spans="1:26" ht="13.5">
      <c r="A17" s="62" t="s">
        <v>41</v>
      </c>
      <c r="B17" s="18">
        <v>6706910</v>
      </c>
      <c r="C17" s="18">
        <v>0</v>
      </c>
      <c r="D17" s="63">
        <v>15709500</v>
      </c>
      <c r="E17" s="64">
        <v>16385000</v>
      </c>
      <c r="F17" s="64">
        <v>-667155</v>
      </c>
      <c r="G17" s="64">
        <v>0</v>
      </c>
      <c r="H17" s="64">
        <v>0</v>
      </c>
      <c r="I17" s="64">
        <v>-667155</v>
      </c>
      <c r="J17" s="64">
        <v>497174</v>
      </c>
      <c r="K17" s="64">
        <v>505226</v>
      </c>
      <c r="L17" s="64">
        <v>1500366</v>
      </c>
      <c r="M17" s="64">
        <v>2502766</v>
      </c>
      <c r="N17" s="64">
        <v>1150746</v>
      </c>
      <c r="O17" s="64">
        <v>-716462</v>
      </c>
      <c r="P17" s="64">
        <v>-639710</v>
      </c>
      <c r="Q17" s="64">
        <v>-205426</v>
      </c>
      <c r="R17" s="64">
        <v>938855</v>
      </c>
      <c r="S17" s="64">
        <v>1405712</v>
      </c>
      <c r="T17" s="64">
        <v>579024</v>
      </c>
      <c r="U17" s="64">
        <v>2923591</v>
      </c>
      <c r="V17" s="64">
        <v>4553776</v>
      </c>
      <c r="W17" s="64">
        <v>16385000</v>
      </c>
      <c r="X17" s="64">
        <v>-11831224</v>
      </c>
      <c r="Y17" s="65">
        <v>-72.21</v>
      </c>
      <c r="Z17" s="66">
        <v>16385000</v>
      </c>
    </row>
    <row r="18" spans="1:26" ht="13.5">
      <c r="A18" s="74" t="s">
        <v>42</v>
      </c>
      <c r="B18" s="75">
        <f>SUM(B11:B17)</f>
        <v>40469095</v>
      </c>
      <c r="C18" s="75">
        <f>SUM(C11:C17)</f>
        <v>0</v>
      </c>
      <c r="D18" s="76">
        <f aca="true" t="shared" si="1" ref="D18:Z18">SUM(D11:D17)</f>
        <v>45569469</v>
      </c>
      <c r="E18" s="77">
        <f t="shared" si="1"/>
        <v>46810000</v>
      </c>
      <c r="F18" s="77">
        <f t="shared" si="1"/>
        <v>8652301</v>
      </c>
      <c r="G18" s="77">
        <f t="shared" si="1"/>
        <v>0</v>
      </c>
      <c r="H18" s="77">
        <f t="shared" si="1"/>
        <v>0</v>
      </c>
      <c r="I18" s="77">
        <f t="shared" si="1"/>
        <v>8652301</v>
      </c>
      <c r="J18" s="77">
        <f t="shared" si="1"/>
        <v>1540852</v>
      </c>
      <c r="K18" s="77">
        <f t="shared" si="1"/>
        <v>1787057</v>
      </c>
      <c r="L18" s="77">
        <f t="shared" si="1"/>
        <v>2477160</v>
      </c>
      <c r="M18" s="77">
        <f t="shared" si="1"/>
        <v>5805069</v>
      </c>
      <c r="N18" s="77">
        <f t="shared" si="1"/>
        <v>2185995</v>
      </c>
      <c r="O18" s="77">
        <f t="shared" si="1"/>
        <v>5542254</v>
      </c>
      <c r="P18" s="77">
        <f t="shared" si="1"/>
        <v>7680382</v>
      </c>
      <c r="Q18" s="77">
        <f t="shared" si="1"/>
        <v>15408631</v>
      </c>
      <c r="R18" s="77">
        <f t="shared" si="1"/>
        <v>1913663</v>
      </c>
      <c r="S18" s="77">
        <f t="shared" si="1"/>
        <v>2945785</v>
      </c>
      <c r="T18" s="77">
        <f t="shared" si="1"/>
        <v>1451796</v>
      </c>
      <c r="U18" s="77">
        <f t="shared" si="1"/>
        <v>6311244</v>
      </c>
      <c r="V18" s="77">
        <f t="shared" si="1"/>
        <v>36177245</v>
      </c>
      <c r="W18" s="77">
        <f t="shared" si="1"/>
        <v>46810000</v>
      </c>
      <c r="X18" s="77">
        <f t="shared" si="1"/>
        <v>-10632755</v>
      </c>
      <c r="Y18" s="71">
        <f>+IF(W18&lt;&gt;0,(X18/W18)*100,0)</f>
        <v>-22.714708395641956</v>
      </c>
      <c r="Z18" s="78">
        <f t="shared" si="1"/>
        <v>46810000</v>
      </c>
    </row>
    <row r="19" spans="1:26" ht="13.5">
      <c r="A19" s="74" t="s">
        <v>43</v>
      </c>
      <c r="B19" s="79">
        <f>+B10-B18</f>
        <v>-8360384</v>
      </c>
      <c r="C19" s="79">
        <f>+C10-C18</f>
        <v>0</v>
      </c>
      <c r="D19" s="80">
        <f aca="true" t="shared" si="2" ref="D19:Z19">+D10-D18</f>
        <v>-14165469</v>
      </c>
      <c r="E19" s="81">
        <f t="shared" si="2"/>
        <v>-13373000</v>
      </c>
      <c r="F19" s="81">
        <f t="shared" si="2"/>
        <v>-6137785</v>
      </c>
      <c r="G19" s="81">
        <f t="shared" si="2"/>
        <v>0</v>
      </c>
      <c r="H19" s="81">
        <f t="shared" si="2"/>
        <v>0</v>
      </c>
      <c r="I19" s="81">
        <f t="shared" si="2"/>
        <v>-6137785</v>
      </c>
      <c r="J19" s="81">
        <f t="shared" si="2"/>
        <v>1499335</v>
      </c>
      <c r="K19" s="81">
        <f t="shared" si="2"/>
        <v>-1238428</v>
      </c>
      <c r="L19" s="81">
        <f t="shared" si="2"/>
        <v>20820430</v>
      </c>
      <c r="M19" s="81">
        <f t="shared" si="2"/>
        <v>21081337</v>
      </c>
      <c r="N19" s="81">
        <f t="shared" si="2"/>
        <v>-734858</v>
      </c>
      <c r="O19" s="81">
        <f t="shared" si="2"/>
        <v>-5342946</v>
      </c>
      <c r="P19" s="81">
        <f t="shared" si="2"/>
        <v>-7022942</v>
      </c>
      <c r="Q19" s="81">
        <f t="shared" si="2"/>
        <v>-13100746</v>
      </c>
      <c r="R19" s="81">
        <f t="shared" si="2"/>
        <v>1213493</v>
      </c>
      <c r="S19" s="81">
        <f t="shared" si="2"/>
        <v>-1610540</v>
      </c>
      <c r="T19" s="81">
        <f t="shared" si="2"/>
        <v>-426915</v>
      </c>
      <c r="U19" s="81">
        <f t="shared" si="2"/>
        <v>-823962</v>
      </c>
      <c r="V19" s="81">
        <f t="shared" si="2"/>
        <v>1018844</v>
      </c>
      <c r="W19" s="81">
        <f>IF(E10=E18,0,W10-W18)</f>
        <v>-13373000</v>
      </c>
      <c r="X19" s="81">
        <f t="shared" si="2"/>
        <v>14391844</v>
      </c>
      <c r="Y19" s="82">
        <f>+IF(W19&lt;&gt;0,(X19/W19)*100,0)</f>
        <v>-107.61866447319225</v>
      </c>
      <c r="Z19" s="83">
        <f t="shared" si="2"/>
        <v>-13373000</v>
      </c>
    </row>
    <row r="20" spans="1:26" ht="13.5">
      <c r="A20" s="62" t="s">
        <v>44</v>
      </c>
      <c r="B20" s="18">
        <v>0</v>
      </c>
      <c r="C20" s="18">
        <v>0</v>
      </c>
      <c r="D20" s="63">
        <v>14168000</v>
      </c>
      <c r="E20" s="64">
        <v>18896000</v>
      </c>
      <c r="F20" s="64">
        <v>400000</v>
      </c>
      <c r="G20" s="64">
        <v>0</v>
      </c>
      <c r="H20" s="64">
        <v>0</v>
      </c>
      <c r="I20" s="64">
        <v>400000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2425373</v>
      </c>
      <c r="P20" s="64">
        <v>300000</v>
      </c>
      <c r="Q20" s="64">
        <v>2725373</v>
      </c>
      <c r="R20" s="64">
        <v>5458000</v>
      </c>
      <c r="S20" s="64">
        <v>0</v>
      </c>
      <c r="T20" s="64">
        <v>0</v>
      </c>
      <c r="U20" s="64">
        <v>5458000</v>
      </c>
      <c r="V20" s="64">
        <v>8583373</v>
      </c>
      <c r="W20" s="64">
        <v>18896000</v>
      </c>
      <c r="X20" s="64">
        <v>-10312627</v>
      </c>
      <c r="Y20" s="65">
        <v>-54.58</v>
      </c>
      <c r="Z20" s="66">
        <v>18896000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-8360384</v>
      </c>
      <c r="C22" s="90">
        <f>SUM(C19:C21)</f>
        <v>0</v>
      </c>
      <c r="D22" s="91">
        <f aca="true" t="shared" si="3" ref="D22:Z22">SUM(D19:D21)</f>
        <v>2531</v>
      </c>
      <c r="E22" s="92">
        <f t="shared" si="3"/>
        <v>5523000</v>
      </c>
      <c r="F22" s="92">
        <f t="shared" si="3"/>
        <v>-5737785</v>
      </c>
      <c r="G22" s="92">
        <f t="shared" si="3"/>
        <v>0</v>
      </c>
      <c r="H22" s="92">
        <f t="shared" si="3"/>
        <v>0</v>
      </c>
      <c r="I22" s="92">
        <f t="shared" si="3"/>
        <v>-5737785</v>
      </c>
      <c r="J22" s="92">
        <f t="shared" si="3"/>
        <v>1499335</v>
      </c>
      <c r="K22" s="92">
        <f t="shared" si="3"/>
        <v>-1238428</v>
      </c>
      <c r="L22" s="92">
        <f t="shared" si="3"/>
        <v>20820430</v>
      </c>
      <c r="M22" s="92">
        <f t="shared" si="3"/>
        <v>21081337</v>
      </c>
      <c r="N22" s="92">
        <f t="shared" si="3"/>
        <v>-734858</v>
      </c>
      <c r="O22" s="92">
        <f t="shared" si="3"/>
        <v>-2917573</v>
      </c>
      <c r="P22" s="92">
        <f t="shared" si="3"/>
        <v>-6722942</v>
      </c>
      <c r="Q22" s="92">
        <f t="shared" si="3"/>
        <v>-10375373</v>
      </c>
      <c r="R22" s="92">
        <f t="shared" si="3"/>
        <v>6671493</v>
      </c>
      <c r="S22" s="92">
        <f t="shared" si="3"/>
        <v>-1610540</v>
      </c>
      <c r="T22" s="92">
        <f t="shared" si="3"/>
        <v>-426915</v>
      </c>
      <c r="U22" s="92">
        <f t="shared" si="3"/>
        <v>4634038</v>
      </c>
      <c r="V22" s="92">
        <f t="shared" si="3"/>
        <v>9602217</v>
      </c>
      <c r="W22" s="92">
        <f t="shared" si="3"/>
        <v>5523000</v>
      </c>
      <c r="X22" s="92">
        <f t="shared" si="3"/>
        <v>4079217</v>
      </c>
      <c r="Y22" s="93">
        <f>+IF(W22&lt;&gt;0,(X22/W22)*100,0)</f>
        <v>73.85871808799565</v>
      </c>
      <c r="Z22" s="94">
        <f t="shared" si="3"/>
        <v>5523000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-8360384</v>
      </c>
      <c r="C24" s="79">
        <f>SUM(C22:C23)</f>
        <v>0</v>
      </c>
      <c r="D24" s="80">
        <f aca="true" t="shared" si="4" ref="D24:Z24">SUM(D22:D23)</f>
        <v>2531</v>
      </c>
      <c r="E24" s="81">
        <f t="shared" si="4"/>
        <v>5523000</v>
      </c>
      <c r="F24" s="81">
        <f t="shared" si="4"/>
        <v>-5737785</v>
      </c>
      <c r="G24" s="81">
        <f t="shared" si="4"/>
        <v>0</v>
      </c>
      <c r="H24" s="81">
        <f t="shared" si="4"/>
        <v>0</v>
      </c>
      <c r="I24" s="81">
        <f t="shared" si="4"/>
        <v>-5737785</v>
      </c>
      <c r="J24" s="81">
        <f t="shared" si="4"/>
        <v>1499335</v>
      </c>
      <c r="K24" s="81">
        <f t="shared" si="4"/>
        <v>-1238428</v>
      </c>
      <c r="L24" s="81">
        <f t="shared" si="4"/>
        <v>20820430</v>
      </c>
      <c r="M24" s="81">
        <f t="shared" si="4"/>
        <v>21081337</v>
      </c>
      <c r="N24" s="81">
        <f t="shared" si="4"/>
        <v>-734858</v>
      </c>
      <c r="O24" s="81">
        <f t="shared" si="4"/>
        <v>-2917573</v>
      </c>
      <c r="P24" s="81">
        <f t="shared" si="4"/>
        <v>-6722942</v>
      </c>
      <c r="Q24" s="81">
        <f t="shared" si="4"/>
        <v>-10375373</v>
      </c>
      <c r="R24" s="81">
        <f t="shared" si="4"/>
        <v>6671493</v>
      </c>
      <c r="S24" s="81">
        <f t="shared" si="4"/>
        <v>-1610540</v>
      </c>
      <c r="T24" s="81">
        <f t="shared" si="4"/>
        <v>-426915</v>
      </c>
      <c r="U24" s="81">
        <f t="shared" si="4"/>
        <v>4634038</v>
      </c>
      <c r="V24" s="81">
        <f t="shared" si="4"/>
        <v>9602217</v>
      </c>
      <c r="W24" s="81">
        <f t="shared" si="4"/>
        <v>5523000</v>
      </c>
      <c r="X24" s="81">
        <f t="shared" si="4"/>
        <v>4079217</v>
      </c>
      <c r="Y24" s="82">
        <f>+IF(W24&lt;&gt;0,(X24/W24)*100,0)</f>
        <v>73.85871808799565</v>
      </c>
      <c r="Z24" s="83">
        <f t="shared" si="4"/>
        <v>5523000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12463273</v>
      </c>
      <c r="C27" s="21">
        <v>0</v>
      </c>
      <c r="D27" s="103">
        <v>14533000</v>
      </c>
      <c r="E27" s="104">
        <v>21451000</v>
      </c>
      <c r="F27" s="104">
        <v>2799446</v>
      </c>
      <c r="G27" s="104">
        <v>3857099</v>
      </c>
      <c r="H27" s="104">
        <v>1139357</v>
      </c>
      <c r="I27" s="104">
        <v>7795902</v>
      </c>
      <c r="J27" s="104">
        <v>1507314</v>
      </c>
      <c r="K27" s="104">
        <v>3476982</v>
      </c>
      <c r="L27" s="104">
        <v>12178</v>
      </c>
      <c r="M27" s="104">
        <v>4996474</v>
      </c>
      <c r="N27" s="104">
        <v>0</v>
      </c>
      <c r="O27" s="104">
        <v>745500</v>
      </c>
      <c r="P27" s="104">
        <v>2117880</v>
      </c>
      <c r="Q27" s="104">
        <v>2863380</v>
      </c>
      <c r="R27" s="104">
        <v>372750</v>
      </c>
      <c r="S27" s="104">
        <v>940050</v>
      </c>
      <c r="T27" s="104">
        <v>0</v>
      </c>
      <c r="U27" s="104">
        <v>1312800</v>
      </c>
      <c r="V27" s="104">
        <v>16968556</v>
      </c>
      <c r="W27" s="104">
        <v>21451000</v>
      </c>
      <c r="X27" s="104">
        <v>-4482444</v>
      </c>
      <c r="Y27" s="105">
        <v>-20.9</v>
      </c>
      <c r="Z27" s="106">
        <v>21451000</v>
      </c>
    </row>
    <row r="28" spans="1:26" ht="13.5">
      <c r="A28" s="107" t="s">
        <v>44</v>
      </c>
      <c r="B28" s="18">
        <v>12463273</v>
      </c>
      <c r="C28" s="18">
        <v>0</v>
      </c>
      <c r="D28" s="63">
        <v>14533000</v>
      </c>
      <c r="E28" s="64">
        <v>21451000</v>
      </c>
      <c r="F28" s="64">
        <v>2799446</v>
      </c>
      <c r="G28" s="64">
        <v>3857099</v>
      </c>
      <c r="H28" s="64">
        <v>1139357</v>
      </c>
      <c r="I28" s="64">
        <v>7795902</v>
      </c>
      <c r="J28" s="64">
        <v>1507314</v>
      </c>
      <c r="K28" s="64">
        <v>3476982</v>
      </c>
      <c r="L28" s="64">
        <v>12178</v>
      </c>
      <c r="M28" s="64">
        <v>4996474</v>
      </c>
      <c r="N28" s="64">
        <v>0</v>
      </c>
      <c r="O28" s="64">
        <v>745500</v>
      </c>
      <c r="P28" s="64">
        <v>2117880</v>
      </c>
      <c r="Q28" s="64">
        <v>2863380</v>
      </c>
      <c r="R28" s="64">
        <v>372750</v>
      </c>
      <c r="S28" s="64">
        <v>940050</v>
      </c>
      <c r="T28" s="64">
        <v>0</v>
      </c>
      <c r="U28" s="64">
        <v>1312800</v>
      </c>
      <c r="V28" s="64">
        <v>16968556</v>
      </c>
      <c r="W28" s="64">
        <v>21451000</v>
      </c>
      <c r="X28" s="64">
        <v>-4482444</v>
      </c>
      <c r="Y28" s="65">
        <v>-20.9</v>
      </c>
      <c r="Z28" s="66">
        <v>21451000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12463273</v>
      </c>
      <c r="C32" s="21">
        <f>SUM(C28:C31)</f>
        <v>0</v>
      </c>
      <c r="D32" s="103">
        <f aca="true" t="shared" si="5" ref="D32:Z32">SUM(D28:D31)</f>
        <v>14533000</v>
      </c>
      <c r="E32" s="104">
        <f t="shared" si="5"/>
        <v>21451000</v>
      </c>
      <c r="F32" s="104">
        <f t="shared" si="5"/>
        <v>2799446</v>
      </c>
      <c r="G32" s="104">
        <f t="shared" si="5"/>
        <v>3857099</v>
      </c>
      <c r="H32" s="104">
        <f t="shared" si="5"/>
        <v>1139357</v>
      </c>
      <c r="I32" s="104">
        <f t="shared" si="5"/>
        <v>7795902</v>
      </c>
      <c r="J32" s="104">
        <f t="shared" si="5"/>
        <v>1507314</v>
      </c>
      <c r="K32" s="104">
        <f t="shared" si="5"/>
        <v>3476982</v>
      </c>
      <c r="L32" s="104">
        <f t="shared" si="5"/>
        <v>12178</v>
      </c>
      <c r="M32" s="104">
        <f t="shared" si="5"/>
        <v>4996474</v>
      </c>
      <c r="N32" s="104">
        <f t="shared" si="5"/>
        <v>0</v>
      </c>
      <c r="O32" s="104">
        <f t="shared" si="5"/>
        <v>745500</v>
      </c>
      <c r="P32" s="104">
        <f t="shared" si="5"/>
        <v>2117880</v>
      </c>
      <c r="Q32" s="104">
        <f t="shared" si="5"/>
        <v>2863380</v>
      </c>
      <c r="R32" s="104">
        <f t="shared" si="5"/>
        <v>372750</v>
      </c>
      <c r="S32" s="104">
        <f t="shared" si="5"/>
        <v>940050</v>
      </c>
      <c r="T32" s="104">
        <f t="shared" si="5"/>
        <v>0</v>
      </c>
      <c r="U32" s="104">
        <f t="shared" si="5"/>
        <v>1312800</v>
      </c>
      <c r="V32" s="104">
        <f t="shared" si="5"/>
        <v>16968556</v>
      </c>
      <c r="W32" s="104">
        <f t="shared" si="5"/>
        <v>21451000</v>
      </c>
      <c r="X32" s="104">
        <f t="shared" si="5"/>
        <v>-4482444</v>
      </c>
      <c r="Y32" s="105">
        <f>+IF(W32&lt;&gt;0,(X32/W32)*100,0)</f>
        <v>-20.89620064332665</v>
      </c>
      <c r="Z32" s="106">
        <f t="shared" si="5"/>
        <v>21451000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17274839</v>
      </c>
      <c r="C35" s="18">
        <v>0</v>
      </c>
      <c r="D35" s="63">
        <v>25380000</v>
      </c>
      <c r="E35" s="64">
        <v>19693000</v>
      </c>
      <c r="F35" s="64">
        <v>8372788</v>
      </c>
      <c r="G35" s="64">
        <v>348296</v>
      </c>
      <c r="H35" s="64">
        <v>9432156</v>
      </c>
      <c r="I35" s="64">
        <v>9432156</v>
      </c>
      <c r="J35" s="64">
        <v>-3049749</v>
      </c>
      <c r="K35" s="64">
        <v>485719</v>
      </c>
      <c r="L35" s="64">
        <v>25909784</v>
      </c>
      <c r="M35" s="64">
        <v>25909784</v>
      </c>
      <c r="N35" s="64">
        <v>32086025</v>
      </c>
      <c r="O35" s="64">
        <v>5236926</v>
      </c>
      <c r="P35" s="64">
        <v>8797050</v>
      </c>
      <c r="Q35" s="64">
        <v>8797050</v>
      </c>
      <c r="R35" s="64">
        <v>17576548</v>
      </c>
      <c r="S35" s="64">
        <v>6727931</v>
      </c>
      <c r="T35" s="64">
        <v>0</v>
      </c>
      <c r="U35" s="64">
        <v>6727931</v>
      </c>
      <c r="V35" s="64">
        <v>6727931</v>
      </c>
      <c r="W35" s="64">
        <v>19693000</v>
      </c>
      <c r="X35" s="64">
        <v>-12965069</v>
      </c>
      <c r="Y35" s="65">
        <v>-65.84</v>
      </c>
      <c r="Z35" s="66">
        <v>19693000</v>
      </c>
    </row>
    <row r="36" spans="1:26" ht="13.5">
      <c r="A36" s="62" t="s">
        <v>53</v>
      </c>
      <c r="B36" s="18">
        <v>139332949</v>
      </c>
      <c r="C36" s="18">
        <v>0</v>
      </c>
      <c r="D36" s="63">
        <v>76278000</v>
      </c>
      <c r="E36" s="64">
        <v>76278000</v>
      </c>
      <c r="F36" s="64">
        <v>2799446</v>
      </c>
      <c r="G36" s="64">
        <v>3857100</v>
      </c>
      <c r="H36" s="64">
        <v>1139358</v>
      </c>
      <c r="I36" s="64">
        <v>1139358</v>
      </c>
      <c r="J36" s="64">
        <v>1507316</v>
      </c>
      <c r="K36" s="64">
        <v>3484983</v>
      </c>
      <c r="L36" s="64">
        <v>-12179</v>
      </c>
      <c r="M36" s="64">
        <v>-12179</v>
      </c>
      <c r="N36" s="64">
        <v>12776022</v>
      </c>
      <c r="O36" s="64">
        <v>12778022</v>
      </c>
      <c r="P36" s="64">
        <v>10538468</v>
      </c>
      <c r="Q36" s="64">
        <v>10538468</v>
      </c>
      <c r="R36" s="64">
        <v>4548431</v>
      </c>
      <c r="S36" s="64">
        <v>18017693</v>
      </c>
      <c r="T36" s="64">
        <v>0</v>
      </c>
      <c r="U36" s="64">
        <v>18017693</v>
      </c>
      <c r="V36" s="64">
        <v>18017693</v>
      </c>
      <c r="W36" s="64">
        <v>76278000</v>
      </c>
      <c r="X36" s="64">
        <v>-58260307</v>
      </c>
      <c r="Y36" s="65">
        <v>-76.38</v>
      </c>
      <c r="Z36" s="66">
        <v>76278000</v>
      </c>
    </row>
    <row r="37" spans="1:26" ht="13.5">
      <c r="A37" s="62" t="s">
        <v>54</v>
      </c>
      <c r="B37" s="18">
        <v>7728695</v>
      </c>
      <c r="C37" s="18">
        <v>0</v>
      </c>
      <c r="D37" s="63">
        <v>7048000</v>
      </c>
      <c r="E37" s="64">
        <v>7048000</v>
      </c>
      <c r="F37" s="64">
        <v>126859</v>
      </c>
      <c r="G37" s="64">
        <v>397078</v>
      </c>
      <c r="H37" s="64">
        <v>2371453</v>
      </c>
      <c r="I37" s="64">
        <v>2371453</v>
      </c>
      <c r="J37" s="64">
        <v>2933497</v>
      </c>
      <c r="K37" s="64">
        <v>3151986</v>
      </c>
      <c r="L37" s="64">
        <v>4333665</v>
      </c>
      <c r="M37" s="64">
        <v>4333665</v>
      </c>
      <c r="N37" s="64">
        <v>3901569</v>
      </c>
      <c r="O37" s="64">
        <v>5732585</v>
      </c>
      <c r="P37" s="64">
        <v>-1331999</v>
      </c>
      <c r="Q37" s="64">
        <v>-1331999</v>
      </c>
      <c r="R37" s="64">
        <v>-1716055</v>
      </c>
      <c r="S37" s="64">
        <v>2524559</v>
      </c>
      <c r="T37" s="64">
        <v>0</v>
      </c>
      <c r="U37" s="64">
        <v>2524559</v>
      </c>
      <c r="V37" s="64">
        <v>2524559</v>
      </c>
      <c r="W37" s="64">
        <v>7048000</v>
      </c>
      <c r="X37" s="64">
        <v>-4523441</v>
      </c>
      <c r="Y37" s="65">
        <v>-64.18</v>
      </c>
      <c r="Z37" s="66">
        <v>7048000</v>
      </c>
    </row>
    <row r="38" spans="1:26" ht="13.5">
      <c r="A38" s="62" t="s">
        <v>55</v>
      </c>
      <c r="B38" s="18">
        <v>2157944</v>
      </c>
      <c r="C38" s="18">
        <v>0</v>
      </c>
      <c r="D38" s="63">
        <v>3059000</v>
      </c>
      <c r="E38" s="64">
        <v>3059000</v>
      </c>
      <c r="F38" s="64">
        <v>-514302</v>
      </c>
      <c r="G38" s="64">
        <v>-823096</v>
      </c>
      <c r="H38" s="64">
        <v>616606</v>
      </c>
      <c r="I38" s="64">
        <v>616606</v>
      </c>
      <c r="J38" s="64">
        <v>105108</v>
      </c>
      <c r="K38" s="64">
        <v>2057144</v>
      </c>
      <c r="L38" s="64">
        <v>743512</v>
      </c>
      <c r="M38" s="64">
        <v>743512</v>
      </c>
      <c r="N38" s="64">
        <v>2184973</v>
      </c>
      <c r="O38" s="64">
        <v>-952757</v>
      </c>
      <c r="P38" s="64">
        <v>-1021882</v>
      </c>
      <c r="Q38" s="64">
        <v>-1021882</v>
      </c>
      <c r="R38" s="64">
        <v>-4792988</v>
      </c>
      <c r="S38" s="64">
        <v>-4911727</v>
      </c>
      <c r="T38" s="64">
        <v>0</v>
      </c>
      <c r="U38" s="64">
        <v>-4911727</v>
      </c>
      <c r="V38" s="64">
        <v>-4911727</v>
      </c>
      <c r="W38" s="64">
        <v>3059000</v>
      </c>
      <c r="X38" s="64">
        <v>-7970727</v>
      </c>
      <c r="Y38" s="65">
        <v>-260.57</v>
      </c>
      <c r="Z38" s="66">
        <v>3059000</v>
      </c>
    </row>
    <row r="39" spans="1:26" ht="13.5">
      <c r="A39" s="62" t="s">
        <v>56</v>
      </c>
      <c r="B39" s="18">
        <v>146721149</v>
      </c>
      <c r="C39" s="18">
        <v>0</v>
      </c>
      <c r="D39" s="63">
        <v>91551000</v>
      </c>
      <c r="E39" s="64">
        <v>85864000</v>
      </c>
      <c r="F39" s="64">
        <v>11559676</v>
      </c>
      <c r="G39" s="64">
        <v>4631414</v>
      </c>
      <c r="H39" s="64">
        <v>7583454</v>
      </c>
      <c r="I39" s="64">
        <v>7583454</v>
      </c>
      <c r="J39" s="64">
        <v>-4581039</v>
      </c>
      <c r="K39" s="64">
        <v>-1238428</v>
      </c>
      <c r="L39" s="64">
        <v>20820428</v>
      </c>
      <c r="M39" s="64">
        <v>20820428</v>
      </c>
      <c r="N39" s="64">
        <v>38775505</v>
      </c>
      <c r="O39" s="64">
        <v>13235120</v>
      </c>
      <c r="P39" s="64">
        <v>21689400</v>
      </c>
      <c r="Q39" s="64">
        <v>21689400</v>
      </c>
      <c r="R39" s="64">
        <v>28634022</v>
      </c>
      <c r="S39" s="64">
        <v>27132792</v>
      </c>
      <c r="T39" s="64">
        <v>0</v>
      </c>
      <c r="U39" s="64">
        <v>27132792</v>
      </c>
      <c r="V39" s="64">
        <v>27132792</v>
      </c>
      <c r="W39" s="64">
        <v>85864000</v>
      </c>
      <c r="X39" s="64">
        <v>-58731208</v>
      </c>
      <c r="Y39" s="65">
        <v>-68.4</v>
      </c>
      <c r="Z39" s="66">
        <v>85864000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13412060</v>
      </c>
      <c r="C42" s="18">
        <v>0</v>
      </c>
      <c r="D42" s="63">
        <v>12785000</v>
      </c>
      <c r="E42" s="64">
        <v>14909990</v>
      </c>
      <c r="F42" s="64">
        <v>11402587</v>
      </c>
      <c r="G42" s="64">
        <v>3541504</v>
      </c>
      <c r="H42" s="64">
        <v>1317204</v>
      </c>
      <c r="I42" s="64">
        <v>16261295</v>
      </c>
      <c r="J42" s="64">
        <v>-3183583</v>
      </c>
      <c r="K42" s="64">
        <v>4828213</v>
      </c>
      <c r="L42" s="64">
        <v>-5726535</v>
      </c>
      <c r="M42" s="64">
        <v>-4081905</v>
      </c>
      <c r="N42" s="64">
        <v>-1088886</v>
      </c>
      <c r="O42" s="64">
        <v>6356035</v>
      </c>
      <c r="P42" s="64">
        <v>4477999</v>
      </c>
      <c r="Q42" s="64">
        <v>9745148</v>
      </c>
      <c r="R42" s="64">
        <v>1778310</v>
      </c>
      <c r="S42" s="64">
        <v>-19497278</v>
      </c>
      <c r="T42" s="64">
        <v>3901677</v>
      </c>
      <c r="U42" s="64">
        <v>-13817291</v>
      </c>
      <c r="V42" s="64">
        <v>8107247</v>
      </c>
      <c r="W42" s="64">
        <v>14909990</v>
      </c>
      <c r="X42" s="64">
        <v>-6802743</v>
      </c>
      <c r="Y42" s="65">
        <v>-45.63</v>
      </c>
      <c r="Z42" s="66">
        <v>14909990</v>
      </c>
    </row>
    <row r="43" spans="1:26" ht="13.5">
      <c r="A43" s="62" t="s">
        <v>59</v>
      </c>
      <c r="B43" s="18">
        <v>-12407332</v>
      </c>
      <c r="C43" s="18">
        <v>0</v>
      </c>
      <c r="D43" s="63">
        <v>-13786000</v>
      </c>
      <c r="E43" s="64">
        <v>-13786004</v>
      </c>
      <c r="F43" s="64">
        <v>-2799446</v>
      </c>
      <c r="G43" s="64">
        <v>-3857100</v>
      </c>
      <c r="H43" s="64">
        <v>-2278715</v>
      </c>
      <c r="I43" s="64">
        <v>-8935261</v>
      </c>
      <c r="J43" s="64">
        <v>-3014631</v>
      </c>
      <c r="K43" s="64">
        <v>-6953965</v>
      </c>
      <c r="L43" s="64">
        <v>-1387563</v>
      </c>
      <c r="M43" s="64">
        <v>-11356159</v>
      </c>
      <c r="N43" s="64">
        <v>0</v>
      </c>
      <c r="O43" s="64">
        <v>0</v>
      </c>
      <c r="P43" s="64">
        <v>2117881</v>
      </c>
      <c r="Q43" s="64">
        <v>2117881</v>
      </c>
      <c r="R43" s="64">
        <v>-372750</v>
      </c>
      <c r="S43" s="64">
        <v>-940050</v>
      </c>
      <c r="T43" s="64">
        <v>-439563</v>
      </c>
      <c r="U43" s="64">
        <v>-1752363</v>
      </c>
      <c r="V43" s="64">
        <v>-19925902</v>
      </c>
      <c r="W43" s="64">
        <v>-13786004</v>
      </c>
      <c r="X43" s="64">
        <v>-6139898</v>
      </c>
      <c r="Y43" s="65">
        <v>44.54</v>
      </c>
      <c r="Z43" s="66">
        <v>-13786004</v>
      </c>
    </row>
    <row r="44" spans="1:26" ht="13.5">
      <c r="A44" s="62" t="s">
        <v>60</v>
      </c>
      <c r="B44" s="18">
        <v>-1219053</v>
      </c>
      <c r="C44" s="18">
        <v>0</v>
      </c>
      <c r="D44" s="63">
        <v>-513000</v>
      </c>
      <c r="E44" s="64">
        <v>-513000</v>
      </c>
      <c r="F44" s="64">
        <v>441</v>
      </c>
      <c r="G44" s="64">
        <v>0</v>
      </c>
      <c r="H44" s="64">
        <v>0</v>
      </c>
      <c r="I44" s="64">
        <v>441</v>
      </c>
      <c r="J44" s="64">
        <v>882</v>
      </c>
      <c r="K44" s="64">
        <v>2041</v>
      </c>
      <c r="L44" s="64">
        <v>0</v>
      </c>
      <c r="M44" s="64">
        <v>2923</v>
      </c>
      <c r="N44" s="64">
        <v>0</v>
      </c>
      <c r="O44" s="64">
        <v>0</v>
      </c>
      <c r="P44" s="64">
        <v>0</v>
      </c>
      <c r="Q44" s="64">
        <v>0</v>
      </c>
      <c r="R44" s="64">
        <v>-183285</v>
      </c>
      <c r="S44" s="64">
        <v>0</v>
      </c>
      <c r="T44" s="64">
        <v>0</v>
      </c>
      <c r="U44" s="64">
        <v>-183285</v>
      </c>
      <c r="V44" s="64">
        <v>-179921</v>
      </c>
      <c r="W44" s="64">
        <v>-513000</v>
      </c>
      <c r="X44" s="64">
        <v>333079</v>
      </c>
      <c r="Y44" s="65">
        <v>-64.93</v>
      </c>
      <c r="Z44" s="66">
        <v>-513000</v>
      </c>
    </row>
    <row r="45" spans="1:26" ht="13.5">
      <c r="A45" s="74" t="s">
        <v>61</v>
      </c>
      <c r="B45" s="21">
        <v>1602245</v>
      </c>
      <c r="C45" s="21">
        <v>0</v>
      </c>
      <c r="D45" s="103">
        <v>2951000</v>
      </c>
      <c r="E45" s="104">
        <v>5075986</v>
      </c>
      <c r="F45" s="104">
        <v>8603582</v>
      </c>
      <c r="G45" s="104">
        <v>8287986</v>
      </c>
      <c r="H45" s="104">
        <v>7326475</v>
      </c>
      <c r="I45" s="104">
        <v>7326475</v>
      </c>
      <c r="J45" s="104">
        <v>1129143</v>
      </c>
      <c r="K45" s="104">
        <v>-994568</v>
      </c>
      <c r="L45" s="104">
        <v>-8108666</v>
      </c>
      <c r="M45" s="104">
        <v>-8108666</v>
      </c>
      <c r="N45" s="104">
        <v>-9197552</v>
      </c>
      <c r="O45" s="104">
        <v>-2841517</v>
      </c>
      <c r="P45" s="104">
        <v>3754363</v>
      </c>
      <c r="Q45" s="104">
        <v>-9197552</v>
      </c>
      <c r="R45" s="104">
        <v>4976638</v>
      </c>
      <c r="S45" s="104">
        <v>-15460690</v>
      </c>
      <c r="T45" s="104">
        <v>-11998576</v>
      </c>
      <c r="U45" s="104">
        <v>-11998576</v>
      </c>
      <c r="V45" s="104">
        <v>-11998576</v>
      </c>
      <c r="W45" s="104">
        <v>5075986</v>
      </c>
      <c r="X45" s="104">
        <v>-17074562</v>
      </c>
      <c r="Y45" s="105">
        <v>-336.38</v>
      </c>
      <c r="Z45" s="106">
        <v>5075986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781907</v>
      </c>
      <c r="C49" s="56">
        <v>0</v>
      </c>
      <c r="D49" s="133">
        <v>694602</v>
      </c>
      <c r="E49" s="58">
        <v>679091</v>
      </c>
      <c r="F49" s="58">
        <v>0</v>
      </c>
      <c r="G49" s="58">
        <v>0</v>
      </c>
      <c r="H49" s="58">
        <v>0</v>
      </c>
      <c r="I49" s="58">
        <v>699917</v>
      </c>
      <c r="J49" s="58">
        <v>0</v>
      </c>
      <c r="K49" s="58">
        <v>0</v>
      </c>
      <c r="L49" s="58">
        <v>0</v>
      </c>
      <c r="M49" s="58">
        <v>41679144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44534661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4076602</v>
      </c>
      <c r="C51" s="56">
        <v>0</v>
      </c>
      <c r="D51" s="133">
        <v>25256</v>
      </c>
      <c r="E51" s="58">
        <v>96381</v>
      </c>
      <c r="F51" s="58">
        <v>0</v>
      </c>
      <c r="G51" s="58">
        <v>0</v>
      </c>
      <c r="H51" s="58">
        <v>0</v>
      </c>
      <c r="I51" s="58">
        <v>876953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5075192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39.60912731090464</v>
      </c>
      <c r="C58" s="5">
        <f>IF(C67=0,0,+(C76/C67)*100)</f>
        <v>0</v>
      </c>
      <c r="D58" s="6">
        <f aca="true" t="shared" si="6" ref="D58:Z58">IF(D67=0,0,+(D76/D67)*100)</f>
        <v>47.601404056162245</v>
      </c>
      <c r="E58" s="7">
        <f t="shared" si="6"/>
        <v>41.38549141965678</v>
      </c>
      <c r="F58" s="7">
        <f t="shared" si="6"/>
        <v>13440.125391849528</v>
      </c>
      <c r="G58" s="7">
        <f t="shared" si="6"/>
        <v>0</v>
      </c>
      <c r="H58" s="7">
        <f t="shared" si="6"/>
        <v>0</v>
      </c>
      <c r="I58" s="7">
        <f t="shared" si="6"/>
        <v>24438.683385579938</v>
      </c>
      <c r="J58" s="7">
        <f t="shared" si="6"/>
        <v>6.773801996237911</v>
      </c>
      <c r="K58" s="7">
        <f t="shared" si="6"/>
        <v>22.595691159167444</v>
      </c>
      <c r="L58" s="7">
        <f t="shared" si="6"/>
        <v>1.8655838259348738</v>
      </c>
      <c r="M58" s="7">
        <f t="shared" si="6"/>
        <v>2.874432100550736</v>
      </c>
      <c r="N58" s="7">
        <f t="shared" si="6"/>
        <v>14.783085582335111</v>
      </c>
      <c r="O58" s="7">
        <f t="shared" si="6"/>
        <v>67.7879333452209</v>
      </c>
      <c r="P58" s="7">
        <f t="shared" si="6"/>
        <v>32.29859630561745</v>
      </c>
      <c r="Q58" s="7">
        <f t="shared" si="6"/>
        <v>29.18901417869668</v>
      </c>
      <c r="R58" s="7">
        <f t="shared" si="6"/>
        <v>-100</v>
      </c>
      <c r="S58" s="7">
        <f t="shared" si="6"/>
        <v>100.7254194002906</v>
      </c>
      <c r="T58" s="7">
        <f t="shared" si="6"/>
        <v>100</v>
      </c>
      <c r="U58" s="7">
        <f t="shared" si="6"/>
        <v>357.22198640288923</v>
      </c>
      <c r="V58" s="7">
        <f t="shared" si="6"/>
        <v>13.395875326061427</v>
      </c>
      <c r="W58" s="7">
        <f t="shared" si="6"/>
        <v>41.38549141965678</v>
      </c>
      <c r="X58" s="7">
        <f t="shared" si="6"/>
        <v>0</v>
      </c>
      <c r="Y58" s="7">
        <f t="shared" si="6"/>
        <v>0</v>
      </c>
      <c r="Z58" s="8">
        <f t="shared" si="6"/>
        <v>41.38549141965678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49.18032786885246</v>
      </c>
      <c r="E59" s="10">
        <f t="shared" si="7"/>
        <v>50.000234192037475</v>
      </c>
      <c r="F59" s="10">
        <f t="shared" si="7"/>
        <v>6702.395209580838</v>
      </c>
      <c r="G59" s="10">
        <f t="shared" si="7"/>
        <v>0</v>
      </c>
      <c r="H59" s="10">
        <f t="shared" si="7"/>
        <v>0</v>
      </c>
      <c r="I59" s="10">
        <f t="shared" si="7"/>
        <v>13455.688622754491</v>
      </c>
      <c r="J59" s="10">
        <f t="shared" si="7"/>
        <v>-9.277045005051152</v>
      </c>
      <c r="K59" s="10">
        <f t="shared" si="7"/>
        <v>3.314413340758973</v>
      </c>
      <c r="L59" s="10">
        <f t="shared" si="7"/>
        <v>5.312049087716402</v>
      </c>
      <c r="M59" s="10">
        <f t="shared" si="7"/>
        <v>18.10927728541209</v>
      </c>
      <c r="N59" s="10">
        <f t="shared" si="7"/>
        <v>1.7737014755581246</v>
      </c>
      <c r="O59" s="10">
        <f t="shared" si="7"/>
        <v>100</v>
      </c>
      <c r="P59" s="10">
        <f t="shared" si="7"/>
        <v>4.50973318065599</v>
      </c>
      <c r="Q59" s="10">
        <f t="shared" si="7"/>
        <v>5.955280498999831</v>
      </c>
      <c r="R59" s="10">
        <f t="shared" si="7"/>
        <v>-100</v>
      </c>
      <c r="S59" s="10">
        <f t="shared" si="7"/>
        <v>100</v>
      </c>
      <c r="T59" s="10">
        <f t="shared" si="7"/>
        <v>100</v>
      </c>
      <c r="U59" s="10">
        <f t="shared" si="7"/>
        <v>277073.9130434783</v>
      </c>
      <c r="V59" s="10">
        <f t="shared" si="7"/>
        <v>16.13720297036265</v>
      </c>
      <c r="W59" s="10">
        <f t="shared" si="7"/>
        <v>50.000234192037475</v>
      </c>
      <c r="X59" s="10">
        <f t="shared" si="7"/>
        <v>0</v>
      </c>
      <c r="Y59" s="10">
        <f t="shared" si="7"/>
        <v>0</v>
      </c>
      <c r="Z59" s="11">
        <f t="shared" si="7"/>
        <v>50.000234192037475</v>
      </c>
    </row>
    <row r="60" spans="1:26" ht="13.5">
      <c r="A60" s="37" t="s">
        <v>32</v>
      </c>
      <c r="B60" s="12">
        <f t="shared" si="7"/>
        <v>11.619829958834512</v>
      </c>
      <c r="C60" s="12">
        <f t="shared" si="7"/>
        <v>0</v>
      </c>
      <c r="D60" s="3">
        <f t="shared" si="7"/>
        <v>46.51231381802094</v>
      </c>
      <c r="E60" s="13">
        <f t="shared" si="7"/>
        <v>49.999882023300394</v>
      </c>
      <c r="F60" s="13">
        <f t="shared" si="7"/>
        <v>10848.481619605755</v>
      </c>
      <c r="G60" s="13">
        <f t="shared" si="7"/>
        <v>0</v>
      </c>
      <c r="H60" s="13">
        <f t="shared" si="7"/>
        <v>0</v>
      </c>
      <c r="I60" s="13">
        <f t="shared" si="7"/>
        <v>19593.766648907833</v>
      </c>
      <c r="J60" s="13">
        <f t="shared" si="7"/>
        <v>5.035071483927291</v>
      </c>
      <c r="K60" s="13">
        <f t="shared" si="7"/>
        <v>47.37749788597623</v>
      </c>
      <c r="L60" s="13">
        <f t="shared" si="7"/>
        <v>1.8126420529126595</v>
      </c>
      <c r="M60" s="13">
        <f t="shared" si="7"/>
        <v>2.6743727805096444</v>
      </c>
      <c r="N60" s="13">
        <f t="shared" si="7"/>
        <v>139.47639997827386</v>
      </c>
      <c r="O60" s="13">
        <f t="shared" si="7"/>
        <v>63.30225730774439</v>
      </c>
      <c r="P60" s="13">
        <f t="shared" si="7"/>
        <v>34.885412027539076</v>
      </c>
      <c r="Q60" s="13">
        <f t="shared" si="7"/>
        <v>56.913100272494354</v>
      </c>
      <c r="R60" s="13">
        <f t="shared" si="7"/>
        <v>-100</v>
      </c>
      <c r="S60" s="13">
        <f t="shared" si="7"/>
        <v>100.75869542379444</v>
      </c>
      <c r="T60" s="13">
        <f t="shared" si="7"/>
        <v>100</v>
      </c>
      <c r="U60" s="13">
        <f t="shared" si="7"/>
        <v>335.07625499754687</v>
      </c>
      <c r="V60" s="13">
        <f t="shared" si="7"/>
        <v>13.21426777758874</v>
      </c>
      <c r="W60" s="13">
        <f t="shared" si="7"/>
        <v>49.999882023300394</v>
      </c>
      <c r="X60" s="13">
        <f t="shared" si="7"/>
        <v>0</v>
      </c>
      <c r="Y60" s="13">
        <f t="shared" si="7"/>
        <v>0</v>
      </c>
      <c r="Z60" s="14">
        <f t="shared" si="7"/>
        <v>49.999882023300394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46.35645302897278</v>
      </c>
      <c r="E62" s="13">
        <f t="shared" si="7"/>
        <v>50</v>
      </c>
      <c r="F62" s="13">
        <f t="shared" si="7"/>
        <v>6711.987213638786</v>
      </c>
      <c r="G62" s="13">
        <f t="shared" si="7"/>
        <v>0</v>
      </c>
      <c r="H62" s="13">
        <f t="shared" si="7"/>
        <v>0</v>
      </c>
      <c r="I62" s="13">
        <f t="shared" si="7"/>
        <v>10304.63505594033</v>
      </c>
      <c r="J62" s="13">
        <f t="shared" si="7"/>
        <v>3.6665838457236957</v>
      </c>
      <c r="K62" s="13">
        <f t="shared" si="7"/>
        <v>16.77681843132019</v>
      </c>
      <c r="L62" s="13">
        <f t="shared" si="7"/>
        <v>1.2702785731145185</v>
      </c>
      <c r="M62" s="13">
        <f t="shared" si="7"/>
        <v>1.7233138088354072</v>
      </c>
      <c r="N62" s="13">
        <f t="shared" si="7"/>
        <v>100</v>
      </c>
      <c r="O62" s="13">
        <f t="shared" si="7"/>
        <v>39.42687013162895</v>
      </c>
      <c r="P62" s="13">
        <f t="shared" si="7"/>
        <v>35.64547959711676</v>
      </c>
      <c r="Q62" s="13">
        <f t="shared" si="7"/>
        <v>47.602651323635136</v>
      </c>
      <c r="R62" s="13">
        <f t="shared" si="7"/>
        <v>-100</v>
      </c>
      <c r="S62" s="13">
        <f t="shared" si="7"/>
        <v>100</v>
      </c>
      <c r="T62" s="13">
        <f t="shared" si="7"/>
        <v>100</v>
      </c>
      <c r="U62" s="13">
        <f t="shared" si="7"/>
        <v>389.69908818707745</v>
      </c>
      <c r="V62" s="13">
        <f t="shared" si="7"/>
        <v>7.1050728989716285</v>
      </c>
      <c r="W62" s="13">
        <f t="shared" si="7"/>
        <v>50</v>
      </c>
      <c r="X62" s="13">
        <f t="shared" si="7"/>
        <v>0</v>
      </c>
      <c r="Y62" s="13">
        <f t="shared" si="7"/>
        <v>0</v>
      </c>
      <c r="Z62" s="14">
        <f t="shared" si="7"/>
        <v>50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49.82698961937716</v>
      </c>
      <c r="E63" s="13">
        <f t="shared" si="7"/>
        <v>49.999723183391005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22.52158329755991</v>
      </c>
      <c r="Q63" s="13">
        <f t="shared" si="7"/>
        <v>73.01253091845705</v>
      </c>
      <c r="R63" s="13">
        <f t="shared" si="7"/>
        <v>-100</v>
      </c>
      <c r="S63" s="13">
        <f t="shared" si="7"/>
        <v>100</v>
      </c>
      <c r="T63" s="13">
        <f t="shared" si="7"/>
        <v>100</v>
      </c>
      <c r="U63" s="13">
        <f t="shared" si="7"/>
        <v>298.5817048071241</v>
      </c>
      <c r="V63" s="13">
        <f t="shared" si="7"/>
        <v>234.0796527607696</v>
      </c>
      <c r="W63" s="13">
        <f t="shared" si="7"/>
        <v>49.999723183391005</v>
      </c>
      <c r="X63" s="13">
        <f t="shared" si="7"/>
        <v>0</v>
      </c>
      <c r="Y63" s="13">
        <f t="shared" si="7"/>
        <v>0</v>
      </c>
      <c r="Z63" s="14">
        <f t="shared" si="7"/>
        <v>49.999723183391005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44.29390307451798</v>
      </c>
      <c r="E64" s="13">
        <f t="shared" si="7"/>
        <v>49.999791558103176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14.361350421034208</v>
      </c>
      <c r="Q64" s="13">
        <f t="shared" si="7"/>
        <v>41.378522393574606</v>
      </c>
      <c r="R64" s="13">
        <f t="shared" si="7"/>
        <v>-100</v>
      </c>
      <c r="S64" s="13">
        <f t="shared" si="7"/>
        <v>100</v>
      </c>
      <c r="T64" s="13">
        <f t="shared" si="7"/>
        <v>100</v>
      </c>
      <c r="U64" s="13">
        <f t="shared" si="7"/>
        <v>299.9078278418132</v>
      </c>
      <c r="V64" s="13">
        <f t="shared" si="7"/>
        <v>197.51153416541206</v>
      </c>
      <c r="W64" s="13">
        <f t="shared" si="7"/>
        <v>49.999791558103176</v>
      </c>
      <c r="X64" s="13">
        <f t="shared" si="7"/>
        <v>0</v>
      </c>
      <c r="Y64" s="13">
        <f t="shared" si="7"/>
        <v>0</v>
      </c>
      <c r="Z64" s="14">
        <f t="shared" si="7"/>
        <v>49.999791558103176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50.25466893039049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10583139</v>
      </c>
      <c r="C67" s="23"/>
      <c r="D67" s="24">
        <v>10256000</v>
      </c>
      <c r="E67" s="25">
        <v>10256000</v>
      </c>
      <c r="F67" s="25">
        <v>1595</v>
      </c>
      <c r="G67" s="25"/>
      <c r="H67" s="25"/>
      <c r="I67" s="25">
        <v>1595</v>
      </c>
      <c r="J67" s="25">
        <v>2892541</v>
      </c>
      <c r="K67" s="25">
        <v>616175</v>
      </c>
      <c r="L67" s="25">
        <v>23225330</v>
      </c>
      <c r="M67" s="25">
        <v>26734046</v>
      </c>
      <c r="N67" s="25">
        <v>1559025</v>
      </c>
      <c r="O67" s="25">
        <v>521553</v>
      </c>
      <c r="P67" s="25">
        <v>748596</v>
      </c>
      <c r="Q67" s="25">
        <v>2829174</v>
      </c>
      <c r="R67" s="25">
        <v>-736656</v>
      </c>
      <c r="S67" s="25">
        <v>726752</v>
      </c>
      <c r="T67" s="25">
        <v>584732</v>
      </c>
      <c r="U67" s="25">
        <v>574828</v>
      </c>
      <c r="V67" s="25">
        <v>30139643</v>
      </c>
      <c r="W67" s="25">
        <v>10256000</v>
      </c>
      <c r="X67" s="25"/>
      <c r="Y67" s="24"/>
      <c r="Z67" s="26">
        <v>10256000</v>
      </c>
    </row>
    <row r="68" spans="1:26" ht="13.5" hidden="1">
      <c r="A68" s="36" t="s">
        <v>31</v>
      </c>
      <c r="B68" s="18">
        <v>1512590</v>
      </c>
      <c r="C68" s="18"/>
      <c r="D68" s="19">
        <v>1708000</v>
      </c>
      <c r="E68" s="20">
        <v>1708000</v>
      </c>
      <c r="F68" s="20">
        <v>167</v>
      </c>
      <c r="G68" s="20"/>
      <c r="H68" s="20"/>
      <c r="I68" s="20">
        <v>167</v>
      </c>
      <c r="J68" s="20">
        <v>-351405</v>
      </c>
      <c r="K68" s="20">
        <v>346547</v>
      </c>
      <c r="L68" s="20">
        <v>351371</v>
      </c>
      <c r="M68" s="20">
        <v>346513</v>
      </c>
      <c r="N68" s="20">
        <v>1411737</v>
      </c>
      <c r="O68" s="20">
        <v>63751</v>
      </c>
      <c r="P68" s="20">
        <v>63751</v>
      </c>
      <c r="Q68" s="20">
        <v>1539239</v>
      </c>
      <c r="R68" s="20">
        <v>-63704</v>
      </c>
      <c r="S68" s="20">
        <v>31875</v>
      </c>
      <c r="T68" s="20">
        <v>31875</v>
      </c>
      <c r="U68" s="20">
        <v>46</v>
      </c>
      <c r="V68" s="20">
        <v>1885965</v>
      </c>
      <c r="W68" s="20">
        <v>1708000</v>
      </c>
      <c r="X68" s="20"/>
      <c r="Y68" s="19"/>
      <c r="Z68" s="22">
        <v>1708000</v>
      </c>
    </row>
    <row r="69" spans="1:26" ht="13.5" hidden="1">
      <c r="A69" s="37" t="s">
        <v>32</v>
      </c>
      <c r="B69" s="18">
        <v>7231543</v>
      </c>
      <c r="C69" s="18"/>
      <c r="D69" s="19">
        <v>6781000</v>
      </c>
      <c r="E69" s="20">
        <v>6781000</v>
      </c>
      <c r="F69" s="20">
        <v>1877</v>
      </c>
      <c r="G69" s="20"/>
      <c r="H69" s="20"/>
      <c r="I69" s="20">
        <v>1877</v>
      </c>
      <c r="J69" s="20">
        <v>3243946</v>
      </c>
      <c r="K69" s="20">
        <v>269628</v>
      </c>
      <c r="L69" s="20">
        <v>22873959</v>
      </c>
      <c r="M69" s="20">
        <v>26387533</v>
      </c>
      <c r="N69" s="20">
        <v>147288</v>
      </c>
      <c r="O69" s="20">
        <v>457802</v>
      </c>
      <c r="P69" s="20">
        <v>684845</v>
      </c>
      <c r="Q69" s="20">
        <v>1289935</v>
      </c>
      <c r="R69" s="20">
        <v>-672952</v>
      </c>
      <c r="S69" s="20">
        <v>694877</v>
      </c>
      <c r="T69" s="20">
        <v>552857</v>
      </c>
      <c r="U69" s="20">
        <v>574782</v>
      </c>
      <c r="V69" s="20">
        <v>28254127</v>
      </c>
      <c r="W69" s="20">
        <v>6781000</v>
      </c>
      <c r="X69" s="20"/>
      <c r="Y69" s="19"/>
      <c r="Z69" s="22">
        <v>6781000</v>
      </c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>
        <v>3628291</v>
      </c>
      <c r="C71" s="18"/>
      <c r="D71" s="19">
        <v>3417000</v>
      </c>
      <c r="E71" s="20">
        <v>3417000</v>
      </c>
      <c r="F71" s="20">
        <v>1877</v>
      </c>
      <c r="G71" s="20"/>
      <c r="H71" s="20"/>
      <c r="I71" s="20">
        <v>1877</v>
      </c>
      <c r="J71" s="20">
        <v>3243946</v>
      </c>
      <c r="K71" s="20">
        <v>269628</v>
      </c>
      <c r="L71" s="20">
        <v>22873959</v>
      </c>
      <c r="M71" s="20">
        <v>26387533</v>
      </c>
      <c r="N71" s="20">
        <v>147288</v>
      </c>
      <c r="O71" s="20">
        <v>457802</v>
      </c>
      <c r="P71" s="20">
        <v>332404</v>
      </c>
      <c r="Q71" s="20">
        <v>937494</v>
      </c>
      <c r="R71" s="20">
        <v>-320736</v>
      </c>
      <c r="S71" s="20">
        <v>342182</v>
      </c>
      <c r="T71" s="20">
        <v>199981</v>
      </c>
      <c r="U71" s="20">
        <v>221427</v>
      </c>
      <c r="V71" s="20">
        <v>27548331</v>
      </c>
      <c r="W71" s="20">
        <v>3417000</v>
      </c>
      <c r="X71" s="20"/>
      <c r="Y71" s="19"/>
      <c r="Z71" s="22">
        <v>3417000</v>
      </c>
    </row>
    <row r="72" spans="1:26" ht="13.5" hidden="1">
      <c r="A72" s="38" t="s">
        <v>117</v>
      </c>
      <c r="B72" s="18">
        <v>1532601</v>
      </c>
      <c r="C72" s="18"/>
      <c r="D72" s="19">
        <v>1445000</v>
      </c>
      <c r="E72" s="20">
        <v>1445000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>
        <v>146757</v>
      </c>
      <c r="Q72" s="20">
        <v>146757</v>
      </c>
      <c r="R72" s="20">
        <v>-146175</v>
      </c>
      <c r="S72" s="20">
        <v>146654</v>
      </c>
      <c r="T72" s="20">
        <v>146740</v>
      </c>
      <c r="U72" s="20">
        <v>147219</v>
      </c>
      <c r="V72" s="20">
        <v>293976</v>
      </c>
      <c r="W72" s="20">
        <v>1445000</v>
      </c>
      <c r="X72" s="20"/>
      <c r="Y72" s="19"/>
      <c r="Z72" s="22">
        <v>1445000</v>
      </c>
    </row>
    <row r="73" spans="1:26" ht="13.5" hidden="1">
      <c r="A73" s="38" t="s">
        <v>118</v>
      </c>
      <c r="B73" s="18">
        <v>2070651</v>
      </c>
      <c r="C73" s="18"/>
      <c r="D73" s="19">
        <v>1919000</v>
      </c>
      <c r="E73" s="20">
        <v>1919000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205684</v>
      </c>
      <c r="Q73" s="20">
        <v>205684</v>
      </c>
      <c r="R73" s="20">
        <v>-206041</v>
      </c>
      <c r="S73" s="20">
        <v>206041</v>
      </c>
      <c r="T73" s="20">
        <v>206136</v>
      </c>
      <c r="U73" s="20">
        <v>206136</v>
      </c>
      <c r="V73" s="20">
        <v>411820</v>
      </c>
      <c r="W73" s="20">
        <v>1919000</v>
      </c>
      <c r="X73" s="20"/>
      <c r="Y73" s="19"/>
      <c r="Z73" s="22">
        <v>1919000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1839006</v>
      </c>
      <c r="C75" s="27"/>
      <c r="D75" s="28">
        <v>1767000</v>
      </c>
      <c r="E75" s="29">
        <v>1767000</v>
      </c>
      <c r="F75" s="29">
        <v>-449</v>
      </c>
      <c r="G75" s="29"/>
      <c r="H75" s="29"/>
      <c r="I75" s="29">
        <v>-449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-449</v>
      </c>
      <c r="W75" s="29">
        <v>1767000</v>
      </c>
      <c r="X75" s="29"/>
      <c r="Y75" s="28"/>
      <c r="Z75" s="30">
        <v>1767000</v>
      </c>
    </row>
    <row r="76" spans="1:26" ht="13.5" hidden="1">
      <c r="A76" s="41" t="s">
        <v>122</v>
      </c>
      <c r="B76" s="31">
        <v>4191889</v>
      </c>
      <c r="C76" s="31"/>
      <c r="D76" s="32">
        <v>4882000</v>
      </c>
      <c r="E76" s="33">
        <v>4244496</v>
      </c>
      <c r="F76" s="33">
        <v>214370</v>
      </c>
      <c r="G76" s="33">
        <v>49799</v>
      </c>
      <c r="H76" s="33">
        <v>125628</v>
      </c>
      <c r="I76" s="33">
        <v>389797</v>
      </c>
      <c r="J76" s="33">
        <v>195935</v>
      </c>
      <c r="K76" s="33">
        <v>139229</v>
      </c>
      <c r="L76" s="33">
        <v>433288</v>
      </c>
      <c r="M76" s="33">
        <v>768452</v>
      </c>
      <c r="N76" s="33">
        <v>230472</v>
      </c>
      <c r="O76" s="33">
        <v>353550</v>
      </c>
      <c r="P76" s="33">
        <v>241786</v>
      </c>
      <c r="Q76" s="33">
        <v>825808</v>
      </c>
      <c r="R76" s="33">
        <v>736656</v>
      </c>
      <c r="S76" s="33">
        <v>732024</v>
      </c>
      <c r="T76" s="33">
        <v>584732</v>
      </c>
      <c r="U76" s="33">
        <v>2053412</v>
      </c>
      <c r="V76" s="33">
        <v>4037469</v>
      </c>
      <c r="W76" s="33">
        <v>4244496</v>
      </c>
      <c r="X76" s="33"/>
      <c r="Y76" s="32"/>
      <c r="Z76" s="34">
        <v>4244496</v>
      </c>
    </row>
    <row r="77" spans="1:26" ht="13.5" hidden="1">
      <c r="A77" s="36" t="s">
        <v>31</v>
      </c>
      <c r="B77" s="18">
        <v>1512590</v>
      </c>
      <c r="C77" s="18"/>
      <c r="D77" s="19">
        <v>840000</v>
      </c>
      <c r="E77" s="20">
        <v>854004</v>
      </c>
      <c r="F77" s="20">
        <v>11193</v>
      </c>
      <c r="G77" s="20">
        <v>2044</v>
      </c>
      <c r="H77" s="20">
        <v>9234</v>
      </c>
      <c r="I77" s="20">
        <v>22471</v>
      </c>
      <c r="J77" s="20">
        <v>32600</v>
      </c>
      <c r="K77" s="20">
        <v>11486</v>
      </c>
      <c r="L77" s="20">
        <v>18665</v>
      </c>
      <c r="M77" s="20">
        <v>62751</v>
      </c>
      <c r="N77" s="20">
        <v>25040</v>
      </c>
      <c r="O77" s="20">
        <v>63751</v>
      </c>
      <c r="P77" s="20">
        <v>2875</v>
      </c>
      <c r="Q77" s="20">
        <v>91666</v>
      </c>
      <c r="R77" s="20">
        <v>63704</v>
      </c>
      <c r="S77" s="20">
        <v>31875</v>
      </c>
      <c r="T77" s="20">
        <v>31875</v>
      </c>
      <c r="U77" s="20">
        <v>127454</v>
      </c>
      <c r="V77" s="20">
        <v>304342</v>
      </c>
      <c r="W77" s="20">
        <v>854004</v>
      </c>
      <c r="X77" s="20"/>
      <c r="Y77" s="19"/>
      <c r="Z77" s="22">
        <v>854004</v>
      </c>
    </row>
    <row r="78" spans="1:26" ht="13.5" hidden="1">
      <c r="A78" s="37" t="s">
        <v>32</v>
      </c>
      <c r="B78" s="18">
        <v>840293</v>
      </c>
      <c r="C78" s="18"/>
      <c r="D78" s="19">
        <v>3154000</v>
      </c>
      <c r="E78" s="20">
        <v>3390492</v>
      </c>
      <c r="F78" s="20">
        <v>203626</v>
      </c>
      <c r="G78" s="20">
        <v>47755</v>
      </c>
      <c r="H78" s="20">
        <v>116394</v>
      </c>
      <c r="I78" s="20">
        <v>367775</v>
      </c>
      <c r="J78" s="20">
        <v>163335</v>
      </c>
      <c r="K78" s="20">
        <v>127743</v>
      </c>
      <c r="L78" s="20">
        <v>414623</v>
      </c>
      <c r="M78" s="20">
        <v>705701</v>
      </c>
      <c r="N78" s="20">
        <v>205432</v>
      </c>
      <c r="O78" s="20">
        <v>289799</v>
      </c>
      <c r="P78" s="20">
        <v>238911</v>
      </c>
      <c r="Q78" s="20">
        <v>734142</v>
      </c>
      <c r="R78" s="20">
        <v>672952</v>
      </c>
      <c r="S78" s="20">
        <v>700149</v>
      </c>
      <c r="T78" s="20">
        <v>552857</v>
      </c>
      <c r="U78" s="20">
        <v>1925958</v>
      </c>
      <c r="V78" s="20">
        <v>3733576</v>
      </c>
      <c r="W78" s="20">
        <v>3390492</v>
      </c>
      <c r="X78" s="20"/>
      <c r="Y78" s="19"/>
      <c r="Z78" s="22">
        <v>3390492</v>
      </c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>
        <v>1584000</v>
      </c>
      <c r="E80" s="20">
        <v>1708500</v>
      </c>
      <c r="F80" s="20">
        <v>125984</v>
      </c>
      <c r="G80" s="20">
        <v>23740</v>
      </c>
      <c r="H80" s="20">
        <v>43694</v>
      </c>
      <c r="I80" s="20">
        <v>193418</v>
      </c>
      <c r="J80" s="20">
        <v>118942</v>
      </c>
      <c r="K80" s="20">
        <v>45235</v>
      </c>
      <c r="L80" s="20">
        <v>290563</v>
      </c>
      <c r="M80" s="20">
        <v>454740</v>
      </c>
      <c r="N80" s="20">
        <v>147288</v>
      </c>
      <c r="O80" s="20">
        <v>180497</v>
      </c>
      <c r="P80" s="20">
        <v>118487</v>
      </c>
      <c r="Q80" s="20">
        <v>446272</v>
      </c>
      <c r="R80" s="20">
        <v>320736</v>
      </c>
      <c r="S80" s="20">
        <v>342182</v>
      </c>
      <c r="T80" s="20">
        <v>199981</v>
      </c>
      <c r="U80" s="20">
        <v>862899</v>
      </c>
      <c r="V80" s="20">
        <v>1957329</v>
      </c>
      <c r="W80" s="20">
        <v>1708500</v>
      </c>
      <c r="X80" s="20"/>
      <c r="Y80" s="19"/>
      <c r="Z80" s="22">
        <v>1708500</v>
      </c>
    </row>
    <row r="81" spans="1:26" ht="13.5" hidden="1">
      <c r="A81" s="38" t="s">
        <v>117</v>
      </c>
      <c r="B81" s="18"/>
      <c r="C81" s="18"/>
      <c r="D81" s="19">
        <v>720000</v>
      </c>
      <c r="E81" s="20">
        <v>722496</v>
      </c>
      <c r="F81" s="20">
        <v>35835</v>
      </c>
      <c r="G81" s="20">
        <v>7624</v>
      </c>
      <c r="H81" s="20">
        <v>28000</v>
      </c>
      <c r="I81" s="20">
        <v>71459</v>
      </c>
      <c r="J81" s="20">
        <v>13573</v>
      </c>
      <c r="K81" s="20">
        <v>12720</v>
      </c>
      <c r="L81" s="20">
        <v>43666</v>
      </c>
      <c r="M81" s="20">
        <v>69959</v>
      </c>
      <c r="N81" s="20">
        <v>25719</v>
      </c>
      <c r="O81" s="20">
        <v>48380</v>
      </c>
      <c r="P81" s="20">
        <v>33052</v>
      </c>
      <c r="Q81" s="20">
        <v>107151</v>
      </c>
      <c r="R81" s="20">
        <v>146175</v>
      </c>
      <c r="S81" s="20">
        <v>146654</v>
      </c>
      <c r="T81" s="20">
        <v>146740</v>
      </c>
      <c r="U81" s="20">
        <v>439569</v>
      </c>
      <c r="V81" s="20">
        <v>688138</v>
      </c>
      <c r="W81" s="20">
        <v>722496</v>
      </c>
      <c r="X81" s="20"/>
      <c r="Y81" s="19"/>
      <c r="Z81" s="22">
        <v>722496</v>
      </c>
    </row>
    <row r="82" spans="1:26" ht="13.5" hidden="1">
      <c r="A82" s="38" t="s">
        <v>118</v>
      </c>
      <c r="B82" s="18"/>
      <c r="C82" s="18"/>
      <c r="D82" s="19">
        <v>850000</v>
      </c>
      <c r="E82" s="20">
        <v>959496</v>
      </c>
      <c r="F82" s="20">
        <v>22943</v>
      </c>
      <c r="G82" s="20">
        <v>4643</v>
      </c>
      <c r="H82" s="20">
        <v>14903</v>
      </c>
      <c r="I82" s="20">
        <v>42489</v>
      </c>
      <c r="J82" s="20">
        <v>28314</v>
      </c>
      <c r="K82" s="20">
        <v>21532</v>
      </c>
      <c r="L82" s="20">
        <v>17730</v>
      </c>
      <c r="M82" s="20">
        <v>67576</v>
      </c>
      <c r="N82" s="20">
        <v>14218</v>
      </c>
      <c r="O82" s="20">
        <v>41352</v>
      </c>
      <c r="P82" s="20">
        <v>29539</v>
      </c>
      <c r="Q82" s="20">
        <v>85109</v>
      </c>
      <c r="R82" s="20">
        <v>206041</v>
      </c>
      <c r="S82" s="20">
        <v>206041</v>
      </c>
      <c r="T82" s="20">
        <v>206136</v>
      </c>
      <c r="U82" s="20">
        <v>618218</v>
      </c>
      <c r="V82" s="20">
        <v>813392</v>
      </c>
      <c r="W82" s="20">
        <v>959496</v>
      </c>
      <c r="X82" s="20"/>
      <c r="Y82" s="19"/>
      <c r="Z82" s="22">
        <v>959496</v>
      </c>
    </row>
    <row r="83" spans="1:26" ht="13.5" hidden="1">
      <c r="A83" s="38" t="s">
        <v>119</v>
      </c>
      <c r="B83" s="18">
        <v>840293</v>
      </c>
      <c r="C83" s="18"/>
      <c r="D83" s="19"/>
      <c r="E83" s="20"/>
      <c r="F83" s="20">
        <v>18864</v>
      </c>
      <c r="G83" s="20">
        <v>11748</v>
      </c>
      <c r="H83" s="20">
        <v>29797</v>
      </c>
      <c r="I83" s="20">
        <v>60409</v>
      </c>
      <c r="J83" s="20">
        <v>2506</v>
      </c>
      <c r="K83" s="20">
        <v>48256</v>
      </c>
      <c r="L83" s="20">
        <v>62664</v>
      </c>
      <c r="M83" s="20">
        <v>113426</v>
      </c>
      <c r="N83" s="20">
        <v>18207</v>
      </c>
      <c r="O83" s="20">
        <v>19570</v>
      </c>
      <c r="P83" s="20">
        <v>57833</v>
      </c>
      <c r="Q83" s="20">
        <v>95610</v>
      </c>
      <c r="R83" s="20"/>
      <c r="S83" s="20">
        <v>5272</v>
      </c>
      <c r="T83" s="20"/>
      <c r="U83" s="20">
        <v>5272</v>
      </c>
      <c r="V83" s="20">
        <v>274717</v>
      </c>
      <c r="W83" s="20"/>
      <c r="X83" s="20"/>
      <c r="Y83" s="19"/>
      <c r="Z83" s="22"/>
    </row>
    <row r="84" spans="1:26" ht="13.5" hidden="1">
      <c r="A84" s="39" t="s">
        <v>120</v>
      </c>
      <c r="B84" s="27">
        <v>1839006</v>
      </c>
      <c r="C84" s="27"/>
      <c r="D84" s="28">
        <v>888000</v>
      </c>
      <c r="E84" s="29"/>
      <c r="F84" s="29">
        <v>-449</v>
      </c>
      <c r="G84" s="29"/>
      <c r="H84" s="29"/>
      <c r="I84" s="29">
        <v>-449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-449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89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10546269</v>
      </c>
      <c r="C5" s="18">
        <v>0</v>
      </c>
      <c r="D5" s="63">
        <v>14695000</v>
      </c>
      <c r="E5" s="64">
        <v>14695000</v>
      </c>
      <c r="F5" s="64">
        <v>1317874</v>
      </c>
      <c r="G5" s="64">
        <v>487037</v>
      </c>
      <c r="H5" s="64">
        <v>309293</v>
      </c>
      <c r="I5" s="64">
        <v>2114204</v>
      </c>
      <c r="J5" s="64">
        <v>0</v>
      </c>
      <c r="K5" s="64">
        <v>0</v>
      </c>
      <c r="L5" s="64">
        <v>499686</v>
      </c>
      <c r="M5" s="64">
        <v>499686</v>
      </c>
      <c r="N5" s="64">
        <v>541310</v>
      </c>
      <c r="O5" s="64">
        <v>555531</v>
      </c>
      <c r="P5" s="64">
        <v>555531</v>
      </c>
      <c r="Q5" s="64">
        <v>1652372</v>
      </c>
      <c r="R5" s="64">
        <v>555531</v>
      </c>
      <c r="S5" s="64">
        <v>0</v>
      </c>
      <c r="T5" s="64">
        <v>555531</v>
      </c>
      <c r="U5" s="64">
        <v>1111062</v>
      </c>
      <c r="V5" s="64">
        <v>5377324</v>
      </c>
      <c r="W5" s="64">
        <v>14695000</v>
      </c>
      <c r="X5" s="64">
        <v>-9317676</v>
      </c>
      <c r="Y5" s="65">
        <v>-63.41</v>
      </c>
      <c r="Z5" s="66">
        <v>14695000</v>
      </c>
    </row>
    <row r="6" spans="1:26" ht="13.5">
      <c r="A6" s="62" t="s">
        <v>32</v>
      </c>
      <c r="B6" s="18">
        <v>70717410</v>
      </c>
      <c r="C6" s="18">
        <v>0</v>
      </c>
      <c r="D6" s="63">
        <v>56151000</v>
      </c>
      <c r="E6" s="64">
        <v>56151000</v>
      </c>
      <c r="F6" s="64">
        <v>7592171</v>
      </c>
      <c r="G6" s="64">
        <v>6732586</v>
      </c>
      <c r="H6" s="64">
        <v>6482174</v>
      </c>
      <c r="I6" s="64">
        <v>20806931</v>
      </c>
      <c r="J6" s="64">
        <v>0</v>
      </c>
      <c r="K6" s="64">
        <v>0</v>
      </c>
      <c r="L6" s="64">
        <v>6688980</v>
      </c>
      <c r="M6" s="64">
        <v>6688980</v>
      </c>
      <c r="N6" s="64">
        <v>7246173</v>
      </c>
      <c r="O6" s="64">
        <v>8177004</v>
      </c>
      <c r="P6" s="64">
        <v>8177004</v>
      </c>
      <c r="Q6" s="64">
        <v>23600181</v>
      </c>
      <c r="R6" s="64">
        <v>8177004</v>
      </c>
      <c r="S6" s="64">
        <v>0</v>
      </c>
      <c r="T6" s="64">
        <v>8177004</v>
      </c>
      <c r="U6" s="64">
        <v>16354008</v>
      </c>
      <c r="V6" s="64">
        <v>67450100</v>
      </c>
      <c r="W6" s="64">
        <v>56151000</v>
      </c>
      <c r="X6" s="64">
        <v>11299100</v>
      </c>
      <c r="Y6" s="65">
        <v>20.12</v>
      </c>
      <c r="Z6" s="66">
        <v>56151000</v>
      </c>
    </row>
    <row r="7" spans="1:26" ht="13.5">
      <c r="A7" s="62" t="s">
        <v>33</v>
      </c>
      <c r="B7" s="18">
        <v>1638882</v>
      </c>
      <c r="C7" s="18">
        <v>0</v>
      </c>
      <c r="D7" s="63">
        <v>300000</v>
      </c>
      <c r="E7" s="64">
        <v>300000</v>
      </c>
      <c r="F7" s="64">
        <v>30985</v>
      </c>
      <c r="G7" s="64">
        <v>0</v>
      </c>
      <c r="H7" s="64">
        <v>27506</v>
      </c>
      <c r="I7" s="64">
        <v>58491</v>
      </c>
      <c r="J7" s="64">
        <v>0</v>
      </c>
      <c r="K7" s="64">
        <v>0</v>
      </c>
      <c r="L7" s="64">
        <v>12911</v>
      </c>
      <c r="M7" s="64">
        <v>12911</v>
      </c>
      <c r="N7" s="64">
        <v>13986</v>
      </c>
      <c r="O7" s="64">
        <v>11604</v>
      </c>
      <c r="P7" s="64">
        <v>11604</v>
      </c>
      <c r="Q7" s="64">
        <v>37194</v>
      </c>
      <c r="R7" s="64">
        <v>11604</v>
      </c>
      <c r="S7" s="64">
        <v>0</v>
      </c>
      <c r="T7" s="64">
        <v>11604</v>
      </c>
      <c r="U7" s="64">
        <v>23208</v>
      </c>
      <c r="V7" s="64">
        <v>131804</v>
      </c>
      <c r="W7" s="64">
        <v>300000</v>
      </c>
      <c r="X7" s="64">
        <v>-168196</v>
      </c>
      <c r="Y7" s="65">
        <v>-56.07</v>
      </c>
      <c r="Z7" s="66">
        <v>300000</v>
      </c>
    </row>
    <row r="8" spans="1:26" ht="13.5">
      <c r="A8" s="62" t="s">
        <v>34</v>
      </c>
      <c r="B8" s="18">
        <v>25127596</v>
      </c>
      <c r="C8" s="18">
        <v>0</v>
      </c>
      <c r="D8" s="63">
        <v>29685000</v>
      </c>
      <c r="E8" s="64">
        <v>29685000</v>
      </c>
      <c r="F8" s="64">
        <v>12544000</v>
      </c>
      <c r="G8" s="64">
        <v>481888</v>
      </c>
      <c r="H8" s="64">
        <v>200</v>
      </c>
      <c r="I8" s="64">
        <v>13026088</v>
      </c>
      <c r="J8" s="64">
        <v>0</v>
      </c>
      <c r="K8" s="64">
        <v>0</v>
      </c>
      <c r="L8" s="64">
        <v>1024163</v>
      </c>
      <c r="M8" s="64">
        <v>1024163</v>
      </c>
      <c r="N8" s="64">
        <v>1109476</v>
      </c>
      <c r="O8" s="64">
        <v>0</v>
      </c>
      <c r="P8" s="64">
        <v>0</v>
      </c>
      <c r="Q8" s="64">
        <v>1109476</v>
      </c>
      <c r="R8" s="64">
        <v>0</v>
      </c>
      <c r="S8" s="64">
        <v>0</v>
      </c>
      <c r="T8" s="64">
        <v>0</v>
      </c>
      <c r="U8" s="64">
        <v>0</v>
      </c>
      <c r="V8" s="64">
        <v>15159727</v>
      </c>
      <c r="W8" s="64">
        <v>29685000</v>
      </c>
      <c r="X8" s="64">
        <v>-14525273</v>
      </c>
      <c r="Y8" s="65">
        <v>-48.93</v>
      </c>
      <c r="Z8" s="66">
        <v>29685000</v>
      </c>
    </row>
    <row r="9" spans="1:26" ht="13.5">
      <c r="A9" s="62" t="s">
        <v>35</v>
      </c>
      <c r="B9" s="18">
        <v>26236172</v>
      </c>
      <c r="C9" s="18">
        <v>0</v>
      </c>
      <c r="D9" s="63">
        <v>38860000</v>
      </c>
      <c r="E9" s="64">
        <v>38860000</v>
      </c>
      <c r="F9" s="64">
        <v>774740</v>
      </c>
      <c r="G9" s="64">
        <v>612169</v>
      </c>
      <c r="H9" s="64">
        <v>345329</v>
      </c>
      <c r="I9" s="64">
        <v>1732238</v>
      </c>
      <c r="J9" s="64">
        <v>0</v>
      </c>
      <c r="K9" s="64">
        <v>0</v>
      </c>
      <c r="L9" s="64">
        <v>7460997</v>
      </c>
      <c r="M9" s="64">
        <v>7460997</v>
      </c>
      <c r="N9" s="64">
        <v>8082497</v>
      </c>
      <c r="O9" s="64">
        <v>72079</v>
      </c>
      <c r="P9" s="64">
        <v>72079</v>
      </c>
      <c r="Q9" s="64">
        <v>8226655</v>
      </c>
      <c r="R9" s="64">
        <v>72079</v>
      </c>
      <c r="S9" s="64">
        <v>0</v>
      </c>
      <c r="T9" s="64">
        <v>72079</v>
      </c>
      <c r="U9" s="64">
        <v>144158</v>
      </c>
      <c r="V9" s="64">
        <v>17564048</v>
      </c>
      <c r="W9" s="64">
        <v>38860000</v>
      </c>
      <c r="X9" s="64">
        <v>-21295952</v>
      </c>
      <c r="Y9" s="65">
        <v>-54.8</v>
      </c>
      <c r="Z9" s="66">
        <v>38860000</v>
      </c>
    </row>
    <row r="10" spans="1:26" ht="25.5">
      <c r="A10" s="67" t="s">
        <v>107</v>
      </c>
      <c r="B10" s="68">
        <f>SUM(B5:B9)</f>
        <v>134266329</v>
      </c>
      <c r="C10" s="68">
        <f>SUM(C5:C9)</f>
        <v>0</v>
      </c>
      <c r="D10" s="69">
        <f aca="true" t="shared" si="0" ref="D10:Z10">SUM(D5:D9)</f>
        <v>139691000</v>
      </c>
      <c r="E10" s="70">
        <f t="shared" si="0"/>
        <v>139691000</v>
      </c>
      <c r="F10" s="70">
        <f t="shared" si="0"/>
        <v>22259770</v>
      </c>
      <c r="G10" s="70">
        <f t="shared" si="0"/>
        <v>8313680</v>
      </c>
      <c r="H10" s="70">
        <f t="shared" si="0"/>
        <v>7164502</v>
      </c>
      <c r="I10" s="70">
        <f t="shared" si="0"/>
        <v>37737952</v>
      </c>
      <c r="J10" s="70">
        <f t="shared" si="0"/>
        <v>0</v>
      </c>
      <c r="K10" s="70">
        <f t="shared" si="0"/>
        <v>0</v>
      </c>
      <c r="L10" s="70">
        <f t="shared" si="0"/>
        <v>15686737</v>
      </c>
      <c r="M10" s="70">
        <f t="shared" si="0"/>
        <v>15686737</v>
      </c>
      <c r="N10" s="70">
        <f t="shared" si="0"/>
        <v>16993442</v>
      </c>
      <c r="O10" s="70">
        <f t="shared" si="0"/>
        <v>8816218</v>
      </c>
      <c r="P10" s="70">
        <f t="shared" si="0"/>
        <v>8816218</v>
      </c>
      <c r="Q10" s="70">
        <f t="shared" si="0"/>
        <v>34625878</v>
      </c>
      <c r="R10" s="70">
        <f t="shared" si="0"/>
        <v>8816218</v>
      </c>
      <c r="S10" s="70">
        <f t="shared" si="0"/>
        <v>0</v>
      </c>
      <c r="T10" s="70">
        <f t="shared" si="0"/>
        <v>8816218</v>
      </c>
      <c r="U10" s="70">
        <f t="shared" si="0"/>
        <v>17632436</v>
      </c>
      <c r="V10" s="70">
        <f t="shared" si="0"/>
        <v>105683003</v>
      </c>
      <c r="W10" s="70">
        <f t="shared" si="0"/>
        <v>139691000</v>
      </c>
      <c r="X10" s="70">
        <f t="shared" si="0"/>
        <v>-34007997</v>
      </c>
      <c r="Y10" s="71">
        <f>+IF(W10&lt;&gt;0,(X10/W10)*100,0)</f>
        <v>-24.345159673851573</v>
      </c>
      <c r="Z10" s="72">
        <f t="shared" si="0"/>
        <v>139691000</v>
      </c>
    </row>
    <row r="11" spans="1:26" ht="13.5">
      <c r="A11" s="62" t="s">
        <v>36</v>
      </c>
      <c r="B11" s="18">
        <v>43299005</v>
      </c>
      <c r="C11" s="18">
        <v>0</v>
      </c>
      <c r="D11" s="63">
        <v>53018001</v>
      </c>
      <c r="E11" s="64">
        <v>53018001</v>
      </c>
      <c r="F11" s="64">
        <v>3957643</v>
      </c>
      <c r="G11" s="64">
        <v>3510548</v>
      </c>
      <c r="H11" s="64">
        <v>2784955</v>
      </c>
      <c r="I11" s="64">
        <v>10253146</v>
      </c>
      <c r="J11" s="64">
        <v>0</v>
      </c>
      <c r="K11" s="64">
        <v>0</v>
      </c>
      <c r="L11" s="64">
        <v>4349623</v>
      </c>
      <c r="M11" s="64">
        <v>4349623</v>
      </c>
      <c r="N11" s="64">
        <v>4695803</v>
      </c>
      <c r="O11" s="64">
        <v>4375427</v>
      </c>
      <c r="P11" s="64">
        <v>4375427</v>
      </c>
      <c r="Q11" s="64">
        <v>13446657</v>
      </c>
      <c r="R11" s="64">
        <v>4375427</v>
      </c>
      <c r="S11" s="64">
        <v>0</v>
      </c>
      <c r="T11" s="64">
        <v>4375427</v>
      </c>
      <c r="U11" s="64">
        <v>8750854</v>
      </c>
      <c r="V11" s="64">
        <v>36800280</v>
      </c>
      <c r="W11" s="64">
        <v>53018001</v>
      </c>
      <c r="X11" s="64">
        <v>-16217721</v>
      </c>
      <c r="Y11" s="65">
        <v>-30.59</v>
      </c>
      <c r="Z11" s="66">
        <v>53018001</v>
      </c>
    </row>
    <row r="12" spans="1:26" ht="13.5">
      <c r="A12" s="62" t="s">
        <v>37</v>
      </c>
      <c r="B12" s="18">
        <v>2602563</v>
      </c>
      <c r="C12" s="18">
        <v>0</v>
      </c>
      <c r="D12" s="63">
        <v>2603000</v>
      </c>
      <c r="E12" s="64">
        <v>2603000</v>
      </c>
      <c r="F12" s="64">
        <v>218135</v>
      </c>
      <c r="G12" s="64">
        <v>218135</v>
      </c>
      <c r="H12" s="64">
        <v>258039</v>
      </c>
      <c r="I12" s="64">
        <v>694309</v>
      </c>
      <c r="J12" s="64">
        <v>0</v>
      </c>
      <c r="K12" s="64">
        <v>0</v>
      </c>
      <c r="L12" s="64">
        <v>218135</v>
      </c>
      <c r="M12" s="64">
        <v>218135</v>
      </c>
      <c r="N12" s="64">
        <v>236306</v>
      </c>
      <c r="O12" s="64">
        <v>0</v>
      </c>
      <c r="P12" s="64">
        <v>0</v>
      </c>
      <c r="Q12" s="64">
        <v>236306</v>
      </c>
      <c r="R12" s="64">
        <v>0</v>
      </c>
      <c r="S12" s="64">
        <v>0</v>
      </c>
      <c r="T12" s="64">
        <v>0</v>
      </c>
      <c r="U12" s="64">
        <v>0</v>
      </c>
      <c r="V12" s="64">
        <v>1148750</v>
      </c>
      <c r="W12" s="64">
        <v>2603000</v>
      </c>
      <c r="X12" s="64">
        <v>-1454250</v>
      </c>
      <c r="Y12" s="65">
        <v>-55.87</v>
      </c>
      <c r="Z12" s="66">
        <v>2603000</v>
      </c>
    </row>
    <row r="13" spans="1:26" ht="13.5">
      <c r="A13" s="62" t="s">
        <v>108</v>
      </c>
      <c r="B13" s="18">
        <v>33909846</v>
      </c>
      <c r="C13" s="18">
        <v>0</v>
      </c>
      <c r="D13" s="63">
        <v>28075999</v>
      </c>
      <c r="E13" s="64">
        <v>28075999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28075999</v>
      </c>
      <c r="X13" s="64">
        <v>-28075999</v>
      </c>
      <c r="Y13" s="65">
        <v>-100</v>
      </c>
      <c r="Z13" s="66">
        <v>28075999</v>
      </c>
    </row>
    <row r="14" spans="1:26" ht="13.5">
      <c r="A14" s="62" t="s">
        <v>38</v>
      </c>
      <c r="B14" s="18">
        <v>4423137</v>
      </c>
      <c r="C14" s="18">
        <v>0</v>
      </c>
      <c r="D14" s="63">
        <v>864000</v>
      </c>
      <c r="E14" s="64">
        <v>864000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1734</v>
      </c>
      <c r="M14" s="64">
        <v>1734</v>
      </c>
      <c r="N14" s="64">
        <v>1878</v>
      </c>
      <c r="O14" s="64">
        <v>127820</v>
      </c>
      <c r="P14" s="64">
        <v>127820</v>
      </c>
      <c r="Q14" s="64">
        <v>257518</v>
      </c>
      <c r="R14" s="64">
        <v>127820</v>
      </c>
      <c r="S14" s="64">
        <v>0</v>
      </c>
      <c r="T14" s="64">
        <v>127820</v>
      </c>
      <c r="U14" s="64">
        <v>255640</v>
      </c>
      <c r="V14" s="64">
        <v>514892</v>
      </c>
      <c r="W14" s="64">
        <v>864000</v>
      </c>
      <c r="X14" s="64">
        <v>-349108</v>
      </c>
      <c r="Y14" s="65">
        <v>-40.41</v>
      </c>
      <c r="Z14" s="66">
        <v>864000</v>
      </c>
    </row>
    <row r="15" spans="1:26" ht="13.5">
      <c r="A15" s="62" t="s">
        <v>39</v>
      </c>
      <c r="B15" s="18">
        <v>28580234</v>
      </c>
      <c r="C15" s="18">
        <v>0</v>
      </c>
      <c r="D15" s="63">
        <v>29767000</v>
      </c>
      <c r="E15" s="64">
        <v>29767000</v>
      </c>
      <c r="F15" s="64">
        <v>5273019</v>
      </c>
      <c r="G15" s="64">
        <v>799637</v>
      </c>
      <c r="H15" s="64">
        <v>0</v>
      </c>
      <c r="I15" s="64">
        <v>6072656</v>
      </c>
      <c r="J15" s="64">
        <v>0</v>
      </c>
      <c r="K15" s="64">
        <v>0</v>
      </c>
      <c r="L15" s="64">
        <v>32510</v>
      </c>
      <c r="M15" s="64">
        <v>32510</v>
      </c>
      <c r="N15" s="64">
        <v>35219</v>
      </c>
      <c r="O15" s="64">
        <v>7621</v>
      </c>
      <c r="P15" s="64">
        <v>7621</v>
      </c>
      <c r="Q15" s="64">
        <v>50461</v>
      </c>
      <c r="R15" s="64">
        <v>7621</v>
      </c>
      <c r="S15" s="64">
        <v>0</v>
      </c>
      <c r="T15" s="64">
        <v>7621</v>
      </c>
      <c r="U15" s="64">
        <v>15242</v>
      </c>
      <c r="V15" s="64">
        <v>6170869</v>
      </c>
      <c r="W15" s="64">
        <v>29767000</v>
      </c>
      <c r="X15" s="64">
        <v>-23596131</v>
      </c>
      <c r="Y15" s="65">
        <v>-79.27</v>
      </c>
      <c r="Z15" s="66">
        <v>29767000</v>
      </c>
    </row>
    <row r="16" spans="1:26" ht="13.5">
      <c r="A16" s="73" t="s">
        <v>40</v>
      </c>
      <c r="B16" s="18">
        <v>5331627</v>
      </c>
      <c r="C16" s="18">
        <v>0</v>
      </c>
      <c r="D16" s="63">
        <v>0</v>
      </c>
      <c r="E16" s="64">
        <v>0</v>
      </c>
      <c r="F16" s="64">
        <v>889733</v>
      </c>
      <c r="G16" s="64">
        <v>887174</v>
      </c>
      <c r="H16" s="64">
        <v>194473</v>
      </c>
      <c r="I16" s="64">
        <v>1971380</v>
      </c>
      <c r="J16" s="64">
        <v>0</v>
      </c>
      <c r="K16" s="64">
        <v>0</v>
      </c>
      <c r="L16" s="64">
        <v>1088327</v>
      </c>
      <c r="M16" s="64">
        <v>1088327</v>
      </c>
      <c r="N16" s="64">
        <v>931819</v>
      </c>
      <c r="O16" s="64">
        <v>845410</v>
      </c>
      <c r="P16" s="64">
        <v>845410</v>
      </c>
      <c r="Q16" s="64">
        <v>2622639</v>
      </c>
      <c r="R16" s="64">
        <v>845410</v>
      </c>
      <c r="S16" s="64">
        <v>0</v>
      </c>
      <c r="T16" s="64">
        <v>845410</v>
      </c>
      <c r="U16" s="64">
        <v>1690820</v>
      </c>
      <c r="V16" s="64">
        <v>7373166</v>
      </c>
      <c r="W16" s="64">
        <v>0</v>
      </c>
      <c r="X16" s="64">
        <v>7373166</v>
      </c>
      <c r="Y16" s="65">
        <v>0</v>
      </c>
      <c r="Z16" s="66">
        <v>0</v>
      </c>
    </row>
    <row r="17" spans="1:26" ht="13.5">
      <c r="A17" s="62" t="s">
        <v>41</v>
      </c>
      <c r="B17" s="18">
        <v>69302039</v>
      </c>
      <c r="C17" s="18">
        <v>0</v>
      </c>
      <c r="D17" s="63">
        <v>53930000</v>
      </c>
      <c r="E17" s="64">
        <v>53930000</v>
      </c>
      <c r="F17" s="64">
        <v>2394296</v>
      </c>
      <c r="G17" s="64">
        <v>2442021</v>
      </c>
      <c r="H17" s="64">
        <v>2675768</v>
      </c>
      <c r="I17" s="64">
        <v>7512085</v>
      </c>
      <c r="J17" s="64">
        <v>0</v>
      </c>
      <c r="K17" s="64">
        <v>0</v>
      </c>
      <c r="L17" s="64">
        <v>1959712</v>
      </c>
      <c r="M17" s="64">
        <v>1959712</v>
      </c>
      <c r="N17" s="64">
        <v>2122953</v>
      </c>
      <c r="O17" s="64">
        <v>1751492</v>
      </c>
      <c r="P17" s="64">
        <v>1751492</v>
      </c>
      <c r="Q17" s="64">
        <v>5625937</v>
      </c>
      <c r="R17" s="64">
        <v>1751492</v>
      </c>
      <c r="S17" s="64">
        <v>0</v>
      </c>
      <c r="T17" s="64">
        <v>1751492</v>
      </c>
      <c r="U17" s="64">
        <v>3502984</v>
      </c>
      <c r="V17" s="64">
        <v>18600718</v>
      </c>
      <c r="W17" s="64">
        <v>53930000</v>
      </c>
      <c r="X17" s="64">
        <v>-35329282</v>
      </c>
      <c r="Y17" s="65">
        <v>-65.51</v>
      </c>
      <c r="Z17" s="66">
        <v>53930000</v>
      </c>
    </row>
    <row r="18" spans="1:26" ht="13.5">
      <c r="A18" s="74" t="s">
        <v>42</v>
      </c>
      <c r="B18" s="75">
        <f>SUM(B11:B17)</f>
        <v>187448451</v>
      </c>
      <c r="C18" s="75">
        <f>SUM(C11:C17)</f>
        <v>0</v>
      </c>
      <c r="D18" s="76">
        <f aca="true" t="shared" si="1" ref="D18:Z18">SUM(D11:D17)</f>
        <v>168258000</v>
      </c>
      <c r="E18" s="77">
        <f t="shared" si="1"/>
        <v>168258000</v>
      </c>
      <c r="F18" s="77">
        <f t="shared" si="1"/>
        <v>12732826</v>
      </c>
      <c r="G18" s="77">
        <f t="shared" si="1"/>
        <v>7857515</v>
      </c>
      <c r="H18" s="77">
        <f t="shared" si="1"/>
        <v>5913235</v>
      </c>
      <c r="I18" s="77">
        <f t="shared" si="1"/>
        <v>26503576</v>
      </c>
      <c r="J18" s="77">
        <f t="shared" si="1"/>
        <v>0</v>
      </c>
      <c r="K18" s="77">
        <f t="shared" si="1"/>
        <v>0</v>
      </c>
      <c r="L18" s="77">
        <f t="shared" si="1"/>
        <v>7650041</v>
      </c>
      <c r="M18" s="77">
        <f t="shared" si="1"/>
        <v>7650041</v>
      </c>
      <c r="N18" s="77">
        <f t="shared" si="1"/>
        <v>8023978</v>
      </c>
      <c r="O18" s="77">
        <f t="shared" si="1"/>
        <v>7107770</v>
      </c>
      <c r="P18" s="77">
        <f t="shared" si="1"/>
        <v>7107770</v>
      </c>
      <c r="Q18" s="77">
        <f t="shared" si="1"/>
        <v>22239518</v>
      </c>
      <c r="R18" s="77">
        <f t="shared" si="1"/>
        <v>7107770</v>
      </c>
      <c r="S18" s="77">
        <f t="shared" si="1"/>
        <v>0</v>
      </c>
      <c r="T18" s="77">
        <f t="shared" si="1"/>
        <v>7107770</v>
      </c>
      <c r="U18" s="77">
        <f t="shared" si="1"/>
        <v>14215540</v>
      </c>
      <c r="V18" s="77">
        <f t="shared" si="1"/>
        <v>70608675</v>
      </c>
      <c r="W18" s="77">
        <f t="shared" si="1"/>
        <v>168258000</v>
      </c>
      <c r="X18" s="77">
        <f t="shared" si="1"/>
        <v>-97649325</v>
      </c>
      <c r="Y18" s="71">
        <f>+IF(W18&lt;&gt;0,(X18/W18)*100,0)</f>
        <v>-58.035472310380484</v>
      </c>
      <c r="Z18" s="78">
        <f t="shared" si="1"/>
        <v>168258000</v>
      </c>
    </row>
    <row r="19" spans="1:26" ht="13.5">
      <c r="A19" s="74" t="s">
        <v>43</v>
      </c>
      <c r="B19" s="79">
        <f>+B10-B18</f>
        <v>-53182122</v>
      </c>
      <c r="C19" s="79">
        <f>+C10-C18</f>
        <v>0</v>
      </c>
      <c r="D19" s="80">
        <f aca="true" t="shared" si="2" ref="D19:Z19">+D10-D18</f>
        <v>-28567000</v>
      </c>
      <c r="E19" s="81">
        <f t="shared" si="2"/>
        <v>-28567000</v>
      </c>
      <c r="F19" s="81">
        <f t="shared" si="2"/>
        <v>9526944</v>
      </c>
      <c r="G19" s="81">
        <f t="shared" si="2"/>
        <v>456165</v>
      </c>
      <c r="H19" s="81">
        <f t="shared" si="2"/>
        <v>1251267</v>
      </c>
      <c r="I19" s="81">
        <f t="shared" si="2"/>
        <v>11234376</v>
      </c>
      <c r="J19" s="81">
        <f t="shared" si="2"/>
        <v>0</v>
      </c>
      <c r="K19" s="81">
        <f t="shared" si="2"/>
        <v>0</v>
      </c>
      <c r="L19" s="81">
        <f t="shared" si="2"/>
        <v>8036696</v>
      </c>
      <c r="M19" s="81">
        <f t="shared" si="2"/>
        <v>8036696</v>
      </c>
      <c r="N19" s="81">
        <f t="shared" si="2"/>
        <v>8969464</v>
      </c>
      <c r="O19" s="81">
        <f t="shared" si="2"/>
        <v>1708448</v>
      </c>
      <c r="P19" s="81">
        <f t="shared" si="2"/>
        <v>1708448</v>
      </c>
      <c r="Q19" s="81">
        <f t="shared" si="2"/>
        <v>12386360</v>
      </c>
      <c r="R19" s="81">
        <f t="shared" si="2"/>
        <v>1708448</v>
      </c>
      <c r="S19" s="81">
        <f t="shared" si="2"/>
        <v>0</v>
      </c>
      <c r="T19" s="81">
        <f t="shared" si="2"/>
        <v>1708448</v>
      </c>
      <c r="U19" s="81">
        <f t="shared" si="2"/>
        <v>3416896</v>
      </c>
      <c r="V19" s="81">
        <f t="shared" si="2"/>
        <v>35074328</v>
      </c>
      <c r="W19" s="81">
        <f>IF(E10=E18,0,W10-W18)</f>
        <v>-28567000</v>
      </c>
      <c r="X19" s="81">
        <f t="shared" si="2"/>
        <v>63641328</v>
      </c>
      <c r="Y19" s="82">
        <f>+IF(W19&lt;&gt;0,(X19/W19)*100,0)</f>
        <v>-222.77917877270977</v>
      </c>
      <c r="Z19" s="83">
        <f t="shared" si="2"/>
        <v>-28567000</v>
      </c>
    </row>
    <row r="20" spans="1:26" ht="13.5">
      <c r="A20" s="62" t="s">
        <v>44</v>
      </c>
      <c r="B20" s="18">
        <v>23751768</v>
      </c>
      <c r="C20" s="18">
        <v>0</v>
      </c>
      <c r="D20" s="63">
        <v>14282000</v>
      </c>
      <c r="E20" s="64">
        <v>14282000</v>
      </c>
      <c r="F20" s="64">
        <v>4761000</v>
      </c>
      <c r="G20" s="64">
        <v>0</v>
      </c>
      <c r="H20" s="64">
        <v>750774</v>
      </c>
      <c r="I20" s="64">
        <v>5511774</v>
      </c>
      <c r="J20" s="64">
        <v>0</v>
      </c>
      <c r="K20" s="64">
        <v>0</v>
      </c>
      <c r="L20" s="64">
        <v>3654690</v>
      </c>
      <c r="M20" s="64">
        <v>3654690</v>
      </c>
      <c r="N20" s="64">
        <v>3959126</v>
      </c>
      <c r="O20" s="64">
        <v>0</v>
      </c>
      <c r="P20" s="64">
        <v>0</v>
      </c>
      <c r="Q20" s="64">
        <v>3959126</v>
      </c>
      <c r="R20" s="64">
        <v>0</v>
      </c>
      <c r="S20" s="64">
        <v>0</v>
      </c>
      <c r="T20" s="64">
        <v>0</v>
      </c>
      <c r="U20" s="64">
        <v>0</v>
      </c>
      <c r="V20" s="64">
        <v>13125590</v>
      </c>
      <c r="W20" s="64">
        <v>14282000</v>
      </c>
      <c r="X20" s="64">
        <v>-1156410</v>
      </c>
      <c r="Y20" s="65">
        <v>-8.1</v>
      </c>
      <c r="Z20" s="66">
        <v>14282000</v>
      </c>
    </row>
    <row r="21" spans="1:26" ht="13.5">
      <c r="A21" s="62" t="s">
        <v>109</v>
      </c>
      <c r="B21" s="84">
        <v>0</v>
      </c>
      <c r="C21" s="84">
        <v>0</v>
      </c>
      <c r="D21" s="85">
        <v>64000000</v>
      </c>
      <c r="E21" s="86">
        <v>64000000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64000000</v>
      </c>
      <c r="X21" s="86">
        <v>-64000000</v>
      </c>
      <c r="Y21" s="87">
        <v>-100</v>
      </c>
      <c r="Z21" s="88">
        <v>64000000</v>
      </c>
    </row>
    <row r="22" spans="1:26" ht="25.5">
      <c r="A22" s="89" t="s">
        <v>110</v>
      </c>
      <c r="B22" s="90">
        <f>SUM(B19:B21)</f>
        <v>-29430354</v>
      </c>
      <c r="C22" s="90">
        <f>SUM(C19:C21)</f>
        <v>0</v>
      </c>
      <c r="D22" s="91">
        <f aca="true" t="shared" si="3" ref="D22:Z22">SUM(D19:D21)</f>
        <v>49715000</v>
      </c>
      <c r="E22" s="92">
        <f t="shared" si="3"/>
        <v>49715000</v>
      </c>
      <c r="F22" s="92">
        <f t="shared" si="3"/>
        <v>14287944</v>
      </c>
      <c r="G22" s="92">
        <f t="shared" si="3"/>
        <v>456165</v>
      </c>
      <c r="H22" s="92">
        <f t="shared" si="3"/>
        <v>2002041</v>
      </c>
      <c r="I22" s="92">
        <f t="shared" si="3"/>
        <v>16746150</v>
      </c>
      <c r="J22" s="92">
        <f t="shared" si="3"/>
        <v>0</v>
      </c>
      <c r="K22" s="92">
        <f t="shared" si="3"/>
        <v>0</v>
      </c>
      <c r="L22" s="92">
        <f t="shared" si="3"/>
        <v>11691386</v>
      </c>
      <c r="M22" s="92">
        <f t="shared" si="3"/>
        <v>11691386</v>
      </c>
      <c r="N22" s="92">
        <f t="shared" si="3"/>
        <v>12928590</v>
      </c>
      <c r="O22" s="92">
        <f t="shared" si="3"/>
        <v>1708448</v>
      </c>
      <c r="P22" s="92">
        <f t="shared" si="3"/>
        <v>1708448</v>
      </c>
      <c r="Q22" s="92">
        <f t="shared" si="3"/>
        <v>16345486</v>
      </c>
      <c r="R22" s="92">
        <f t="shared" si="3"/>
        <v>1708448</v>
      </c>
      <c r="S22" s="92">
        <f t="shared" si="3"/>
        <v>0</v>
      </c>
      <c r="T22" s="92">
        <f t="shared" si="3"/>
        <v>1708448</v>
      </c>
      <c r="U22" s="92">
        <f t="shared" si="3"/>
        <v>3416896</v>
      </c>
      <c r="V22" s="92">
        <f t="shared" si="3"/>
        <v>48199918</v>
      </c>
      <c r="W22" s="92">
        <f t="shared" si="3"/>
        <v>49715000</v>
      </c>
      <c r="X22" s="92">
        <f t="shared" si="3"/>
        <v>-1515082</v>
      </c>
      <c r="Y22" s="93">
        <f>+IF(W22&lt;&gt;0,(X22/W22)*100,0)</f>
        <v>-3.0475349492104997</v>
      </c>
      <c r="Z22" s="94">
        <f t="shared" si="3"/>
        <v>49715000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-29430354</v>
      </c>
      <c r="C24" s="79">
        <f>SUM(C22:C23)</f>
        <v>0</v>
      </c>
      <c r="D24" s="80">
        <f aca="true" t="shared" si="4" ref="D24:Z24">SUM(D22:D23)</f>
        <v>49715000</v>
      </c>
      <c r="E24" s="81">
        <f t="shared" si="4"/>
        <v>49715000</v>
      </c>
      <c r="F24" s="81">
        <f t="shared" si="4"/>
        <v>14287944</v>
      </c>
      <c r="G24" s="81">
        <f t="shared" si="4"/>
        <v>456165</v>
      </c>
      <c r="H24" s="81">
        <f t="shared" si="4"/>
        <v>2002041</v>
      </c>
      <c r="I24" s="81">
        <f t="shared" si="4"/>
        <v>16746150</v>
      </c>
      <c r="J24" s="81">
        <f t="shared" si="4"/>
        <v>0</v>
      </c>
      <c r="K24" s="81">
        <f t="shared" si="4"/>
        <v>0</v>
      </c>
      <c r="L24" s="81">
        <f t="shared" si="4"/>
        <v>11691386</v>
      </c>
      <c r="M24" s="81">
        <f t="shared" si="4"/>
        <v>11691386</v>
      </c>
      <c r="N24" s="81">
        <f t="shared" si="4"/>
        <v>12928590</v>
      </c>
      <c r="O24" s="81">
        <f t="shared" si="4"/>
        <v>1708448</v>
      </c>
      <c r="P24" s="81">
        <f t="shared" si="4"/>
        <v>1708448</v>
      </c>
      <c r="Q24" s="81">
        <f t="shared" si="4"/>
        <v>16345486</v>
      </c>
      <c r="R24" s="81">
        <f t="shared" si="4"/>
        <v>1708448</v>
      </c>
      <c r="S24" s="81">
        <f t="shared" si="4"/>
        <v>0</v>
      </c>
      <c r="T24" s="81">
        <f t="shared" si="4"/>
        <v>1708448</v>
      </c>
      <c r="U24" s="81">
        <f t="shared" si="4"/>
        <v>3416896</v>
      </c>
      <c r="V24" s="81">
        <f t="shared" si="4"/>
        <v>48199918</v>
      </c>
      <c r="W24" s="81">
        <f t="shared" si="4"/>
        <v>49715000</v>
      </c>
      <c r="X24" s="81">
        <f t="shared" si="4"/>
        <v>-1515082</v>
      </c>
      <c r="Y24" s="82">
        <f>+IF(W24&lt;&gt;0,(X24/W24)*100,0)</f>
        <v>-3.0475349492104997</v>
      </c>
      <c r="Z24" s="83">
        <f t="shared" si="4"/>
        <v>49715000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20349580</v>
      </c>
      <c r="C27" s="21">
        <v>0</v>
      </c>
      <c r="D27" s="103">
        <v>34700100</v>
      </c>
      <c r="E27" s="104">
        <v>34700100</v>
      </c>
      <c r="F27" s="104">
        <v>1150142</v>
      </c>
      <c r="G27" s="104">
        <v>1390582</v>
      </c>
      <c r="H27" s="104">
        <v>0</v>
      </c>
      <c r="I27" s="104">
        <v>2540724</v>
      </c>
      <c r="J27" s="104">
        <v>0</v>
      </c>
      <c r="K27" s="104">
        <v>2344544</v>
      </c>
      <c r="L27" s="104">
        <v>4846839</v>
      </c>
      <c r="M27" s="104">
        <v>7191383</v>
      </c>
      <c r="N27" s="104">
        <v>482817</v>
      </c>
      <c r="O27" s="104">
        <v>2334162</v>
      </c>
      <c r="P27" s="104">
        <v>548535</v>
      </c>
      <c r="Q27" s="104">
        <v>3365514</v>
      </c>
      <c r="R27" s="104">
        <v>799730</v>
      </c>
      <c r="S27" s="104">
        <v>0</v>
      </c>
      <c r="T27" s="104">
        <v>320874</v>
      </c>
      <c r="U27" s="104">
        <v>1120604</v>
      </c>
      <c r="V27" s="104">
        <v>14218225</v>
      </c>
      <c r="W27" s="104">
        <v>34700100</v>
      </c>
      <c r="X27" s="104">
        <v>-20481875</v>
      </c>
      <c r="Y27" s="105">
        <v>-59.03</v>
      </c>
      <c r="Z27" s="106">
        <v>34700100</v>
      </c>
    </row>
    <row r="28" spans="1:26" ht="13.5">
      <c r="A28" s="107" t="s">
        <v>44</v>
      </c>
      <c r="B28" s="18">
        <v>14011645</v>
      </c>
      <c r="C28" s="18">
        <v>0</v>
      </c>
      <c r="D28" s="63">
        <v>20957100</v>
      </c>
      <c r="E28" s="64">
        <v>20957100</v>
      </c>
      <c r="F28" s="64">
        <v>1150142</v>
      </c>
      <c r="G28" s="64">
        <v>1150142</v>
      </c>
      <c r="H28" s="64">
        <v>0</v>
      </c>
      <c r="I28" s="64">
        <v>2300284</v>
      </c>
      <c r="J28" s="64">
        <v>0</v>
      </c>
      <c r="K28" s="64">
        <v>2344544</v>
      </c>
      <c r="L28" s="64">
        <v>4741852</v>
      </c>
      <c r="M28" s="64">
        <v>7086396</v>
      </c>
      <c r="N28" s="64">
        <v>128145</v>
      </c>
      <c r="O28" s="64">
        <v>1940409</v>
      </c>
      <c r="P28" s="64">
        <v>0</v>
      </c>
      <c r="Q28" s="64">
        <v>2068554</v>
      </c>
      <c r="R28" s="64">
        <v>546558</v>
      </c>
      <c r="S28" s="64">
        <v>0</v>
      </c>
      <c r="T28" s="64">
        <v>3310</v>
      </c>
      <c r="U28" s="64">
        <v>549868</v>
      </c>
      <c r="V28" s="64">
        <v>12005102</v>
      </c>
      <c r="W28" s="64">
        <v>20957100</v>
      </c>
      <c r="X28" s="64">
        <v>-8951998</v>
      </c>
      <c r="Y28" s="65">
        <v>-42.72</v>
      </c>
      <c r="Z28" s="66">
        <v>20957100</v>
      </c>
    </row>
    <row r="29" spans="1:26" ht="13.5">
      <c r="A29" s="62" t="s">
        <v>112</v>
      </c>
      <c r="B29" s="18">
        <v>1381035</v>
      </c>
      <c r="C29" s="18">
        <v>0</v>
      </c>
      <c r="D29" s="63">
        <v>0</v>
      </c>
      <c r="E29" s="64">
        <v>0</v>
      </c>
      <c r="F29" s="64">
        <v>0</v>
      </c>
      <c r="G29" s="64">
        <v>240440</v>
      </c>
      <c r="H29" s="64">
        <v>0</v>
      </c>
      <c r="I29" s="64">
        <v>240440</v>
      </c>
      <c r="J29" s="64">
        <v>0</v>
      </c>
      <c r="K29" s="64">
        <v>0</v>
      </c>
      <c r="L29" s="64">
        <v>104987</v>
      </c>
      <c r="M29" s="64">
        <v>104987</v>
      </c>
      <c r="N29" s="64">
        <v>354672</v>
      </c>
      <c r="O29" s="64">
        <v>393753</v>
      </c>
      <c r="P29" s="64">
        <v>548535</v>
      </c>
      <c r="Q29" s="64">
        <v>1296960</v>
      </c>
      <c r="R29" s="64">
        <v>219737</v>
      </c>
      <c r="S29" s="64">
        <v>0</v>
      </c>
      <c r="T29" s="64">
        <v>0</v>
      </c>
      <c r="U29" s="64">
        <v>219737</v>
      </c>
      <c r="V29" s="64">
        <v>1862124</v>
      </c>
      <c r="W29" s="64">
        <v>0</v>
      </c>
      <c r="X29" s="64">
        <v>1862124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7800000</v>
      </c>
      <c r="E30" s="64">
        <v>7800000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7800000</v>
      </c>
      <c r="X30" s="64">
        <v>-7800000</v>
      </c>
      <c r="Y30" s="65">
        <v>-100</v>
      </c>
      <c r="Z30" s="66">
        <v>7800000</v>
      </c>
    </row>
    <row r="31" spans="1:26" ht="13.5">
      <c r="A31" s="62" t="s">
        <v>49</v>
      </c>
      <c r="B31" s="18">
        <v>4956900</v>
      </c>
      <c r="C31" s="18">
        <v>0</v>
      </c>
      <c r="D31" s="63">
        <v>5943000</v>
      </c>
      <c r="E31" s="64">
        <v>5943000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33435</v>
      </c>
      <c r="S31" s="64">
        <v>0</v>
      </c>
      <c r="T31" s="64">
        <v>317564</v>
      </c>
      <c r="U31" s="64">
        <v>350999</v>
      </c>
      <c r="V31" s="64">
        <v>350999</v>
      </c>
      <c r="W31" s="64">
        <v>5943000</v>
      </c>
      <c r="X31" s="64">
        <v>-5592001</v>
      </c>
      <c r="Y31" s="65">
        <v>-94.09</v>
      </c>
      <c r="Z31" s="66">
        <v>5943000</v>
      </c>
    </row>
    <row r="32" spans="1:26" ht="13.5">
      <c r="A32" s="74" t="s">
        <v>50</v>
      </c>
      <c r="B32" s="21">
        <f>SUM(B28:B31)</f>
        <v>20349580</v>
      </c>
      <c r="C32" s="21">
        <f>SUM(C28:C31)</f>
        <v>0</v>
      </c>
      <c r="D32" s="103">
        <f aca="true" t="shared" si="5" ref="D32:Z32">SUM(D28:D31)</f>
        <v>34700100</v>
      </c>
      <c r="E32" s="104">
        <f t="shared" si="5"/>
        <v>34700100</v>
      </c>
      <c r="F32" s="104">
        <f t="shared" si="5"/>
        <v>1150142</v>
      </c>
      <c r="G32" s="104">
        <f t="shared" si="5"/>
        <v>1390582</v>
      </c>
      <c r="H32" s="104">
        <f t="shared" si="5"/>
        <v>0</v>
      </c>
      <c r="I32" s="104">
        <f t="shared" si="5"/>
        <v>2540724</v>
      </c>
      <c r="J32" s="104">
        <f t="shared" si="5"/>
        <v>0</v>
      </c>
      <c r="K32" s="104">
        <f t="shared" si="5"/>
        <v>2344544</v>
      </c>
      <c r="L32" s="104">
        <f t="shared" si="5"/>
        <v>4846839</v>
      </c>
      <c r="M32" s="104">
        <f t="shared" si="5"/>
        <v>7191383</v>
      </c>
      <c r="N32" s="104">
        <f t="shared" si="5"/>
        <v>482817</v>
      </c>
      <c r="O32" s="104">
        <f t="shared" si="5"/>
        <v>2334162</v>
      </c>
      <c r="P32" s="104">
        <f t="shared" si="5"/>
        <v>548535</v>
      </c>
      <c r="Q32" s="104">
        <f t="shared" si="5"/>
        <v>3365514</v>
      </c>
      <c r="R32" s="104">
        <f t="shared" si="5"/>
        <v>799730</v>
      </c>
      <c r="S32" s="104">
        <f t="shared" si="5"/>
        <v>0</v>
      </c>
      <c r="T32" s="104">
        <f t="shared" si="5"/>
        <v>320874</v>
      </c>
      <c r="U32" s="104">
        <f t="shared" si="5"/>
        <v>1120604</v>
      </c>
      <c r="V32" s="104">
        <f t="shared" si="5"/>
        <v>14218225</v>
      </c>
      <c r="W32" s="104">
        <f t="shared" si="5"/>
        <v>34700100</v>
      </c>
      <c r="X32" s="104">
        <f t="shared" si="5"/>
        <v>-20481875</v>
      </c>
      <c r="Y32" s="105">
        <f>+IF(W32&lt;&gt;0,(X32/W32)*100,0)</f>
        <v>-59.02540626684073</v>
      </c>
      <c r="Z32" s="106">
        <f t="shared" si="5"/>
        <v>34700100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40615588</v>
      </c>
      <c r="C35" s="18">
        <v>0</v>
      </c>
      <c r="D35" s="63">
        <v>-174208000</v>
      </c>
      <c r="E35" s="64">
        <v>-174208000</v>
      </c>
      <c r="F35" s="64">
        <v>0</v>
      </c>
      <c r="G35" s="64">
        <v>19590399</v>
      </c>
      <c r="H35" s="64">
        <v>19590399</v>
      </c>
      <c r="I35" s="64">
        <v>19590399</v>
      </c>
      <c r="J35" s="64">
        <v>19590399</v>
      </c>
      <c r="K35" s="64">
        <v>19590399</v>
      </c>
      <c r="L35" s="64">
        <v>0</v>
      </c>
      <c r="M35" s="64">
        <v>0</v>
      </c>
      <c r="N35" s="64">
        <v>78167782</v>
      </c>
      <c r="O35" s="64">
        <v>60272602</v>
      </c>
      <c r="P35" s="64">
        <v>60500566</v>
      </c>
      <c r="Q35" s="64">
        <v>60500566</v>
      </c>
      <c r="R35" s="64">
        <v>60336570</v>
      </c>
      <c r="S35" s="64">
        <v>63811371</v>
      </c>
      <c r="T35" s="64">
        <v>63811371</v>
      </c>
      <c r="U35" s="64">
        <v>63811371</v>
      </c>
      <c r="V35" s="64">
        <v>63811371</v>
      </c>
      <c r="W35" s="64">
        <v>-174208000</v>
      </c>
      <c r="X35" s="64">
        <v>238019371</v>
      </c>
      <c r="Y35" s="65">
        <v>-136.63</v>
      </c>
      <c r="Z35" s="66">
        <v>-174208000</v>
      </c>
    </row>
    <row r="36" spans="1:26" ht="13.5">
      <c r="A36" s="62" t="s">
        <v>53</v>
      </c>
      <c r="B36" s="18">
        <v>695629134</v>
      </c>
      <c r="C36" s="18">
        <v>0</v>
      </c>
      <c r="D36" s="63">
        <v>548038000</v>
      </c>
      <c r="E36" s="64">
        <v>548038000</v>
      </c>
      <c r="F36" s="64">
        <v>0</v>
      </c>
      <c r="G36" s="64">
        <v>767666041</v>
      </c>
      <c r="H36" s="64">
        <v>767666041</v>
      </c>
      <c r="I36" s="64">
        <v>767666041</v>
      </c>
      <c r="J36" s="64">
        <v>767666041</v>
      </c>
      <c r="K36" s="64">
        <v>767666041</v>
      </c>
      <c r="L36" s="64">
        <v>0</v>
      </c>
      <c r="M36" s="64">
        <v>0</v>
      </c>
      <c r="N36" s="64">
        <v>705190280</v>
      </c>
      <c r="O36" s="64">
        <v>705308886</v>
      </c>
      <c r="P36" s="64">
        <v>706660189</v>
      </c>
      <c r="Q36" s="64">
        <v>706660189</v>
      </c>
      <c r="R36" s="64">
        <v>706745967</v>
      </c>
      <c r="S36" s="64">
        <v>706938114</v>
      </c>
      <c r="T36" s="64">
        <v>706938114</v>
      </c>
      <c r="U36" s="64">
        <v>706938114</v>
      </c>
      <c r="V36" s="64">
        <v>706938114</v>
      </c>
      <c r="W36" s="64">
        <v>548038000</v>
      </c>
      <c r="X36" s="64">
        <v>158900114</v>
      </c>
      <c r="Y36" s="65">
        <v>28.99</v>
      </c>
      <c r="Z36" s="66">
        <v>548038000</v>
      </c>
    </row>
    <row r="37" spans="1:26" ht="13.5">
      <c r="A37" s="62" t="s">
        <v>54</v>
      </c>
      <c r="B37" s="18">
        <v>108864874</v>
      </c>
      <c r="C37" s="18">
        <v>0</v>
      </c>
      <c r="D37" s="63">
        <v>27431000</v>
      </c>
      <c r="E37" s="64">
        <v>27431000</v>
      </c>
      <c r="F37" s="64">
        <v>0</v>
      </c>
      <c r="G37" s="64">
        <v>43386894</v>
      </c>
      <c r="H37" s="64">
        <v>43386894</v>
      </c>
      <c r="I37" s="64">
        <v>43386894</v>
      </c>
      <c r="J37" s="64">
        <v>43386894</v>
      </c>
      <c r="K37" s="64">
        <v>43386894</v>
      </c>
      <c r="L37" s="64">
        <v>0</v>
      </c>
      <c r="M37" s="64">
        <v>0</v>
      </c>
      <c r="N37" s="64">
        <v>75259398</v>
      </c>
      <c r="O37" s="64">
        <v>52305409</v>
      </c>
      <c r="P37" s="64">
        <v>53541213</v>
      </c>
      <c r="Q37" s="64">
        <v>53541213</v>
      </c>
      <c r="R37" s="64">
        <v>88081628</v>
      </c>
      <c r="S37" s="64">
        <v>56339739</v>
      </c>
      <c r="T37" s="64">
        <v>56339739</v>
      </c>
      <c r="U37" s="64">
        <v>56339739</v>
      </c>
      <c r="V37" s="64">
        <v>56339739</v>
      </c>
      <c r="W37" s="64">
        <v>27431000</v>
      </c>
      <c r="X37" s="64">
        <v>28908739</v>
      </c>
      <c r="Y37" s="65">
        <v>105.39</v>
      </c>
      <c r="Z37" s="66">
        <v>27431000</v>
      </c>
    </row>
    <row r="38" spans="1:26" ht="13.5">
      <c r="A38" s="62" t="s">
        <v>55</v>
      </c>
      <c r="B38" s="18">
        <v>16747457</v>
      </c>
      <c r="C38" s="18">
        <v>0</v>
      </c>
      <c r="D38" s="63">
        <v>8050000</v>
      </c>
      <c r="E38" s="64">
        <v>8050000</v>
      </c>
      <c r="F38" s="64">
        <v>0</v>
      </c>
      <c r="G38" s="64">
        <v>4024447</v>
      </c>
      <c r="H38" s="64">
        <v>4024447</v>
      </c>
      <c r="I38" s="64">
        <v>4024447</v>
      </c>
      <c r="J38" s="64">
        <v>4024447</v>
      </c>
      <c r="K38" s="64">
        <v>4024447</v>
      </c>
      <c r="L38" s="64">
        <v>0</v>
      </c>
      <c r="M38" s="64">
        <v>0</v>
      </c>
      <c r="N38" s="64">
        <v>19560240</v>
      </c>
      <c r="O38" s="64">
        <v>22153603</v>
      </c>
      <c r="P38" s="64">
        <v>22153603</v>
      </c>
      <c r="Q38" s="64">
        <v>22153603</v>
      </c>
      <c r="R38" s="64">
        <v>18209853</v>
      </c>
      <c r="S38" s="64">
        <v>19343521</v>
      </c>
      <c r="T38" s="64">
        <v>19343521</v>
      </c>
      <c r="U38" s="64">
        <v>19343521</v>
      </c>
      <c r="V38" s="64">
        <v>19343521</v>
      </c>
      <c r="W38" s="64">
        <v>8050000</v>
      </c>
      <c r="X38" s="64">
        <v>11293521</v>
      </c>
      <c r="Y38" s="65">
        <v>140.29</v>
      </c>
      <c r="Z38" s="66">
        <v>8050000</v>
      </c>
    </row>
    <row r="39" spans="1:26" ht="13.5">
      <c r="A39" s="62" t="s">
        <v>56</v>
      </c>
      <c r="B39" s="18">
        <v>610632391</v>
      </c>
      <c r="C39" s="18">
        <v>0</v>
      </c>
      <c r="D39" s="63">
        <v>338349000</v>
      </c>
      <c r="E39" s="64">
        <v>338349000</v>
      </c>
      <c r="F39" s="64">
        <v>0</v>
      </c>
      <c r="G39" s="64">
        <v>739845099</v>
      </c>
      <c r="H39" s="64">
        <v>739845099</v>
      </c>
      <c r="I39" s="64">
        <v>739845099</v>
      </c>
      <c r="J39" s="64">
        <v>739845099</v>
      </c>
      <c r="K39" s="64">
        <v>739845099</v>
      </c>
      <c r="L39" s="64">
        <v>0</v>
      </c>
      <c r="M39" s="64">
        <v>0</v>
      </c>
      <c r="N39" s="64">
        <v>688538424</v>
      </c>
      <c r="O39" s="64">
        <v>691122476</v>
      </c>
      <c r="P39" s="64">
        <v>691465939</v>
      </c>
      <c r="Q39" s="64">
        <v>691465939</v>
      </c>
      <c r="R39" s="64">
        <v>660791056</v>
      </c>
      <c r="S39" s="64">
        <v>695066225</v>
      </c>
      <c r="T39" s="64">
        <v>695066225</v>
      </c>
      <c r="U39" s="64">
        <v>695066225</v>
      </c>
      <c r="V39" s="64">
        <v>695066225</v>
      </c>
      <c r="W39" s="64">
        <v>338349000</v>
      </c>
      <c r="X39" s="64">
        <v>356717225</v>
      </c>
      <c r="Y39" s="65">
        <v>105.43</v>
      </c>
      <c r="Z39" s="66">
        <v>338349000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21852712</v>
      </c>
      <c r="C42" s="18">
        <v>0</v>
      </c>
      <c r="D42" s="63">
        <v>-13364000</v>
      </c>
      <c r="E42" s="64">
        <v>-13364000</v>
      </c>
      <c r="F42" s="64">
        <v>2670765</v>
      </c>
      <c r="G42" s="64">
        <v>-9417631</v>
      </c>
      <c r="H42" s="64">
        <v>-4222337</v>
      </c>
      <c r="I42" s="64">
        <v>-10969203</v>
      </c>
      <c r="J42" s="64">
        <v>-11698046</v>
      </c>
      <c r="K42" s="64">
        <v>17293147</v>
      </c>
      <c r="L42" s="64">
        <v>3520054</v>
      </c>
      <c r="M42" s="64">
        <v>9115155</v>
      </c>
      <c r="N42" s="64">
        <v>5756486</v>
      </c>
      <c r="O42" s="64">
        <v>3052343</v>
      </c>
      <c r="P42" s="64">
        <v>413523</v>
      </c>
      <c r="Q42" s="64">
        <v>9222352</v>
      </c>
      <c r="R42" s="64">
        <v>0</v>
      </c>
      <c r="S42" s="64">
        <v>0</v>
      </c>
      <c r="T42" s="64">
        <v>0</v>
      </c>
      <c r="U42" s="64">
        <v>0</v>
      </c>
      <c r="V42" s="64">
        <v>7368304</v>
      </c>
      <c r="W42" s="64">
        <v>-13364000</v>
      </c>
      <c r="X42" s="64">
        <v>20732304</v>
      </c>
      <c r="Y42" s="65">
        <v>-155.14</v>
      </c>
      <c r="Z42" s="66">
        <v>-13364000</v>
      </c>
    </row>
    <row r="43" spans="1:26" ht="13.5">
      <c r="A43" s="62" t="s">
        <v>59</v>
      </c>
      <c r="B43" s="18">
        <v>-19879265</v>
      </c>
      <c r="C43" s="18">
        <v>0</v>
      </c>
      <c r="D43" s="63">
        <v>9700000</v>
      </c>
      <c r="E43" s="64">
        <v>9700000</v>
      </c>
      <c r="F43" s="64">
        <v>-1150143</v>
      </c>
      <c r="G43" s="64">
        <v>0</v>
      </c>
      <c r="H43" s="64">
        <v>0</v>
      </c>
      <c r="I43" s="64">
        <v>-1150143</v>
      </c>
      <c r="J43" s="64">
        <v>0</v>
      </c>
      <c r="K43" s="64">
        <v>-690039023</v>
      </c>
      <c r="L43" s="64">
        <v>3580942</v>
      </c>
      <c r="M43" s="64">
        <v>-686458081</v>
      </c>
      <c r="N43" s="64">
        <v>-578104</v>
      </c>
      <c r="O43" s="64">
        <v>695920039</v>
      </c>
      <c r="P43" s="64">
        <v>-1351303</v>
      </c>
      <c r="Q43" s="64">
        <v>693990632</v>
      </c>
      <c r="R43" s="64">
        <v>0</v>
      </c>
      <c r="S43" s="64">
        <v>0</v>
      </c>
      <c r="T43" s="64">
        <v>0</v>
      </c>
      <c r="U43" s="64">
        <v>0</v>
      </c>
      <c r="V43" s="64">
        <v>6382408</v>
      </c>
      <c r="W43" s="64">
        <v>9700000</v>
      </c>
      <c r="X43" s="64">
        <v>-3317592</v>
      </c>
      <c r="Y43" s="65">
        <v>-34.2</v>
      </c>
      <c r="Z43" s="66">
        <v>9700000</v>
      </c>
    </row>
    <row r="44" spans="1:26" ht="13.5">
      <c r="A44" s="62" t="s">
        <v>60</v>
      </c>
      <c r="B44" s="18">
        <v>-744462</v>
      </c>
      <c r="C44" s="18">
        <v>0</v>
      </c>
      <c r="D44" s="63">
        <v>6920000</v>
      </c>
      <c r="E44" s="64">
        <v>6920000</v>
      </c>
      <c r="F44" s="64">
        <v>12992</v>
      </c>
      <c r="G44" s="64">
        <v>4850</v>
      </c>
      <c r="H44" s="64">
        <v>15366</v>
      </c>
      <c r="I44" s="64">
        <v>33208</v>
      </c>
      <c r="J44" s="64">
        <v>23100</v>
      </c>
      <c r="K44" s="64">
        <v>-1879693</v>
      </c>
      <c r="L44" s="64">
        <v>0</v>
      </c>
      <c r="M44" s="64">
        <v>-1856593</v>
      </c>
      <c r="N44" s="64">
        <v>0</v>
      </c>
      <c r="O44" s="64">
        <v>-1845946</v>
      </c>
      <c r="P44" s="64">
        <v>0</v>
      </c>
      <c r="Q44" s="64">
        <v>-1845946</v>
      </c>
      <c r="R44" s="64">
        <v>0</v>
      </c>
      <c r="S44" s="64">
        <v>0</v>
      </c>
      <c r="T44" s="64">
        <v>0</v>
      </c>
      <c r="U44" s="64">
        <v>0</v>
      </c>
      <c r="V44" s="64">
        <v>-3669331</v>
      </c>
      <c r="W44" s="64">
        <v>6920000</v>
      </c>
      <c r="X44" s="64">
        <v>-10589331</v>
      </c>
      <c r="Y44" s="65">
        <v>-153.03</v>
      </c>
      <c r="Z44" s="66">
        <v>6920000</v>
      </c>
    </row>
    <row r="45" spans="1:26" ht="13.5">
      <c r="A45" s="74" t="s">
        <v>61</v>
      </c>
      <c r="B45" s="21">
        <v>1228985</v>
      </c>
      <c r="C45" s="21">
        <v>0</v>
      </c>
      <c r="D45" s="103">
        <v>16178000</v>
      </c>
      <c r="E45" s="104">
        <v>16178000</v>
      </c>
      <c r="F45" s="104">
        <v>30896775</v>
      </c>
      <c r="G45" s="104">
        <v>21483994</v>
      </c>
      <c r="H45" s="104">
        <v>17277023</v>
      </c>
      <c r="I45" s="104">
        <v>17277023</v>
      </c>
      <c r="J45" s="104">
        <v>5602077</v>
      </c>
      <c r="K45" s="104">
        <v>-669023492</v>
      </c>
      <c r="L45" s="104">
        <v>-661922496</v>
      </c>
      <c r="M45" s="104">
        <v>-661922496</v>
      </c>
      <c r="N45" s="104">
        <v>-656744114</v>
      </c>
      <c r="O45" s="104">
        <v>40382322</v>
      </c>
      <c r="P45" s="104">
        <v>39444542</v>
      </c>
      <c r="Q45" s="104">
        <v>-656744114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16178000</v>
      </c>
      <c r="X45" s="104">
        <v>-16178000</v>
      </c>
      <c r="Y45" s="105">
        <v>-100</v>
      </c>
      <c r="Z45" s="106">
        <v>16178000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8845315</v>
      </c>
      <c r="C51" s="56">
        <v>0</v>
      </c>
      <c r="D51" s="133">
        <v>2822538</v>
      </c>
      <c r="E51" s="58">
        <v>4825301</v>
      </c>
      <c r="F51" s="58">
        <v>0</v>
      </c>
      <c r="G51" s="58">
        <v>0</v>
      </c>
      <c r="H51" s="58">
        <v>0</v>
      </c>
      <c r="I51" s="58">
        <v>12886812</v>
      </c>
      <c r="J51" s="58">
        <v>0</v>
      </c>
      <c r="K51" s="58">
        <v>0</v>
      </c>
      <c r="L51" s="58">
        <v>0</v>
      </c>
      <c r="M51" s="58">
        <v>6158933</v>
      </c>
      <c r="N51" s="58">
        <v>0</v>
      </c>
      <c r="O51" s="58">
        <v>0</v>
      </c>
      <c r="P51" s="58">
        <v>0</v>
      </c>
      <c r="Q51" s="58">
        <v>1132981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36671880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148.6460845564228</v>
      </c>
      <c r="C58" s="5">
        <f>IF(C67=0,0,+(C76/C67)*100)</f>
        <v>0</v>
      </c>
      <c r="D58" s="6">
        <f aca="true" t="shared" si="6" ref="D58:Z58">IF(D67=0,0,+(D76/D67)*100)</f>
        <v>102.1087993676425</v>
      </c>
      <c r="E58" s="7">
        <f t="shared" si="6"/>
        <v>102.1087993676425</v>
      </c>
      <c r="F58" s="7">
        <f t="shared" si="6"/>
        <v>72.88972165684909</v>
      </c>
      <c r="G58" s="7">
        <f t="shared" si="6"/>
        <v>49.553861745966515</v>
      </c>
      <c r="H58" s="7">
        <f t="shared" si="6"/>
        <v>113.0944021372702</v>
      </c>
      <c r="I58" s="7">
        <f t="shared" si="6"/>
        <v>77.45200226777601</v>
      </c>
      <c r="J58" s="7">
        <f t="shared" si="6"/>
        <v>0</v>
      </c>
      <c r="K58" s="7">
        <f t="shared" si="6"/>
        <v>0</v>
      </c>
      <c r="L58" s="7">
        <f t="shared" si="6"/>
        <v>91.71205060855519</v>
      </c>
      <c r="M58" s="7">
        <f t="shared" si="6"/>
        <v>235.28216500808355</v>
      </c>
      <c r="N58" s="7">
        <f t="shared" si="6"/>
        <v>93.33521498538103</v>
      </c>
      <c r="O58" s="7">
        <f t="shared" si="6"/>
        <v>69.80788511010834</v>
      </c>
      <c r="P58" s="7">
        <f t="shared" si="6"/>
        <v>72.59304428782707</v>
      </c>
      <c r="Q58" s="7">
        <f t="shared" si="6"/>
        <v>78.02646726451778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74.65622016233885</v>
      </c>
      <c r="W58" s="7">
        <f t="shared" si="6"/>
        <v>102.1087993676425</v>
      </c>
      <c r="X58" s="7">
        <f t="shared" si="6"/>
        <v>0</v>
      </c>
      <c r="Y58" s="7">
        <f t="shared" si="6"/>
        <v>0</v>
      </c>
      <c r="Z58" s="8">
        <f t="shared" si="6"/>
        <v>102.1087993676425</v>
      </c>
    </row>
    <row r="59" spans="1:26" ht="13.5">
      <c r="A59" s="36" t="s">
        <v>31</v>
      </c>
      <c r="B59" s="9">
        <f aca="true" t="shared" si="7" ref="B59:Z66">IF(B68=0,0,+(B77/B68)*100)</f>
        <v>369.8758110569719</v>
      </c>
      <c r="C59" s="9">
        <f t="shared" si="7"/>
        <v>0</v>
      </c>
      <c r="D59" s="2">
        <f t="shared" si="7"/>
        <v>102.03470568220483</v>
      </c>
      <c r="E59" s="10">
        <f t="shared" si="7"/>
        <v>102.03470568220483</v>
      </c>
      <c r="F59" s="10">
        <f t="shared" si="7"/>
        <v>36.522535538298804</v>
      </c>
      <c r="G59" s="10">
        <f t="shared" si="7"/>
        <v>62.440430603835026</v>
      </c>
      <c r="H59" s="10">
        <f t="shared" si="7"/>
        <v>184.044902406456</v>
      </c>
      <c r="I59" s="10">
        <f t="shared" si="7"/>
        <v>64.0745642331582</v>
      </c>
      <c r="J59" s="10">
        <f t="shared" si="7"/>
        <v>0</v>
      </c>
      <c r="K59" s="10">
        <f t="shared" si="7"/>
        <v>0</v>
      </c>
      <c r="L59" s="10">
        <f t="shared" si="7"/>
        <v>100.00020012567892</v>
      </c>
      <c r="M59" s="10">
        <f t="shared" si="7"/>
        <v>284.3954003113955</v>
      </c>
      <c r="N59" s="10">
        <f t="shared" si="7"/>
        <v>94.73573368310211</v>
      </c>
      <c r="O59" s="10">
        <f t="shared" si="7"/>
        <v>92.61913376571245</v>
      </c>
      <c r="P59" s="10">
        <f t="shared" si="7"/>
        <v>68.09484979236082</v>
      </c>
      <c r="Q59" s="10">
        <f t="shared" si="7"/>
        <v>85.06740612888623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77.75951383996947</v>
      </c>
      <c r="W59" s="10">
        <f t="shared" si="7"/>
        <v>102.03470568220483</v>
      </c>
      <c r="X59" s="10">
        <f t="shared" si="7"/>
        <v>0</v>
      </c>
      <c r="Y59" s="10">
        <f t="shared" si="7"/>
        <v>0</v>
      </c>
      <c r="Z59" s="11">
        <f t="shared" si="7"/>
        <v>102.03470568220483</v>
      </c>
    </row>
    <row r="60" spans="1:26" ht="13.5">
      <c r="A60" s="37" t="s">
        <v>32</v>
      </c>
      <c r="B60" s="12">
        <f t="shared" si="7"/>
        <v>115.65352718658673</v>
      </c>
      <c r="C60" s="12">
        <f t="shared" si="7"/>
        <v>0</v>
      </c>
      <c r="D60" s="3">
        <f t="shared" si="7"/>
        <v>102.12819005894819</v>
      </c>
      <c r="E60" s="13">
        <f t="shared" si="7"/>
        <v>102.12819005894819</v>
      </c>
      <c r="F60" s="13">
        <f t="shared" si="7"/>
        <v>79.20245737352333</v>
      </c>
      <c r="G60" s="13">
        <f t="shared" si="7"/>
        <v>48.62164404583915</v>
      </c>
      <c r="H60" s="13">
        <f t="shared" si="7"/>
        <v>109.7090420590376</v>
      </c>
      <c r="I60" s="13">
        <f t="shared" si="7"/>
        <v>78.8112912951939</v>
      </c>
      <c r="J60" s="13">
        <f t="shared" si="7"/>
        <v>0</v>
      </c>
      <c r="K60" s="13">
        <f t="shared" si="7"/>
        <v>0</v>
      </c>
      <c r="L60" s="13">
        <f t="shared" si="7"/>
        <v>91.09290205681584</v>
      </c>
      <c r="M60" s="13">
        <f t="shared" si="7"/>
        <v>231.61326540070382</v>
      </c>
      <c r="N60" s="13">
        <f t="shared" si="7"/>
        <v>93.23059220363632</v>
      </c>
      <c r="O60" s="13">
        <f t="shared" si="7"/>
        <v>68.2581297502117</v>
      </c>
      <c r="P60" s="13">
        <f t="shared" si="7"/>
        <v>72.89864356187181</v>
      </c>
      <c r="Q60" s="13">
        <f t="shared" si="7"/>
        <v>77.53349434057306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74.40881629530571</v>
      </c>
      <c r="W60" s="13">
        <f t="shared" si="7"/>
        <v>102.12819005894819</v>
      </c>
      <c r="X60" s="13">
        <f t="shared" si="7"/>
        <v>0</v>
      </c>
      <c r="Y60" s="13">
        <f t="shared" si="7"/>
        <v>0</v>
      </c>
      <c r="Z60" s="14">
        <f t="shared" si="7"/>
        <v>102.12819005894819</v>
      </c>
    </row>
    <row r="61" spans="1:26" ht="13.5">
      <c r="A61" s="38" t="s">
        <v>115</v>
      </c>
      <c r="B61" s="12">
        <f t="shared" si="7"/>
        <v>38.67637434401953</v>
      </c>
      <c r="C61" s="12">
        <f t="shared" si="7"/>
        <v>0</v>
      </c>
      <c r="D61" s="3">
        <f t="shared" si="7"/>
        <v>100.91498050293224</v>
      </c>
      <c r="E61" s="13">
        <f t="shared" si="7"/>
        <v>100.91498050293224</v>
      </c>
      <c r="F61" s="13">
        <f t="shared" si="7"/>
        <v>102.60400199664281</v>
      </c>
      <c r="G61" s="13">
        <f t="shared" si="7"/>
        <v>63.43456317462892</v>
      </c>
      <c r="H61" s="13">
        <f t="shared" si="7"/>
        <v>130.7390515969836</v>
      </c>
      <c r="I61" s="13">
        <f t="shared" si="7"/>
        <v>96.94290465431503</v>
      </c>
      <c r="J61" s="13">
        <f t="shared" si="7"/>
        <v>0</v>
      </c>
      <c r="K61" s="13">
        <f t="shared" si="7"/>
        <v>0</v>
      </c>
      <c r="L61" s="13">
        <f t="shared" si="7"/>
        <v>100.03318901904954</v>
      </c>
      <c r="M61" s="13">
        <f t="shared" si="7"/>
        <v>259.6851089089758</v>
      </c>
      <c r="N61" s="13">
        <f t="shared" si="7"/>
        <v>100.27424455821941</v>
      </c>
      <c r="O61" s="13">
        <f t="shared" si="7"/>
        <v>66.0628870108132</v>
      </c>
      <c r="P61" s="13">
        <f t="shared" si="7"/>
        <v>77.95922715930213</v>
      </c>
      <c r="Q61" s="13">
        <f t="shared" si="7"/>
        <v>80.64601938024266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83.65711297963728</v>
      </c>
      <c r="W61" s="13">
        <f t="shared" si="7"/>
        <v>100.91498050293224</v>
      </c>
      <c r="X61" s="13">
        <f t="shared" si="7"/>
        <v>0</v>
      </c>
      <c r="Y61" s="13">
        <f t="shared" si="7"/>
        <v>0</v>
      </c>
      <c r="Z61" s="14">
        <f t="shared" si="7"/>
        <v>100.91498050293224</v>
      </c>
    </row>
    <row r="62" spans="1:26" ht="13.5">
      <c r="A62" s="38" t="s">
        <v>116</v>
      </c>
      <c r="B62" s="12">
        <f t="shared" si="7"/>
        <v>149.05519941804477</v>
      </c>
      <c r="C62" s="12">
        <f t="shared" si="7"/>
        <v>0</v>
      </c>
      <c r="D62" s="3">
        <f t="shared" si="7"/>
        <v>102.18359745855548</v>
      </c>
      <c r="E62" s="13">
        <f t="shared" si="7"/>
        <v>102.18359745855548</v>
      </c>
      <c r="F62" s="13">
        <f t="shared" si="7"/>
        <v>128.68223146883943</v>
      </c>
      <c r="G62" s="13">
        <f t="shared" si="7"/>
        <v>31.677390009062467</v>
      </c>
      <c r="H62" s="13">
        <f t="shared" si="7"/>
        <v>148.85060684299336</v>
      </c>
      <c r="I62" s="13">
        <f t="shared" si="7"/>
        <v>104.97756168477872</v>
      </c>
      <c r="J62" s="13">
        <f t="shared" si="7"/>
        <v>0</v>
      </c>
      <c r="K62" s="13">
        <f t="shared" si="7"/>
        <v>0</v>
      </c>
      <c r="L62" s="13">
        <f t="shared" si="7"/>
        <v>77.00575890214122</v>
      </c>
      <c r="M62" s="13">
        <f t="shared" si="7"/>
        <v>207.98504763204107</v>
      </c>
      <c r="N62" s="13">
        <f t="shared" si="7"/>
        <v>92.89412857594294</v>
      </c>
      <c r="O62" s="13">
        <f t="shared" si="7"/>
        <v>60.886026552696016</v>
      </c>
      <c r="P62" s="13">
        <f t="shared" si="7"/>
        <v>58.647457459391894</v>
      </c>
      <c r="Q62" s="13">
        <f t="shared" si="7"/>
        <v>69.29909938993505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74.59632365589634</v>
      </c>
      <c r="W62" s="13">
        <f t="shared" si="7"/>
        <v>102.18359745855548</v>
      </c>
      <c r="X62" s="13">
        <f t="shared" si="7"/>
        <v>0</v>
      </c>
      <c r="Y62" s="13">
        <f t="shared" si="7"/>
        <v>0</v>
      </c>
      <c r="Z62" s="14">
        <f t="shared" si="7"/>
        <v>102.18359745855548</v>
      </c>
    </row>
    <row r="63" spans="1:26" ht="13.5">
      <c r="A63" s="38" t="s">
        <v>117</v>
      </c>
      <c r="B63" s="12">
        <f t="shared" si="7"/>
        <v>200.11377835675077</v>
      </c>
      <c r="C63" s="12">
        <f t="shared" si="7"/>
        <v>0</v>
      </c>
      <c r="D63" s="3">
        <f t="shared" si="7"/>
        <v>104.83349498868412</v>
      </c>
      <c r="E63" s="13">
        <f t="shared" si="7"/>
        <v>104.83349498868412</v>
      </c>
      <c r="F63" s="13">
        <f t="shared" si="7"/>
        <v>46.475165761677125</v>
      </c>
      <c r="G63" s="13">
        <f t="shared" si="7"/>
        <v>219.29879733118014</v>
      </c>
      <c r="H63" s="13">
        <f t="shared" si="7"/>
        <v>54.66634303985406</v>
      </c>
      <c r="I63" s="13">
        <f t="shared" si="7"/>
        <v>59.79052024794653</v>
      </c>
      <c r="J63" s="13">
        <f t="shared" si="7"/>
        <v>0</v>
      </c>
      <c r="K63" s="13">
        <f t="shared" si="7"/>
        <v>0</v>
      </c>
      <c r="L63" s="13">
        <f t="shared" si="7"/>
        <v>100</v>
      </c>
      <c r="M63" s="13">
        <f t="shared" si="7"/>
        <v>227.0265896529403</v>
      </c>
      <c r="N63" s="13">
        <f t="shared" si="7"/>
        <v>91.99263153800733</v>
      </c>
      <c r="O63" s="13">
        <f t="shared" si="7"/>
        <v>92.3176265642019</v>
      </c>
      <c r="P63" s="13">
        <f t="shared" si="7"/>
        <v>92.49750756600072</v>
      </c>
      <c r="Q63" s="13">
        <f t="shared" si="7"/>
        <v>92.26893694634468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76.73522531308471</v>
      </c>
      <c r="W63" s="13">
        <f t="shared" si="7"/>
        <v>104.83349498868412</v>
      </c>
      <c r="X63" s="13">
        <f t="shared" si="7"/>
        <v>0</v>
      </c>
      <c r="Y63" s="13">
        <f t="shared" si="7"/>
        <v>0</v>
      </c>
      <c r="Z63" s="14">
        <f t="shared" si="7"/>
        <v>104.83349498868412</v>
      </c>
    </row>
    <row r="64" spans="1:26" ht="13.5">
      <c r="A64" s="38" t="s">
        <v>118</v>
      </c>
      <c r="B64" s="12">
        <f t="shared" si="7"/>
        <v>169.66731760255766</v>
      </c>
      <c r="C64" s="12">
        <f t="shared" si="7"/>
        <v>0</v>
      </c>
      <c r="D64" s="3">
        <f t="shared" si="7"/>
        <v>108.07453416149069</v>
      </c>
      <c r="E64" s="13">
        <f t="shared" si="7"/>
        <v>108.07453416149069</v>
      </c>
      <c r="F64" s="13">
        <f t="shared" si="7"/>
        <v>15.464046038760927</v>
      </c>
      <c r="G64" s="13">
        <f t="shared" si="7"/>
        <v>10.944356641680798</v>
      </c>
      <c r="H64" s="13">
        <f t="shared" si="7"/>
        <v>36.50640470832612</v>
      </c>
      <c r="I64" s="13">
        <f t="shared" si="7"/>
        <v>18.18048056891928</v>
      </c>
      <c r="J64" s="13">
        <f t="shared" si="7"/>
        <v>0</v>
      </c>
      <c r="K64" s="13">
        <f t="shared" si="7"/>
        <v>0</v>
      </c>
      <c r="L64" s="13">
        <f t="shared" si="7"/>
        <v>74.02029004872647</v>
      </c>
      <c r="M64" s="13">
        <f t="shared" si="7"/>
        <v>172.36825566503188</v>
      </c>
      <c r="N64" s="13">
        <f t="shared" si="7"/>
        <v>70.06935624650474</v>
      </c>
      <c r="O64" s="13">
        <f t="shared" si="7"/>
        <v>67.33716368083056</v>
      </c>
      <c r="P64" s="13">
        <f t="shared" si="7"/>
        <v>63.476989984694185</v>
      </c>
      <c r="Q64" s="13">
        <f t="shared" si="7"/>
        <v>66.93149080896741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42.01383143716912</v>
      </c>
      <c r="W64" s="13">
        <f t="shared" si="7"/>
        <v>108.07453416149069</v>
      </c>
      <c r="X64" s="13">
        <f t="shared" si="7"/>
        <v>0</v>
      </c>
      <c r="Y64" s="13">
        <f t="shared" si="7"/>
        <v>0</v>
      </c>
      <c r="Z64" s="14">
        <f t="shared" si="7"/>
        <v>108.07453416149069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184.2576403307471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81263679</v>
      </c>
      <c r="C67" s="23"/>
      <c r="D67" s="24">
        <v>70846000</v>
      </c>
      <c r="E67" s="25">
        <v>70846000</v>
      </c>
      <c r="F67" s="25">
        <v>8910045</v>
      </c>
      <c r="G67" s="25">
        <v>7219623</v>
      </c>
      <c r="H67" s="25">
        <v>6791467</v>
      </c>
      <c r="I67" s="25">
        <v>22921135</v>
      </c>
      <c r="J67" s="25"/>
      <c r="K67" s="25"/>
      <c r="L67" s="25">
        <v>7188666</v>
      </c>
      <c r="M67" s="25">
        <v>7188666</v>
      </c>
      <c r="N67" s="25">
        <v>7787483</v>
      </c>
      <c r="O67" s="25">
        <v>8732535</v>
      </c>
      <c r="P67" s="25">
        <v>8732535</v>
      </c>
      <c r="Q67" s="25">
        <v>25252553</v>
      </c>
      <c r="R67" s="25">
        <v>8732535</v>
      </c>
      <c r="S67" s="25"/>
      <c r="T67" s="25">
        <v>8732535</v>
      </c>
      <c r="U67" s="25">
        <v>17465070</v>
      </c>
      <c r="V67" s="25">
        <v>72827424</v>
      </c>
      <c r="W67" s="25">
        <v>70846000</v>
      </c>
      <c r="X67" s="25"/>
      <c r="Y67" s="24"/>
      <c r="Z67" s="26">
        <v>70846000</v>
      </c>
    </row>
    <row r="68" spans="1:26" ht="13.5" hidden="1">
      <c r="A68" s="36" t="s">
        <v>31</v>
      </c>
      <c r="B68" s="18">
        <v>10546269</v>
      </c>
      <c r="C68" s="18"/>
      <c r="D68" s="19">
        <v>14695000</v>
      </c>
      <c r="E68" s="20">
        <v>14695000</v>
      </c>
      <c r="F68" s="20">
        <v>1317874</v>
      </c>
      <c r="G68" s="20">
        <v>487037</v>
      </c>
      <c r="H68" s="20">
        <v>309293</v>
      </c>
      <c r="I68" s="20">
        <v>2114204</v>
      </c>
      <c r="J68" s="20"/>
      <c r="K68" s="20"/>
      <c r="L68" s="20">
        <v>499686</v>
      </c>
      <c r="M68" s="20">
        <v>499686</v>
      </c>
      <c r="N68" s="20">
        <v>541310</v>
      </c>
      <c r="O68" s="20">
        <v>555531</v>
      </c>
      <c r="P68" s="20">
        <v>555531</v>
      </c>
      <c r="Q68" s="20">
        <v>1652372</v>
      </c>
      <c r="R68" s="20">
        <v>555531</v>
      </c>
      <c r="S68" s="20"/>
      <c r="T68" s="20">
        <v>555531</v>
      </c>
      <c r="U68" s="20">
        <v>1111062</v>
      </c>
      <c r="V68" s="20">
        <v>5377324</v>
      </c>
      <c r="W68" s="20">
        <v>14695000</v>
      </c>
      <c r="X68" s="20"/>
      <c r="Y68" s="19"/>
      <c r="Z68" s="22">
        <v>14695000</v>
      </c>
    </row>
    <row r="69" spans="1:26" ht="13.5" hidden="1">
      <c r="A69" s="37" t="s">
        <v>32</v>
      </c>
      <c r="B69" s="18">
        <v>70717410</v>
      </c>
      <c r="C69" s="18"/>
      <c r="D69" s="19">
        <v>56151000</v>
      </c>
      <c r="E69" s="20">
        <v>56151000</v>
      </c>
      <c r="F69" s="20">
        <v>7592171</v>
      </c>
      <c r="G69" s="20">
        <v>6732586</v>
      </c>
      <c r="H69" s="20">
        <v>6482174</v>
      </c>
      <c r="I69" s="20">
        <v>20806931</v>
      </c>
      <c r="J69" s="20"/>
      <c r="K69" s="20"/>
      <c r="L69" s="20">
        <v>6688980</v>
      </c>
      <c r="M69" s="20">
        <v>6688980</v>
      </c>
      <c r="N69" s="20">
        <v>7246173</v>
      </c>
      <c r="O69" s="20">
        <v>8177004</v>
      </c>
      <c r="P69" s="20">
        <v>8177004</v>
      </c>
      <c r="Q69" s="20">
        <v>23600181</v>
      </c>
      <c r="R69" s="20">
        <v>8177004</v>
      </c>
      <c r="S69" s="20"/>
      <c r="T69" s="20">
        <v>8177004</v>
      </c>
      <c r="U69" s="20">
        <v>16354008</v>
      </c>
      <c r="V69" s="20">
        <v>67450100</v>
      </c>
      <c r="W69" s="20">
        <v>56151000</v>
      </c>
      <c r="X69" s="20"/>
      <c r="Y69" s="19"/>
      <c r="Z69" s="22">
        <v>56151000</v>
      </c>
    </row>
    <row r="70" spans="1:26" ht="13.5" hidden="1">
      <c r="A70" s="38" t="s">
        <v>115</v>
      </c>
      <c r="B70" s="18">
        <v>31007211</v>
      </c>
      <c r="C70" s="18"/>
      <c r="D70" s="19">
        <v>32569000</v>
      </c>
      <c r="E70" s="20">
        <v>32569000</v>
      </c>
      <c r="F70" s="20">
        <v>3191357</v>
      </c>
      <c r="G70" s="20">
        <v>3526661</v>
      </c>
      <c r="H70" s="20">
        <v>2962053</v>
      </c>
      <c r="I70" s="20">
        <v>9680071</v>
      </c>
      <c r="J70" s="20"/>
      <c r="K70" s="20"/>
      <c r="L70" s="20">
        <v>3163697</v>
      </c>
      <c r="M70" s="20">
        <v>3163697</v>
      </c>
      <c r="N70" s="20">
        <v>3427233</v>
      </c>
      <c r="O70" s="20">
        <v>3895240</v>
      </c>
      <c r="P70" s="20">
        <v>3895240</v>
      </c>
      <c r="Q70" s="20">
        <v>11217713</v>
      </c>
      <c r="R70" s="20">
        <v>3895240</v>
      </c>
      <c r="S70" s="20"/>
      <c r="T70" s="20">
        <v>3895240</v>
      </c>
      <c r="U70" s="20">
        <v>7790480</v>
      </c>
      <c r="V70" s="20">
        <v>31851961</v>
      </c>
      <c r="W70" s="20">
        <v>32569000</v>
      </c>
      <c r="X70" s="20"/>
      <c r="Y70" s="19"/>
      <c r="Z70" s="22">
        <v>32569000</v>
      </c>
    </row>
    <row r="71" spans="1:26" ht="13.5" hidden="1">
      <c r="A71" s="38" t="s">
        <v>116</v>
      </c>
      <c r="B71" s="18">
        <v>22414095</v>
      </c>
      <c r="C71" s="18"/>
      <c r="D71" s="19">
        <v>13693000</v>
      </c>
      <c r="E71" s="20">
        <v>13693000</v>
      </c>
      <c r="F71" s="20">
        <v>1539542</v>
      </c>
      <c r="G71" s="20">
        <v>1440005</v>
      </c>
      <c r="H71" s="20">
        <v>1574048</v>
      </c>
      <c r="I71" s="20">
        <v>4553595</v>
      </c>
      <c r="J71" s="20"/>
      <c r="K71" s="20"/>
      <c r="L71" s="20">
        <v>1597874</v>
      </c>
      <c r="M71" s="20">
        <v>1597874</v>
      </c>
      <c r="N71" s="20">
        <v>1730977</v>
      </c>
      <c r="O71" s="20">
        <v>2142306</v>
      </c>
      <c r="P71" s="20">
        <v>2142306</v>
      </c>
      <c r="Q71" s="20">
        <v>6015589</v>
      </c>
      <c r="R71" s="20">
        <v>2142306</v>
      </c>
      <c r="S71" s="20"/>
      <c r="T71" s="20">
        <v>2142306</v>
      </c>
      <c r="U71" s="20">
        <v>4284612</v>
      </c>
      <c r="V71" s="20">
        <v>16451670</v>
      </c>
      <c r="W71" s="20">
        <v>13693000</v>
      </c>
      <c r="X71" s="20"/>
      <c r="Y71" s="19"/>
      <c r="Z71" s="22">
        <v>13693000</v>
      </c>
    </row>
    <row r="72" spans="1:26" ht="13.5" hidden="1">
      <c r="A72" s="38" t="s">
        <v>117</v>
      </c>
      <c r="B72" s="18">
        <v>10630317</v>
      </c>
      <c r="C72" s="18"/>
      <c r="D72" s="19">
        <v>6186000</v>
      </c>
      <c r="E72" s="20">
        <v>6186000</v>
      </c>
      <c r="F72" s="20">
        <v>1016218</v>
      </c>
      <c r="G72" s="20">
        <v>117655</v>
      </c>
      <c r="H72" s="20">
        <v>1021753</v>
      </c>
      <c r="I72" s="20">
        <v>2155626</v>
      </c>
      <c r="J72" s="20"/>
      <c r="K72" s="20"/>
      <c r="L72" s="20">
        <v>1044316</v>
      </c>
      <c r="M72" s="20">
        <v>1044316</v>
      </c>
      <c r="N72" s="20">
        <v>1131308</v>
      </c>
      <c r="O72" s="20">
        <v>1127412</v>
      </c>
      <c r="P72" s="20">
        <v>1127412</v>
      </c>
      <c r="Q72" s="20">
        <v>3386132</v>
      </c>
      <c r="R72" s="20">
        <v>1127412</v>
      </c>
      <c r="S72" s="20"/>
      <c r="T72" s="20">
        <v>1127412</v>
      </c>
      <c r="U72" s="20">
        <v>2254824</v>
      </c>
      <c r="V72" s="20">
        <v>8840898</v>
      </c>
      <c r="W72" s="20">
        <v>6186000</v>
      </c>
      <c r="X72" s="20"/>
      <c r="Y72" s="19"/>
      <c r="Z72" s="22">
        <v>6186000</v>
      </c>
    </row>
    <row r="73" spans="1:26" ht="13.5" hidden="1">
      <c r="A73" s="38" t="s">
        <v>118</v>
      </c>
      <c r="B73" s="18">
        <v>6665787</v>
      </c>
      <c r="C73" s="18"/>
      <c r="D73" s="19">
        <v>3703000</v>
      </c>
      <c r="E73" s="20">
        <v>3703000</v>
      </c>
      <c r="F73" s="20">
        <v>1845054</v>
      </c>
      <c r="G73" s="20">
        <v>1648265</v>
      </c>
      <c r="H73" s="20">
        <v>924320</v>
      </c>
      <c r="I73" s="20">
        <v>4417639</v>
      </c>
      <c r="J73" s="20"/>
      <c r="K73" s="20"/>
      <c r="L73" s="20">
        <v>883093</v>
      </c>
      <c r="M73" s="20">
        <v>883093</v>
      </c>
      <c r="N73" s="20">
        <v>956655</v>
      </c>
      <c r="O73" s="20">
        <v>984593</v>
      </c>
      <c r="P73" s="20">
        <v>984593</v>
      </c>
      <c r="Q73" s="20">
        <v>2925841</v>
      </c>
      <c r="R73" s="20">
        <v>984593</v>
      </c>
      <c r="S73" s="20"/>
      <c r="T73" s="20">
        <v>984593</v>
      </c>
      <c r="U73" s="20">
        <v>1969186</v>
      </c>
      <c r="V73" s="20">
        <v>10195759</v>
      </c>
      <c r="W73" s="20">
        <v>3703000</v>
      </c>
      <c r="X73" s="20"/>
      <c r="Y73" s="19"/>
      <c r="Z73" s="22">
        <v>3703000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>
        <v>27453</v>
      </c>
      <c r="P74" s="20">
        <v>27453</v>
      </c>
      <c r="Q74" s="20">
        <v>54906</v>
      </c>
      <c r="R74" s="20">
        <v>27453</v>
      </c>
      <c r="S74" s="20"/>
      <c r="T74" s="20">
        <v>27453</v>
      </c>
      <c r="U74" s="20">
        <v>54906</v>
      </c>
      <c r="V74" s="20">
        <v>109812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120795277</v>
      </c>
      <c r="C76" s="31"/>
      <c r="D76" s="32">
        <v>72340000</v>
      </c>
      <c r="E76" s="33">
        <v>72340000</v>
      </c>
      <c r="F76" s="33">
        <v>6494507</v>
      </c>
      <c r="G76" s="33">
        <v>3577602</v>
      </c>
      <c r="H76" s="33">
        <v>7680769</v>
      </c>
      <c r="I76" s="33">
        <v>17752878</v>
      </c>
      <c r="J76" s="33">
        <v>3201430</v>
      </c>
      <c r="K76" s="33">
        <v>7119346</v>
      </c>
      <c r="L76" s="33">
        <v>6592873</v>
      </c>
      <c r="M76" s="33">
        <v>16913649</v>
      </c>
      <c r="N76" s="33">
        <v>7268464</v>
      </c>
      <c r="O76" s="33">
        <v>6095998</v>
      </c>
      <c r="P76" s="33">
        <v>6339213</v>
      </c>
      <c r="Q76" s="33">
        <v>19703675</v>
      </c>
      <c r="R76" s="33"/>
      <c r="S76" s="33"/>
      <c r="T76" s="33"/>
      <c r="U76" s="33"/>
      <c r="V76" s="33">
        <v>54370202</v>
      </c>
      <c r="W76" s="33">
        <v>72340000</v>
      </c>
      <c r="X76" s="33"/>
      <c r="Y76" s="32"/>
      <c r="Z76" s="34">
        <v>72340000</v>
      </c>
    </row>
    <row r="77" spans="1:26" ht="13.5" hidden="1">
      <c r="A77" s="36" t="s">
        <v>31</v>
      </c>
      <c r="B77" s="18">
        <v>39008098</v>
      </c>
      <c r="C77" s="18"/>
      <c r="D77" s="19">
        <v>14994000</v>
      </c>
      <c r="E77" s="20">
        <v>14994000</v>
      </c>
      <c r="F77" s="20">
        <v>481321</v>
      </c>
      <c r="G77" s="20">
        <v>304108</v>
      </c>
      <c r="H77" s="20">
        <v>569238</v>
      </c>
      <c r="I77" s="20">
        <v>1354667</v>
      </c>
      <c r="J77" s="20">
        <v>425617</v>
      </c>
      <c r="K77" s="20">
        <v>495780</v>
      </c>
      <c r="L77" s="20">
        <v>499687</v>
      </c>
      <c r="M77" s="20">
        <v>1421084</v>
      </c>
      <c r="N77" s="20">
        <v>512814</v>
      </c>
      <c r="O77" s="20">
        <v>514528</v>
      </c>
      <c r="P77" s="20">
        <v>378288</v>
      </c>
      <c r="Q77" s="20">
        <v>1405630</v>
      </c>
      <c r="R77" s="20"/>
      <c r="S77" s="20"/>
      <c r="T77" s="20"/>
      <c r="U77" s="20"/>
      <c r="V77" s="20">
        <v>4181381</v>
      </c>
      <c r="W77" s="20">
        <v>14994000</v>
      </c>
      <c r="X77" s="20"/>
      <c r="Y77" s="19"/>
      <c r="Z77" s="22">
        <v>14994000</v>
      </c>
    </row>
    <row r="78" spans="1:26" ht="13.5" hidden="1">
      <c r="A78" s="37" t="s">
        <v>32</v>
      </c>
      <c r="B78" s="18">
        <v>81787179</v>
      </c>
      <c r="C78" s="18"/>
      <c r="D78" s="19">
        <v>57346000</v>
      </c>
      <c r="E78" s="20">
        <v>57346000</v>
      </c>
      <c r="F78" s="20">
        <v>6013186</v>
      </c>
      <c r="G78" s="20">
        <v>3273494</v>
      </c>
      <c r="H78" s="20">
        <v>7111531</v>
      </c>
      <c r="I78" s="20">
        <v>16398211</v>
      </c>
      <c r="J78" s="20">
        <v>2775813</v>
      </c>
      <c r="K78" s="20">
        <v>6623566</v>
      </c>
      <c r="L78" s="20">
        <v>6093186</v>
      </c>
      <c r="M78" s="20">
        <v>15492565</v>
      </c>
      <c r="N78" s="20">
        <v>6755650</v>
      </c>
      <c r="O78" s="20">
        <v>5581470</v>
      </c>
      <c r="P78" s="20">
        <v>5960925</v>
      </c>
      <c r="Q78" s="20">
        <v>18298045</v>
      </c>
      <c r="R78" s="20"/>
      <c r="S78" s="20"/>
      <c r="T78" s="20"/>
      <c r="U78" s="20"/>
      <c r="V78" s="20">
        <v>50188821</v>
      </c>
      <c r="W78" s="20">
        <v>57346000</v>
      </c>
      <c r="X78" s="20"/>
      <c r="Y78" s="19"/>
      <c r="Z78" s="22">
        <v>57346000</v>
      </c>
    </row>
    <row r="79" spans="1:26" ht="13.5" hidden="1">
      <c r="A79" s="38" t="s">
        <v>115</v>
      </c>
      <c r="B79" s="18">
        <v>11992465</v>
      </c>
      <c r="C79" s="18"/>
      <c r="D79" s="19">
        <v>32867000</v>
      </c>
      <c r="E79" s="20">
        <v>32867000</v>
      </c>
      <c r="F79" s="20">
        <v>3274460</v>
      </c>
      <c r="G79" s="20">
        <v>2237122</v>
      </c>
      <c r="H79" s="20">
        <v>3872560</v>
      </c>
      <c r="I79" s="20">
        <v>9384142</v>
      </c>
      <c r="J79" s="20">
        <v>1730742</v>
      </c>
      <c r="K79" s="20">
        <v>3320161</v>
      </c>
      <c r="L79" s="20">
        <v>3164747</v>
      </c>
      <c r="M79" s="20">
        <v>8215650</v>
      </c>
      <c r="N79" s="20">
        <v>3436632</v>
      </c>
      <c r="O79" s="20">
        <v>2573308</v>
      </c>
      <c r="P79" s="20">
        <v>3036699</v>
      </c>
      <c r="Q79" s="20">
        <v>9046639</v>
      </c>
      <c r="R79" s="20"/>
      <c r="S79" s="20"/>
      <c r="T79" s="20"/>
      <c r="U79" s="20"/>
      <c r="V79" s="20">
        <v>26646431</v>
      </c>
      <c r="W79" s="20">
        <v>32867000</v>
      </c>
      <c r="X79" s="20"/>
      <c r="Y79" s="19"/>
      <c r="Z79" s="22">
        <v>32867000</v>
      </c>
    </row>
    <row r="80" spans="1:26" ht="13.5" hidden="1">
      <c r="A80" s="38" t="s">
        <v>116</v>
      </c>
      <c r="B80" s="18">
        <v>33409374</v>
      </c>
      <c r="C80" s="18"/>
      <c r="D80" s="19">
        <v>13992000</v>
      </c>
      <c r="E80" s="20">
        <v>13992000</v>
      </c>
      <c r="F80" s="20">
        <v>1981117</v>
      </c>
      <c r="G80" s="20">
        <v>456156</v>
      </c>
      <c r="H80" s="20">
        <v>2342980</v>
      </c>
      <c r="I80" s="20">
        <v>4780253</v>
      </c>
      <c r="J80" s="20">
        <v>481342</v>
      </c>
      <c r="K80" s="20">
        <v>1611542</v>
      </c>
      <c r="L80" s="20">
        <v>1230455</v>
      </c>
      <c r="M80" s="20">
        <v>3323339</v>
      </c>
      <c r="N80" s="20">
        <v>1607976</v>
      </c>
      <c r="O80" s="20">
        <v>1304365</v>
      </c>
      <c r="P80" s="20">
        <v>1256408</v>
      </c>
      <c r="Q80" s="20">
        <v>4168749</v>
      </c>
      <c r="R80" s="20"/>
      <c r="S80" s="20"/>
      <c r="T80" s="20"/>
      <c r="U80" s="20"/>
      <c r="V80" s="20">
        <v>12272341</v>
      </c>
      <c r="W80" s="20">
        <v>13992000</v>
      </c>
      <c r="X80" s="20"/>
      <c r="Y80" s="19"/>
      <c r="Z80" s="22">
        <v>13992000</v>
      </c>
    </row>
    <row r="81" spans="1:26" ht="13.5" hidden="1">
      <c r="A81" s="38" t="s">
        <v>117</v>
      </c>
      <c r="B81" s="18">
        <v>21272729</v>
      </c>
      <c r="C81" s="18"/>
      <c r="D81" s="19">
        <v>6485000</v>
      </c>
      <c r="E81" s="20">
        <v>6485000</v>
      </c>
      <c r="F81" s="20">
        <v>472289</v>
      </c>
      <c r="G81" s="20">
        <v>258016</v>
      </c>
      <c r="H81" s="20">
        <v>558555</v>
      </c>
      <c r="I81" s="20">
        <v>1288860</v>
      </c>
      <c r="J81" s="20">
        <v>292044</v>
      </c>
      <c r="K81" s="20">
        <v>1034515</v>
      </c>
      <c r="L81" s="20">
        <v>1044316</v>
      </c>
      <c r="M81" s="20">
        <v>2370875</v>
      </c>
      <c r="N81" s="20">
        <v>1040720</v>
      </c>
      <c r="O81" s="20">
        <v>1040800</v>
      </c>
      <c r="P81" s="20">
        <v>1042828</v>
      </c>
      <c r="Q81" s="20">
        <v>3124348</v>
      </c>
      <c r="R81" s="20"/>
      <c r="S81" s="20"/>
      <c r="T81" s="20"/>
      <c r="U81" s="20"/>
      <c r="V81" s="20">
        <v>6784083</v>
      </c>
      <c r="W81" s="20">
        <v>6485000</v>
      </c>
      <c r="X81" s="20"/>
      <c r="Y81" s="19"/>
      <c r="Z81" s="22">
        <v>6485000</v>
      </c>
    </row>
    <row r="82" spans="1:26" ht="13.5" hidden="1">
      <c r="A82" s="38" t="s">
        <v>118</v>
      </c>
      <c r="B82" s="18">
        <v>11309662</v>
      </c>
      <c r="C82" s="18"/>
      <c r="D82" s="19">
        <v>4002000</v>
      </c>
      <c r="E82" s="20">
        <v>4002000</v>
      </c>
      <c r="F82" s="20">
        <v>285320</v>
      </c>
      <c r="G82" s="20">
        <v>180392</v>
      </c>
      <c r="H82" s="20">
        <v>337436</v>
      </c>
      <c r="I82" s="20">
        <v>803148</v>
      </c>
      <c r="J82" s="20">
        <v>211156</v>
      </c>
      <c r="K82" s="20">
        <v>657348</v>
      </c>
      <c r="L82" s="20">
        <v>653668</v>
      </c>
      <c r="M82" s="20">
        <v>1522172</v>
      </c>
      <c r="N82" s="20">
        <v>670322</v>
      </c>
      <c r="O82" s="20">
        <v>662997</v>
      </c>
      <c r="P82" s="20">
        <v>624990</v>
      </c>
      <c r="Q82" s="20">
        <v>1958309</v>
      </c>
      <c r="R82" s="20"/>
      <c r="S82" s="20"/>
      <c r="T82" s="20"/>
      <c r="U82" s="20"/>
      <c r="V82" s="20">
        <v>4283629</v>
      </c>
      <c r="W82" s="20">
        <v>4002000</v>
      </c>
      <c r="X82" s="20"/>
      <c r="Y82" s="19"/>
      <c r="Z82" s="22">
        <v>4002000</v>
      </c>
    </row>
    <row r="83" spans="1:26" ht="13.5" hidden="1">
      <c r="A83" s="38" t="s">
        <v>119</v>
      </c>
      <c r="B83" s="18">
        <v>3802949</v>
      </c>
      <c r="C83" s="18"/>
      <c r="D83" s="19"/>
      <c r="E83" s="20"/>
      <c r="F83" s="20"/>
      <c r="G83" s="20">
        <v>141808</v>
      </c>
      <c r="H83" s="20"/>
      <c r="I83" s="20">
        <v>141808</v>
      </c>
      <c r="J83" s="20">
        <v>60529</v>
      </c>
      <c r="K83" s="20"/>
      <c r="L83" s="20"/>
      <c r="M83" s="20">
        <v>60529</v>
      </c>
      <c r="N83" s="20"/>
      <c r="O83" s="20"/>
      <c r="P83" s="20"/>
      <c r="Q83" s="20"/>
      <c r="R83" s="20"/>
      <c r="S83" s="20"/>
      <c r="T83" s="20"/>
      <c r="U83" s="20"/>
      <c r="V83" s="20">
        <v>202337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6021048</v>
      </c>
      <c r="C5" s="18">
        <v>0</v>
      </c>
      <c r="D5" s="63">
        <v>8087000</v>
      </c>
      <c r="E5" s="64">
        <v>8591000</v>
      </c>
      <c r="F5" s="64">
        <v>8593237</v>
      </c>
      <c r="G5" s="64">
        <v>-2896</v>
      </c>
      <c r="H5" s="64">
        <v>4442</v>
      </c>
      <c r="I5" s="64">
        <v>8594783</v>
      </c>
      <c r="J5" s="64">
        <v>1535</v>
      </c>
      <c r="K5" s="64">
        <v>1535</v>
      </c>
      <c r="L5" s="64">
        <v>1535</v>
      </c>
      <c r="M5" s="64">
        <v>4605</v>
      </c>
      <c r="N5" s="64">
        <v>722</v>
      </c>
      <c r="O5" s="64">
        <v>4110</v>
      </c>
      <c r="P5" s="64">
        <v>3522</v>
      </c>
      <c r="Q5" s="64">
        <v>8354</v>
      </c>
      <c r="R5" s="64">
        <v>1755</v>
      </c>
      <c r="S5" s="64">
        <v>5283</v>
      </c>
      <c r="T5" s="64">
        <v>0</v>
      </c>
      <c r="U5" s="64">
        <v>7038</v>
      </c>
      <c r="V5" s="64">
        <v>8614780</v>
      </c>
      <c r="W5" s="64">
        <v>8591000</v>
      </c>
      <c r="X5" s="64">
        <v>23780</v>
      </c>
      <c r="Y5" s="65">
        <v>0.28</v>
      </c>
      <c r="Z5" s="66">
        <v>8591000</v>
      </c>
    </row>
    <row r="6" spans="1:26" ht="13.5">
      <c r="A6" s="62" t="s">
        <v>32</v>
      </c>
      <c r="B6" s="18">
        <v>24674345</v>
      </c>
      <c r="C6" s="18">
        <v>0</v>
      </c>
      <c r="D6" s="63">
        <v>31562000</v>
      </c>
      <c r="E6" s="64">
        <v>31225000</v>
      </c>
      <c r="F6" s="64">
        <v>2431865</v>
      </c>
      <c r="G6" s="64">
        <v>2645942</v>
      </c>
      <c r="H6" s="64">
        <v>2368787</v>
      </c>
      <c r="I6" s="64">
        <v>7446594</v>
      </c>
      <c r="J6" s="64">
        <v>2273526</v>
      </c>
      <c r="K6" s="64">
        <v>2473546</v>
      </c>
      <c r="L6" s="64">
        <v>2020361</v>
      </c>
      <c r="M6" s="64">
        <v>6767433</v>
      </c>
      <c r="N6" s="64">
        <v>2710763</v>
      </c>
      <c r="O6" s="64">
        <v>2286951</v>
      </c>
      <c r="P6" s="64">
        <v>2311750</v>
      </c>
      <c r="Q6" s="64">
        <v>7309464</v>
      </c>
      <c r="R6" s="64">
        <v>2606947</v>
      </c>
      <c r="S6" s="64">
        <v>2454795</v>
      </c>
      <c r="T6" s="64">
        <v>2474805</v>
      </c>
      <c r="U6" s="64">
        <v>7536547</v>
      </c>
      <c r="V6" s="64">
        <v>29060038</v>
      </c>
      <c r="W6" s="64">
        <v>31225000</v>
      </c>
      <c r="X6" s="64">
        <v>-2164962</v>
      </c>
      <c r="Y6" s="65">
        <v>-6.93</v>
      </c>
      <c r="Z6" s="66">
        <v>31225000</v>
      </c>
    </row>
    <row r="7" spans="1:26" ht="13.5">
      <c r="A7" s="62" t="s">
        <v>33</v>
      </c>
      <c r="B7" s="18">
        <v>52631</v>
      </c>
      <c r="C7" s="18">
        <v>0</v>
      </c>
      <c r="D7" s="63">
        <v>26000</v>
      </c>
      <c r="E7" s="64">
        <v>26000</v>
      </c>
      <c r="F7" s="64">
        <v>865</v>
      </c>
      <c r="G7" s="64">
        <v>4225</v>
      </c>
      <c r="H7" s="64">
        <v>1031</v>
      </c>
      <c r="I7" s="64">
        <v>6121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6121</v>
      </c>
      <c r="W7" s="64">
        <v>26000</v>
      </c>
      <c r="X7" s="64">
        <v>-19879</v>
      </c>
      <c r="Y7" s="65">
        <v>-76.46</v>
      </c>
      <c r="Z7" s="66">
        <v>26000</v>
      </c>
    </row>
    <row r="8" spans="1:26" ht="13.5">
      <c r="A8" s="62" t="s">
        <v>34</v>
      </c>
      <c r="B8" s="18">
        <v>11087857</v>
      </c>
      <c r="C8" s="18">
        <v>0</v>
      </c>
      <c r="D8" s="63">
        <v>18842000</v>
      </c>
      <c r="E8" s="64">
        <v>18842000</v>
      </c>
      <c r="F8" s="64">
        <v>4573000</v>
      </c>
      <c r="G8" s="64">
        <v>1650000</v>
      </c>
      <c r="H8" s="64">
        <v>0</v>
      </c>
      <c r="I8" s="64">
        <v>6223000</v>
      </c>
      <c r="J8" s="64">
        <v>883593</v>
      </c>
      <c r="K8" s="64">
        <v>405946</v>
      </c>
      <c r="L8" s="64">
        <v>5101000</v>
      </c>
      <c r="M8" s="64">
        <v>6390539</v>
      </c>
      <c r="N8" s="64">
        <v>1243564</v>
      </c>
      <c r="O8" s="64">
        <v>225080</v>
      </c>
      <c r="P8" s="64">
        <v>4968791</v>
      </c>
      <c r="Q8" s="64">
        <v>6437435</v>
      </c>
      <c r="R8" s="64">
        <v>4696414</v>
      </c>
      <c r="S8" s="64">
        <v>-122</v>
      </c>
      <c r="T8" s="64">
        <v>227878</v>
      </c>
      <c r="U8" s="64">
        <v>4924170</v>
      </c>
      <c r="V8" s="64">
        <v>23975144</v>
      </c>
      <c r="W8" s="64">
        <v>18842000</v>
      </c>
      <c r="X8" s="64">
        <v>5133144</v>
      </c>
      <c r="Y8" s="65">
        <v>27.24</v>
      </c>
      <c r="Z8" s="66">
        <v>18842000</v>
      </c>
    </row>
    <row r="9" spans="1:26" ht="13.5">
      <c r="A9" s="62" t="s">
        <v>35</v>
      </c>
      <c r="B9" s="18">
        <v>2784620</v>
      </c>
      <c r="C9" s="18">
        <v>0</v>
      </c>
      <c r="D9" s="63">
        <v>8159000</v>
      </c>
      <c r="E9" s="64">
        <v>7992000</v>
      </c>
      <c r="F9" s="64">
        <v>376457</v>
      </c>
      <c r="G9" s="64">
        <v>76444</v>
      </c>
      <c r="H9" s="64">
        <v>159683</v>
      </c>
      <c r="I9" s="64">
        <v>612584</v>
      </c>
      <c r="J9" s="64">
        <v>227847</v>
      </c>
      <c r="K9" s="64">
        <v>202588</v>
      </c>
      <c r="L9" s="64">
        <v>-3754</v>
      </c>
      <c r="M9" s="64">
        <v>426681</v>
      </c>
      <c r="N9" s="64">
        <v>141391</v>
      </c>
      <c r="O9" s="64">
        <v>304355</v>
      </c>
      <c r="P9" s="64">
        <v>450834</v>
      </c>
      <c r="Q9" s="64">
        <v>896580</v>
      </c>
      <c r="R9" s="64">
        <v>284426</v>
      </c>
      <c r="S9" s="64">
        <v>-58073</v>
      </c>
      <c r="T9" s="64">
        <v>693372</v>
      </c>
      <c r="U9" s="64">
        <v>919725</v>
      </c>
      <c r="V9" s="64">
        <v>2855570</v>
      </c>
      <c r="W9" s="64">
        <v>7992000</v>
      </c>
      <c r="X9" s="64">
        <v>-5136430</v>
      </c>
      <c r="Y9" s="65">
        <v>-64.27</v>
      </c>
      <c r="Z9" s="66">
        <v>7992000</v>
      </c>
    </row>
    <row r="10" spans="1:26" ht="25.5">
      <c r="A10" s="67" t="s">
        <v>107</v>
      </c>
      <c r="B10" s="68">
        <f>SUM(B5:B9)</f>
        <v>44620501</v>
      </c>
      <c r="C10" s="68">
        <f>SUM(C5:C9)</f>
        <v>0</v>
      </c>
      <c r="D10" s="69">
        <f aca="true" t="shared" si="0" ref="D10:Z10">SUM(D5:D9)</f>
        <v>66676000</v>
      </c>
      <c r="E10" s="70">
        <f t="shared" si="0"/>
        <v>66676000</v>
      </c>
      <c r="F10" s="70">
        <f t="shared" si="0"/>
        <v>15975424</v>
      </c>
      <c r="G10" s="70">
        <f t="shared" si="0"/>
        <v>4373715</v>
      </c>
      <c r="H10" s="70">
        <f t="shared" si="0"/>
        <v>2533943</v>
      </c>
      <c r="I10" s="70">
        <f t="shared" si="0"/>
        <v>22883082</v>
      </c>
      <c r="J10" s="70">
        <f t="shared" si="0"/>
        <v>3386501</v>
      </c>
      <c r="K10" s="70">
        <f t="shared" si="0"/>
        <v>3083615</v>
      </c>
      <c r="L10" s="70">
        <f t="shared" si="0"/>
        <v>7119142</v>
      </c>
      <c r="M10" s="70">
        <f t="shared" si="0"/>
        <v>13589258</v>
      </c>
      <c r="N10" s="70">
        <f t="shared" si="0"/>
        <v>4096440</v>
      </c>
      <c r="O10" s="70">
        <f t="shared" si="0"/>
        <v>2820496</v>
      </c>
      <c r="P10" s="70">
        <f t="shared" si="0"/>
        <v>7734897</v>
      </c>
      <c r="Q10" s="70">
        <f t="shared" si="0"/>
        <v>14651833</v>
      </c>
      <c r="R10" s="70">
        <f t="shared" si="0"/>
        <v>7589542</v>
      </c>
      <c r="S10" s="70">
        <f t="shared" si="0"/>
        <v>2401883</v>
      </c>
      <c r="T10" s="70">
        <f t="shared" si="0"/>
        <v>3396055</v>
      </c>
      <c r="U10" s="70">
        <f t="shared" si="0"/>
        <v>13387480</v>
      </c>
      <c r="V10" s="70">
        <f t="shared" si="0"/>
        <v>64511653</v>
      </c>
      <c r="W10" s="70">
        <f t="shared" si="0"/>
        <v>66676000</v>
      </c>
      <c r="X10" s="70">
        <f t="shared" si="0"/>
        <v>-2164347</v>
      </c>
      <c r="Y10" s="71">
        <f>+IF(W10&lt;&gt;0,(X10/W10)*100,0)</f>
        <v>-3.2460660507528947</v>
      </c>
      <c r="Z10" s="72">
        <f t="shared" si="0"/>
        <v>66676000</v>
      </c>
    </row>
    <row r="11" spans="1:26" ht="13.5">
      <c r="A11" s="62" t="s">
        <v>36</v>
      </c>
      <c r="B11" s="18">
        <v>12380162</v>
      </c>
      <c r="C11" s="18">
        <v>0</v>
      </c>
      <c r="D11" s="63">
        <v>14178000</v>
      </c>
      <c r="E11" s="64">
        <v>14846000</v>
      </c>
      <c r="F11" s="64">
        <v>1297864</v>
      </c>
      <c r="G11" s="64">
        <v>992725</v>
      </c>
      <c r="H11" s="64">
        <v>1011083</v>
      </c>
      <c r="I11" s="64">
        <v>3301672</v>
      </c>
      <c r="J11" s="64">
        <v>1077530</v>
      </c>
      <c r="K11" s="64">
        <v>1627102</v>
      </c>
      <c r="L11" s="64">
        <v>1049615</v>
      </c>
      <c r="M11" s="64">
        <v>3754247</v>
      </c>
      <c r="N11" s="64">
        <v>1119695</v>
      </c>
      <c r="O11" s="64">
        <v>1070505</v>
      </c>
      <c r="P11" s="64">
        <v>1131145</v>
      </c>
      <c r="Q11" s="64">
        <v>3321345</v>
      </c>
      <c r="R11" s="64">
        <v>1176672</v>
      </c>
      <c r="S11" s="64">
        <v>1252590</v>
      </c>
      <c r="T11" s="64">
        <v>-1337144</v>
      </c>
      <c r="U11" s="64">
        <v>1092118</v>
      </c>
      <c r="V11" s="64">
        <v>11469382</v>
      </c>
      <c r="W11" s="64">
        <v>14846000</v>
      </c>
      <c r="X11" s="64">
        <v>-3376618</v>
      </c>
      <c r="Y11" s="65">
        <v>-22.74</v>
      </c>
      <c r="Z11" s="66">
        <v>14846000</v>
      </c>
    </row>
    <row r="12" spans="1:26" ht="13.5">
      <c r="A12" s="62" t="s">
        <v>37</v>
      </c>
      <c r="B12" s="18">
        <v>1989003</v>
      </c>
      <c r="C12" s="18">
        <v>0</v>
      </c>
      <c r="D12" s="63">
        <v>2142000</v>
      </c>
      <c r="E12" s="64">
        <v>2015000</v>
      </c>
      <c r="F12" s="64">
        <v>169169</v>
      </c>
      <c r="G12" s="64">
        <v>166221</v>
      </c>
      <c r="H12" s="64">
        <v>179847</v>
      </c>
      <c r="I12" s="64">
        <v>515237</v>
      </c>
      <c r="J12" s="64">
        <v>166221</v>
      </c>
      <c r="K12" s="64">
        <v>156152</v>
      </c>
      <c r="L12" s="64">
        <v>157592</v>
      </c>
      <c r="M12" s="64">
        <v>479965</v>
      </c>
      <c r="N12" s="64">
        <v>141041</v>
      </c>
      <c r="O12" s="64">
        <v>141041</v>
      </c>
      <c r="P12" s="64">
        <v>234550</v>
      </c>
      <c r="Q12" s="64">
        <v>516632</v>
      </c>
      <c r="R12" s="64">
        <v>165699</v>
      </c>
      <c r="S12" s="64">
        <v>163960</v>
      </c>
      <c r="T12" s="64">
        <v>-161960</v>
      </c>
      <c r="U12" s="64">
        <v>167699</v>
      </c>
      <c r="V12" s="64">
        <v>1679533</v>
      </c>
      <c r="W12" s="64">
        <v>2015000</v>
      </c>
      <c r="X12" s="64">
        <v>-335467</v>
      </c>
      <c r="Y12" s="65">
        <v>-16.65</v>
      </c>
      <c r="Z12" s="66">
        <v>2015000</v>
      </c>
    </row>
    <row r="13" spans="1:26" ht="13.5">
      <c r="A13" s="62" t="s">
        <v>108</v>
      </c>
      <c r="B13" s="18">
        <v>10645534</v>
      </c>
      <c r="C13" s="18">
        <v>0</v>
      </c>
      <c r="D13" s="63">
        <v>5458000</v>
      </c>
      <c r="E13" s="64">
        <v>5458000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5458000</v>
      </c>
      <c r="X13" s="64">
        <v>-5458000</v>
      </c>
      <c r="Y13" s="65">
        <v>-100</v>
      </c>
      <c r="Z13" s="66">
        <v>5458000</v>
      </c>
    </row>
    <row r="14" spans="1:26" ht="13.5">
      <c r="A14" s="62" t="s">
        <v>38</v>
      </c>
      <c r="B14" s="18">
        <v>2232500</v>
      </c>
      <c r="C14" s="18">
        <v>0</v>
      </c>
      <c r="D14" s="63">
        <v>2440000</v>
      </c>
      <c r="E14" s="64">
        <v>1296000</v>
      </c>
      <c r="F14" s="64">
        <v>107798</v>
      </c>
      <c r="G14" s="64">
        <v>215629</v>
      </c>
      <c r="H14" s="64">
        <v>107831</v>
      </c>
      <c r="I14" s="64">
        <v>431258</v>
      </c>
      <c r="J14" s="64">
        <v>107831</v>
      </c>
      <c r="K14" s="64">
        <v>-107798</v>
      </c>
      <c r="L14" s="64">
        <v>107852</v>
      </c>
      <c r="M14" s="64">
        <v>107885</v>
      </c>
      <c r="N14" s="64">
        <v>107831</v>
      </c>
      <c r="O14" s="64">
        <v>107831</v>
      </c>
      <c r="P14" s="64">
        <v>107831</v>
      </c>
      <c r="Q14" s="64">
        <v>323493</v>
      </c>
      <c r="R14" s="64">
        <v>0</v>
      </c>
      <c r="S14" s="64">
        <v>216491</v>
      </c>
      <c r="T14" s="64">
        <v>-107769</v>
      </c>
      <c r="U14" s="64">
        <v>108722</v>
      </c>
      <c r="V14" s="64">
        <v>971358</v>
      </c>
      <c r="W14" s="64">
        <v>1296000</v>
      </c>
      <c r="X14" s="64">
        <v>-324642</v>
      </c>
      <c r="Y14" s="65">
        <v>-25.05</v>
      </c>
      <c r="Z14" s="66">
        <v>1296000</v>
      </c>
    </row>
    <row r="15" spans="1:26" ht="13.5">
      <c r="A15" s="62" t="s">
        <v>39</v>
      </c>
      <c r="B15" s="18">
        <v>14113294</v>
      </c>
      <c r="C15" s="18">
        <v>0</v>
      </c>
      <c r="D15" s="63">
        <v>16897000</v>
      </c>
      <c r="E15" s="64">
        <v>16104000</v>
      </c>
      <c r="F15" s="64">
        <v>0</v>
      </c>
      <c r="G15" s="64">
        <v>1880526</v>
      </c>
      <c r="H15" s="64">
        <v>1791619</v>
      </c>
      <c r="I15" s="64">
        <v>3672145</v>
      </c>
      <c r="J15" s="64">
        <v>974281</v>
      </c>
      <c r="K15" s="64">
        <v>1216499</v>
      </c>
      <c r="L15" s="64">
        <v>1099201</v>
      </c>
      <c r="M15" s="64">
        <v>3289981</v>
      </c>
      <c r="N15" s="64">
        <v>1123992</v>
      </c>
      <c r="O15" s="64">
        <v>1264172</v>
      </c>
      <c r="P15" s="64">
        <v>932393</v>
      </c>
      <c r="Q15" s="64">
        <v>3320557</v>
      </c>
      <c r="R15" s="64">
        <v>1076219</v>
      </c>
      <c r="S15" s="64">
        <v>1050821</v>
      </c>
      <c r="T15" s="64">
        <v>-1549434</v>
      </c>
      <c r="U15" s="64">
        <v>577606</v>
      </c>
      <c r="V15" s="64">
        <v>10860289</v>
      </c>
      <c r="W15" s="64">
        <v>16104000</v>
      </c>
      <c r="X15" s="64">
        <v>-5243711</v>
      </c>
      <c r="Y15" s="65">
        <v>-32.56</v>
      </c>
      <c r="Z15" s="66">
        <v>16104000</v>
      </c>
    </row>
    <row r="16" spans="1:26" ht="13.5">
      <c r="A16" s="73" t="s">
        <v>40</v>
      </c>
      <c r="B16" s="18">
        <v>3982731</v>
      </c>
      <c r="C16" s="18">
        <v>0</v>
      </c>
      <c r="D16" s="63">
        <v>4757000</v>
      </c>
      <c r="E16" s="64">
        <v>4757000</v>
      </c>
      <c r="F16" s="64">
        <v>410666</v>
      </c>
      <c r="G16" s="64">
        <v>658025</v>
      </c>
      <c r="H16" s="64">
        <v>590501</v>
      </c>
      <c r="I16" s="64">
        <v>1659192</v>
      </c>
      <c r="J16" s="64">
        <v>0</v>
      </c>
      <c r="K16" s="64">
        <v>803917</v>
      </c>
      <c r="L16" s="64">
        <v>810304</v>
      </c>
      <c r="M16" s="64">
        <v>1614221</v>
      </c>
      <c r="N16" s="64">
        <v>505762</v>
      </c>
      <c r="O16" s="64">
        <v>1080513</v>
      </c>
      <c r="P16" s="64">
        <v>237224</v>
      </c>
      <c r="Q16" s="64">
        <v>1823499</v>
      </c>
      <c r="R16" s="64">
        <v>4477696</v>
      </c>
      <c r="S16" s="64">
        <v>2801816</v>
      </c>
      <c r="T16" s="64">
        <v>-1833184</v>
      </c>
      <c r="U16" s="64">
        <v>5446328</v>
      </c>
      <c r="V16" s="64">
        <v>10543240</v>
      </c>
      <c r="W16" s="64">
        <v>4757000</v>
      </c>
      <c r="X16" s="64">
        <v>5786240</v>
      </c>
      <c r="Y16" s="65">
        <v>121.64</v>
      </c>
      <c r="Z16" s="66">
        <v>4757000</v>
      </c>
    </row>
    <row r="17" spans="1:26" ht="13.5">
      <c r="A17" s="62" t="s">
        <v>41</v>
      </c>
      <c r="B17" s="18">
        <v>11795574</v>
      </c>
      <c r="C17" s="18">
        <v>0</v>
      </c>
      <c r="D17" s="63">
        <v>20804000</v>
      </c>
      <c r="E17" s="64">
        <v>22200000</v>
      </c>
      <c r="F17" s="64">
        <v>1191531</v>
      </c>
      <c r="G17" s="64">
        <v>535788</v>
      </c>
      <c r="H17" s="64">
        <v>1014274</v>
      </c>
      <c r="I17" s="64">
        <v>2741593</v>
      </c>
      <c r="J17" s="64">
        <v>507174</v>
      </c>
      <c r="K17" s="64">
        <v>858602</v>
      </c>
      <c r="L17" s="64">
        <v>266454</v>
      </c>
      <c r="M17" s="64">
        <v>1632230</v>
      </c>
      <c r="N17" s="64">
        <v>692231</v>
      </c>
      <c r="O17" s="64">
        <v>425152</v>
      </c>
      <c r="P17" s="64">
        <v>1223796</v>
      </c>
      <c r="Q17" s="64">
        <v>2341179</v>
      </c>
      <c r="R17" s="64">
        <v>6492801</v>
      </c>
      <c r="S17" s="64">
        <v>915596</v>
      </c>
      <c r="T17" s="64">
        <v>5308744</v>
      </c>
      <c r="U17" s="64">
        <v>12717141</v>
      </c>
      <c r="V17" s="64">
        <v>19432143</v>
      </c>
      <c r="W17" s="64">
        <v>22200000</v>
      </c>
      <c r="X17" s="64">
        <v>-2767857</v>
      </c>
      <c r="Y17" s="65">
        <v>-12.47</v>
      </c>
      <c r="Z17" s="66">
        <v>22200000</v>
      </c>
    </row>
    <row r="18" spans="1:26" ht="13.5">
      <c r="A18" s="74" t="s">
        <v>42</v>
      </c>
      <c r="B18" s="75">
        <f>SUM(B11:B17)</f>
        <v>57138798</v>
      </c>
      <c r="C18" s="75">
        <f>SUM(C11:C17)</f>
        <v>0</v>
      </c>
      <c r="D18" s="76">
        <f aca="true" t="shared" si="1" ref="D18:Z18">SUM(D11:D17)</f>
        <v>66676000</v>
      </c>
      <c r="E18" s="77">
        <f t="shared" si="1"/>
        <v>66676000</v>
      </c>
      <c r="F18" s="77">
        <f t="shared" si="1"/>
        <v>3177028</v>
      </c>
      <c r="G18" s="77">
        <f t="shared" si="1"/>
        <v>4448914</v>
      </c>
      <c r="H18" s="77">
        <f t="shared" si="1"/>
        <v>4695155</v>
      </c>
      <c r="I18" s="77">
        <f t="shared" si="1"/>
        <v>12321097</v>
      </c>
      <c r="J18" s="77">
        <f t="shared" si="1"/>
        <v>2833037</v>
      </c>
      <c r="K18" s="77">
        <f t="shared" si="1"/>
        <v>4554474</v>
      </c>
      <c r="L18" s="77">
        <f t="shared" si="1"/>
        <v>3491018</v>
      </c>
      <c r="M18" s="77">
        <f t="shared" si="1"/>
        <v>10878529</v>
      </c>
      <c r="N18" s="77">
        <f t="shared" si="1"/>
        <v>3690552</v>
      </c>
      <c r="O18" s="77">
        <f t="shared" si="1"/>
        <v>4089214</v>
      </c>
      <c r="P18" s="77">
        <f t="shared" si="1"/>
        <v>3866939</v>
      </c>
      <c r="Q18" s="77">
        <f t="shared" si="1"/>
        <v>11646705</v>
      </c>
      <c r="R18" s="77">
        <f t="shared" si="1"/>
        <v>13389087</v>
      </c>
      <c r="S18" s="77">
        <f t="shared" si="1"/>
        <v>6401274</v>
      </c>
      <c r="T18" s="77">
        <f t="shared" si="1"/>
        <v>319253</v>
      </c>
      <c r="U18" s="77">
        <f t="shared" si="1"/>
        <v>20109614</v>
      </c>
      <c r="V18" s="77">
        <f t="shared" si="1"/>
        <v>54955945</v>
      </c>
      <c r="W18" s="77">
        <f t="shared" si="1"/>
        <v>66676000</v>
      </c>
      <c r="X18" s="77">
        <f t="shared" si="1"/>
        <v>-11720055</v>
      </c>
      <c r="Y18" s="71">
        <f>+IF(W18&lt;&gt;0,(X18/W18)*100,0)</f>
        <v>-17.577621632971386</v>
      </c>
      <c r="Z18" s="78">
        <f t="shared" si="1"/>
        <v>66676000</v>
      </c>
    </row>
    <row r="19" spans="1:26" ht="13.5">
      <c r="A19" s="74" t="s">
        <v>43</v>
      </c>
      <c r="B19" s="79">
        <f>+B10-B18</f>
        <v>-12518297</v>
      </c>
      <c r="C19" s="79">
        <f>+C10-C18</f>
        <v>0</v>
      </c>
      <c r="D19" s="80">
        <f aca="true" t="shared" si="2" ref="D19:Z19">+D10-D18</f>
        <v>0</v>
      </c>
      <c r="E19" s="81">
        <f t="shared" si="2"/>
        <v>0</v>
      </c>
      <c r="F19" s="81">
        <f t="shared" si="2"/>
        <v>12798396</v>
      </c>
      <c r="G19" s="81">
        <f t="shared" si="2"/>
        <v>-75199</v>
      </c>
      <c r="H19" s="81">
        <f t="shared" si="2"/>
        <v>-2161212</v>
      </c>
      <c r="I19" s="81">
        <f t="shared" si="2"/>
        <v>10561985</v>
      </c>
      <c r="J19" s="81">
        <f t="shared" si="2"/>
        <v>553464</v>
      </c>
      <c r="K19" s="81">
        <f t="shared" si="2"/>
        <v>-1470859</v>
      </c>
      <c r="L19" s="81">
        <f t="shared" si="2"/>
        <v>3628124</v>
      </c>
      <c r="M19" s="81">
        <f t="shared" si="2"/>
        <v>2710729</v>
      </c>
      <c r="N19" s="81">
        <f t="shared" si="2"/>
        <v>405888</v>
      </c>
      <c r="O19" s="81">
        <f t="shared" si="2"/>
        <v>-1268718</v>
      </c>
      <c r="P19" s="81">
        <f t="shared" si="2"/>
        <v>3867958</v>
      </c>
      <c r="Q19" s="81">
        <f t="shared" si="2"/>
        <v>3005128</v>
      </c>
      <c r="R19" s="81">
        <f t="shared" si="2"/>
        <v>-5799545</v>
      </c>
      <c r="S19" s="81">
        <f t="shared" si="2"/>
        <v>-3999391</v>
      </c>
      <c r="T19" s="81">
        <f t="shared" si="2"/>
        <v>3076802</v>
      </c>
      <c r="U19" s="81">
        <f t="shared" si="2"/>
        <v>-6722134</v>
      </c>
      <c r="V19" s="81">
        <f t="shared" si="2"/>
        <v>9555708</v>
      </c>
      <c r="W19" s="81">
        <f>IF(E10=E18,0,W10-W18)</f>
        <v>0</v>
      </c>
      <c r="X19" s="81">
        <f t="shared" si="2"/>
        <v>9555708</v>
      </c>
      <c r="Y19" s="82">
        <f>+IF(W19&lt;&gt;0,(X19/W19)*100,0)</f>
        <v>0</v>
      </c>
      <c r="Z19" s="83">
        <f t="shared" si="2"/>
        <v>0</v>
      </c>
    </row>
    <row r="20" spans="1:26" ht="13.5">
      <c r="A20" s="62" t="s">
        <v>44</v>
      </c>
      <c r="B20" s="18">
        <v>13247429</v>
      </c>
      <c r="C20" s="18">
        <v>0</v>
      </c>
      <c r="D20" s="63">
        <v>0</v>
      </c>
      <c r="E20" s="64">
        <v>0</v>
      </c>
      <c r="F20" s="64">
        <v>3364617</v>
      </c>
      <c r="G20" s="64">
        <v>1345806</v>
      </c>
      <c r="H20" s="64">
        <v>991728</v>
      </c>
      <c r="I20" s="64">
        <v>5702151</v>
      </c>
      <c r="J20" s="64">
        <v>276425</v>
      </c>
      <c r="K20" s="64">
        <v>0</v>
      </c>
      <c r="L20" s="64">
        <v>298140</v>
      </c>
      <c r="M20" s="64">
        <v>574565</v>
      </c>
      <c r="N20" s="64">
        <v>-2180</v>
      </c>
      <c r="O20" s="64">
        <v>0</v>
      </c>
      <c r="P20" s="64">
        <v>0</v>
      </c>
      <c r="Q20" s="64">
        <v>-2180</v>
      </c>
      <c r="R20" s="64">
        <v>-615072</v>
      </c>
      <c r="S20" s="64">
        <v>32000</v>
      </c>
      <c r="T20" s="64">
        <v>0</v>
      </c>
      <c r="U20" s="64">
        <v>-583072</v>
      </c>
      <c r="V20" s="64">
        <v>5691464</v>
      </c>
      <c r="W20" s="64">
        <v>0</v>
      </c>
      <c r="X20" s="64">
        <v>5691464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729132</v>
      </c>
      <c r="C22" s="90">
        <f>SUM(C19:C21)</f>
        <v>0</v>
      </c>
      <c r="D22" s="91">
        <f aca="true" t="shared" si="3" ref="D22:Z22">SUM(D19:D21)</f>
        <v>0</v>
      </c>
      <c r="E22" s="92">
        <f t="shared" si="3"/>
        <v>0</v>
      </c>
      <c r="F22" s="92">
        <f t="shared" si="3"/>
        <v>16163013</v>
      </c>
      <c r="G22" s="92">
        <f t="shared" si="3"/>
        <v>1270607</v>
      </c>
      <c r="H22" s="92">
        <f t="shared" si="3"/>
        <v>-1169484</v>
      </c>
      <c r="I22" s="92">
        <f t="shared" si="3"/>
        <v>16264136</v>
      </c>
      <c r="J22" s="92">
        <f t="shared" si="3"/>
        <v>829889</v>
      </c>
      <c r="K22" s="92">
        <f t="shared" si="3"/>
        <v>-1470859</v>
      </c>
      <c r="L22" s="92">
        <f t="shared" si="3"/>
        <v>3926264</v>
      </c>
      <c r="M22" s="92">
        <f t="shared" si="3"/>
        <v>3285294</v>
      </c>
      <c r="N22" s="92">
        <f t="shared" si="3"/>
        <v>403708</v>
      </c>
      <c r="O22" s="92">
        <f t="shared" si="3"/>
        <v>-1268718</v>
      </c>
      <c r="P22" s="92">
        <f t="shared" si="3"/>
        <v>3867958</v>
      </c>
      <c r="Q22" s="92">
        <f t="shared" si="3"/>
        <v>3002948</v>
      </c>
      <c r="R22" s="92">
        <f t="shared" si="3"/>
        <v>-6414617</v>
      </c>
      <c r="S22" s="92">
        <f t="shared" si="3"/>
        <v>-3967391</v>
      </c>
      <c r="T22" s="92">
        <f t="shared" si="3"/>
        <v>3076802</v>
      </c>
      <c r="U22" s="92">
        <f t="shared" si="3"/>
        <v>-7305206</v>
      </c>
      <c r="V22" s="92">
        <f t="shared" si="3"/>
        <v>15247172</v>
      </c>
      <c r="W22" s="92">
        <f t="shared" si="3"/>
        <v>0</v>
      </c>
      <c r="X22" s="92">
        <f t="shared" si="3"/>
        <v>15247172</v>
      </c>
      <c r="Y22" s="93">
        <f>+IF(W22&lt;&gt;0,(X22/W22)*100,0)</f>
        <v>0</v>
      </c>
      <c r="Z22" s="94">
        <f t="shared" si="3"/>
        <v>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729132</v>
      </c>
      <c r="C24" s="79">
        <f>SUM(C22:C23)</f>
        <v>0</v>
      </c>
      <c r="D24" s="80">
        <f aca="true" t="shared" si="4" ref="D24:Z24">SUM(D22:D23)</f>
        <v>0</v>
      </c>
      <c r="E24" s="81">
        <f t="shared" si="4"/>
        <v>0</v>
      </c>
      <c r="F24" s="81">
        <f t="shared" si="4"/>
        <v>16163013</v>
      </c>
      <c r="G24" s="81">
        <f t="shared" si="4"/>
        <v>1270607</v>
      </c>
      <c r="H24" s="81">
        <f t="shared" si="4"/>
        <v>-1169484</v>
      </c>
      <c r="I24" s="81">
        <f t="shared" si="4"/>
        <v>16264136</v>
      </c>
      <c r="J24" s="81">
        <f t="shared" si="4"/>
        <v>829889</v>
      </c>
      <c r="K24" s="81">
        <f t="shared" si="4"/>
        <v>-1470859</v>
      </c>
      <c r="L24" s="81">
        <f t="shared" si="4"/>
        <v>3926264</v>
      </c>
      <c r="M24" s="81">
        <f t="shared" si="4"/>
        <v>3285294</v>
      </c>
      <c r="N24" s="81">
        <f t="shared" si="4"/>
        <v>403708</v>
      </c>
      <c r="O24" s="81">
        <f t="shared" si="4"/>
        <v>-1268718</v>
      </c>
      <c r="P24" s="81">
        <f t="shared" si="4"/>
        <v>3867958</v>
      </c>
      <c r="Q24" s="81">
        <f t="shared" si="4"/>
        <v>3002948</v>
      </c>
      <c r="R24" s="81">
        <f t="shared" si="4"/>
        <v>-6414617</v>
      </c>
      <c r="S24" s="81">
        <f t="shared" si="4"/>
        <v>-3967391</v>
      </c>
      <c r="T24" s="81">
        <f t="shared" si="4"/>
        <v>3076802</v>
      </c>
      <c r="U24" s="81">
        <f t="shared" si="4"/>
        <v>-7305206</v>
      </c>
      <c r="V24" s="81">
        <f t="shared" si="4"/>
        <v>15247172</v>
      </c>
      <c r="W24" s="81">
        <f t="shared" si="4"/>
        <v>0</v>
      </c>
      <c r="X24" s="81">
        <f t="shared" si="4"/>
        <v>15247172</v>
      </c>
      <c r="Y24" s="82">
        <f>+IF(W24&lt;&gt;0,(X24/W24)*100,0)</f>
        <v>0</v>
      </c>
      <c r="Z24" s="83">
        <f t="shared" si="4"/>
        <v>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7697306</v>
      </c>
      <c r="C27" s="21">
        <v>0</v>
      </c>
      <c r="D27" s="103">
        <v>22798000</v>
      </c>
      <c r="E27" s="104">
        <v>22798000</v>
      </c>
      <c r="F27" s="104">
        <v>688300</v>
      </c>
      <c r="G27" s="104">
        <v>70944</v>
      </c>
      <c r="H27" s="104">
        <v>1012230</v>
      </c>
      <c r="I27" s="104">
        <v>1771474</v>
      </c>
      <c r="J27" s="104">
        <v>174539</v>
      </c>
      <c r="K27" s="104">
        <v>576651</v>
      </c>
      <c r="L27" s="104">
        <v>52793</v>
      </c>
      <c r="M27" s="104">
        <v>803983</v>
      </c>
      <c r="N27" s="104">
        <v>0</v>
      </c>
      <c r="O27" s="104">
        <v>586327</v>
      </c>
      <c r="P27" s="104">
        <v>3190207</v>
      </c>
      <c r="Q27" s="104">
        <v>3776534</v>
      </c>
      <c r="R27" s="104">
        <v>540223</v>
      </c>
      <c r="S27" s="104">
        <v>2984124</v>
      </c>
      <c r="T27" s="104">
        <v>1459946</v>
      </c>
      <c r="U27" s="104">
        <v>4984293</v>
      </c>
      <c r="V27" s="104">
        <v>11336284</v>
      </c>
      <c r="W27" s="104">
        <v>22798000</v>
      </c>
      <c r="X27" s="104">
        <v>-11461716</v>
      </c>
      <c r="Y27" s="105">
        <v>-50.28</v>
      </c>
      <c r="Z27" s="106">
        <v>22798000</v>
      </c>
    </row>
    <row r="28" spans="1:26" ht="13.5">
      <c r="A28" s="107" t="s">
        <v>44</v>
      </c>
      <c r="B28" s="18">
        <v>0</v>
      </c>
      <c r="C28" s="18">
        <v>0</v>
      </c>
      <c r="D28" s="63">
        <v>12798000</v>
      </c>
      <c r="E28" s="64">
        <v>12798000</v>
      </c>
      <c r="F28" s="64">
        <v>688300</v>
      </c>
      <c r="G28" s="64">
        <v>70944</v>
      </c>
      <c r="H28" s="64">
        <v>1012230</v>
      </c>
      <c r="I28" s="64">
        <v>1771474</v>
      </c>
      <c r="J28" s="64">
        <v>77064</v>
      </c>
      <c r="K28" s="64">
        <v>576651</v>
      </c>
      <c r="L28" s="64">
        <v>52793</v>
      </c>
      <c r="M28" s="64">
        <v>706508</v>
      </c>
      <c r="N28" s="64">
        <v>0</v>
      </c>
      <c r="O28" s="64">
        <v>586327</v>
      </c>
      <c r="P28" s="64">
        <v>3190207</v>
      </c>
      <c r="Q28" s="64">
        <v>3776534</v>
      </c>
      <c r="R28" s="64">
        <v>186014</v>
      </c>
      <c r="S28" s="64">
        <v>2984124</v>
      </c>
      <c r="T28" s="64">
        <v>1459946</v>
      </c>
      <c r="U28" s="64">
        <v>4630084</v>
      </c>
      <c r="V28" s="64">
        <v>10884600</v>
      </c>
      <c r="W28" s="64">
        <v>12798000</v>
      </c>
      <c r="X28" s="64">
        <v>-1913400</v>
      </c>
      <c r="Y28" s="65">
        <v>-14.95</v>
      </c>
      <c r="Z28" s="66">
        <v>12798000</v>
      </c>
    </row>
    <row r="29" spans="1:26" ht="13.5">
      <c r="A29" s="62" t="s">
        <v>112</v>
      </c>
      <c r="B29" s="18">
        <v>1995628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97475</v>
      </c>
      <c r="K29" s="64">
        <v>0</v>
      </c>
      <c r="L29" s="64">
        <v>0</v>
      </c>
      <c r="M29" s="64">
        <v>97475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97475</v>
      </c>
      <c r="W29" s="64">
        <v>0</v>
      </c>
      <c r="X29" s="64">
        <v>97475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10000000</v>
      </c>
      <c r="E30" s="64">
        <v>10000000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10000000</v>
      </c>
      <c r="X30" s="64">
        <v>-10000000</v>
      </c>
      <c r="Y30" s="65">
        <v>-100</v>
      </c>
      <c r="Z30" s="66">
        <v>10000000</v>
      </c>
    </row>
    <row r="31" spans="1:26" ht="13.5">
      <c r="A31" s="62" t="s">
        <v>49</v>
      </c>
      <c r="B31" s="18">
        <v>5701678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354209</v>
      </c>
      <c r="S31" s="64">
        <v>0</v>
      </c>
      <c r="T31" s="64">
        <v>0</v>
      </c>
      <c r="U31" s="64">
        <v>354209</v>
      </c>
      <c r="V31" s="64">
        <v>354209</v>
      </c>
      <c r="W31" s="64">
        <v>0</v>
      </c>
      <c r="X31" s="64">
        <v>354209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7697306</v>
      </c>
      <c r="C32" s="21">
        <f>SUM(C28:C31)</f>
        <v>0</v>
      </c>
      <c r="D32" s="103">
        <f aca="true" t="shared" si="5" ref="D32:Z32">SUM(D28:D31)</f>
        <v>22798000</v>
      </c>
      <c r="E32" s="104">
        <f t="shared" si="5"/>
        <v>22798000</v>
      </c>
      <c r="F32" s="104">
        <f t="shared" si="5"/>
        <v>688300</v>
      </c>
      <c r="G32" s="104">
        <f t="shared" si="5"/>
        <v>70944</v>
      </c>
      <c r="H32" s="104">
        <f t="shared" si="5"/>
        <v>1012230</v>
      </c>
      <c r="I32" s="104">
        <f t="shared" si="5"/>
        <v>1771474</v>
      </c>
      <c r="J32" s="104">
        <f t="shared" si="5"/>
        <v>174539</v>
      </c>
      <c r="K32" s="104">
        <f t="shared" si="5"/>
        <v>576651</v>
      </c>
      <c r="L32" s="104">
        <f t="shared" si="5"/>
        <v>52793</v>
      </c>
      <c r="M32" s="104">
        <f t="shared" si="5"/>
        <v>803983</v>
      </c>
      <c r="N32" s="104">
        <f t="shared" si="5"/>
        <v>0</v>
      </c>
      <c r="O32" s="104">
        <f t="shared" si="5"/>
        <v>586327</v>
      </c>
      <c r="P32" s="104">
        <f t="shared" si="5"/>
        <v>3190207</v>
      </c>
      <c r="Q32" s="104">
        <f t="shared" si="5"/>
        <v>3776534</v>
      </c>
      <c r="R32" s="104">
        <f t="shared" si="5"/>
        <v>540223</v>
      </c>
      <c r="S32" s="104">
        <f t="shared" si="5"/>
        <v>2984124</v>
      </c>
      <c r="T32" s="104">
        <f t="shared" si="5"/>
        <v>1459946</v>
      </c>
      <c r="U32" s="104">
        <f t="shared" si="5"/>
        <v>4984293</v>
      </c>
      <c r="V32" s="104">
        <f t="shared" si="5"/>
        <v>11336284</v>
      </c>
      <c r="W32" s="104">
        <f t="shared" si="5"/>
        <v>22798000</v>
      </c>
      <c r="X32" s="104">
        <f t="shared" si="5"/>
        <v>-11461716</v>
      </c>
      <c r="Y32" s="105">
        <f>+IF(W32&lt;&gt;0,(X32/W32)*100,0)</f>
        <v>-50.27509430651812</v>
      </c>
      <c r="Z32" s="106">
        <f t="shared" si="5"/>
        <v>22798000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23404405</v>
      </c>
      <c r="C35" s="18">
        <v>0</v>
      </c>
      <c r="D35" s="63">
        <v>23065000</v>
      </c>
      <c r="E35" s="64">
        <v>23065000</v>
      </c>
      <c r="F35" s="64">
        <v>26278928</v>
      </c>
      <c r="G35" s="64">
        <v>13454827</v>
      </c>
      <c r="H35" s="64">
        <v>9504550</v>
      </c>
      <c r="I35" s="64">
        <v>9504550</v>
      </c>
      <c r="J35" s="64">
        <v>8222096</v>
      </c>
      <c r="K35" s="64">
        <v>8278031</v>
      </c>
      <c r="L35" s="64">
        <v>9384760</v>
      </c>
      <c r="M35" s="64">
        <v>9384760</v>
      </c>
      <c r="N35" s="64">
        <v>8155598</v>
      </c>
      <c r="O35" s="64">
        <v>8067362</v>
      </c>
      <c r="P35" s="64">
        <v>7932459</v>
      </c>
      <c r="Q35" s="64">
        <v>7932459</v>
      </c>
      <c r="R35" s="64">
        <v>0</v>
      </c>
      <c r="S35" s="64">
        <v>7708706</v>
      </c>
      <c r="T35" s="64">
        <v>0</v>
      </c>
      <c r="U35" s="64">
        <v>7708706</v>
      </c>
      <c r="V35" s="64">
        <v>7708706</v>
      </c>
      <c r="W35" s="64">
        <v>23065000</v>
      </c>
      <c r="X35" s="64">
        <v>-15356294</v>
      </c>
      <c r="Y35" s="65">
        <v>-66.58</v>
      </c>
      <c r="Z35" s="66">
        <v>23065000</v>
      </c>
    </row>
    <row r="36" spans="1:26" ht="13.5">
      <c r="A36" s="62" t="s">
        <v>53</v>
      </c>
      <c r="B36" s="18">
        <v>83014255</v>
      </c>
      <c r="C36" s="18">
        <v>0</v>
      </c>
      <c r="D36" s="63">
        <v>95639000</v>
      </c>
      <c r="E36" s="64">
        <v>95639000</v>
      </c>
      <c r="F36" s="64">
        <v>0</v>
      </c>
      <c r="G36" s="64">
        <v>0</v>
      </c>
      <c r="H36" s="64">
        <v>0</v>
      </c>
      <c r="I36" s="64">
        <v>0</v>
      </c>
      <c r="J36" s="64">
        <v>9947</v>
      </c>
      <c r="K36" s="64">
        <v>9947</v>
      </c>
      <c r="L36" s="64">
        <v>9947</v>
      </c>
      <c r="M36" s="64">
        <v>9947</v>
      </c>
      <c r="N36" s="64">
        <v>20687</v>
      </c>
      <c r="O36" s="64">
        <v>20687</v>
      </c>
      <c r="P36" s="64">
        <v>20687</v>
      </c>
      <c r="Q36" s="64">
        <v>20687</v>
      </c>
      <c r="R36" s="64">
        <v>0</v>
      </c>
      <c r="S36" s="64">
        <v>20687</v>
      </c>
      <c r="T36" s="64">
        <v>0</v>
      </c>
      <c r="U36" s="64">
        <v>20687</v>
      </c>
      <c r="V36" s="64">
        <v>20687</v>
      </c>
      <c r="W36" s="64">
        <v>95639000</v>
      </c>
      <c r="X36" s="64">
        <v>-95618313</v>
      </c>
      <c r="Y36" s="65">
        <v>-99.98</v>
      </c>
      <c r="Z36" s="66">
        <v>95639000</v>
      </c>
    </row>
    <row r="37" spans="1:26" ht="13.5">
      <c r="A37" s="62" t="s">
        <v>54</v>
      </c>
      <c r="B37" s="18">
        <v>12379113</v>
      </c>
      <c r="C37" s="18">
        <v>0</v>
      </c>
      <c r="D37" s="63">
        <v>4953000</v>
      </c>
      <c r="E37" s="64">
        <v>4953000</v>
      </c>
      <c r="F37" s="64">
        <v>-4350975</v>
      </c>
      <c r="G37" s="64">
        <v>-3171291</v>
      </c>
      <c r="H37" s="64">
        <v>-5813441</v>
      </c>
      <c r="I37" s="64">
        <v>-5813441</v>
      </c>
      <c r="J37" s="64">
        <v>-6071127</v>
      </c>
      <c r="K37" s="64">
        <v>-4493791</v>
      </c>
      <c r="L37" s="64">
        <v>-5904133</v>
      </c>
      <c r="M37" s="64">
        <v>-5904133</v>
      </c>
      <c r="N37" s="64">
        <v>-6288417</v>
      </c>
      <c r="O37" s="64">
        <v>-7577743</v>
      </c>
      <c r="P37" s="64">
        <v>-7753392</v>
      </c>
      <c r="Q37" s="64">
        <v>-7753392</v>
      </c>
      <c r="R37" s="64">
        <v>0</v>
      </c>
      <c r="S37" s="64">
        <v>2401858</v>
      </c>
      <c r="T37" s="64">
        <v>0</v>
      </c>
      <c r="U37" s="64">
        <v>2401858</v>
      </c>
      <c r="V37" s="64">
        <v>2401858</v>
      </c>
      <c r="W37" s="64">
        <v>4953000</v>
      </c>
      <c r="X37" s="64">
        <v>-2551142</v>
      </c>
      <c r="Y37" s="65">
        <v>-51.51</v>
      </c>
      <c r="Z37" s="66">
        <v>4953000</v>
      </c>
    </row>
    <row r="38" spans="1:26" ht="13.5">
      <c r="A38" s="62" t="s">
        <v>55</v>
      </c>
      <c r="B38" s="18">
        <v>0</v>
      </c>
      <c r="C38" s="18">
        <v>0</v>
      </c>
      <c r="D38" s="63">
        <v>3431000</v>
      </c>
      <c r="E38" s="64">
        <v>3431000</v>
      </c>
      <c r="F38" s="64">
        <v>-226312</v>
      </c>
      <c r="G38" s="64">
        <v>-1651</v>
      </c>
      <c r="H38" s="64">
        <v>-140293</v>
      </c>
      <c r="I38" s="64">
        <v>-140293</v>
      </c>
      <c r="J38" s="64">
        <v>-150686</v>
      </c>
      <c r="K38" s="64">
        <v>-201226</v>
      </c>
      <c r="L38" s="64">
        <v>-1610422</v>
      </c>
      <c r="M38" s="64">
        <v>-1610422</v>
      </c>
      <c r="N38" s="64">
        <v>-2848269</v>
      </c>
      <c r="O38" s="64">
        <v>-378459</v>
      </c>
      <c r="P38" s="64">
        <v>-380676</v>
      </c>
      <c r="Q38" s="64">
        <v>-380676</v>
      </c>
      <c r="R38" s="64">
        <v>0</v>
      </c>
      <c r="S38" s="64">
        <v>-377665</v>
      </c>
      <c r="T38" s="64">
        <v>0</v>
      </c>
      <c r="U38" s="64">
        <v>-377665</v>
      </c>
      <c r="V38" s="64">
        <v>-377665</v>
      </c>
      <c r="W38" s="64">
        <v>3431000</v>
      </c>
      <c r="X38" s="64">
        <v>-3808665</v>
      </c>
      <c r="Y38" s="65">
        <v>-111.01</v>
      </c>
      <c r="Z38" s="66">
        <v>3431000</v>
      </c>
    </row>
    <row r="39" spans="1:26" ht="13.5">
      <c r="A39" s="62" t="s">
        <v>56</v>
      </c>
      <c r="B39" s="18">
        <v>94039547</v>
      </c>
      <c r="C39" s="18">
        <v>0</v>
      </c>
      <c r="D39" s="63">
        <v>110320000</v>
      </c>
      <c r="E39" s="64">
        <v>110320000</v>
      </c>
      <c r="F39" s="64">
        <v>30856213</v>
      </c>
      <c r="G39" s="64">
        <v>16627769</v>
      </c>
      <c r="H39" s="64">
        <v>15458284</v>
      </c>
      <c r="I39" s="64">
        <v>15458284</v>
      </c>
      <c r="J39" s="64">
        <v>14453856</v>
      </c>
      <c r="K39" s="64">
        <v>12982995</v>
      </c>
      <c r="L39" s="64">
        <v>16909261</v>
      </c>
      <c r="M39" s="64">
        <v>16909261</v>
      </c>
      <c r="N39" s="64">
        <v>17312970</v>
      </c>
      <c r="O39" s="64">
        <v>16044251</v>
      </c>
      <c r="P39" s="64">
        <v>16087213</v>
      </c>
      <c r="Q39" s="64">
        <v>16087213</v>
      </c>
      <c r="R39" s="64">
        <v>0</v>
      </c>
      <c r="S39" s="64">
        <v>5705199</v>
      </c>
      <c r="T39" s="64">
        <v>0</v>
      </c>
      <c r="U39" s="64">
        <v>5705199</v>
      </c>
      <c r="V39" s="64">
        <v>5705199</v>
      </c>
      <c r="W39" s="64">
        <v>110320000</v>
      </c>
      <c r="X39" s="64">
        <v>-104614801</v>
      </c>
      <c r="Y39" s="65">
        <v>-94.83</v>
      </c>
      <c r="Z39" s="66">
        <v>110320000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10723171</v>
      </c>
      <c r="C42" s="18">
        <v>0</v>
      </c>
      <c r="D42" s="63">
        <v>-11952008</v>
      </c>
      <c r="E42" s="64">
        <v>-11952008</v>
      </c>
      <c r="F42" s="64">
        <v>15779267</v>
      </c>
      <c r="G42" s="64">
        <v>1097282</v>
      </c>
      <c r="H42" s="64">
        <v>-798198</v>
      </c>
      <c r="I42" s="64">
        <v>16078351</v>
      </c>
      <c r="J42" s="64">
        <v>911932</v>
      </c>
      <c r="K42" s="64">
        <v>201113</v>
      </c>
      <c r="L42" s="64">
        <v>2101019</v>
      </c>
      <c r="M42" s="64">
        <v>3214064</v>
      </c>
      <c r="N42" s="64">
        <v>-342353</v>
      </c>
      <c r="O42" s="64">
        <v>-397323</v>
      </c>
      <c r="P42" s="64">
        <v>5372699</v>
      </c>
      <c r="Q42" s="64">
        <v>4633023</v>
      </c>
      <c r="R42" s="64">
        <v>-6269714</v>
      </c>
      <c r="S42" s="64">
        <v>0</v>
      </c>
      <c r="T42" s="64">
        <v>4062272</v>
      </c>
      <c r="U42" s="64">
        <v>-2207442</v>
      </c>
      <c r="V42" s="64">
        <v>21717996</v>
      </c>
      <c r="W42" s="64">
        <v>-11952008</v>
      </c>
      <c r="X42" s="64">
        <v>33670004</v>
      </c>
      <c r="Y42" s="65">
        <v>-281.71</v>
      </c>
      <c r="Z42" s="66">
        <v>-11952008</v>
      </c>
    </row>
    <row r="43" spans="1:26" ht="13.5">
      <c r="A43" s="62" t="s">
        <v>59</v>
      </c>
      <c r="B43" s="18">
        <v>-7764356</v>
      </c>
      <c r="C43" s="18">
        <v>0</v>
      </c>
      <c r="D43" s="63">
        <v>0</v>
      </c>
      <c r="E43" s="64">
        <v>0</v>
      </c>
      <c r="F43" s="64">
        <v>-688000</v>
      </c>
      <c r="G43" s="64">
        <v>-70944</v>
      </c>
      <c r="H43" s="64">
        <v>-1113349</v>
      </c>
      <c r="I43" s="64">
        <v>-1872293</v>
      </c>
      <c r="J43" s="64">
        <v>-174539</v>
      </c>
      <c r="K43" s="64">
        <v>-576651</v>
      </c>
      <c r="L43" s="64">
        <v>-52793</v>
      </c>
      <c r="M43" s="64">
        <v>-803983</v>
      </c>
      <c r="N43" s="64">
        <v>0</v>
      </c>
      <c r="O43" s="64">
        <v>-586327</v>
      </c>
      <c r="P43" s="64">
        <v>-3190207</v>
      </c>
      <c r="Q43" s="64">
        <v>-3776534</v>
      </c>
      <c r="R43" s="64">
        <v>0</v>
      </c>
      <c r="S43" s="64">
        <v>0</v>
      </c>
      <c r="T43" s="64">
        <v>0</v>
      </c>
      <c r="U43" s="64">
        <v>0</v>
      </c>
      <c r="V43" s="64">
        <v>-6452810</v>
      </c>
      <c r="W43" s="64">
        <v>0</v>
      </c>
      <c r="X43" s="64">
        <v>-6452810</v>
      </c>
      <c r="Y43" s="65">
        <v>0</v>
      </c>
      <c r="Z43" s="66">
        <v>0</v>
      </c>
    </row>
    <row r="44" spans="1:26" ht="13.5">
      <c r="A44" s="62" t="s">
        <v>60</v>
      </c>
      <c r="B44" s="18">
        <v>-2582245</v>
      </c>
      <c r="C44" s="18">
        <v>0</v>
      </c>
      <c r="D44" s="63">
        <v>0</v>
      </c>
      <c r="E44" s="64">
        <v>0</v>
      </c>
      <c r="F44" s="64">
        <v>-107798</v>
      </c>
      <c r="G44" s="64">
        <v>-107831</v>
      </c>
      <c r="H44" s="64">
        <v>-107831</v>
      </c>
      <c r="I44" s="64">
        <v>-323460</v>
      </c>
      <c r="J44" s="64">
        <v>-107831</v>
      </c>
      <c r="K44" s="64">
        <v>-107831</v>
      </c>
      <c r="L44" s="64">
        <v>-107831</v>
      </c>
      <c r="M44" s="64">
        <v>-323493</v>
      </c>
      <c r="N44" s="64">
        <v>-107831</v>
      </c>
      <c r="O44" s="64">
        <v>-107831</v>
      </c>
      <c r="P44" s="64">
        <v>-107831</v>
      </c>
      <c r="Q44" s="64">
        <v>-323493</v>
      </c>
      <c r="R44" s="64">
        <v>0</v>
      </c>
      <c r="S44" s="64">
        <v>0</v>
      </c>
      <c r="T44" s="64">
        <v>0</v>
      </c>
      <c r="U44" s="64">
        <v>0</v>
      </c>
      <c r="V44" s="64">
        <v>-970446</v>
      </c>
      <c r="W44" s="64">
        <v>0</v>
      </c>
      <c r="X44" s="64">
        <v>-970446</v>
      </c>
      <c r="Y44" s="65">
        <v>0</v>
      </c>
      <c r="Z44" s="66">
        <v>0</v>
      </c>
    </row>
    <row r="45" spans="1:26" ht="13.5">
      <c r="A45" s="74" t="s">
        <v>61</v>
      </c>
      <c r="B45" s="21">
        <v>9715659</v>
      </c>
      <c r="C45" s="21">
        <v>0</v>
      </c>
      <c r="D45" s="103">
        <v>-24534008</v>
      </c>
      <c r="E45" s="104">
        <v>-24534008</v>
      </c>
      <c r="F45" s="104">
        <v>16584580</v>
      </c>
      <c r="G45" s="104">
        <v>17503087</v>
      </c>
      <c r="H45" s="104">
        <v>15483709</v>
      </c>
      <c r="I45" s="104">
        <v>15483709</v>
      </c>
      <c r="J45" s="104">
        <v>16113271</v>
      </c>
      <c r="K45" s="104">
        <v>15629902</v>
      </c>
      <c r="L45" s="104">
        <v>17570297</v>
      </c>
      <c r="M45" s="104">
        <v>17570297</v>
      </c>
      <c r="N45" s="104">
        <v>17120113</v>
      </c>
      <c r="O45" s="104">
        <v>16028632</v>
      </c>
      <c r="P45" s="104">
        <v>18103293</v>
      </c>
      <c r="Q45" s="104">
        <v>17120113</v>
      </c>
      <c r="R45" s="104">
        <v>11833579</v>
      </c>
      <c r="S45" s="104">
        <v>11833579</v>
      </c>
      <c r="T45" s="104">
        <v>15895851</v>
      </c>
      <c r="U45" s="104">
        <v>15895851</v>
      </c>
      <c r="V45" s="104">
        <v>15895851</v>
      </c>
      <c r="W45" s="104">
        <v>-24534008</v>
      </c>
      <c r="X45" s="104">
        <v>40429859</v>
      </c>
      <c r="Y45" s="105">
        <v>-164.79</v>
      </c>
      <c r="Z45" s="106">
        <v>-24534008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5262205</v>
      </c>
      <c r="C49" s="56">
        <v>0</v>
      </c>
      <c r="D49" s="133">
        <v>1379911</v>
      </c>
      <c r="E49" s="58">
        <v>1173290</v>
      </c>
      <c r="F49" s="58">
        <v>0</v>
      </c>
      <c r="G49" s="58">
        <v>0</v>
      </c>
      <c r="H49" s="58">
        <v>0</v>
      </c>
      <c r="I49" s="58">
        <v>1173966</v>
      </c>
      <c r="J49" s="58">
        <v>0</v>
      </c>
      <c r="K49" s="58">
        <v>0</v>
      </c>
      <c r="L49" s="58">
        <v>0</v>
      </c>
      <c r="M49" s="58">
        <v>1222446</v>
      </c>
      <c r="N49" s="58">
        <v>0</v>
      </c>
      <c r="O49" s="58">
        <v>0</v>
      </c>
      <c r="P49" s="58">
        <v>0</v>
      </c>
      <c r="Q49" s="58">
        <v>874623</v>
      </c>
      <c r="R49" s="58">
        <v>0</v>
      </c>
      <c r="S49" s="58">
        <v>0</v>
      </c>
      <c r="T49" s="58">
        <v>0</v>
      </c>
      <c r="U49" s="58">
        <v>4862705</v>
      </c>
      <c r="V49" s="58">
        <v>12374435</v>
      </c>
      <c r="W49" s="58">
        <v>28323581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85.00003530984388</v>
      </c>
      <c r="E58" s="7">
        <f t="shared" si="6"/>
        <v>84.64352019288728</v>
      </c>
      <c r="F58" s="7">
        <f t="shared" si="6"/>
        <v>95.96020971053147</v>
      </c>
      <c r="G58" s="7">
        <f t="shared" si="6"/>
        <v>64.18291622620265</v>
      </c>
      <c r="H58" s="7">
        <f t="shared" si="6"/>
        <v>87.48987139462731</v>
      </c>
      <c r="I58" s="7">
        <f t="shared" si="6"/>
        <v>89.47130910270359</v>
      </c>
      <c r="J58" s="7">
        <f t="shared" si="6"/>
        <v>120.13967977122371</v>
      </c>
      <c r="K58" s="7">
        <f t="shared" si="6"/>
        <v>97.7520735685014</v>
      </c>
      <c r="L58" s="7">
        <f t="shared" si="6"/>
        <v>90.85353549341806</v>
      </c>
      <c r="M58" s="7">
        <f t="shared" si="6"/>
        <v>103.21350825261169</v>
      </c>
      <c r="N58" s="7">
        <f t="shared" si="6"/>
        <v>111.40858238197889</v>
      </c>
      <c r="O58" s="7">
        <f t="shared" si="6"/>
        <v>103.87999271953039</v>
      </c>
      <c r="P58" s="7">
        <f t="shared" si="6"/>
        <v>105.8569792231755</v>
      </c>
      <c r="Q58" s="7">
        <f t="shared" si="6"/>
        <v>107.29507074376544</v>
      </c>
      <c r="R58" s="7">
        <f t="shared" si="6"/>
        <v>106.6958587067438</v>
      </c>
      <c r="S58" s="7">
        <f t="shared" si="6"/>
        <v>0</v>
      </c>
      <c r="T58" s="7">
        <f t="shared" si="6"/>
        <v>269.9700784506254</v>
      </c>
      <c r="U58" s="7">
        <f t="shared" si="6"/>
        <v>125.46567712831498</v>
      </c>
      <c r="V58" s="7">
        <f t="shared" si="6"/>
        <v>102.61059787999507</v>
      </c>
      <c r="W58" s="7">
        <f t="shared" si="6"/>
        <v>84.64352019288728</v>
      </c>
      <c r="X58" s="7">
        <f t="shared" si="6"/>
        <v>0</v>
      </c>
      <c r="Y58" s="7">
        <f t="shared" si="6"/>
        <v>0</v>
      </c>
      <c r="Z58" s="8">
        <f t="shared" si="6"/>
        <v>84.64352019288728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84.99997526895017</v>
      </c>
      <c r="E59" s="10">
        <f t="shared" si="7"/>
        <v>80.01336282155745</v>
      </c>
      <c r="F59" s="10">
        <f t="shared" si="7"/>
        <v>100</v>
      </c>
      <c r="G59" s="10">
        <f t="shared" si="7"/>
        <v>-10965.331491712708</v>
      </c>
      <c r="H59" s="10">
        <f t="shared" si="7"/>
        <v>5228.995947771275</v>
      </c>
      <c r="I59" s="10">
        <f t="shared" si="7"/>
        <v>106.37924191919679</v>
      </c>
      <c r="J59" s="10">
        <f t="shared" si="7"/>
        <v>62080.325732899015</v>
      </c>
      <c r="K59" s="10">
        <f t="shared" si="7"/>
        <v>24134.657980456028</v>
      </c>
      <c r="L59" s="10">
        <f t="shared" si="7"/>
        <v>12613.094462540717</v>
      </c>
      <c r="M59" s="10">
        <f t="shared" si="7"/>
        <v>32942.692725298584</v>
      </c>
      <c r="N59" s="10">
        <f t="shared" si="7"/>
        <v>143766.34349030472</v>
      </c>
      <c r="O59" s="10">
        <f t="shared" si="7"/>
        <v>10292.3600973236</v>
      </c>
      <c r="P59" s="10">
        <f t="shared" si="7"/>
        <v>15797.501419647926</v>
      </c>
      <c r="Q59" s="10">
        <f t="shared" si="7"/>
        <v>24148.874790519512</v>
      </c>
      <c r="R59" s="10">
        <f t="shared" si="7"/>
        <v>32039.999999999996</v>
      </c>
      <c r="S59" s="10">
        <f t="shared" si="7"/>
        <v>0</v>
      </c>
      <c r="T59" s="10">
        <f t="shared" si="7"/>
        <v>0</v>
      </c>
      <c r="U59" s="10">
        <f t="shared" si="7"/>
        <v>15834.6547314578</v>
      </c>
      <c r="V59" s="10">
        <f t="shared" si="7"/>
        <v>160.09597459250264</v>
      </c>
      <c r="W59" s="10">
        <f t="shared" si="7"/>
        <v>80.01336282155745</v>
      </c>
      <c r="X59" s="10">
        <f t="shared" si="7"/>
        <v>0</v>
      </c>
      <c r="Y59" s="10">
        <f t="shared" si="7"/>
        <v>0</v>
      </c>
      <c r="Z59" s="11">
        <f t="shared" si="7"/>
        <v>80.01336282155745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85.00005069387238</v>
      </c>
      <c r="E60" s="13">
        <f t="shared" si="7"/>
        <v>85.91742514011209</v>
      </c>
      <c r="F60" s="13">
        <f t="shared" si="7"/>
        <v>81.68520867729089</v>
      </c>
      <c r="G60" s="13">
        <f t="shared" si="7"/>
        <v>52.11104400625561</v>
      </c>
      <c r="H60" s="13">
        <f t="shared" si="7"/>
        <v>77.84840933355342</v>
      </c>
      <c r="I60" s="13">
        <f t="shared" si="7"/>
        <v>69.95634514249065</v>
      </c>
      <c r="J60" s="13">
        <f t="shared" si="7"/>
        <v>78.30647197348964</v>
      </c>
      <c r="K60" s="13">
        <f t="shared" si="7"/>
        <v>82.83557289817938</v>
      </c>
      <c r="L60" s="13">
        <f t="shared" si="7"/>
        <v>81.3395724823435</v>
      </c>
      <c r="M60" s="13">
        <f t="shared" si="7"/>
        <v>80.86739831779643</v>
      </c>
      <c r="N60" s="13">
        <f t="shared" si="7"/>
        <v>73.14671182984273</v>
      </c>
      <c r="O60" s="13">
        <f t="shared" si="7"/>
        <v>85.5697389231339</v>
      </c>
      <c r="P60" s="13">
        <f t="shared" si="7"/>
        <v>81.9504271655672</v>
      </c>
      <c r="Q60" s="13">
        <f t="shared" si="7"/>
        <v>79.81790456865237</v>
      </c>
      <c r="R60" s="13">
        <f t="shared" si="7"/>
        <v>85.19831818598537</v>
      </c>
      <c r="S60" s="13">
        <f t="shared" si="7"/>
        <v>0</v>
      </c>
      <c r="T60" s="13">
        <f t="shared" si="7"/>
        <v>247.65959338210484</v>
      </c>
      <c r="U60" s="13">
        <f t="shared" si="7"/>
        <v>110.79566013454172</v>
      </c>
      <c r="V60" s="13">
        <f t="shared" si="7"/>
        <v>85.56919299279649</v>
      </c>
      <c r="W60" s="13">
        <f t="shared" si="7"/>
        <v>85.91742514011209</v>
      </c>
      <c r="X60" s="13">
        <f t="shared" si="7"/>
        <v>0</v>
      </c>
      <c r="Y60" s="13">
        <f t="shared" si="7"/>
        <v>0</v>
      </c>
      <c r="Z60" s="14">
        <f t="shared" si="7"/>
        <v>85.91742514011209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85.0000356824264</v>
      </c>
      <c r="E61" s="13">
        <f t="shared" si="7"/>
        <v>94.13037407797682</v>
      </c>
      <c r="F61" s="13">
        <f t="shared" si="7"/>
        <v>58.631286533257345</v>
      </c>
      <c r="G61" s="13">
        <f t="shared" si="7"/>
        <v>75.1984374228094</v>
      </c>
      <c r="H61" s="13">
        <f t="shared" si="7"/>
        <v>123.10174011993804</v>
      </c>
      <c r="I61" s="13">
        <f t="shared" si="7"/>
        <v>84.19639408467823</v>
      </c>
      <c r="J61" s="13">
        <f t="shared" si="7"/>
        <v>109.26926584219123</v>
      </c>
      <c r="K61" s="13">
        <f t="shared" si="7"/>
        <v>98.3839024285989</v>
      </c>
      <c r="L61" s="13">
        <f t="shared" si="7"/>
        <v>97.85021534087454</v>
      </c>
      <c r="M61" s="13">
        <f t="shared" si="7"/>
        <v>101.70471451131391</v>
      </c>
      <c r="N61" s="13">
        <f t="shared" si="7"/>
        <v>85.89021944341503</v>
      </c>
      <c r="O61" s="13">
        <f t="shared" si="7"/>
        <v>101.03426617912292</v>
      </c>
      <c r="P61" s="13">
        <f t="shared" si="7"/>
        <v>92.44208771398031</v>
      </c>
      <c r="Q61" s="13">
        <f t="shared" si="7"/>
        <v>92.52941261479322</v>
      </c>
      <c r="R61" s="13">
        <f t="shared" si="7"/>
        <v>92.5396571855378</v>
      </c>
      <c r="S61" s="13">
        <f t="shared" si="7"/>
        <v>0</v>
      </c>
      <c r="T61" s="13">
        <f t="shared" si="7"/>
        <v>124.4588929064922</v>
      </c>
      <c r="U61" s="13">
        <f t="shared" si="7"/>
        <v>74.63037608433561</v>
      </c>
      <c r="V61" s="13">
        <f t="shared" si="7"/>
        <v>87.53524188978824</v>
      </c>
      <c r="W61" s="13">
        <f t="shared" si="7"/>
        <v>94.13037407797682</v>
      </c>
      <c r="X61" s="13">
        <f t="shared" si="7"/>
        <v>0</v>
      </c>
      <c r="Y61" s="13">
        <f t="shared" si="7"/>
        <v>0</v>
      </c>
      <c r="Z61" s="14">
        <f t="shared" si="7"/>
        <v>94.13037407797682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85.0000315606754</v>
      </c>
      <c r="E62" s="13">
        <f t="shared" si="7"/>
        <v>80.13168699791728</v>
      </c>
      <c r="F62" s="13">
        <f t="shared" si="7"/>
        <v>101.51858593889853</v>
      </c>
      <c r="G62" s="13">
        <f t="shared" si="7"/>
        <v>31.39269406392694</v>
      </c>
      <c r="H62" s="13">
        <f t="shared" si="7"/>
        <v>51.51224560921774</v>
      </c>
      <c r="I62" s="13">
        <f t="shared" si="7"/>
        <v>59.403715696431945</v>
      </c>
      <c r="J62" s="13">
        <f t="shared" si="7"/>
        <v>39.120344223872586</v>
      </c>
      <c r="K62" s="13">
        <f t="shared" si="7"/>
        <v>-45.60934571291574</v>
      </c>
      <c r="L62" s="13">
        <f t="shared" si="7"/>
        <v>-18.191888668196913</v>
      </c>
      <c r="M62" s="13">
        <f t="shared" si="7"/>
        <v>-7.232713867510826</v>
      </c>
      <c r="N62" s="13">
        <f t="shared" si="7"/>
        <v>-44.63254778251995</v>
      </c>
      <c r="O62" s="13">
        <f t="shared" si="7"/>
        <v>-28.764433802285538</v>
      </c>
      <c r="P62" s="13">
        <f t="shared" si="7"/>
        <v>-41.96846783625731</v>
      </c>
      <c r="Q62" s="13">
        <f t="shared" si="7"/>
        <v>-39.03637974978105</v>
      </c>
      <c r="R62" s="13">
        <f t="shared" si="7"/>
        <v>-29.532018857583182</v>
      </c>
      <c r="S62" s="13">
        <f t="shared" si="7"/>
        <v>0</v>
      </c>
      <c r="T62" s="13">
        <f t="shared" si="7"/>
        <v>437.79375191403585</v>
      </c>
      <c r="U62" s="13">
        <f t="shared" si="7"/>
        <v>143.98378736185808</v>
      </c>
      <c r="V62" s="13">
        <f t="shared" si="7"/>
        <v>39.392119309084954</v>
      </c>
      <c r="W62" s="13">
        <f t="shared" si="7"/>
        <v>80.13168699791728</v>
      </c>
      <c r="X62" s="13">
        <f t="shared" si="7"/>
        <v>0</v>
      </c>
      <c r="Y62" s="13">
        <f t="shared" si="7"/>
        <v>0</v>
      </c>
      <c r="Z62" s="14">
        <f t="shared" si="7"/>
        <v>80.13168699791728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85.00005755395684</v>
      </c>
      <c r="E63" s="13">
        <f t="shared" si="7"/>
        <v>76.800624024961</v>
      </c>
      <c r="F63" s="13">
        <f t="shared" si="7"/>
        <v>39.68422769736553</v>
      </c>
      <c r="G63" s="13">
        <f t="shared" si="7"/>
        <v>24.150660997100506</v>
      </c>
      <c r="H63" s="13">
        <f t="shared" si="7"/>
        <v>29.90340891272305</v>
      </c>
      <c r="I63" s="13">
        <f t="shared" si="7"/>
        <v>31.241575323141866</v>
      </c>
      <c r="J63" s="13">
        <f t="shared" si="7"/>
        <v>28.218416563951244</v>
      </c>
      <c r="K63" s="13">
        <f t="shared" si="7"/>
        <v>78.01141465263602</v>
      </c>
      <c r="L63" s="13">
        <f t="shared" si="7"/>
        <v>82.22800495662949</v>
      </c>
      <c r="M63" s="13">
        <f t="shared" si="7"/>
        <v>62.859195625414756</v>
      </c>
      <c r="N63" s="13">
        <f t="shared" si="7"/>
        <v>84.0966117131015</v>
      </c>
      <c r="O63" s="13">
        <f t="shared" si="7"/>
        <v>81.61717980986081</v>
      </c>
      <c r="P63" s="13">
        <f t="shared" si="7"/>
        <v>80.18340993790777</v>
      </c>
      <c r="Q63" s="13">
        <f t="shared" si="7"/>
        <v>81.97637101480635</v>
      </c>
      <c r="R63" s="13">
        <f t="shared" si="7"/>
        <v>85.85731039147188</v>
      </c>
      <c r="S63" s="13">
        <f t="shared" si="7"/>
        <v>0</v>
      </c>
      <c r="T63" s="13">
        <f t="shared" si="7"/>
        <v>277.28345724907064</v>
      </c>
      <c r="U63" s="13">
        <f t="shared" si="7"/>
        <v>120.92599911870543</v>
      </c>
      <c r="V63" s="13">
        <f t="shared" si="7"/>
        <v>74.3785195856287</v>
      </c>
      <c r="W63" s="13">
        <f t="shared" si="7"/>
        <v>76.800624024961</v>
      </c>
      <c r="X63" s="13">
        <f t="shared" si="7"/>
        <v>0</v>
      </c>
      <c r="Y63" s="13">
        <f t="shared" si="7"/>
        <v>0</v>
      </c>
      <c r="Z63" s="14">
        <f t="shared" si="7"/>
        <v>76.800624024961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85.00012158054712</v>
      </c>
      <c r="E64" s="13">
        <f t="shared" si="7"/>
        <v>76.64454595285949</v>
      </c>
      <c r="F64" s="13">
        <f t="shared" si="7"/>
        <v>49.10022497113929</v>
      </c>
      <c r="G64" s="13">
        <f t="shared" si="7"/>
        <v>26.40853006111343</v>
      </c>
      <c r="H64" s="13">
        <f t="shared" si="7"/>
        <v>27.711072785530437</v>
      </c>
      <c r="I64" s="13">
        <f t="shared" si="7"/>
        <v>34.40163861456219</v>
      </c>
      <c r="J64" s="13">
        <f t="shared" si="7"/>
        <v>99.1817148961601</v>
      </c>
      <c r="K64" s="13">
        <f t="shared" si="7"/>
        <v>82.35728314023225</v>
      </c>
      <c r="L64" s="13">
        <f t="shared" si="7"/>
        <v>59.0669603524229</v>
      </c>
      <c r="M64" s="13">
        <f t="shared" si="7"/>
        <v>80.24291166030142</v>
      </c>
      <c r="N64" s="13">
        <f t="shared" si="7"/>
        <v>79.1562515048176</v>
      </c>
      <c r="O64" s="13">
        <f t="shared" si="7"/>
        <v>76.77415096207795</v>
      </c>
      <c r="P64" s="13">
        <f t="shared" si="7"/>
        <v>75.52773450490977</v>
      </c>
      <c r="Q64" s="13">
        <f t="shared" si="7"/>
        <v>77.1531548912269</v>
      </c>
      <c r="R64" s="13">
        <f t="shared" si="7"/>
        <v>105.7154618768489</v>
      </c>
      <c r="S64" s="13">
        <f t="shared" si="7"/>
        <v>0</v>
      </c>
      <c r="T64" s="13">
        <f t="shared" si="7"/>
        <v>197.6010747888572</v>
      </c>
      <c r="U64" s="13">
        <f t="shared" si="7"/>
        <v>100.90050017237249</v>
      </c>
      <c r="V64" s="13">
        <f t="shared" si="7"/>
        <v>73.16080266512532</v>
      </c>
      <c r="W64" s="13">
        <f t="shared" si="7"/>
        <v>76.64454595285949</v>
      </c>
      <c r="X64" s="13">
        <f t="shared" si="7"/>
        <v>0</v>
      </c>
      <c r="Y64" s="13">
        <f t="shared" si="7"/>
        <v>0</v>
      </c>
      <c r="Z64" s="14">
        <f t="shared" si="7"/>
        <v>76.64454595285949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30695393</v>
      </c>
      <c r="C67" s="23"/>
      <c r="D67" s="24">
        <v>39649000</v>
      </c>
      <c r="E67" s="25">
        <v>39816000</v>
      </c>
      <c r="F67" s="25">
        <v>11025102</v>
      </c>
      <c r="G67" s="25">
        <v>2643046</v>
      </c>
      <c r="H67" s="25">
        <v>2373229</v>
      </c>
      <c r="I67" s="25">
        <v>16041377</v>
      </c>
      <c r="J67" s="25">
        <v>2275061</v>
      </c>
      <c r="K67" s="25">
        <v>2475081</v>
      </c>
      <c r="L67" s="25">
        <v>2021896</v>
      </c>
      <c r="M67" s="25">
        <v>6772038</v>
      </c>
      <c r="N67" s="25">
        <v>2711485</v>
      </c>
      <c r="O67" s="25">
        <v>2291061</v>
      </c>
      <c r="P67" s="25">
        <v>2315272</v>
      </c>
      <c r="Q67" s="25">
        <v>7317818</v>
      </c>
      <c r="R67" s="25">
        <v>2608702</v>
      </c>
      <c r="S67" s="25">
        <v>2460078</v>
      </c>
      <c r="T67" s="25">
        <v>2474805</v>
      </c>
      <c r="U67" s="25">
        <v>7543585</v>
      </c>
      <c r="V67" s="25">
        <v>37674818</v>
      </c>
      <c r="W67" s="25">
        <v>39816000</v>
      </c>
      <c r="X67" s="25"/>
      <c r="Y67" s="24"/>
      <c r="Z67" s="26">
        <v>39816000</v>
      </c>
    </row>
    <row r="68" spans="1:26" ht="13.5" hidden="1">
      <c r="A68" s="36" t="s">
        <v>31</v>
      </c>
      <c r="B68" s="18">
        <v>6021048</v>
      </c>
      <c r="C68" s="18"/>
      <c r="D68" s="19">
        <v>8087000</v>
      </c>
      <c r="E68" s="20">
        <v>8591000</v>
      </c>
      <c r="F68" s="20">
        <v>8593237</v>
      </c>
      <c r="G68" s="20">
        <v>-2896</v>
      </c>
      <c r="H68" s="20">
        <v>4442</v>
      </c>
      <c r="I68" s="20">
        <v>8594783</v>
      </c>
      <c r="J68" s="20">
        <v>1535</v>
      </c>
      <c r="K68" s="20">
        <v>1535</v>
      </c>
      <c r="L68" s="20">
        <v>1535</v>
      </c>
      <c r="M68" s="20">
        <v>4605</v>
      </c>
      <c r="N68" s="20">
        <v>722</v>
      </c>
      <c r="O68" s="20">
        <v>4110</v>
      </c>
      <c r="P68" s="20">
        <v>3522</v>
      </c>
      <c r="Q68" s="20">
        <v>8354</v>
      </c>
      <c r="R68" s="20">
        <v>1755</v>
      </c>
      <c r="S68" s="20">
        <v>5283</v>
      </c>
      <c r="T68" s="20"/>
      <c r="U68" s="20">
        <v>7038</v>
      </c>
      <c r="V68" s="20">
        <v>8614780</v>
      </c>
      <c r="W68" s="20">
        <v>8591000</v>
      </c>
      <c r="X68" s="20"/>
      <c r="Y68" s="19"/>
      <c r="Z68" s="22">
        <v>8591000</v>
      </c>
    </row>
    <row r="69" spans="1:26" ht="13.5" hidden="1">
      <c r="A69" s="37" t="s">
        <v>32</v>
      </c>
      <c r="B69" s="18">
        <v>24674345</v>
      </c>
      <c r="C69" s="18"/>
      <c r="D69" s="19">
        <v>31562000</v>
      </c>
      <c r="E69" s="20">
        <v>31225000</v>
      </c>
      <c r="F69" s="20">
        <v>2431865</v>
      </c>
      <c r="G69" s="20">
        <v>2645942</v>
      </c>
      <c r="H69" s="20">
        <v>2368787</v>
      </c>
      <c r="I69" s="20">
        <v>7446594</v>
      </c>
      <c r="J69" s="20">
        <v>2273526</v>
      </c>
      <c r="K69" s="20">
        <v>2473546</v>
      </c>
      <c r="L69" s="20">
        <v>2020361</v>
      </c>
      <c r="M69" s="20">
        <v>6767433</v>
      </c>
      <c r="N69" s="20">
        <v>2710763</v>
      </c>
      <c r="O69" s="20">
        <v>2286951</v>
      </c>
      <c r="P69" s="20">
        <v>2311750</v>
      </c>
      <c r="Q69" s="20">
        <v>7309464</v>
      </c>
      <c r="R69" s="20">
        <v>2606947</v>
      </c>
      <c r="S69" s="20">
        <v>2454795</v>
      </c>
      <c r="T69" s="20">
        <v>2474805</v>
      </c>
      <c r="U69" s="20">
        <v>7536547</v>
      </c>
      <c r="V69" s="20">
        <v>29060038</v>
      </c>
      <c r="W69" s="20">
        <v>31225000</v>
      </c>
      <c r="X69" s="20"/>
      <c r="Y69" s="19"/>
      <c r="Z69" s="22">
        <v>31225000</v>
      </c>
    </row>
    <row r="70" spans="1:26" ht="13.5" hidden="1">
      <c r="A70" s="38" t="s">
        <v>115</v>
      </c>
      <c r="B70" s="18">
        <v>12351240</v>
      </c>
      <c r="C70" s="18"/>
      <c r="D70" s="19">
        <v>16815000</v>
      </c>
      <c r="E70" s="20">
        <v>15184000</v>
      </c>
      <c r="F70" s="20">
        <v>1226451</v>
      </c>
      <c r="G70" s="20">
        <v>1356221</v>
      </c>
      <c r="H70" s="20">
        <v>1119578</v>
      </c>
      <c r="I70" s="20">
        <v>3702250</v>
      </c>
      <c r="J70" s="20">
        <v>928833</v>
      </c>
      <c r="K70" s="20">
        <v>1122952</v>
      </c>
      <c r="L70" s="20">
        <v>855388</v>
      </c>
      <c r="M70" s="20">
        <v>2907173</v>
      </c>
      <c r="N70" s="20">
        <v>1257454</v>
      </c>
      <c r="O70" s="20">
        <v>991911</v>
      </c>
      <c r="P70" s="20">
        <v>1002896</v>
      </c>
      <c r="Q70" s="20">
        <v>3252261</v>
      </c>
      <c r="R70" s="20">
        <v>1333491</v>
      </c>
      <c r="S70" s="20">
        <v>1056392</v>
      </c>
      <c r="T70" s="20">
        <v>1102924</v>
      </c>
      <c r="U70" s="20">
        <v>3492807</v>
      </c>
      <c r="V70" s="20">
        <v>13354491</v>
      </c>
      <c r="W70" s="20">
        <v>15184000</v>
      </c>
      <c r="X70" s="20"/>
      <c r="Y70" s="19"/>
      <c r="Z70" s="22">
        <v>15184000</v>
      </c>
    </row>
    <row r="71" spans="1:26" ht="13.5" hidden="1">
      <c r="A71" s="38" t="s">
        <v>116</v>
      </c>
      <c r="B71" s="18">
        <v>5178138</v>
      </c>
      <c r="C71" s="18"/>
      <c r="D71" s="19">
        <v>6337000</v>
      </c>
      <c r="E71" s="20">
        <v>6722000</v>
      </c>
      <c r="F71" s="20">
        <v>430137</v>
      </c>
      <c r="G71" s="20">
        <v>513336</v>
      </c>
      <c r="H71" s="20">
        <v>473435</v>
      </c>
      <c r="I71" s="20">
        <v>1416908</v>
      </c>
      <c r="J71" s="20">
        <v>566608</v>
      </c>
      <c r="K71" s="20">
        <v>573525</v>
      </c>
      <c r="L71" s="20">
        <v>388173</v>
      </c>
      <c r="M71" s="20">
        <v>1528306</v>
      </c>
      <c r="N71" s="20">
        <v>673625</v>
      </c>
      <c r="O71" s="20">
        <v>519527</v>
      </c>
      <c r="P71" s="20">
        <v>534375</v>
      </c>
      <c r="Q71" s="20">
        <v>1727527</v>
      </c>
      <c r="R71" s="20">
        <v>494443</v>
      </c>
      <c r="S71" s="20">
        <v>616846</v>
      </c>
      <c r="T71" s="20">
        <v>594294</v>
      </c>
      <c r="U71" s="20">
        <v>1705583</v>
      </c>
      <c r="V71" s="20">
        <v>6378324</v>
      </c>
      <c r="W71" s="20">
        <v>6722000</v>
      </c>
      <c r="X71" s="20"/>
      <c r="Y71" s="19"/>
      <c r="Z71" s="22">
        <v>6722000</v>
      </c>
    </row>
    <row r="72" spans="1:26" ht="13.5" hidden="1">
      <c r="A72" s="38" t="s">
        <v>117</v>
      </c>
      <c r="B72" s="18">
        <v>3103843</v>
      </c>
      <c r="C72" s="18"/>
      <c r="D72" s="19">
        <v>3475000</v>
      </c>
      <c r="E72" s="20">
        <v>3846000</v>
      </c>
      <c r="F72" s="20">
        <v>318774</v>
      </c>
      <c r="G72" s="20">
        <v>319366</v>
      </c>
      <c r="H72" s="20">
        <v>318870</v>
      </c>
      <c r="I72" s="20">
        <v>957010</v>
      </c>
      <c r="J72" s="20">
        <v>321276</v>
      </c>
      <c r="K72" s="20">
        <v>321867</v>
      </c>
      <c r="L72" s="20">
        <v>322800</v>
      </c>
      <c r="M72" s="20">
        <v>965943</v>
      </c>
      <c r="N72" s="20">
        <v>322818</v>
      </c>
      <c r="O72" s="20">
        <v>321028</v>
      </c>
      <c r="P72" s="20">
        <v>317431</v>
      </c>
      <c r="Q72" s="20">
        <v>961277</v>
      </c>
      <c r="R72" s="20">
        <v>322322</v>
      </c>
      <c r="S72" s="20">
        <v>323907</v>
      </c>
      <c r="T72" s="20">
        <v>322800</v>
      </c>
      <c r="U72" s="20">
        <v>969029</v>
      </c>
      <c r="V72" s="20">
        <v>3853259</v>
      </c>
      <c r="W72" s="20">
        <v>3846000</v>
      </c>
      <c r="X72" s="20"/>
      <c r="Y72" s="19"/>
      <c r="Z72" s="22">
        <v>3846000</v>
      </c>
    </row>
    <row r="73" spans="1:26" ht="13.5" hidden="1">
      <c r="A73" s="38" t="s">
        <v>118</v>
      </c>
      <c r="B73" s="18">
        <v>4041124</v>
      </c>
      <c r="C73" s="18"/>
      <c r="D73" s="19">
        <v>4935000</v>
      </c>
      <c r="E73" s="20">
        <v>5473000</v>
      </c>
      <c r="F73" s="20">
        <v>456503</v>
      </c>
      <c r="G73" s="20">
        <v>457019</v>
      </c>
      <c r="H73" s="20">
        <v>456904</v>
      </c>
      <c r="I73" s="20">
        <v>1370426</v>
      </c>
      <c r="J73" s="20">
        <v>456809</v>
      </c>
      <c r="K73" s="20">
        <v>455202</v>
      </c>
      <c r="L73" s="20">
        <v>454000</v>
      </c>
      <c r="M73" s="20">
        <v>1366011</v>
      </c>
      <c r="N73" s="20">
        <v>456866</v>
      </c>
      <c r="O73" s="20">
        <v>454485</v>
      </c>
      <c r="P73" s="20">
        <v>457048</v>
      </c>
      <c r="Q73" s="20">
        <v>1368399</v>
      </c>
      <c r="R73" s="20">
        <v>456691</v>
      </c>
      <c r="S73" s="20">
        <v>457650</v>
      </c>
      <c r="T73" s="20">
        <v>454787</v>
      </c>
      <c r="U73" s="20">
        <v>1369128</v>
      </c>
      <c r="V73" s="20">
        <v>5473964</v>
      </c>
      <c r="W73" s="20">
        <v>5473000</v>
      </c>
      <c r="X73" s="20"/>
      <c r="Y73" s="19"/>
      <c r="Z73" s="22">
        <v>5473000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>
        <v>33701664</v>
      </c>
      <c r="E76" s="33">
        <v>33701664</v>
      </c>
      <c r="F76" s="33">
        <v>10579711</v>
      </c>
      <c r="G76" s="33">
        <v>1696384</v>
      </c>
      <c r="H76" s="33">
        <v>2076335</v>
      </c>
      <c r="I76" s="33">
        <v>14352430</v>
      </c>
      <c r="J76" s="33">
        <v>2733251</v>
      </c>
      <c r="K76" s="33">
        <v>2419443</v>
      </c>
      <c r="L76" s="33">
        <v>1836964</v>
      </c>
      <c r="M76" s="33">
        <v>6989658</v>
      </c>
      <c r="N76" s="33">
        <v>3020827</v>
      </c>
      <c r="O76" s="33">
        <v>2379954</v>
      </c>
      <c r="P76" s="33">
        <v>2450877</v>
      </c>
      <c r="Q76" s="33">
        <v>7851658</v>
      </c>
      <c r="R76" s="33">
        <v>2783377</v>
      </c>
      <c r="S76" s="33"/>
      <c r="T76" s="33">
        <v>6681233</v>
      </c>
      <c r="U76" s="33">
        <v>9464610</v>
      </c>
      <c r="V76" s="33">
        <v>38658356</v>
      </c>
      <c r="W76" s="33">
        <v>33701664</v>
      </c>
      <c r="X76" s="33"/>
      <c r="Y76" s="32"/>
      <c r="Z76" s="34">
        <v>33701664</v>
      </c>
    </row>
    <row r="77" spans="1:26" ht="13.5" hidden="1">
      <c r="A77" s="36" t="s">
        <v>31</v>
      </c>
      <c r="B77" s="18"/>
      <c r="C77" s="18"/>
      <c r="D77" s="19">
        <v>6873948</v>
      </c>
      <c r="E77" s="20">
        <v>6873948</v>
      </c>
      <c r="F77" s="20">
        <v>8593237</v>
      </c>
      <c r="G77" s="20">
        <v>317556</v>
      </c>
      <c r="H77" s="20">
        <v>232272</v>
      </c>
      <c r="I77" s="20">
        <v>9143065</v>
      </c>
      <c r="J77" s="20">
        <v>952933</v>
      </c>
      <c r="K77" s="20">
        <v>370467</v>
      </c>
      <c r="L77" s="20">
        <v>193611</v>
      </c>
      <c r="M77" s="20">
        <v>1517011</v>
      </c>
      <c r="N77" s="20">
        <v>1037993</v>
      </c>
      <c r="O77" s="20">
        <v>423016</v>
      </c>
      <c r="P77" s="20">
        <v>556388</v>
      </c>
      <c r="Q77" s="20">
        <v>2017397</v>
      </c>
      <c r="R77" s="20">
        <v>562302</v>
      </c>
      <c r="S77" s="20"/>
      <c r="T77" s="20">
        <v>552141</v>
      </c>
      <c r="U77" s="20">
        <v>1114443</v>
      </c>
      <c r="V77" s="20">
        <v>13791916</v>
      </c>
      <c r="W77" s="20">
        <v>6873948</v>
      </c>
      <c r="X77" s="20"/>
      <c r="Y77" s="19"/>
      <c r="Z77" s="22">
        <v>6873948</v>
      </c>
    </row>
    <row r="78" spans="1:26" ht="13.5" hidden="1">
      <c r="A78" s="37" t="s">
        <v>32</v>
      </c>
      <c r="B78" s="18"/>
      <c r="C78" s="18"/>
      <c r="D78" s="19">
        <v>26827716</v>
      </c>
      <c r="E78" s="20">
        <v>26827716</v>
      </c>
      <c r="F78" s="20">
        <v>1986474</v>
      </c>
      <c r="G78" s="20">
        <v>1378828</v>
      </c>
      <c r="H78" s="20">
        <v>1844063</v>
      </c>
      <c r="I78" s="20">
        <v>5209365</v>
      </c>
      <c r="J78" s="20">
        <v>1780318</v>
      </c>
      <c r="K78" s="20">
        <v>2048976</v>
      </c>
      <c r="L78" s="20">
        <v>1643353</v>
      </c>
      <c r="M78" s="20">
        <v>5472647</v>
      </c>
      <c r="N78" s="20">
        <v>1982834</v>
      </c>
      <c r="O78" s="20">
        <v>1956938</v>
      </c>
      <c r="P78" s="20">
        <v>1894489</v>
      </c>
      <c r="Q78" s="20">
        <v>5834261</v>
      </c>
      <c r="R78" s="20">
        <v>2221075</v>
      </c>
      <c r="S78" s="20"/>
      <c r="T78" s="20">
        <v>6129092</v>
      </c>
      <c r="U78" s="20">
        <v>8350167</v>
      </c>
      <c r="V78" s="20">
        <v>24866440</v>
      </c>
      <c r="W78" s="20">
        <v>26827716</v>
      </c>
      <c r="X78" s="20"/>
      <c r="Y78" s="19"/>
      <c r="Z78" s="22">
        <v>26827716</v>
      </c>
    </row>
    <row r="79" spans="1:26" ht="13.5" hidden="1">
      <c r="A79" s="38" t="s">
        <v>115</v>
      </c>
      <c r="B79" s="18"/>
      <c r="C79" s="18"/>
      <c r="D79" s="19">
        <v>14292756</v>
      </c>
      <c r="E79" s="20">
        <v>14292756</v>
      </c>
      <c r="F79" s="20">
        <v>719084</v>
      </c>
      <c r="G79" s="20">
        <v>1019857</v>
      </c>
      <c r="H79" s="20">
        <v>1378220</v>
      </c>
      <c r="I79" s="20">
        <v>3117161</v>
      </c>
      <c r="J79" s="20">
        <v>1014929</v>
      </c>
      <c r="K79" s="20">
        <v>1104804</v>
      </c>
      <c r="L79" s="20">
        <v>836999</v>
      </c>
      <c r="M79" s="20">
        <v>2956732</v>
      </c>
      <c r="N79" s="20">
        <v>1080030</v>
      </c>
      <c r="O79" s="20">
        <v>1002170</v>
      </c>
      <c r="P79" s="20">
        <v>927098</v>
      </c>
      <c r="Q79" s="20">
        <v>3009298</v>
      </c>
      <c r="R79" s="20">
        <v>1234008</v>
      </c>
      <c r="S79" s="20"/>
      <c r="T79" s="20">
        <v>1372687</v>
      </c>
      <c r="U79" s="20">
        <v>2606695</v>
      </c>
      <c r="V79" s="20">
        <v>11689886</v>
      </c>
      <c r="W79" s="20">
        <v>14292756</v>
      </c>
      <c r="X79" s="20"/>
      <c r="Y79" s="19"/>
      <c r="Z79" s="22">
        <v>14292756</v>
      </c>
    </row>
    <row r="80" spans="1:26" ht="13.5" hidden="1">
      <c r="A80" s="38" t="s">
        <v>116</v>
      </c>
      <c r="B80" s="18"/>
      <c r="C80" s="18"/>
      <c r="D80" s="19">
        <v>5386452</v>
      </c>
      <c r="E80" s="20">
        <v>5386452</v>
      </c>
      <c r="F80" s="20">
        <v>436669</v>
      </c>
      <c r="G80" s="20">
        <v>161150</v>
      </c>
      <c r="H80" s="20">
        <v>243877</v>
      </c>
      <c r="I80" s="20">
        <v>841696</v>
      </c>
      <c r="J80" s="20">
        <v>221659</v>
      </c>
      <c r="K80" s="20">
        <v>-261581</v>
      </c>
      <c r="L80" s="20">
        <v>-70616</v>
      </c>
      <c r="M80" s="20">
        <v>-110538</v>
      </c>
      <c r="N80" s="20">
        <v>-300656</v>
      </c>
      <c r="O80" s="20">
        <v>-149439</v>
      </c>
      <c r="P80" s="20">
        <v>-224269</v>
      </c>
      <c r="Q80" s="20">
        <v>-674364</v>
      </c>
      <c r="R80" s="20">
        <v>-146019</v>
      </c>
      <c r="S80" s="20"/>
      <c r="T80" s="20">
        <v>2601782</v>
      </c>
      <c r="U80" s="20">
        <v>2455763</v>
      </c>
      <c r="V80" s="20">
        <v>2512557</v>
      </c>
      <c r="W80" s="20">
        <v>5386452</v>
      </c>
      <c r="X80" s="20"/>
      <c r="Y80" s="19"/>
      <c r="Z80" s="22">
        <v>5386452</v>
      </c>
    </row>
    <row r="81" spans="1:26" ht="13.5" hidden="1">
      <c r="A81" s="38" t="s">
        <v>117</v>
      </c>
      <c r="B81" s="18"/>
      <c r="C81" s="18"/>
      <c r="D81" s="19">
        <v>2953752</v>
      </c>
      <c r="E81" s="20">
        <v>2953752</v>
      </c>
      <c r="F81" s="20">
        <v>126503</v>
      </c>
      <c r="G81" s="20">
        <v>77129</v>
      </c>
      <c r="H81" s="20">
        <v>95353</v>
      </c>
      <c r="I81" s="20">
        <v>298985</v>
      </c>
      <c r="J81" s="20">
        <v>90659</v>
      </c>
      <c r="K81" s="20">
        <v>251093</v>
      </c>
      <c r="L81" s="20">
        <v>265432</v>
      </c>
      <c r="M81" s="20">
        <v>607184</v>
      </c>
      <c r="N81" s="20">
        <v>271479</v>
      </c>
      <c r="O81" s="20">
        <v>262014</v>
      </c>
      <c r="P81" s="20">
        <v>254527</v>
      </c>
      <c r="Q81" s="20">
        <v>788020</v>
      </c>
      <c r="R81" s="20">
        <v>276737</v>
      </c>
      <c r="S81" s="20"/>
      <c r="T81" s="20">
        <v>895071</v>
      </c>
      <c r="U81" s="20">
        <v>1171808</v>
      </c>
      <c r="V81" s="20">
        <v>2865997</v>
      </c>
      <c r="W81" s="20">
        <v>2953752</v>
      </c>
      <c r="X81" s="20"/>
      <c r="Y81" s="19"/>
      <c r="Z81" s="22">
        <v>2953752</v>
      </c>
    </row>
    <row r="82" spans="1:26" ht="13.5" hidden="1">
      <c r="A82" s="38" t="s">
        <v>118</v>
      </c>
      <c r="B82" s="18"/>
      <c r="C82" s="18"/>
      <c r="D82" s="19">
        <v>4194756</v>
      </c>
      <c r="E82" s="20">
        <v>4194756</v>
      </c>
      <c r="F82" s="20">
        <v>224144</v>
      </c>
      <c r="G82" s="20">
        <v>120692</v>
      </c>
      <c r="H82" s="20">
        <v>126613</v>
      </c>
      <c r="I82" s="20">
        <v>471449</v>
      </c>
      <c r="J82" s="20">
        <v>453071</v>
      </c>
      <c r="K82" s="20">
        <v>374892</v>
      </c>
      <c r="L82" s="20">
        <v>268164</v>
      </c>
      <c r="M82" s="20">
        <v>1096127</v>
      </c>
      <c r="N82" s="20">
        <v>361638</v>
      </c>
      <c r="O82" s="20">
        <v>348927</v>
      </c>
      <c r="P82" s="20">
        <v>345198</v>
      </c>
      <c r="Q82" s="20">
        <v>1055763</v>
      </c>
      <c r="R82" s="20">
        <v>482793</v>
      </c>
      <c r="S82" s="20"/>
      <c r="T82" s="20">
        <v>898664</v>
      </c>
      <c r="U82" s="20">
        <v>1381457</v>
      </c>
      <c r="V82" s="20">
        <v>4004796</v>
      </c>
      <c r="W82" s="20">
        <v>4194756</v>
      </c>
      <c r="X82" s="20"/>
      <c r="Y82" s="19"/>
      <c r="Z82" s="22">
        <v>4194756</v>
      </c>
    </row>
    <row r="83" spans="1:26" ht="13.5" hidden="1">
      <c r="A83" s="38" t="s">
        <v>119</v>
      </c>
      <c r="B83" s="18"/>
      <c r="C83" s="18"/>
      <c r="D83" s="19"/>
      <c r="E83" s="20"/>
      <c r="F83" s="20">
        <v>480074</v>
      </c>
      <c r="G83" s="20"/>
      <c r="H83" s="20"/>
      <c r="I83" s="20">
        <v>480074</v>
      </c>
      <c r="J83" s="20"/>
      <c r="K83" s="20">
        <v>579768</v>
      </c>
      <c r="L83" s="20">
        <v>343374</v>
      </c>
      <c r="M83" s="20">
        <v>923142</v>
      </c>
      <c r="N83" s="20">
        <v>570343</v>
      </c>
      <c r="O83" s="20">
        <v>493266</v>
      </c>
      <c r="P83" s="20">
        <v>591935</v>
      </c>
      <c r="Q83" s="20">
        <v>1655544</v>
      </c>
      <c r="R83" s="20">
        <v>373556</v>
      </c>
      <c r="S83" s="20"/>
      <c r="T83" s="20">
        <v>360888</v>
      </c>
      <c r="U83" s="20">
        <v>734444</v>
      </c>
      <c r="V83" s="20">
        <v>3793204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300287</v>
      </c>
      <c r="C7" s="18">
        <v>0</v>
      </c>
      <c r="D7" s="63">
        <v>175000</v>
      </c>
      <c r="E7" s="64">
        <v>250000</v>
      </c>
      <c r="F7" s="64">
        <v>21658</v>
      </c>
      <c r="G7" s="64">
        <v>16187</v>
      </c>
      <c r="H7" s="64">
        <v>38970</v>
      </c>
      <c r="I7" s="64">
        <v>76815</v>
      </c>
      <c r="J7" s="64">
        <v>40289</v>
      </c>
      <c r="K7" s="64">
        <v>65653</v>
      </c>
      <c r="L7" s="64">
        <v>5928</v>
      </c>
      <c r="M7" s="64">
        <v>111870</v>
      </c>
      <c r="N7" s="64">
        <v>6889</v>
      </c>
      <c r="O7" s="64">
        <v>35462</v>
      </c>
      <c r="P7" s="64">
        <v>18795</v>
      </c>
      <c r="Q7" s="64">
        <v>61146</v>
      </c>
      <c r="R7" s="64">
        <v>1454</v>
      </c>
      <c r="S7" s="64">
        <v>29794</v>
      </c>
      <c r="T7" s="64">
        <v>35463</v>
      </c>
      <c r="U7" s="64">
        <v>66711</v>
      </c>
      <c r="V7" s="64">
        <v>316542</v>
      </c>
      <c r="W7" s="64">
        <v>250000</v>
      </c>
      <c r="X7" s="64">
        <v>66542</v>
      </c>
      <c r="Y7" s="65">
        <v>26.62</v>
      </c>
      <c r="Z7" s="66">
        <v>250000</v>
      </c>
    </row>
    <row r="8" spans="1:26" ht="13.5">
      <c r="A8" s="62" t="s">
        <v>34</v>
      </c>
      <c r="B8" s="18">
        <v>49905426</v>
      </c>
      <c r="C8" s="18">
        <v>0</v>
      </c>
      <c r="D8" s="63">
        <v>47723000</v>
      </c>
      <c r="E8" s="64">
        <v>50723000</v>
      </c>
      <c r="F8" s="64">
        <v>18743000</v>
      </c>
      <c r="G8" s="64">
        <v>0</v>
      </c>
      <c r="H8" s="64">
        <v>0</v>
      </c>
      <c r="I8" s="64">
        <v>18743000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952591</v>
      </c>
      <c r="P8" s="64">
        <v>11329333</v>
      </c>
      <c r="Q8" s="64">
        <v>12281924</v>
      </c>
      <c r="R8" s="64">
        <v>0</v>
      </c>
      <c r="S8" s="64">
        <v>0</v>
      </c>
      <c r="T8" s="64">
        <v>17867739</v>
      </c>
      <c r="U8" s="64">
        <v>17867739</v>
      </c>
      <c r="V8" s="64">
        <v>48892663</v>
      </c>
      <c r="W8" s="64">
        <v>50723000</v>
      </c>
      <c r="X8" s="64">
        <v>-1830337</v>
      </c>
      <c r="Y8" s="65">
        <v>-3.61</v>
      </c>
      <c r="Z8" s="66">
        <v>50723000</v>
      </c>
    </row>
    <row r="9" spans="1:26" ht="13.5">
      <c r="A9" s="62" t="s">
        <v>35</v>
      </c>
      <c r="B9" s="18">
        <v>2663094</v>
      </c>
      <c r="C9" s="18">
        <v>0</v>
      </c>
      <c r="D9" s="63">
        <v>9934880</v>
      </c>
      <c r="E9" s="64">
        <v>7383024</v>
      </c>
      <c r="F9" s="64">
        <v>263900</v>
      </c>
      <c r="G9" s="64">
        <v>20075</v>
      </c>
      <c r="H9" s="64">
        <v>16426</v>
      </c>
      <c r="I9" s="64">
        <v>300401</v>
      </c>
      <c r="J9" s="64">
        <v>70979</v>
      </c>
      <c r="K9" s="64">
        <v>15811</v>
      </c>
      <c r="L9" s="64">
        <v>5916</v>
      </c>
      <c r="M9" s="64">
        <v>92706</v>
      </c>
      <c r="N9" s="64">
        <v>5902</v>
      </c>
      <c r="O9" s="64">
        <v>308817</v>
      </c>
      <c r="P9" s="64">
        <v>104182</v>
      </c>
      <c r="Q9" s="64">
        <v>418901</v>
      </c>
      <c r="R9" s="64">
        <v>2143496</v>
      </c>
      <c r="S9" s="64">
        <v>533511</v>
      </c>
      <c r="T9" s="64">
        <v>2513598</v>
      </c>
      <c r="U9" s="64">
        <v>5190605</v>
      </c>
      <c r="V9" s="64">
        <v>6002613</v>
      </c>
      <c r="W9" s="64">
        <v>7383024</v>
      </c>
      <c r="X9" s="64">
        <v>-1380411</v>
      </c>
      <c r="Y9" s="65">
        <v>-18.7</v>
      </c>
      <c r="Z9" s="66">
        <v>7383024</v>
      </c>
    </row>
    <row r="10" spans="1:26" ht="25.5">
      <c r="A10" s="67" t="s">
        <v>107</v>
      </c>
      <c r="B10" s="68">
        <f>SUM(B5:B9)</f>
        <v>52868807</v>
      </c>
      <c r="C10" s="68">
        <f>SUM(C5:C9)</f>
        <v>0</v>
      </c>
      <c r="D10" s="69">
        <f aca="true" t="shared" si="0" ref="D10:Z10">SUM(D5:D9)</f>
        <v>57832880</v>
      </c>
      <c r="E10" s="70">
        <f t="shared" si="0"/>
        <v>58356024</v>
      </c>
      <c r="F10" s="70">
        <f t="shared" si="0"/>
        <v>19028558</v>
      </c>
      <c r="G10" s="70">
        <f t="shared" si="0"/>
        <v>36262</v>
      </c>
      <c r="H10" s="70">
        <f t="shared" si="0"/>
        <v>55396</v>
      </c>
      <c r="I10" s="70">
        <f t="shared" si="0"/>
        <v>19120216</v>
      </c>
      <c r="J10" s="70">
        <f t="shared" si="0"/>
        <v>111268</v>
      </c>
      <c r="K10" s="70">
        <f t="shared" si="0"/>
        <v>81464</v>
      </c>
      <c r="L10" s="70">
        <f t="shared" si="0"/>
        <v>11844</v>
      </c>
      <c r="M10" s="70">
        <f t="shared" si="0"/>
        <v>204576</v>
      </c>
      <c r="N10" s="70">
        <f t="shared" si="0"/>
        <v>12791</v>
      </c>
      <c r="O10" s="70">
        <f t="shared" si="0"/>
        <v>1296870</v>
      </c>
      <c r="P10" s="70">
        <f t="shared" si="0"/>
        <v>11452310</v>
      </c>
      <c r="Q10" s="70">
        <f t="shared" si="0"/>
        <v>12761971</v>
      </c>
      <c r="R10" s="70">
        <f t="shared" si="0"/>
        <v>2144950</v>
      </c>
      <c r="S10" s="70">
        <f t="shared" si="0"/>
        <v>563305</v>
      </c>
      <c r="T10" s="70">
        <f t="shared" si="0"/>
        <v>20416800</v>
      </c>
      <c r="U10" s="70">
        <f t="shared" si="0"/>
        <v>23125055</v>
      </c>
      <c r="V10" s="70">
        <f t="shared" si="0"/>
        <v>55211818</v>
      </c>
      <c r="W10" s="70">
        <f t="shared" si="0"/>
        <v>58356024</v>
      </c>
      <c r="X10" s="70">
        <f t="shared" si="0"/>
        <v>-3144206</v>
      </c>
      <c r="Y10" s="71">
        <f>+IF(W10&lt;&gt;0,(X10/W10)*100,0)</f>
        <v>-5.387971599984262</v>
      </c>
      <c r="Z10" s="72">
        <f t="shared" si="0"/>
        <v>58356024</v>
      </c>
    </row>
    <row r="11" spans="1:26" ht="13.5">
      <c r="A11" s="62" t="s">
        <v>36</v>
      </c>
      <c r="B11" s="18">
        <v>34176989</v>
      </c>
      <c r="C11" s="18">
        <v>0</v>
      </c>
      <c r="D11" s="63">
        <v>36954063</v>
      </c>
      <c r="E11" s="64">
        <v>35669757</v>
      </c>
      <c r="F11" s="64">
        <v>2732464</v>
      </c>
      <c r="G11" s="64">
        <v>2652230</v>
      </c>
      <c r="H11" s="64">
        <v>2610088</v>
      </c>
      <c r="I11" s="64">
        <v>7994782</v>
      </c>
      <c r="J11" s="64">
        <v>2777581</v>
      </c>
      <c r="K11" s="64">
        <v>4603435</v>
      </c>
      <c r="L11" s="64">
        <v>2825603</v>
      </c>
      <c r="M11" s="64">
        <v>10206619</v>
      </c>
      <c r="N11" s="64">
        <v>2662603</v>
      </c>
      <c r="O11" s="64">
        <v>2745855</v>
      </c>
      <c r="P11" s="64">
        <v>2504998</v>
      </c>
      <c r="Q11" s="64">
        <v>7913456</v>
      </c>
      <c r="R11" s="64">
        <v>2635910</v>
      </c>
      <c r="S11" s="64">
        <v>2783901</v>
      </c>
      <c r="T11" s="64">
        <v>2719314</v>
      </c>
      <c r="U11" s="64">
        <v>8139125</v>
      </c>
      <c r="V11" s="64">
        <v>34253982</v>
      </c>
      <c r="W11" s="64">
        <v>35669757</v>
      </c>
      <c r="X11" s="64">
        <v>-1415775</v>
      </c>
      <c r="Y11" s="65">
        <v>-3.97</v>
      </c>
      <c r="Z11" s="66">
        <v>35669757</v>
      </c>
    </row>
    <row r="12" spans="1:26" ht="13.5">
      <c r="A12" s="62" t="s">
        <v>37</v>
      </c>
      <c r="B12" s="18">
        <v>2909505</v>
      </c>
      <c r="C12" s="18">
        <v>0</v>
      </c>
      <c r="D12" s="63">
        <v>3635693</v>
      </c>
      <c r="E12" s="64">
        <v>3963351</v>
      </c>
      <c r="F12" s="64">
        <v>262505</v>
      </c>
      <c r="G12" s="64">
        <v>250204</v>
      </c>
      <c r="H12" s="64">
        <v>250439</v>
      </c>
      <c r="I12" s="64">
        <v>763148</v>
      </c>
      <c r="J12" s="64">
        <v>251906</v>
      </c>
      <c r="K12" s="64">
        <v>265469</v>
      </c>
      <c r="L12" s="64">
        <v>251745</v>
      </c>
      <c r="M12" s="64">
        <v>769120</v>
      </c>
      <c r="N12" s="64">
        <v>245790</v>
      </c>
      <c r="O12" s="64">
        <v>255756</v>
      </c>
      <c r="P12" s="64">
        <v>545871</v>
      </c>
      <c r="Q12" s="64">
        <v>1047417</v>
      </c>
      <c r="R12" s="64">
        <v>106206</v>
      </c>
      <c r="S12" s="64">
        <v>387050</v>
      </c>
      <c r="T12" s="64">
        <v>278205</v>
      </c>
      <c r="U12" s="64">
        <v>771461</v>
      </c>
      <c r="V12" s="64">
        <v>3351146</v>
      </c>
      <c r="W12" s="64">
        <v>3963351</v>
      </c>
      <c r="X12" s="64">
        <v>-612205</v>
      </c>
      <c r="Y12" s="65">
        <v>-15.45</v>
      </c>
      <c r="Z12" s="66">
        <v>3963351</v>
      </c>
    </row>
    <row r="13" spans="1:26" ht="13.5">
      <c r="A13" s="62" t="s">
        <v>108</v>
      </c>
      <c r="B13" s="18">
        <v>1515548</v>
      </c>
      <c r="C13" s="18">
        <v>0</v>
      </c>
      <c r="D13" s="63">
        <v>1153747</v>
      </c>
      <c r="E13" s="64">
        <v>783277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916039</v>
      </c>
      <c r="O13" s="64">
        <v>0</v>
      </c>
      <c r="P13" s="64">
        <v>0</v>
      </c>
      <c r="Q13" s="64">
        <v>916039</v>
      </c>
      <c r="R13" s="64">
        <v>0</v>
      </c>
      <c r="S13" s="64">
        <v>0</v>
      </c>
      <c r="T13" s="64">
        <v>0</v>
      </c>
      <c r="U13" s="64">
        <v>0</v>
      </c>
      <c r="V13" s="64">
        <v>916039</v>
      </c>
      <c r="W13" s="64">
        <v>783277</v>
      </c>
      <c r="X13" s="64">
        <v>132762</v>
      </c>
      <c r="Y13" s="65">
        <v>16.95</v>
      </c>
      <c r="Z13" s="66">
        <v>783277</v>
      </c>
    </row>
    <row r="14" spans="1:26" ht="13.5">
      <c r="A14" s="62" t="s">
        <v>38</v>
      </c>
      <c r="B14" s="18">
        <v>325887</v>
      </c>
      <c r="C14" s="18">
        <v>0</v>
      </c>
      <c r="D14" s="63">
        <v>0</v>
      </c>
      <c r="E14" s="64">
        <v>225000</v>
      </c>
      <c r="F14" s="64">
        <v>0</v>
      </c>
      <c r="G14" s="64">
        <v>0</v>
      </c>
      <c r="H14" s="64">
        <v>39858</v>
      </c>
      <c r="I14" s="64">
        <v>39858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117360</v>
      </c>
      <c r="Q14" s="64">
        <v>117360</v>
      </c>
      <c r="R14" s="64">
        <v>0</v>
      </c>
      <c r="S14" s="64">
        <v>-10789</v>
      </c>
      <c r="T14" s="64">
        <v>71039</v>
      </c>
      <c r="U14" s="64">
        <v>60250</v>
      </c>
      <c r="V14" s="64">
        <v>217468</v>
      </c>
      <c r="W14" s="64">
        <v>225000</v>
      </c>
      <c r="X14" s="64">
        <v>-7532</v>
      </c>
      <c r="Y14" s="65">
        <v>-3.35</v>
      </c>
      <c r="Z14" s="66">
        <v>225000</v>
      </c>
    </row>
    <row r="15" spans="1:26" ht="13.5">
      <c r="A15" s="62" t="s">
        <v>39</v>
      </c>
      <c r="B15" s="18">
        <v>537528</v>
      </c>
      <c r="C15" s="18">
        <v>0</v>
      </c>
      <c r="D15" s="63">
        <v>1353000</v>
      </c>
      <c r="E15" s="64">
        <v>1440750</v>
      </c>
      <c r="F15" s="64">
        <v>45277</v>
      </c>
      <c r="G15" s="64">
        <v>90688</v>
      </c>
      <c r="H15" s="64">
        <v>69904</v>
      </c>
      <c r="I15" s="64">
        <v>205869</v>
      </c>
      <c r="J15" s="64">
        <v>54897</v>
      </c>
      <c r="K15" s="64">
        <v>2536</v>
      </c>
      <c r="L15" s="64">
        <v>127837</v>
      </c>
      <c r="M15" s="64">
        <v>185270</v>
      </c>
      <c r="N15" s="64">
        <v>101378</v>
      </c>
      <c r="O15" s="64">
        <v>46231</v>
      </c>
      <c r="P15" s="64">
        <v>60331</v>
      </c>
      <c r="Q15" s="64">
        <v>207940</v>
      </c>
      <c r="R15" s="64">
        <v>62552</v>
      </c>
      <c r="S15" s="64">
        <v>40951</v>
      </c>
      <c r="T15" s="64">
        <v>86861</v>
      </c>
      <c r="U15" s="64">
        <v>190364</v>
      </c>
      <c r="V15" s="64">
        <v>789443</v>
      </c>
      <c r="W15" s="64">
        <v>1440750</v>
      </c>
      <c r="X15" s="64">
        <v>-651307</v>
      </c>
      <c r="Y15" s="65">
        <v>-45.21</v>
      </c>
      <c r="Z15" s="66">
        <v>1440750</v>
      </c>
    </row>
    <row r="16" spans="1:26" ht="13.5">
      <c r="A16" s="73" t="s">
        <v>40</v>
      </c>
      <c r="B16" s="18">
        <v>3544561</v>
      </c>
      <c r="C16" s="18">
        <v>0</v>
      </c>
      <c r="D16" s="63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5">
        <v>0</v>
      </c>
      <c r="Z16" s="66">
        <v>0</v>
      </c>
    </row>
    <row r="17" spans="1:26" ht="13.5">
      <c r="A17" s="62" t="s">
        <v>41</v>
      </c>
      <c r="B17" s="18">
        <v>15565431</v>
      </c>
      <c r="C17" s="18">
        <v>0</v>
      </c>
      <c r="D17" s="63">
        <v>11651367</v>
      </c>
      <c r="E17" s="64">
        <v>15260502</v>
      </c>
      <c r="F17" s="64">
        <v>1103621</v>
      </c>
      <c r="G17" s="64">
        <v>1206327</v>
      </c>
      <c r="H17" s="64">
        <v>1286656</v>
      </c>
      <c r="I17" s="64">
        <v>3596604</v>
      </c>
      <c r="J17" s="64">
        <v>978270</v>
      </c>
      <c r="K17" s="64">
        <v>1140801</v>
      </c>
      <c r="L17" s="64">
        <v>1440645</v>
      </c>
      <c r="M17" s="64">
        <v>3559716</v>
      </c>
      <c r="N17" s="64">
        <v>841564</v>
      </c>
      <c r="O17" s="64">
        <v>617498</v>
      </c>
      <c r="P17" s="64">
        <v>547929</v>
      </c>
      <c r="Q17" s="64">
        <v>2006991</v>
      </c>
      <c r="R17" s="64">
        <v>1073366</v>
      </c>
      <c r="S17" s="64">
        <v>841364</v>
      </c>
      <c r="T17" s="64">
        <v>1605997</v>
      </c>
      <c r="U17" s="64">
        <v>3520727</v>
      </c>
      <c r="V17" s="64">
        <v>12684038</v>
      </c>
      <c r="W17" s="64">
        <v>15260502</v>
      </c>
      <c r="X17" s="64">
        <v>-2576464</v>
      </c>
      <c r="Y17" s="65">
        <v>-16.88</v>
      </c>
      <c r="Z17" s="66">
        <v>15260502</v>
      </c>
    </row>
    <row r="18" spans="1:26" ht="13.5">
      <c r="A18" s="74" t="s">
        <v>42</v>
      </c>
      <c r="B18" s="75">
        <f>SUM(B11:B17)</f>
        <v>58575449</v>
      </c>
      <c r="C18" s="75">
        <f>SUM(C11:C17)</f>
        <v>0</v>
      </c>
      <c r="D18" s="76">
        <f aca="true" t="shared" si="1" ref="D18:Z18">SUM(D11:D17)</f>
        <v>54747870</v>
      </c>
      <c r="E18" s="77">
        <f t="shared" si="1"/>
        <v>57342637</v>
      </c>
      <c r="F18" s="77">
        <f t="shared" si="1"/>
        <v>4143867</v>
      </c>
      <c r="G18" s="77">
        <f t="shared" si="1"/>
        <v>4199449</v>
      </c>
      <c r="H18" s="77">
        <f t="shared" si="1"/>
        <v>4256945</v>
      </c>
      <c r="I18" s="77">
        <f t="shared" si="1"/>
        <v>12600261</v>
      </c>
      <c r="J18" s="77">
        <f t="shared" si="1"/>
        <v>4062654</v>
      </c>
      <c r="K18" s="77">
        <f t="shared" si="1"/>
        <v>6012241</v>
      </c>
      <c r="L18" s="77">
        <f t="shared" si="1"/>
        <v>4645830</v>
      </c>
      <c r="M18" s="77">
        <f t="shared" si="1"/>
        <v>14720725</v>
      </c>
      <c r="N18" s="77">
        <f t="shared" si="1"/>
        <v>4767374</v>
      </c>
      <c r="O18" s="77">
        <f t="shared" si="1"/>
        <v>3665340</v>
      </c>
      <c r="P18" s="77">
        <f t="shared" si="1"/>
        <v>3776489</v>
      </c>
      <c r="Q18" s="77">
        <f t="shared" si="1"/>
        <v>12209203</v>
      </c>
      <c r="R18" s="77">
        <f t="shared" si="1"/>
        <v>3878034</v>
      </c>
      <c r="S18" s="77">
        <f t="shared" si="1"/>
        <v>4042477</v>
      </c>
      <c r="T18" s="77">
        <f t="shared" si="1"/>
        <v>4761416</v>
      </c>
      <c r="U18" s="77">
        <f t="shared" si="1"/>
        <v>12681927</v>
      </c>
      <c r="V18" s="77">
        <f t="shared" si="1"/>
        <v>52212116</v>
      </c>
      <c r="W18" s="77">
        <f t="shared" si="1"/>
        <v>57342637</v>
      </c>
      <c r="X18" s="77">
        <f t="shared" si="1"/>
        <v>-5130521</v>
      </c>
      <c r="Y18" s="71">
        <f>+IF(W18&lt;&gt;0,(X18/W18)*100,0)</f>
        <v>-8.947131259415224</v>
      </c>
      <c r="Z18" s="78">
        <f t="shared" si="1"/>
        <v>57342637</v>
      </c>
    </row>
    <row r="19" spans="1:26" ht="13.5">
      <c r="A19" s="74" t="s">
        <v>43</v>
      </c>
      <c r="B19" s="79">
        <f>+B10-B18</f>
        <v>-5706642</v>
      </c>
      <c r="C19" s="79">
        <f>+C10-C18</f>
        <v>0</v>
      </c>
      <c r="D19" s="80">
        <f aca="true" t="shared" si="2" ref="D19:Z19">+D10-D18</f>
        <v>3085010</v>
      </c>
      <c r="E19" s="81">
        <f t="shared" si="2"/>
        <v>1013387</v>
      </c>
      <c r="F19" s="81">
        <f t="shared" si="2"/>
        <v>14884691</v>
      </c>
      <c r="G19" s="81">
        <f t="shared" si="2"/>
        <v>-4163187</v>
      </c>
      <c r="H19" s="81">
        <f t="shared" si="2"/>
        <v>-4201549</v>
      </c>
      <c r="I19" s="81">
        <f t="shared" si="2"/>
        <v>6519955</v>
      </c>
      <c r="J19" s="81">
        <f t="shared" si="2"/>
        <v>-3951386</v>
      </c>
      <c r="K19" s="81">
        <f t="shared" si="2"/>
        <v>-5930777</v>
      </c>
      <c r="L19" s="81">
        <f t="shared" si="2"/>
        <v>-4633986</v>
      </c>
      <c r="M19" s="81">
        <f t="shared" si="2"/>
        <v>-14516149</v>
      </c>
      <c r="N19" s="81">
        <f t="shared" si="2"/>
        <v>-4754583</v>
      </c>
      <c r="O19" s="81">
        <f t="shared" si="2"/>
        <v>-2368470</v>
      </c>
      <c r="P19" s="81">
        <f t="shared" si="2"/>
        <v>7675821</v>
      </c>
      <c r="Q19" s="81">
        <f t="shared" si="2"/>
        <v>552768</v>
      </c>
      <c r="R19" s="81">
        <f t="shared" si="2"/>
        <v>-1733084</v>
      </c>
      <c r="S19" s="81">
        <f t="shared" si="2"/>
        <v>-3479172</v>
      </c>
      <c r="T19" s="81">
        <f t="shared" si="2"/>
        <v>15655384</v>
      </c>
      <c r="U19" s="81">
        <f t="shared" si="2"/>
        <v>10443128</v>
      </c>
      <c r="V19" s="81">
        <f t="shared" si="2"/>
        <v>2999702</v>
      </c>
      <c r="W19" s="81">
        <f>IF(E10=E18,0,W10-W18)</f>
        <v>1013387</v>
      </c>
      <c r="X19" s="81">
        <f t="shared" si="2"/>
        <v>1986315</v>
      </c>
      <c r="Y19" s="82">
        <f>+IF(W19&lt;&gt;0,(X19/W19)*100,0)</f>
        <v>196.00754696872963</v>
      </c>
      <c r="Z19" s="83">
        <f t="shared" si="2"/>
        <v>1013387</v>
      </c>
    </row>
    <row r="20" spans="1:26" ht="13.5">
      <c r="A20" s="62" t="s">
        <v>44</v>
      </c>
      <c r="B20" s="18">
        <v>8985078</v>
      </c>
      <c r="C20" s="18">
        <v>0</v>
      </c>
      <c r="D20" s="63">
        <v>8700000</v>
      </c>
      <c r="E20" s="64">
        <v>1000000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1006004</v>
      </c>
      <c r="U20" s="64">
        <v>1006004</v>
      </c>
      <c r="V20" s="64">
        <v>1006004</v>
      </c>
      <c r="W20" s="64">
        <v>1000000</v>
      </c>
      <c r="X20" s="64">
        <v>6004</v>
      </c>
      <c r="Y20" s="65">
        <v>0.6</v>
      </c>
      <c r="Z20" s="66">
        <v>1000000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3278436</v>
      </c>
      <c r="C22" s="90">
        <f>SUM(C19:C21)</f>
        <v>0</v>
      </c>
      <c r="D22" s="91">
        <f aca="true" t="shared" si="3" ref="D22:Z22">SUM(D19:D21)</f>
        <v>11785010</v>
      </c>
      <c r="E22" s="92">
        <f t="shared" si="3"/>
        <v>2013387</v>
      </c>
      <c r="F22" s="92">
        <f t="shared" si="3"/>
        <v>14884691</v>
      </c>
      <c r="G22" s="92">
        <f t="shared" si="3"/>
        <v>-4163187</v>
      </c>
      <c r="H22" s="92">
        <f t="shared" si="3"/>
        <v>-4201549</v>
      </c>
      <c r="I22" s="92">
        <f t="shared" si="3"/>
        <v>6519955</v>
      </c>
      <c r="J22" s="92">
        <f t="shared" si="3"/>
        <v>-3951386</v>
      </c>
      <c r="K22" s="92">
        <f t="shared" si="3"/>
        <v>-5930777</v>
      </c>
      <c r="L22" s="92">
        <f t="shared" si="3"/>
        <v>-4633986</v>
      </c>
      <c r="M22" s="92">
        <f t="shared" si="3"/>
        <v>-14516149</v>
      </c>
      <c r="N22" s="92">
        <f t="shared" si="3"/>
        <v>-4754583</v>
      </c>
      <c r="O22" s="92">
        <f t="shared" si="3"/>
        <v>-2368470</v>
      </c>
      <c r="P22" s="92">
        <f t="shared" si="3"/>
        <v>7675821</v>
      </c>
      <c r="Q22" s="92">
        <f t="shared" si="3"/>
        <v>552768</v>
      </c>
      <c r="R22" s="92">
        <f t="shared" si="3"/>
        <v>-1733084</v>
      </c>
      <c r="S22" s="92">
        <f t="shared" si="3"/>
        <v>-3479172</v>
      </c>
      <c r="T22" s="92">
        <f t="shared" si="3"/>
        <v>16661388</v>
      </c>
      <c r="U22" s="92">
        <f t="shared" si="3"/>
        <v>11449132</v>
      </c>
      <c r="V22" s="92">
        <f t="shared" si="3"/>
        <v>4005706</v>
      </c>
      <c r="W22" s="92">
        <f t="shared" si="3"/>
        <v>2013387</v>
      </c>
      <c r="X22" s="92">
        <f t="shared" si="3"/>
        <v>1992319</v>
      </c>
      <c r="Y22" s="93">
        <f>+IF(W22&lt;&gt;0,(X22/W22)*100,0)</f>
        <v>98.95360405128274</v>
      </c>
      <c r="Z22" s="94">
        <f t="shared" si="3"/>
        <v>2013387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3278436</v>
      </c>
      <c r="C24" s="79">
        <f>SUM(C22:C23)</f>
        <v>0</v>
      </c>
      <c r="D24" s="80">
        <f aca="true" t="shared" si="4" ref="D24:Z24">SUM(D22:D23)</f>
        <v>11785010</v>
      </c>
      <c r="E24" s="81">
        <f t="shared" si="4"/>
        <v>2013387</v>
      </c>
      <c r="F24" s="81">
        <f t="shared" si="4"/>
        <v>14884691</v>
      </c>
      <c r="G24" s="81">
        <f t="shared" si="4"/>
        <v>-4163187</v>
      </c>
      <c r="H24" s="81">
        <f t="shared" si="4"/>
        <v>-4201549</v>
      </c>
      <c r="I24" s="81">
        <f t="shared" si="4"/>
        <v>6519955</v>
      </c>
      <c r="J24" s="81">
        <f t="shared" si="4"/>
        <v>-3951386</v>
      </c>
      <c r="K24" s="81">
        <f t="shared" si="4"/>
        <v>-5930777</v>
      </c>
      <c r="L24" s="81">
        <f t="shared" si="4"/>
        <v>-4633986</v>
      </c>
      <c r="M24" s="81">
        <f t="shared" si="4"/>
        <v>-14516149</v>
      </c>
      <c r="N24" s="81">
        <f t="shared" si="4"/>
        <v>-4754583</v>
      </c>
      <c r="O24" s="81">
        <f t="shared" si="4"/>
        <v>-2368470</v>
      </c>
      <c r="P24" s="81">
        <f t="shared" si="4"/>
        <v>7675821</v>
      </c>
      <c r="Q24" s="81">
        <f t="shared" si="4"/>
        <v>552768</v>
      </c>
      <c r="R24" s="81">
        <f t="shared" si="4"/>
        <v>-1733084</v>
      </c>
      <c r="S24" s="81">
        <f t="shared" si="4"/>
        <v>-3479172</v>
      </c>
      <c r="T24" s="81">
        <f t="shared" si="4"/>
        <v>16661388</v>
      </c>
      <c r="U24" s="81">
        <f t="shared" si="4"/>
        <v>11449132</v>
      </c>
      <c r="V24" s="81">
        <f t="shared" si="4"/>
        <v>4005706</v>
      </c>
      <c r="W24" s="81">
        <f t="shared" si="4"/>
        <v>2013387</v>
      </c>
      <c r="X24" s="81">
        <f t="shared" si="4"/>
        <v>1992319</v>
      </c>
      <c r="Y24" s="82">
        <f>+IF(W24&lt;&gt;0,(X24/W24)*100,0)</f>
        <v>98.95360405128274</v>
      </c>
      <c r="Z24" s="83">
        <f t="shared" si="4"/>
        <v>2013387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6833028</v>
      </c>
      <c r="C27" s="21">
        <v>0</v>
      </c>
      <c r="D27" s="103">
        <v>2470000</v>
      </c>
      <c r="E27" s="104">
        <v>1963145</v>
      </c>
      <c r="F27" s="104">
        <v>131580</v>
      </c>
      <c r="G27" s="104">
        <v>8537</v>
      </c>
      <c r="H27" s="104">
        <v>49610</v>
      </c>
      <c r="I27" s="104">
        <v>189727</v>
      </c>
      <c r="J27" s="104">
        <v>0</v>
      </c>
      <c r="K27" s="104">
        <v>29999</v>
      </c>
      <c r="L27" s="104">
        <v>20459</v>
      </c>
      <c r="M27" s="104">
        <v>50458</v>
      </c>
      <c r="N27" s="104">
        <v>5586</v>
      </c>
      <c r="O27" s="104">
        <v>1285499</v>
      </c>
      <c r="P27" s="104">
        <v>103831</v>
      </c>
      <c r="Q27" s="104">
        <v>1394916</v>
      </c>
      <c r="R27" s="104">
        <v>160977</v>
      </c>
      <c r="S27" s="104">
        <v>153</v>
      </c>
      <c r="T27" s="104">
        <v>16097</v>
      </c>
      <c r="U27" s="104">
        <v>177227</v>
      </c>
      <c r="V27" s="104">
        <v>1812328</v>
      </c>
      <c r="W27" s="104">
        <v>1963145</v>
      </c>
      <c r="X27" s="104">
        <v>-150817</v>
      </c>
      <c r="Y27" s="105">
        <v>-7.68</v>
      </c>
      <c r="Z27" s="106">
        <v>1963145</v>
      </c>
    </row>
    <row r="28" spans="1:26" ht="13.5">
      <c r="A28" s="107" t="s">
        <v>44</v>
      </c>
      <c r="B28" s="18">
        <v>6164434</v>
      </c>
      <c r="C28" s="18">
        <v>0</v>
      </c>
      <c r="D28" s="63">
        <v>0</v>
      </c>
      <c r="E28" s="64">
        <v>1000000</v>
      </c>
      <c r="F28" s="64">
        <v>131580</v>
      </c>
      <c r="G28" s="64">
        <v>0</v>
      </c>
      <c r="H28" s="64">
        <v>0</v>
      </c>
      <c r="I28" s="64">
        <v>131580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131580</v>
      </c>
      <c r="W28" s="64">
        <v>1000000</v>
      </c>
      <c r="X28" s="64">
        <v>-868420</v>
      </c>
      <c r="Y28" s="65">
        <v>-86.84</v>
      </c>
      <c r="Z28" s="66">
        <v>1000000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24877</v>
      </c>
      <c r="L29" s="64">
        <v>0</v>
      </c>
      <c r="M29" s="64">
        <v>24877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153</v>
      </c>
      <c r="T29" s="64">
        <v>0</v>
      </c>
      <c r="U29" s="64">
        <v>153</v>
      </c>
      <c r="V29" s="64">
        <v>25030</v>
      </c>
      <c r="W29" s="64">
        <v>0</v>
      </c>
      <c r="X29" s="64">
        <v>25030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668594</v>
      </c>
      <c r="C31" s="18">
        <v>0</v>
      </c>
      <c r="D31" s="63">
        <v>2470000</v>
      </c>
      <c r="E31" s="64">
        <v>963145</v>
      </c>
      <c r="F31" s="64">
        <v>0</v>
      </c>
      <c r="G31" s="64">
        <v>8537</v>
      </c>
      <c r="H31" s="64">
        <v>49610</v>
      </c>
      <c r="I31" s="64">
        <v>58147</v>
      </c>
      <c r="J31" s="64">
        <v>0</v>
      </c>
      <c r="K31" s="64">
        <v>5122</v>
      </c>
      <c r="L31" s="64">
        <v>20459</v>
      </c>
      <c r="M31" s="64">
        <v>25581</v>
      </c>
      <c r="N31" s="64">
        <v>5586</v>
      </c>
      <c r="O31" s="64">
        <v>1285499</v>
      </c>
      <c r="P31" s="64">
        <v>103831</v>
      </c>
      <c r="Q31" s="64">
        <v>1394916</v>
      </c>
      <c r="R31" s="64">
        <v>160977</v>
      </c>
      <c r="S31" s="64">
        <v>0</v>
      </c>
      <c r="T31" s="64">
        <v>16097</v>
      </c>
      <c r="U31" s="64">
        <v>177074</v>
      </c>
      <c r="V31" s="64">
        <v>1655718</v>
      </c>
      <c r="W31" s="64">
        <v>963145</v>
      </c>
      <c r="X31" s="64">
        <v>692573</v>
      </c>
      <c r="Y31" s="65">
        <v>71.91</v>
      </c>
      <c r="Z31" s="66">
        <v>963145</v>
      </c>
    </row>
    <row r="32" spans="1:26" ht="13.5">
      <c r="A32" s="74" t="s">
        <v>50</v>
      </c>
      <c r="B32" s="21">
        <f>SUM(B28:B31)</f>
        <v>6833028</v>
      </c>
      <c r="C32" s="21">
        <f>SUM(C28:C31)</f>
        <v>0</v>
      </c>
      <c r="D32" s="103">
        <f aca="true" t="shared" si="5" ref="D32:Z32">SUM(D28:D31)</f>
        <v>2470000</v>
      </c>
      <c r="E32" s="104">
        <f t="shared" si="5"/>
        <v>1963145</v>
      </c>
      <c r="F32" s="104">
        <f t="shared" si="5"/>
        <v>131580</v>
      </c>
      <c r="G32" s="104">
        <f t="shared" si="5"/>
        <v>8537</v>
      </c>
      <c r="H32" s="104">
        <f t="shared" si="5"/>
        <v>49610</v>
      </c>
      <c r="I32" s="104">
        <f t="shared" si="5"/>
        <v>189727</v>
      </c>
      <c r="J32" s="104">
        <f t="shared" si="5"/>
        <v>0</v>
      </c>
      <c r="K32" s="104">
        <f t="shared" si="5"/>
        <v>29999</v>
      </c>
      <c r="L32" s="104">
        <f t="shared" si="5"/>
        <v>20459</v>
      </c>
      <c r="M32" s="104">
        <f t="shared" si="5"/>
        <v>50458</v>
      </c>
      <c r="N32" s="104">
        <f t="shared" si="5"/>
        <v>5586</v>
      </c>
      <c r="O32" s="104">
        <f t="shared" si="5"/>
        <v>1285499</v>
      </c>
      <c r="P32" s="104">
        <f t="shared" si="5"/>
        <v>103831</v>
      </c>
      <c r="Q32" s="104">
        <f t="shared" si="5"/>
        <v>1394916</v>
      </c>
      <c r="R32" s="104">
        <f t="shared" si="5"/>
        <v>160977</v>
      </c>
      <c r="S32" s="104">
        <f t="shared" si="5"/>
        <v>153</v>
      </c>
      <c r="T32" s="104">
        <f t="shared" si="5"/>
        <v>16097</v>
      </c>
      <c r="U32" s="104">
        <f t="shared" si="5"/>
        <v>177227</v>
      </c>
      <c r="V32" s="104">
        <f t="shared" si="5"/>
        <v>1812328</v>
      </c>
      <c r="W32" s="104">
        <f t="shared" si="5"/>
        <v>1963145</v>
      </c>
      <c r="X32" s="104">
        <f t="shared" si="5"/>
        <v>-150817</v>
      </c>
      <c r="Y32" s="105">
        <f>+IF(W32&lt;&gt;0,(X32/W32)*100,0)</f>
        <v>-7.682417753146099</v>
      </c>
      <c r="Z32" s="106">
        <f t="shared" si="5"/>
        <v>1963145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8385478</v>
      </c>
      <c r="C35" s="18">
        <v>0</v>
      </c>
      <c r="D35" s="63">
        <v>12513000</v>
      </c>
      <c r="E35" s="64">
        <v>7513430</v>
      </c>
      <c r="F35" s="64">
        <v>16372671</v>
      </c>
      <c r="G35" s="64">
        <v>737283</v>
      </c>
      <c r="H35" s="64">
        <v>5122137</v>
      </c>
      <c r="I35" s="64">
        <v>5122137</v>
      </c>
      <c r="J35" s="64">
        <v>-2852129</v>
      </c>
      <c r="K35" s="64">
        <v>-3869713</v>
      </c>
      <c r="L35" s="64">
        <v>6152916</v>
      </c>
      <c r="M35" s="64">
        <v>6152916</v>
      </c>
      <c r="N35" s="64">
        <v>-3268936</v>
      </c>
      <c r="O35" s="64">
        <v>-2871952</v>
      </c>
      <c r="P35" s="64">
        <v>6480627</v>
      </c>
      <c r="Q35" s="64">
        <v>6480627</v>
      </c>
      <c r="R35" s="64">
        <v>-1470477</v>
      </c>
      <c r="S35" s="64">
        <v>-3385436</v>
      </c>
      <c r="T35" s="64">
        <v>0</v>
      </c>
      <c r="U35" s="64">
        <v>-3385436</v>
      </c>
      <c r="V35" s="64">
        <v>-3385436</v>
      </c>
      <c r="W35" s="64">
        <v>7513430</v>
      </c>
      <c r="X35" s="64">
        <v>-10898866</v>
      </c>
      <c r="Y35" s="65">
        <v>-145.06</v>
      </c>
      <c r="Z35" s="66">
        <v>7513430</v>
      </c>
    </row>
    <row r="36" spans="1:26" ht="13.5">
      <c r="A36" s="62" t="s">
        <v>53</v>
      </c>
      <c r="B36" s="18">
        <v>31879683</v>
      </c>
      <c r="C36" s="18">
        <v>0</v>
      </c>
      <c r="D36" s="63">
        <v>32030000</v>
      </c>
      <c r="E36" s="64">
        <v>32030046</v>
      </c>
      <c r="F36" s="64">
        <v>131580</v>
      </c>
      <c r="G36" s="64">
        <v>8537</v>
      </c>
      <c r="H36" s="64">
        <v>49610</v>
      </c>
      <c r="I36" s="64">
        <v>49610</v>
      </c>
      <c r="J36" s="64">
        <v>0</v>
      </c>
      <c r="K36" s="64">
        <v>15149</v>
      </c>
      <c r="L36" s="64">
        <v>20459</v>
      </c>
      <c r="M36" s="64">
        <v>20459</v>
      </c>
      <c r="N36" s="64">
        <v>5586</v>
      </c>
      <c r="O36" s="64">
        <v>1285499</v>
      </c>
      <c r="P36" s="64">
        <v>103831</v>
      </c>
      <c r="Q36" s="64">
        <v>103831</v>
      </c>
      <c r="R36" s="64">
        <v>160977</v>
      </c>
      <c r="S36" s="64">
        <v>-487847</v>
      </c>
      <c r="T36" s="64">
        <v>0</v>
      </c>
      <c r="U36" s="64">
        <v>-487847</v>
      </c>
      <c r="V36" s="64">
        <v>-487847</v>
      </c>
      <c r="W36" s="64">
        <v>32030046</v>
      </c>
      <c r="X36" s="64">
        <v>-32517893</v>
      </c>
      <c r="Y36" s="65">
        <v>-101.52</v>
      </c>
      <c r="Z36" s="66">
        <v>32030046</v>
      </c>
    </row>
    <row r="37" spans="1:26" ht="13.5">
      <c r="A37" s="62" t="s">
        <v>54</v>
      </c>
      <c r="B37" s="18">
        <v>11733069</v>
      </c>
      <c r="C37" s="18">
        <v>0</v>
      </c>
      <c r="D37" s="63">
        <v>11038000</v>
      </c>
      <c r="E37" s="64">
        <v>6787872</v>
      </c>
      <c r="F37" s="64">
        <v>1619560</v>
      </c>
      <c r="G37" s="64">
        <v>4909007</v>
      </c>
      <c r="H37" s="64">
        <v>970201</v>
      </c>
      <c r="I37" s="64">
        <v>970201</v>
      </c>
      <c r="J37" s="64">
        <v>1100888</v>
      </c>
      <c r="K37" s="64">
        <v>1278690</v>
      </c>
      <c r="L37" s="64">
        <v>11211276</v>
      </c>
      <c r="M37" s="64">
        <v>11211276</v>
      </c>
      <c r="N37" s="64">
        <v>1491232</v>
      </c>
      <c r="O37" s="64">
        <v>782015</v>
      </c>
      <c r="P37" s="64">
        <v>-872365</v>
      </c>
      <c r="Q37" s="64">
        <v>-872365</v>
      </c>
      <c r="R37" s="64">
        <v>419569</v>
      </c>
      <c r="S37" s="64">
        <v>-390362</v>
      </c>
      <c r="T37" s="64">
        <v>0</v>
      </c>
      <c r="U37" s="64">
        <v>-390362</v>
      </c>
      <c r="V37" s="64">
        <v>-390362</v>
      </c>
      <c r="W37" s="64">
        <v>6787872</v>
      </c>
      <c r="X37" s="64">
        <v>-7178234</v>
      </c>
      <c r="Y37" s="65">
        <v>-105.75</v>
      </c>
      <c r="Z37" s="66">
        <v>6787872</v>
      </c>
    </row>
    <row r="38" spans="1:26" ht="13.5">
      <c r="A38" s="62" t="s">
        <v>55</v>
      </c>
      <c r="B38" s="18">
        <v>21901430</v>
      </c>
      <c r="C38" s="18">
        <v>0</v>
      </c>
      <c r="D38" s="63">
        <v>19500000</v>
      </c>
      <c r="E38" s="64">
        <v>17500000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-403917</v>
      </c>
      <c r="M38" s="64">
        <v>-403917</v>
      </c>
      <c r="N38" s="64">
        <v>0</v>
      </c>
      <c r="O38" s="64">
        <v>0</v>
      </c>
      <c r="P38" s="64">
        <v>-219000</v>
      </c>
      <c r="Q38" s="64">
        <v>-219000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17500000</v>
      </c>
      <c r="X38" s="64">
        <v>-17500000</v>
      </c>
      <c r="Y38" s="65">
        <v>-100</v>
      </c>
      <c r="Z38" s="66">
        <v>17500000</v>
      </c>
    </row>
    <row r="39" spans="1:26" ht="13.5">
      <c r="A39" s="62" t="s">
        <v>56</v>
      </c>
      <c r="B39" s="18">
        <v>6630662</v>
      </c>
      <c r="C39" s="18">
        <v>0</v>
      </c>
      <c r="D39" s="63">
        <v>14005000</v>
      </c>
      <c r="E39" s="64">
        <v>15255604</v>
      </c>
      <c r="F39" s="64">
        <v>14884691</v>
      </c>
      <c r="G39" s="64">
        <v>-4163187</v>
      </c>
      <c r="H39" s="64">
        <v>4201546</v>
      </c>
      <c r="I39" s="64">
        <v>4201546</v>
      </c>
      <c r="J39" s="64">
        <v>-3953017</v>
      </c>
      <c r="K39" s="64">
        <v>-5133254</v>
      </c>
      <c r="L39" s="64">
        <v>-4633984</v>
      </c>
      <c r="M39" s="64">
        <v>-4633984</v>
      </c>
      <c r="N39" s="64">
        <v>-4754582</v>
      </c>
      <c r="O39" s="64">
        <v>-2368468</v>
      </c>
      <c r="P39" s="64">
        <v>7675823</v>
      </c>
      <c r="Q39" s="64">
        <v>7675823</v>
      </c>
      <c r="R39" s="64">
        <v>-1729069</v>
      </c>
      <c r="S39" s="64">
        <v>-3482921</v>
      </c>
      <c r="T39" s="64">
        <v>0</v>
      </c>
      <c r="U39" s="64">
        <v>-3482921</v>
      </c>
      <c r="V39" s="64">
        <v>-3482921</v>
      </c>
      <c r="W39" s="64">
        <v>15255604</v>
      </c>
      <c r="X39" s="64">
        <v>-18738525</v>
      </c>
      <c r="Y39" s="65">
        <v>-122.83</v>
      </c>
      <c r="Z39" s="66">
        <v>15255604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10449271</v>
      </c>
      <c r="C42" s="18">
        <v>0</v>
      </c>
      <c r="D42" s="63">
        <v>15706767</v>
      </c>
      <c r="E42" s="64">
        <v>11193117</v>
      </c>
      <c r="F42" s="64">
        <v>3032543</v>
      </c>
      <c r="G42" s="64">
        <v>550279</v>
      </c>
      <c r="H42" s="64">
        <v>-577598</v>
      </c>
      <c r="I42" s="64">
        <v>3005224</v>
      </c>
      <c r="J42" s="64">
        <v>-1591275</v>
      </c>
      <c r="K42" s="64">
        <v>12675560</v>
      </c>
      <c r="L42" s="64">
        <v>-13516943</v>
      </c>
      <c r="M42" s="64">
        <v>-2432658</v>
      </c>
      <c r="N42" s="64">
        <v>-449353</v>
      </c>
      <c r="O42" s="64">
        <v>3543654</v>
      </c>
      <c r="P42" s="64">
        <v>5025685</v>
      </c>
      <c r="Q42" s="64">
        <v>8119986</v>
      </c>
      <c r="R42" s="64">
        <v>-2087672</v>
      </c>
      <c r="S42" s="64">
        <v>-3626191</v>
      </c>
      <c r="T42" s="64">
        <v>-1167729</v>
      </c>
      <c r="U42" s="64">
        <v>-6881592</v>
      </c>
      <c r="V42" s="64">
        <v>1810960</v>
      </c>
      <c r="W42" s="64">
        <v>11193117</v>
      </c>
      <c r="X42" s="64">
        <v>-9382157</v>
      </c>
      <c r="Y42" s="65">
        <v>-83.82</v>
      </c>
      <c r="Z42" s="66">
        <v>11193117</v>
      </c>
    </row>
    <row r="43" spans="1:26" ht="13.5">
      <c r="A43" s="62" t="s">
        <v>59</v>
      </c>
      <c r="B43" s="18">
        <v>-7033707</v>
      </c>
      <c r="C43" s="18">
        <v>0</v>
      </c>
      <c r="D43" s="63">
        <v>-1895000</v>
      </c>
      <c r="E43" s="64">
        <v>-1388140</v>
      </c>
      <c r="F43" s="64">
        <v>-131580</v>
      </c>
      <c r="G43" s="64">
        <v>-8537</v>
      </c>
      <c r="H43" s="64">
        <v>-43612</v>
      </c>
      <c r="I43" s="64">
        <v>-183729</v>
      </c>
      <c r="J43" s="64">
        <v>0</v>
      </c>
      <c r="K43" s="64">
        <v>-30000</v>
      </c>
      <c r="L43" s="64">
        <v>-20459</v>
      </c>
      <c r="M43" s="64">
        <v>-50459</v>
      </c>
      <c r="N43" s="64">
        <v>-5586</v>
      </c>
      <c r="O43" s="64">
        <v>-1285499</v>
      </c>
      <c r="P43" s="64">
        <v>-103831</v>
      </c>
      <c r="Q43" s="64">
        <v>-1394916</v>
      </c>
      <c r="R43" s="64">
        <v>-160977</v>
      </c>
      <c r="S43" s="64">
        <v>487847</v>
      </c>
      <c r="T43" s="64">
        <v>-16097</v>
      </c>
      <c r="U43" s="64">
        <v>310773</v>
      </c>
      <c r="V43" s="64">
        <v>-1318331</v>
      </c>
      <c r="W43" s="64">
        <v>-1388140</v>
      </c>
      <c r="X43" s="64">
        <v>69809</v>
      </c>
      <c r="Y43" s="65">
        <v>-5.03</v>
      </c>
      <c r="Z43" s="66">
        <v>-1388140</v>
      </c>
    </row>
    <row r="44" spans="1:26" ht="13.5">
      <c r="A44" s="62" t="s">
        <v>60</v>
      </c>
      <c r="B44" s="18">
        <v>-1035158</v>
      </c>
      <c r="C44" s="18">
        <v>0</v>
      </c>
      <c r="D44" s="63">
        <v>-610000</v>
      </c>
      <c r="E44" s="64">
        <v>-225000</v>
      </c>
      <c r="F44" s="64">
        <v>0</v>
      </c>
      <c r="G44" s="64">
        <v>0</v>
      </c>
      <c r="H44" s="64">
        <v>-208271</v>
      </c>
      <c r="I44" s="64">
        <v>-208271</v>
      </c>
      <c r="J44" s="64">
        <v>0</v>
      </c>
      <c r="K44" s="64">
        <v>0</v>
      </c>
      <c r="L44" s="64">
        <v>-315675</v>
      </c>
      <c r="M44" s="64">
        <v>-315675</v>
      </c>
      <c r="N44" s="64">
        <v>0</v>
      </c>
      <c r="O44" s="64">
        <v>0</v>
      </c>
      <c r="P44" s="64">
        <v>-219008</v>
      </c>
      <c r="Q44" s="64">
        <v>-219008</v>
      </c>
      <c r="R44" s="64">
        <v>0</v>
      </c>
      <c r="S44" s="64">
        <v>0</v>
      </c>
      <c r="T44" s="64">
        <v>-332877</v>
      </c>
      <c r="U44" s="64">
        <v>-332877</v>
      </c>
      <c r="V44" s="64">
        <v>-1075831</v>
      </c>
      <c r="W44" s="64">
        <v>-225000</v>
      </c>
      <c r="X44" s="64">
        <v>-850831</v>
      </c>
      <c r="Y44" s="65">
        <v>378.15</v>
      </c>
      <c r="Z44" s="66">
        <v>-225000</v>
      </c>
    </row>
    <row r="45" spans="1:26" ht="13.5">
      <c r="A45" s="74" t="s">
        <v>61</v>
      </c>
      <c r="B45" s="21">
        <v>4923756</v>
      </c>
      <c r="C45" s="21">
        <v>0</v>
      </c>
      <c r="D45" s="103">
        <v>15711640</v>
      </c>
      <c r="E45" s="104">
        <v>11669851</v>
      </c>
      <c r="F45" s="104">
        <v>6683012</v>
      </c>
      <c r="G45" s="104">
        <v>7224754</v>
      </c>
      <c r="H45" s="104">
        <v>6395273</v>
      </c>
      <c r="I45" s="104">
        <v>6395273</v>
      </c>
      <c r="J45" s="104">
        <v>4803998</v>
      </c>
      <c r="K45" s="104">
        <v>17449558</v>
      </c>
      <c r="L45" s="104">
        <v>3596481</v>
      </c>
      <c r="M45" s="104">
        <v>3596481</v>
      </c>
      <c r="N45" s="104">
        <v>3141542</v>
      </c>
      <c r="O45" s="104">
        <v>5399697</v>
      </c>
      <c r="P45" s="104">
        <v>10102543</v>
      </c>
      <c r="Q45" s="104">
        <v>3141542</v>
      </c>
      <c r="R45" s="104">
        <v>7853894</v>
      </c>
      <c r="S45" s="104">
        <v>4715550</v>
      </c>
      <c r="T45" s="104">
        <v>3198847</v>
      </c>
      <c r="U45" s="104">
        <v>3198847</v>
      </c>
      <c r="V45" s="104">
        <v>3198847</v>
      </c>
      <c r="W45" s="104">
        <v>11669851</v>
      </c>
      <c r="X45" s="104">
        <v>-8471004</v>
      </c>
      <c r="Y45" s="105">
        <v>-72.59</v>
      </c>
      <c r="Z45" s="106">
        <v>11669851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481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49851</v>
      </c>
      <c r="V49" s="58">
        <v>94044</v>
      </c>
      <c r="W49" s="58">
        <v>144376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791665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791665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5279</v>
      </c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5279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5279</v>
      </c>
      <c r="C76" s="31"/>
      <c r="D76" s="32"/>
      <c r="E76" s="33"/>
      <c r="F76" s="33"/>
      <c r="G76" s="33">
        <v>13678</v>
      </c>
      <c r="H76" s="33">
        <v>25797</v>
      </c>
      <c r="I76" s="33">
        <v>39475</v>
      </c>
      <c r="J76" s="33">
        <v>35021</v>
      </c>
      <c r="K76" s="33">
        <v>59907</v>
      </c>
      <c r="L76" s="33"/>
      <c r="M76" s="33">
        <v>94928</v>
      </c>
      <c r="N76" s="33"/>
      <c r="O76" s="33"/>
      <c r="P76" s="33"/>
      <c r="Q76" s="33"/>
      <c r="R76" s="33"/>
      <c r="S76" s="33"/>
      <c r="T76" s="33"/>
      <c r="U76" s="33"/>
      <c r="V76" s="33">
        <v>134403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5279</v>
      </c>
      <c r="C84" s="27"/>
      <c r="D84" s="28"/>
      <c r="E84" s="29"/>
      <c r="F84" s="29"/>
      <c r="G84" s="29">
        <v>13678</v>
      </c>
      <c r="H84" s="29">
        <v>25797</v>
      </c>
      <c r="I84" s="29">
        <v>39475</v>
      </c>
      <c r="J84" s="29">
        <v>35021</v>
      </c>
      <c r="K84" s="29">
        <v>59907</v>
      </c>
      <c r="L84" s="29"/>
      <c r="M84" s="29">
        <v>94928</v>
      </c>
      <c r="N84" s="29"/>
      <c r="O84" s="29"/>
      <c r="P84" s="29"/>
      <c r="Q84" s="29"/>
      <c r="R84" s="29"/>
      <c r="S84" s="29"/>
      <c r="T84" s="29"/>
      <c r="U84" s="29"/>
      <c r="V84" s="29">
        <v>134403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331348093</v>
      </c>
      <c r="C5" s="18">
        <v>0</v>
      </c>
      <c r="D5" s="63">
        <v>367940837</v>
      </c>
      <c r="E5" s="64">
        <v>367940837</v>
      </c>
      <c r="F5" s="64">
        <v>166812572</v>
      </c>
      <c r="G5" s="64">
        <v>0</v>
      </c>
      <c r="H5" s="64">
        <v>34450095</v>
      </c>
      <c r="I5" s="64">
        <v>201262667</v>
      </c>
      <c r="J5" s="64">
        <v>18685067</v>
      </c>
      <c r="K5" s="64">
        <v>18701176</v>
      </c>
      <c r="L5" s="64">
        <v>18726437</v>
      </c>
      <c r="M5" s="64">
        <v>56112680</v>
      </c>
      <c r="N5" s="64">
        <v>17839364</v>
      </c>
      <c r="O5" s="64">
        <v>18507453</v>
      </c>
      <c r="P5" s="64">
        <v>18493835</v>
      </c>
      <c r="Q5" s="64">
        <v>54840652</v>
      </c>
      <c r="R5" s="64">
        <v>18899688</v>
      </c>
      <c r="S5" s="64">
        <v>18521446</v>
      </c>
      <c r="T5" s="64">
        <v>18588038</v>
      </c>
      <c r="U5" s="64">
        <v>56009172</v>
      </c>
      <c r="V5" s="64">
        <v>368225171</v>
      </c>
      <c r="W5" s="64">
        <v>367940837</v>
      </c>
      <c r="X5" s="64">
        <v>284334</v>
      </c>
      <c r="Y5" s="65">
        <v>0.08</v>
      </c>
      <c r="Z5" s="66">
        <v>367940837</v>
      </c>
    </row>
    <row r="6" spans="1:26" ht="13.5">
      <c r="A6" s="62" t="s">
        <v>32</v>
      </c>
      <c r="B6" s="18">
        <v>838429273</v>
      </c>
      <c r="C6" s="18">
        <v>0</v>
      </c>
      <c r="D6" s="63">
        <v>879233192</v>
      </c>
      <c r="E6" s="64">
        <v>850233192</v>
      </c>
      <c r="F6" s="64">
        <v>51943959</v>
      </c>
      <c r="G6" s="64">
        <v>26459675</v>
      </c>
      <c r="H6" s="64">
        <v>479564317</v>
      </c>
      <c r="I6" s="64">
        <v>557967951</v>
      </c>
      <c r="J6" s="64">
        <v>-112919024</v>
      </c>
      <c r="K6" s="64">
        <v>-55229499</v>
      </c>
      <c r="L6" s="64">
        <v>193190090</v>
      </c>
      <c r="M6" s="64">
        <v>25041567</v>
      </c>
      <c r="N6" s="64">
        <v>-96476374</v>
      </c>
      <c r="O6" s="64">
        <v>57560191</v>
      </c>
      <c r="P6" s="64">
        <v>79121200</v>
      </c>
      <c r="Q6" s="64">
        <v>40205017</v>
      </c>
      <c r="R6" s="64">
        <v>55986263</v>
      </c>
      <c r="S6" s="64">
        <v>74014586</v>
      </c>
      <c r="T6" s="64">
        <v>69127168</v>
      </c>
      <c r="U6" s="64">
        <v>199128017</v>
      </c>
      <c r="V6" s="64">
        <v>822342552</v>
      </c>
      <c r="W6" s="64">
        <v>850233192</v>
      </c>
      <c r="X6" s="64">
        <v>-27890640</v>
      </c>
      <c r="Y6" s="65">
        <v>-3.28</v>
      </c>
      <c r="Z6" s="66">
        <v>850233192</v>
      </c>
    </row>
    <row r="7" spans="1:26" ht="13.5">
      <c r="A7" s="62" t="s">
        <v>33</v>
      </c>
      <c r="B7" s="18">
        <v>15173351</v>
      </c>
      <c r="C7" s="18">
        <v>0</v>
      </c>
      <c r="D7" s="63">
        <v>9000000</v>
      </c>
      <c r="E7" s="64">
        <v>12000000</v>
      </c>
      <c r="F7" s="64">
        <v>-2092406</v>
      </c>
      <c r="G7" s="64">
        <v>395982</v>
      </c>
      <c r="H7" s="64">
        <v>883113</v>
      </c>
      <c r="I7" s="64">
        <v>-813311</v>
      </c>
      <c r="J7" s="64">
        <v>1727735</v>
      </c>
      <c r="K7" s="64">
        <v>270765</v>
      </c>
      <c r="L7" s="64">
        <v>825589</v>
      </c>
      <c r="M7" s="64">
        <v>2824089</v>
      </c>
      <c r="N7" s="64">
        <v>212763</v>
      </c>
      <c r="O7" s="64">
        <v>965732</v>
      </c>
      <c r="P7" s="64">
        <v>1305712</v>
      </c>
      <c r="Q7" s="64">
        <v>2484207</v>
      </c>
      <c r="R7" s="64">
        <v>1652057</v>
      </c>
      <c r="S7" s="64">
        <v>383701</v>
      </c>
      <c r="T7" s="64">
        <v>10458641</v>
      </c>
      <c r="U7" s="64">
        <v>12494399</v>
      </c>
      <c r="V7" s="64">
        <v>16989384</v>
      </c>
      <c r="W7" s="64">
        <v>12000000</v>
      </c>
      <c r="X7" s="64">
        <v>4989384</v>
      </c>
      <c r="Y7" s="65">
        <v>41.58</v>
      </c>
      <c r="Z7" s="66">
        <v>12000000</v>
      </c>
    </row>
    <row r="8" spans="1:26" ht="13.5">
      <c r="A8" s="62" t="s">
        <v>34</v>
      </c>
      <c r="B8" s="18">
        <v>166865416</v>
      </c>
      <c r="C8" s="18">
        <v>0</v>
      </c>
      <c r="D8" s="63">
        <v>163882887</v>
      </c>
      <c r="E8" s="64">
        <v>167306262</v>
      </c>
      <c r="F8" s="64">
        <v>58937168</v>
      </c>
      <c r="G8" s="64">
        <v>0</v>
      </c>
      <c r="H8" s="64">
        <v>0</v>
      </c>
      <c r="I8" s="64">
        <v>58937168</v>
      </c>
      <c r="J8" s="64">
        <v>760578</v>
      </c>
      <c r="K8" s="64">
        <v>865000</v>
      </c>
      <c r="L8" s="64">
        <v>48635000</v>
      </c>
      <c r="M8" s="64">
        <v>50260578</v>
      </c>
      <c r="N8" s="64">
        <v>137819</v>
      </c>
      <c r="O8" s="64">
        <v>640500</v>
      </c>
      <c r="P8" s="64">
        <v>36476000</v>
      </c>
      <c r="Q8" s="64">
        <v>37254319</v>
      </c>
      <c r="R8" s="64">
        <v>0</v>
      </c>
      <c r="S8" s="64">
        <v>167600</v>
      </c>
      <c r="T8" s="64">
        <v>0</v>
      </c>
      <c r="U8" s="64">
        <v>167600</v>
      </c>
      <c r="V8" s="64">
        <v>146619665</v>
      </c>
      <c r="W8" s="64">
        <v>167306262</v>
      </c>
      <c r="X8" s="64">
        <v>-20686597</v>
      </c>
      <c r="Y8" s="65">
        <v>-12.36</v>
      </c>
      <c r="Z8" s="66">
        <v>167306262</v>
      </c>
    </row>
    <row r="9" spans="1:26" ht="13.5">
      <c r="A9" s="62" t="s">
        <v>35</v>
      </c>
      <c r="B9" s="18">
        <v>93022374</v>
      </c>
      <c r="C9" s="18">
        <v>0</v>
      </c>
      <c r="D9" s="63">
        <v>90661908</v>
      </c>
      <c r="E9" s="64">
        <v>147368608</v>
      </c>
      <c r="F9" s="64">
        <v>10458782</v>
      </c>
      <c r="G9" s="64">
        <v>3460852</v>
      </c>
      <c r="H9" s="64">
        <v>21510955</v>
      </c>
      <c r="I9" s="64">
        <v>35430589</v>
      </c>
      <c r="J9" s="64">
        <v>17967264</v>
      </c>
      <c r="K9" s="64">
        <v>9907568</v>
      </c>
      <c r="L9" s="64">
        <v>8663440</v>
      </c>
      <c r="M9" s="64">
        <v>36538272</v>
      </c>
      <c r="N9" s="64">
        <v>10465557</v>
      </c>
      <c r="O9" s="64">
        <v>21983476</v>
      </c>
      <c r="P9" s="64">
        <v>18638299</v>
      </c>
      <c r="Q9" s="64">
        <v>51087332</v>
      </c>
      <c r="R9" s="64">
        <v>8125829</v>
      </c>
      <c r="S9" s="64">
        <v>11609602</v>
      </c>
      <c r="T9" s="64">
        <v>14297795</v>
      </c>
      <c r="U9" s="64">
        <v>34033226</v>
      </c>
      <c r="V9" s="64">
        <v>157089419</v>
      </c>
      <c r="W9" s="64">
        <v>147368608</v>
      </c>
      <c r="X9" s="64">
        <v>9720811</v>
      </c>
      <c r="Y9" s="65">
        <v>6.6</v>
      </c>
      <c r="Z9" s="66">
        <v>147368608</v>
      </c>
    </row>
    <row r="10" spans="1:26" ht="25.5">
      <c r="A10" s="67" t="s">
        <v>107</v>
      </c>
      <c r="B10" s="68">
        <f>SUM(B5:B9)</f>
        <v>1444838507</v>
      </c>
      <c r="C10" s="68">
        <f>SUM(C5:C9)</f>
        <v>0</v>
      </c>
      <c r="D10" s="69">
        <f aca="true" t="shared" si="0" ref="D10:Z10">SUM(D5:D9)</f>
        <v>1510718824</v>
      </c>
      <c r="E10" s="70">
        <f t="shared" si="0"/>
        <v>1544848899</v>
      </c>
      <c r="F10" s="70">
        <f t="shared" si="0"/>
        <v>286060075</v>
      </c>
      <c r="G10" s="70">
        <f t="shared" si="0"/>
        <v>30316509</v>
      </c>
      <c r="H10" s="70">
        <f t="shared" si="0"/>
        <v>536408480</v>
      </c>
      <c r="I10" s="70">
        <f t="shared" si="0"/>
        <v>852785064</v>
      </c>
      <c r="J10" s="70">
        <f t="shared" si="0"/>
        <v>-73778380</v>
      </c>
      <c r="K10" s="70">
        <f t="shared" si="0"/>
        <v>-25484990</v>
      </c>
      <c r="L10" s="70">
        <f t="shared" si="0"/>
        <v>270040556</v>
      </c>
      <c r="M10" s="70">
        <f t="shared" si="0"/>
        <v>170777186</v>
      </c>
      <c r="N10" s="70">
        <f t="shared" si="0"/>
        <v>-67820871</v>
      </c>
      <c r="O10" s="70">
        <f t="shared" si="0"/>
        <v>99657352</v>
      </c>
      <c r="P10" s="70">
        <f t="shared" si="0"/>
        <v>154035046</v>
      </c>
      <c r="Q10" s="70">
        <f t="shared" si="0"/>
        <v>185871527</v>
      </c>
      <c r="R10" s="70">
        <f t="shared" si="0"/>
        <v>84663837</v>
      </c>
      <c r="S10" s="70">
        <f t="shared" si="0"/>
        <v>104696935</v>
      </c>
      <c r="T10" s="70">
        <f t="shared" si="0"/>
        <v>112471642</v>
      </c>
      <c r="U10" s="70">
        <f t="shared" si="0"/>
        <v>301832414</v>
      </c>
      <c r="V10" s="70">
        <f t="shared" si="0"/>
        <v>1511266191</v>
      </c>
      <c r="W10" s="70">
        <f t="shared" si="0"/>
        <v>1544848899</v>
      </c>
      <c r="X10" s="70">
        <f t="shared" si="0"/>
        <v>-33582708</v>
      </c>
      <c r="Y10" s="71">
        <f>+IF(W10&lt;&gt;0,(X10/W10)*100,0)</f>
        <v>-2.1738506608470582</v>
      </c>
      <c r="Z10" s="72">
        <f t="shared" si="0"/>
        <v>1544848899</v>
      </c>
    </row>
    <row r="11" spans="1:26" ht="13.5">
      <c r="A11" s="62" t="s">
        <v>36</v>
      </c>
      <c r="B11" s="18">
        <v>435428321</v>
      </c>
      <c r="C11" s="18">
        <v>0</v>
      </c>
      <c r="D11" s="63">
        <v>490534216</v>
      </c>
      <c r="E11" s="64">
        <v>498334358</v>
      </c>
      <c r="F11" s="64">
        <v>58012983</v>
      </c>
      <c r="G11" s="64">
        <v>16909544</v>
      </c>
      <c r="H11" s="64">
        <v>35376957</v>
      </c>
      <c r="I11" s="64">
        <v>110299484</v>
      </c>
      <c r="J11" s="64">
        <v>33775354</v>
      </c>
      <c r="K11" s="64">
        <v>37317819</v>
      </c>
      <c r="L11" s="64">
        <v>44107055</v>
      </c>
      <c r="M11" s="64">
        <v>115200228</v>
      </c>
      <c r="N11" s="64">
        <v>35136456</v>
      </c>
      <c r="O11" s="64">
        <v>35644411</v>
      </c>
      <c r="P11" s="64">
        <v>36183818</v>
      </c>
      <c r="Q11" s="64">
        <v>106964685</v>
      </c>
      <c r="R11" s="64">
        <v>35414391</v>
      </c>
      <c r="S11" s="64">
        <v>35796778</v>
      </c>
      <c r="T11" s="64">
        <v>35806718</v>
      </c>
      <c r="U11" s="64">
        <v>107017887</v>
      </c>
      <c r="V11" s="64">
        <v>439482284</v>
      </c>
      <c r="W11" s="64">
        <v>498334358</v>
      </c>
      <c r="X11" s="64">
        <v>-58852074</v>
      </c>
      <c r="Y11" s="65">
        <v>-11.81</v>
      </c>
      <c r="Z11" s="66">
        <v>498334358</v>
      </c>
    </row>
    <row r="12" spans="1:26" ht="13.5">
      <c r="A12" s="62" t="s">
        <v>37</v>
      </c>
      <c r="B12" s="18">
        <v>17242807</v>
      </c>
      <c r="C12" s="18">
        <v>0</v>
      </c>
      <c r="D12" s="63">
        <v>18606643</v>
      </c>
      <c r="E12" s="64">
        <v>18806643</v>
      </c>
      <c r="F12" s="64">
        <v>1389430</v>
      </c>
      <c r="G12" s="64">
        <v>1413427</v>
      </c>
      <c r="H12" s="64">
        <v>1405103</v>
      </c>
      <c r="I12" s="64">
        <v>4207960</v>
      </c>
      <c r="J12" s="64">
        <v>1396672</v>
      </c>
      <c r="K12" s="64">
        <v>1412465</v>
      </c>
      <c r="L12" s="64">
        <v>1372069</v>
      </c>
      <c r="M12" s="64">
        <v>4181206</v>
      </c>
      <c r="N12" s="64">
        <v>1525321</v>
      </c>
      <c r="O12" s="64">
        <v>1424942</v>
      </c>
      <c r="P12" s="64">
        <v>2415853</v>
      </c>
      <c r="Q12" s="64">
        <v>5366116</v>
      </c>
      <c r="R12" s="64">
        <v>1567966</v>
      </c>
      <c r="S12" s="64">
        <v>1542289</v>
      </c>
      <c r="T12" s="64">
        <v>1593643</v>
      </c>
      <c r="U12" s="64">
        <v>4703898</v>
      </c>
      <c r="V12" s="64">
        <v>18459180</v>
      </c>
      <c r="W12" s="64">
        <v>18806643</v>
      </c>
      <c r="X12" s="64">
        <v>-347463</v>
      </c>
      <c r="Y12" s="65">
        <v>-1.85</v>
      </c>
      <c r="Z12" s="66">
        <v>18806643</v>
      </c>
    </row>
    <row r="13" spans="1:26" ht="13.5">
      <c r="A13" s="62" t="s">
        <v>108</v>
      </c>
      <c r="B13" s="18">
        <v>42291492</v>
      </c>
      <c r="C13" s="18">
        <v>0</v>
      </c>
      <c r="D13" s="63">
        <v>49150000</v>
      </c>
      <c r="E13" s="64">
        <v>49150000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83314</v>
      </c>
      <c r="U13" s="64">
        <v>83314</v>
      </c>
      <c r="V13" s="64">
        <v>83314</v>
      </c>
      <c r="W13" s="64">
        <v>49150000</v>
      </c>
      <c r="X13" s="64">
        <v>-49066686</v>
      </c>
      <c r="Y13" s="65">
        <v>-99.83</v>
      </c>
      <c r="Z13" s="66">
        <v>49150000</v>
      </c>
    </row>
    <row r="14" spans="1:26" ht="13.5">
      <c r="A14" s="62" t="s">
        <v>38</v>
      </c>
      <c r="B14" s="18">
        <v>24693752</v>
      </c>
      <c r="C14" s="18">
        <v>0</v>
      </c>
      <c r="D14" s="63">
        <v>36717953</v>
      </c>
      <c r="E14" s="64">
        <v>32717953</v>
      </c>
      <c r="F14" s="64">
        <v>7497</v>
      </c>
      <c r="G14" s="64">
        <v>0</v>
      </c>
      <c r="H14" s="64">
        <v>164918</v>
      </c>
      <c r="I14" s="64">
        <v>172415</v>
      </c>
      <c r="J14" s="64">
        <v>950</v>
      </c>
      <c r="K14" s="64">
        <v>60323</v>
      </c>
      <c r="L14" s="64">
        <v>13632431</v>
      </c>
      <c r="M14" s="64">
        <v>13693704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14117946</v>
      </c>
      <c r="U14" s="64">
        <v>14117946</v>
      </c>
      <c r="V14" s="64">
        <v>27984065</v>
      </c>
      <c r="W14" s="64">
        <v>32717953</v>
      </c>
      <c r="X14" s="64">
        <v>-4733888</v>
      </c>
      <c r="Y14" s="65">
        <v>-14.47</v>
      </c>
      <c r="Z14" s="66">
        <v>32717953</v>
      </c>
    </row>
    <row r="15" spans="1:26" ht="13.5">
      <c r="A15" s="62" t="s">
        <v>39</v>
      </c>
      <c r="B15" s="18">
        <v>416058107</v>
      </c>
      <c r="C15" s="18">
        <v>0</v>
      </c>
      <c r="D15" s="63">
        <v>462299979</v>
      </c>
      <c r="E15" s="64">
        <v>483659979</v>
      </c>
      <c r="F15" s="64">
        <v>4649883</v>
      </c>
      <c r="G15" s="64">
        <v>46385729</v>
      </c>
      <c r="H15" s="64">
        <v>54479681</v>
      </c>
      <c r="I15" s="64">
        <v>105515293</v>
      </c>
      <c r="J15" s="64">
        <v>26303821</v>
      </c>
      <c r="K15" s="64">
        <v>28234033</v>
      </c>
      <c r="L15" s="64">
        <v>43285126</v>
      </c>
      <c r="M15" s="64">
        <v>97822980</v>
      </c>
      <c r="N15" s="64">
        <v>32802243</v>
      </c>
      <c r="O15" s="64">
        <v>36115846</v>
      </c>
      <c r="P15" s="64">
        <v>26160790</v>
      </c>
      <c r="Q15" s="64">
        <v>95078879</v>
      </c>
      <c r="R15" s="64">
        <v>33786208</v>
      </c>
      <c r="S15" s="64">
        <v>40104409</v>
      </c>
      <c r="T15" s="64">
        <v>33461991</v>
      </c>
      <c r="U15" s="64">
        <v>107352608</v>
      </c>
      <c r="V15" s="64">
        <v>405769760</v>
      </c>
      <c r="W15" s="64">
        <v>483659979</v>
      </c>
      <c r="X15" s="64">
        <v>-77890219</v>
      </c>
      <c r="Y15" s="65">
        <v>-16.1</v>
      </c>
      <c r="Z15" s="66">
        <v>483659979</v>
      </c>
    </row>
    <row r="16" spans="1:26" ht="13.5">
      <c r="A16" s="73" t="s">
        <v>40</v>
      </c>
      <c r="B16" s="18">
        <v>2622586</v>
      </c>
      <c r="C16" s="18">
        <v>0</v>
      </c>
      <c r="D16" s="63">
        <v>54070000</v>
      </c>
      <c r="E16" s="64">
        <v>54428000</v>
      </c>
      <c r="F16" s="64">
        <v>1956099</v>
      </c>
      <c r="G16" s="64">
        <v>870000</v>
      </c>
      <c r="H16" s="64">
        <v>1912829</v>
      </c>
      <c r="I16" s="64">
        <v>4738928</v>
      </c>
      <c r="J16" s="64">
        <v>1005266</v>
      </c>
      <c r="K16" s="64">
        <v>888956</v>
      </c>
      <c r="L16" s="64">
        <v>891043</v>
      </c>
      <c r="M16" s="64">
        <v>2785265</v>
      </c>
      <c r="N16" s="64">
        <v>903799</v>
      </c>
      <c r="O16" s="64">
        <v>2128088</v>
      </c>
      <c r="P16" s="64">
        <v>1792199</v>
      </c>
      <c r="Q16" s="64">
        <v>4824086</v>
      </c>
      <c r="R16" s="64">
        <v>961289</v>
      </c>
      <c r="S16" s="64">
        <v>980848</v>
      </c>
      <c r="T16" s="64">
        <v>75000</v>
      </c>
      <c r="U16" s="64">
        <v>2017137</v>
      </c>
      <c r="V16" s="64">
        <v>14365416</v>
      </c>
      <c r="W16" s="64">
        <v>54428000</v>
      </c>
      <c r="X16" s="64">
        <v>-40062584</v>
      </c>
      <c r="Y16" s="65">
        <v>-73.61</v>
      </c>
      <c r="Z16" s="66">
        <v>54428000</v>
      </c>
    </row>
    <row r="17" spans="1:26" ht="13.5">
      <c r="A17" s="62" t="s">
        <v>41</v>
      </c>
      <c r="B17" s="18">
        <v>353500300</v>
      </c>
      <c r="C17" s="18">
        <v>0</v>
      </c>
      <c r="D17" s="63">
        <v>384224604</v>
      </c>
      <c r="E17" s="64">
        <v>427174579</v>
      </c>
      <c r="F17" s="64">
        <v>13007046</v>
      </c>
      <c r="G17" s="64">
        <v>20227959</v>
      </c>
      <c r="H17" s="64">
        <v>161348413</v>
      </c>
      <c r="I17" s="64">
        <v>194583418</v>
      </c>
      <c r="J17" s="64">
        <v>21470138</v>
      </c>
      <c r="K17" s="64">
        <v>24839721</v>
      </c>
      <c r="L17" s="64">
        <v>26742736</v>
      </c>
      <c r="M17" s="64">
        <v>73052595</v>
      </c>
      <c r="N17" s="64">
        <v>17607740</v>
      </c>
      <c r="O17" s="64">
        <v>20660464</v>
      </c>
      <c r="P17" s="64">
        <v>21367363</v>
      </c>
      <c r="Q17" s="64">
        <v>59635567</v>
      </c>
      <c r="R17" s="64">
        <v>17837987</v>
      </c>
      <c r="S17" s="64">
        <v>25130992</v>
      </c>
      <c r="T17" s="64">
        <v>29783495</v>
      </c>
      <c r="U17" s="64">
        <v>72752474</v>
      </c>
      <c r="V17" s="64">
        <v>400024054</v>
      </c>
      <c r="W17" s="64">
        <v>427174579</v>
      </c>
      <c r="X17" s="64">
        <v>-27150525</v>
      </c>
      <c r="Y17" s="65">
        <v>-6.36</v>
      </c>
      <c r="Z17" s="66">
        <v>427174579</v>
      </c>
    </row>
    <row r="18" spans="1:26" ht="13.5">
      <c r="A18" s="74" t="s">
        <v>42</v>
      </c>
      <c r="B18" s="75">
        <f>SUM(B11:B17)</f>
        <v>1291837365</v>
      </c>
      <c r="C18" s="75">
        <f>SUM(C11:C17)</f>
        <v>0</v>
      </c>
      <c r="D18" s="76">
        <f aca="true" t="shared" si="1" ref="D18:Z18">SUM(D11:D17)</f>
        <v>1495603395</v>
      </c>
      <c r="E18" s="77">
        <f t="shared" si="1"/>
        <v>1564271512</v>
      </c>
      <c r="F18" s="77">
        <f t="shared" si="1"/>
        <v>79022938</v>
      </c>
      <c r="G18" s="77">
        <f t="shared" si="1"/>
        <v>85806659</v>
      </c>
      <c r="H18" s="77">
        <f t="shared" si="1"/>
        <v>254687901</v>
      </c>
      <c r="I18" s="77">
        <f t="shared" si="1"/>
        <v>419517498</v>
      </c>
      <c r="J18" s="77">
        <f t="shared" si="1"/>
        <v>83952201</v>
      </c>
      <c r="K18" s="77">
        <f t="shared" si="1"/>
        <v>92753317</v>
      </c>
      <c r="L18" s="77">
        <f t="shared" si="1"/>
        <v>130030460</v>
      </c>
      <c r="M18" s="77">
        <f t="shared" si="1"/>
        <v>306735978</v>
      </c>
      <c r="N18" s="77">
        <f t="shared" si="1"/>
        <v>87975559</v>
      </c>
      <c r="O18" s="77">
        <f t="shared" si="1"/>
        <v>95973751</v>
      </c>
      <c r="P18" s="77">
        <f t="shared" si="1"/>
        <v>87920023</v>
      </c>
      <c r="Q18" s="77">
        <f t="shared" si="1"/>
        <v>271869333</v>
      </c>
      <c r="R18" s="77">
        <f t="shared" si="1"/>
        <v>89567841</v>
      </c>
      <c r="S18" s="77">
        <f t="shared" si="1"/>
        <v>103555316</v>
      </c>
      <c r="T18" s="77">
        <f t="shared" si="1"/>
        <v>114922107</v>
      </c>
      <c r="U18" s="77">
        <f t="shared" si="1"/>
        <v>308045264</v>
      </c>
      <c r="V18" s="77">
        <f t="shared" si="1"/>
        <v>1306168073</v>
      </c>
      <c r="W18" s="77">
        <f t="shared" si="1"/>
        <v>1564271512</v>
      </c>
      <c r="X18" s="77">
        <f t="shared" si="1"/>
        <v>-258103439</v>
      </c>
      <c r="Y18" s="71">
        <f>+IF(W18&lt;&gt;0,(X18/W18)*100,0)</f>
        <v>-16.49991302788617</v>
      </c>
      <c r="Z18" s="78">
        <f t="shared" si="1"/>
        <v>1564271512</v>
      </c>
    </row>
    <row r="19" spans="1:26" ht="13.5">
      <c r="A19" s="74" t="s">
        <v>43</v>
      </c>
      <c r="B19" s="79">
        <f>+B10-B18</f>
        <v>153001142</v>
      </c>
      <c r="C19" s="79">
        <f>+C10-C18</f>
        <v>0</v>
      </c>
      <c r="D19" s="80">
        <f aca="true" t="shared" si="2" ref="D19:Z19">+D10-D18</f>
        <v>15115429</v>
      </c>
      <c r="E19" s="81">
        <f t="shared" si="2"/>
        <v>-19422613</v>
      </c>
      <c r="F19" s="81">
        <f t="shared" si="2"/>
        <v>207037137</v>
      </c>
      <c r="G19" s="81">
        <f t="shared" si="2"/>
        <v>-55490150</v>
      </c>
      <c r="H19" s="81">
        <f t="shared" si="2"/>
        <v>281720579</v>
      </c>
      <c r="I19" s="81">
        <f t="shared" si="2"/>
        <v>433267566</v>
      </c>
      <c r="J19" s="81">
        <f t="shared" si="2"/>
        <v>-157730581</v>
      </c>
      <c r="K19" s="81">
        <f t="shared" si="2"/>
        <v>-118238307</v>
      </c>
      <c r="L19" s="81">
        <f t="shared" si="2"/>
        <v>140010096</v>
      </c>
      <c r="M19" s="81">
        <f t="shared" si="2"/>
        <v>-135958792</v>
      </c>
      <c r="N19" s="81">
        <f t="shared" si="2"/>
        <v>-155796430</v>
      </c>
      <c r="O19" s="81">
        <f t="shared" si="2"/>
        <v>3683601</v>
      </c>
      <c r="P19" s="81">
        <f t="shared" si="2"/>
        <v>66115023</v>
      </c>
      <c r="Q19" s="81">
        <f t="shared" si="2"/>
        <v>-85997806</v>
      </c>
      <c r="R19" s="81">
        <f t="shared" si="2"/>
        <v>-4904004</v>
      </c>
      <c r="S19" s="81">
        <f t="shared" si="2"/>
        <v>1141619</v>
      </c>
      <c r="T19" s="81">
        <f t="shared" si="2"/>
        <v>-2450465</v>
      </c>
      <c r="U19" s="81">
        <f t="shared" si="2"/>
        <v>-6212850</v>
      </c>
      <c r="V19" s="81">
        <f t="shared" si="2"/>
        <v>205098118</v>
      </c>
      <c r="W19" s="81">
        <f>IF(E10=E18,0,W10-W18)</f>
        <v>-19422613</v>
      </c>
      <c r="X19" s="81">
        <f t="shared" si="2"/>
        <v>224520731</v>
      </c>
      <c r="Y19" s="82">
        <f>+IF(W19&lt;&gt;0,(X19/W19)*100,0)</f>
        <v>-1155.9759286765382</v>
      </c>
      <c r="Z19" s="83">
        <f t="shared" si="2"/>
        <v>-19422613</v>
      </c>
    </row>
    <row r="20" spans="1:26" ht="13.5">
      <c r="A20" s="62" t="s">
        <v>44</v>
      </c>
      <c r="B20" s="18">
        <v>109957776</v>
      </c>
      <c r="C20" s="18">
        <v>0</v>
      </c>
      <c r="D20" s="63">
        <v>95767113</v>
      </c>
      <c r="E20" s="64">
        <v>145015127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145015127</v>
      </c>
      <c r="X20" s="64">
        <v>-145015127</v>
      </c>
      <c r="Y20" s="65">
        <v>-100</v>
      </c>
      <c r="Z20" s="66">
        <v>145015127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262958918</v>
      </c>
      <c r="C22" s="90">
        <f>SUM(C19:C21)</f>
        <v>0</v>
      </c>
      <c r="D22" s="91">
        <f aca="true" t="shared" si="3" ref="D22:Z22">SUM(D19:D21)</f>
        <v>110882542</v>
      </c>
      <c r="E22" s="92">
        <f t="shared" si="3"/>
        <v>125592514</v>
      </c>
      <c r="F22" s="92">
        <f t="shared" si="3"/>
        <v>207037137</v>
      </c>
      <c r="G22" s="92">
        <f t="shared" si="3"/>
        <v>-55490150</v>
      </c>
      <c r="H22" s="92">
        <f t="shared" si="3"/>
        <v>281720579</v>
      </c>
      <c r="I22" s="92">
        <f t="shared" si="3"/>
        <v>433267566</v>
      </c>
      <c r="J22" s="92">
        <f t="shared" si="3"/>
        <v>-157730581</v>
      </c>
      <c r="K22" s="92">
        <f t="shared" si="3"/>
        <v>-118238307</v>
      </c>
      <c r="L22" s="92">
        <f t="shared" si="3"/>
        <v>140010096</v>
      </c>
      <c r="M22" s="92">
        <f t="shared" si="3"/>
        <v>-135958792</v>
      </c>
      <c r="N22" s="92">
        <f t="shared" si="3"/>
        <v>-155796430</v>
      </c>
      <c r="O22" s="92">
        <f t="shared" si="3"/>
        <v>3683601</v>
      </c>
      <c r="P22" s="92">
        <f t="shared" si="3"/>
        <v>66115023</v>
      </c>
      <c r="Q22" s="92">
        <f t="shared" si="3"/>
        <v>-85997806</v>
      </c>
      <c r="R22" s="92">
        <f t="shared" si="3"/>
        <v>-4904004</v>
      </c>
      <c r="S22" s="92">
        <f t="shared" si="3"/>
        <v>1141619</v>
      </c>
      <c r="T22" s="92">
        <f t="shared" si="3"/>
        <v>-2450465</v>
      </c>
      <c r="U22" s="92">
        <f t="shared" si="3"/>
        <v>-6212850</v>
      </c>
      <c r="V22" s="92">
        <f t="shared" si="3"/>
        <v>205098118</v>
      </c>
      <c r="W22" s="92">
        <f t="shared" si="3"/>
        <v>125592514</v>
      </c>
      <c r="X22" s="92">
        <f t="shared" si="3"/>
        <v>79505604</v>
      </c>
      <c r="Y22" s="93">
        <f>+IF(W22&lt;&gt;0,(X22/W22)*100,0)</f>
        <v>63.304413191378586</v>
      </c>
      <c r="Z22" s="94">
        <f t="shared" si="3"/>
        <v>125592514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262958918</v>
      </c>
      <c r="C24" s="79">
        <f>SUM(C22:C23)</f>
        <v>0</v>
      </c>
      <c r="D24" s="80">
        <f aca="true" t="shared" si="4" ref="D24:Z24">SUM(D22:D23)</f>
        <v>110882542</v>
      </c>
      <c r="E24" s="81">
        <f t="shared" si="4"/>
        <v>125592514</v>
      </c>
      <c r="F24" s="81">
        <f t="shared" si="4"/>
        <v>207037137</v>
      </c>
      <c r="G24" s="81">
        <f t="shared" si="4"/>
        <v>-55490150</v>
      </c>
      <c r="H24" s="81">
        <f t="shared" si="4"/>
        <v>281720579</v>
      </c>
      <c r="I24" s="81">
        <f t="shared" si="4"/>
        <v>433267566</v>
      </c>
      <c r="J24" s="81">
        <f t="shared" si="4"/>
        <v>-157730581</v>
      </c>
      <c r="K24" s="81">
        <f t="shared" si="4"/>
        <v>-118238307</v>
      </c>
      <c r="L24" s="81">
        <f t="shared" si="4"/>
        <v>140010096</v>
      </c>
      <c r="M24" s="81">
        <f t="shared" si="4"/>
        <v>-135958792</v>
      </c>
      <c r="N24" s="81">
        <f t="shared" si="4"/>
        <v>-155796430</v>
      </c>
      <c r="O24" s="81">
        <f t="shared" si="4"/>
        <v>3683601</v>
      </c>
      <c r="P24" s="81">
        <f t="shared" si="4"/>
        <v>66115023</v>
      </c>
      <c r="Q24" s="81">
        <f t="shared" si="4"/>
        <v>-85997806</v>
      </c>
      <c r="R24" s="81">
        <f t="shared" si="4"/>
        <v>-4904004</v>
      </c>
      <c r="S24" s="81">
        <f t="shared" si="4"/>
        <v>1141619</v>
      </c>
      <c r="T24" s="81">
        <f t="shared" si="4"/>
        <v>-2450465</v>
      </c>
      <c r="U24" s="81">
        <f t="shared" si="4"/>
        <v>-6212850</v>
      </c>
      <c r="V24" s="81">
        <f t="shared" si="4"/>
        <v>205098118</v>
      </c>
      <c r="W24" s="81">
        <f t="shared" si="4"/>
        <v>125592514</v>
      </c>
      <c r="X24" s="81">
        <f t="shared" si="4"/>
        <v>79505604</v>
      </c>
      <c r="Y24" s="82">
        <f>+IF(W24&lt;&gt;0,(X24/W24)*100,0)</f>
        <v>63.304413191378586</v>
      </c>
      <c r="Z24" s="83">
        <f t="shared" si="4"/>
        <v>125592514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179281092</v>
      </c>
      <c r="C27" s="21">
        <v>0</v>
      </c>
      <c r="D27" s="103">
        <v>238867113</v>
      </c>
      <c r="E27" s="104">
        <v>297513065</v>
      </c>
      <c r="F27" s="104">
        <v>0</v>
      </c>
      <c r="G27" s="104">
        <v>10734514</v>
      </c>
      <c r="H27" s="104">
        <v>15923875</v>
      </c>
      <c r="I27" s="104">
        <v>26658389</v>
      </c>
      <c r="J27" s="104">
        <v>10502535</v>
      </c>
      <c r="K27" s="104">
        <v>10868166</v>
      </c>
      <c r="L27" s="104">
        <v>24787744</v>
      </c>
      <c r="M27" s="104">
        <v>46158445</v>
      </c>
      <c r="N27" s="104">
        <v>8563149</v>
      </c>
      <c r="O27" s="104">
        <v>17657493</v>
      </c>
      <c r="P27" s="104">
        <v>20698571</v>
      </c>
      <c r="Q27" s="104">
        <v>46919213</v>
      </c>
      <c r="R27" s="104">
        <v>17823037</v>
      </c>
      <c r="S27" s="104">
        <v>23781902</v>
      </c>
      <c r="T27" s="104">
        <v>63819316</v>
      </c>
      <c r="U27" s="104">
        <v>105424255</v>
      </c>
      <c r="V27" s="104">
        <v>225160302</v>
      </c>
      <c r="W27" s="104">
        <v>297513065</v>
      </c>
      <c r="X27" s="104">
        <v>-72352763</v>
      </c>
      <c r="Y27" s="105">
        <v>-24.32</v>
      </c>
      <c r="Z27" s="106">
        <v>297513065</v>
      </c>
    </row>
    <row r="28" spans="1:26" ht="13.5">
      <c r="A28" s="107" t="s">
        <v>44</v>
      </c>
      <c r="B28" s="18">
        <v>109957676</v>
      </c>
      <c r="C28" s="18">
        <v>0</v>
      </c>
      <c r="D28" s="63">
        <v>95767113</v>
      </c>
      <c r="E28" s="64">
        <v>145015128</v>
      </c>
      <c r="F28" s="64">
        <v>0</v>
      </c>
      <c r="G28" s="64">
        <v>3268825</v>
      </c>
      <c r="H28" s="64">
        <v>6783379</v>
      </c>
      <c r="I28" s="64">
        <v>10052204</v>
      </c>
      <c r="J28" s="64">
        <v>6652316</v>
      </c>
      <c r="K28" s="64">
        <v>5018174</v>
      </c>
      <c r="L28" s="64">
        <v>17668584</v>
      </c>
      <c r="M28" s="64">
        <v>29339074</v>
      </c>
      <c r="N28" s="64">
        <v>6465208</v>
      </c>
      <c r="O28" s="64">
        <v>7053082</v>
      </c>
      <c r="P28" s="64">
        <v>18054290</v>
      </c>
      <c r="Q28" s="64">
        <v>31572580</v>
      </c>
      <c r="R28" s="64">
        <v>9970895</v>
      </c>
      <c r="S28" s="64">
        <v>11392444</v>
      </c>
      <c r="T28" s="64">
        <v>14768421</v>
      </c>
      <c r="U28" s="64">
        <v>36131760</v>
      </c>
      <c r="V28" s="64">
        <v>107095618</v>
      </c>
      <c r="W28" s="64">
        <v>145015128</v>
      </c>
      <c r="X28" s="64">
        <v>-37919510</v>
      </c>
      <c r="Y28" s="65">
        <v>-26.15</v>
      </c>
      <c r="Z28" s="66">
        <v>145015128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57072801</v>
      </c>
      <c r="C30" s="18">
        <v>0</v>
      </c>
      <c r="D30" s="63">
        <v>54100000</v>
      </c>
      <c r="E30" s="64">
        <v>54100000</v>
      </c>
      <c r="F30" s="64">
        <v>0</v>
      </c>
      <c r="G30" s="64">
        <v>7030423</v>
      </c>
      <c r="H30" s="64">
        <v>2455174</v>
      </c>
      <c r="I30" s="64">
        <v>9485597</v>
      </c>
      <c r="J30" s="64">
        <v>345281</v>
      </c>
      <c r="K30" s="64">
        <v>3427640</v>
      </c>
      <c r="L30" s="64">
        <v>1487660</v>
      </c>
      <c r="M30" s="64">
        <v>5260581</v>
      </c>
      <c r="N30" s="64">
        <v>936903</v>
      </c>
      <c r="O30" s="64">
        <v>9572082</v>
      </c>
      <c r="P30" s="64">
        <v>7087</v>
      </c>
      <c r="Q30" s="64">
        <v>10516072</v>
      </c>
      <c r="R30" s="64">
        <v>3675215</v>
      </c>
      <c r="S30" s="64">
        <v>2463565</v>
      </c>
      <c r="T30" s="64">
        <v>23177355</v>
      </c>
      <c r="U30" s="64">
        <v>29316135</v>
      </c>
      <c r="V30" s="64">
        <v>54578385</v>
      </c>
      <c r="W30" s="64">
        <v>54100000</v>
      </c>
      <c r="X30" s="64">
        <v>478385</v>
      </c>
      <c r="Y30" s="65">
        <v>0.88</v>
      </c>
      <c r="Z30" s="66">
        <v>54100000</v>
      </c>
    </row>
    <row r="31" spans="1:26" ht="13.5">
      <c r="A31" s="62" t="s">
        <v>49</v>
      </c>
      <c r="B31" s="18">
        <v>12250615</v>
      </c>
      <c r="C31" s="18">
        <v>0</v>
      </c>
      <c r="D31" s="63">
        <v>89000000</v>
      </c>
      <c r="E31" s="64">
        <v>98397937</v>
      </c>
      <c r="F31" s="64">
        <v>0</v>
      </c>
      <c r="G31" s="64">
        <v>435266</v>
      </c>
      <c r="H31" s="64">
        <v>6685322</v>
      </c>
      <c r="I31" s="64">
        <v>7120588</v>
      </c>
      <c r="J31" s="64">
        <v>3504938</v>
      </c>
      <c r="K31" s="64">
        <v>2422352</v>
      </c>
      <c r="L31" s="64">
        <v>5631500</v>
      </c>
      <c r="M31" s="64">
        <v>11558790</v>
      </c>
      <c r="N31" s="64">
        <v>1161038</v>
      </c>
      <c r="O31" s="64">
        <v>1032329</v>
      </c>
      <c r="P31" s="64">
        <v>2637194</v>
      </c>
      <c r="Q31" s="64">
        <v>4830561</v>
      </c>
      <c r="R31" s="64">
        <v>4176927</v>
      </c>
      <c r="S31" s="64">
        <v>9925893</v>
      </c>
      <c r="T31" s="64">
        <v>25873540</v>
      </c>
      <c r="U31" s="64">
        <v>39976360</v>
      </c>
      <c r="V31" s="64">
        <v>63486299</v>
      </c>
      <c r="W31" s="64">
        <v>98397937</v>
      </c>
      <c r="X31" s="64">
        <v>-34911638</v>
      </c>
      <c r="Y31" s="65">
        <v>-35.48</v>
      </c>
      <c r="Z31" s="66">
        <v>98397937</v>
      </c>
    </row>
    <row r="32" spans="1:26" ht="13.5">
      <c r="A32" s="74" t="s">
        <v>50</v>
      </c>
      <c r="B32" s="21">
        <f>SUM(B28:B31)</f>
        <v>179281092</v>
      </c>
      <c r="C32" s="21">
        <f>SUM(C28:C31)</f>
        <v>0</v>
      </c>
      <c r="D32" s="103">
        <f aca="true" t="shared" si="5" ref="D32:Z32">SUM(D28:D31)</f>
        <v>238867113</v>
      </c>
      <c r="E32" s="104">
        <f t="shared" si="5"/>
        <v>297513065</v>
      </c>
      <c r="F32" s="104">
        <f t="shared" si="5"/>
        <v>0</v>
      </c>
      <c r="G32" s="104">
        <f t="shared" si="5"/>
        <v>10734514</v>
      </c>
      <c r="H32" s="104">
        <f t="shared" si="5"/>
        <v>15923875</v>
      </c>
      <c r="I32" s="104">
        <f t="shared" si="5"/>
        <v>26658389</v>
      </c>
      <c r="J32" s="104">
        <f t="shared" si="5"/>
        <v>10502535</v>
      </c>
      <c r="K32" s="104">
        <f t="shared" si="5"/>
        <v>10868166</v>
      </c>
      <c r="L32" s="104">
        <f t="shared" si="5"/>
        <v>24787744</v>
      </c>
      <c r="M32" s="104">
        <f t="shared" si="5"/>
        <v>46158445</v>
      </c>
      <c r="N32" s="104">
        <f t="shared" si="5"/>
        <v>8563149</v>
      </c>
      <c r="O32" s="104">
        <f t="shared" si="5"/>
        <v>17657493</v>
      </c>
      <c r="P32" s="104">
        <f t="shared" si="5"/>
        <v>20698571</v>
      </c>
      <c r="Q32" s="104">
        <f t="shared" si="5"/>
        <v>46919213</v>
      </c>
      <c r="R32" s="104">
        <f t="shared" si="5"/>
        <v>17823037</v>
      </c>
      <c r="S32" s="104">
        <f t="shared" si="5"/>
        <v>23781902</v>
      </c>
      <c r="T32" s="104">
        <f t="shared" si="5"/>
        <v>63819316</v>
      </c>
      <c r="U32" s="104">
        <f t="shared" si="5"/>
        <v>105424255</v>
      </c>
      <c r="V32" s="104">
        <f t="shared" si="5"/>
        <v>225160302</v>
      </c>
      <c r="W32" s="104">
        <f t="shared" si="5"/>
        <v>297513065</v>
      </c>
      <c r="X32" s="104">
        <f t="shared" si="5"/>
        <v>-72352763</v>
      </c>
      <c r="Y32" s="105">
        <f>+IF(W32&lt;&gt;0,(X32/W32)*100,0)</f>
        <v>-24.31918846992484</v>
      </c>
      <c r="Z32" s="106">
        <f t="shared" si="5"/>
        <v>297513065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790296463</v>
      </c>
      <c r="C35" s="18">
        <v>0</v>
      </c>
      <c r="D35" s="63">
        <v>594955888</v>
      </c>
      <c r="E35" s="64">
        <v>551019951</v>
      </c>
      <c r="F35" s="64">
        <v>920604574</v>
      </c>
      <c r="G35" s="64">
        <v>864985744</v>
      </c>
      <c r="H35" s="64">
        <v>1121068669</v>
      </c>
      <c r="I35" s="64">
        <v>1121068669</v>
      </c>
      <c r="J35" s="64">
        <v>990557591</v>
      </c>
      <c r="K35" s="64">
        <v>869752587</v>
      </c>
      <c r="L35" s="64">
        <v>1004942596</v>
      </c>
      <c r="M35" s="64">
        <v>1004942596</v>
      </c>
      <c r="N35" s="64">
        <v>819322158</v>
      </c>
      <c r="O35" s="64">
        <v>832230116</v>
      </c>
      <c r="P35" s="64">
        <v>902617702</v>
      </c>
      <c r="Q35" s="64">
        <v>902617702</v>
      </c>
      <c r="R35" s="64">
        <v>908175931</v>
      </c>
      <c r="S35" s="64">
        <v>902928572</v>
      </c>
      <c r="T35" s="64">
        <v>865093513</v>
      </c>
      <c r="U35" s="64">
        <v>865093513</v>
      </c>
      <c r="V35" s="64">
        <v>865093513</v>
      </c>
      <c r="W35" s="64">
        <v>551019951</v>
      </c>
      <c r="X35" s="64">
        <v>314073562</v>
      </c>
      <c r="Y35" s="65">
        <v>57</v>
      </c>
      <c r="Z35" s="66">
        <v>551019951</v>
      </c>
    </row>
    <row r="36" spans="1:26" ht="13.5">
      <c r="A36" s="62" t="s">
        <v>53</v>
      </c>
      <c r="B36" s="18">
        <v>1253200917</v>
      </c>
      <c r="C36" s="18">
        <v>0</v>
      </c>
      <c r="D36" s="63">
        <v>1429004079</v>
      </c>
      <c r="E36" s="64">
        <v>1487650030</v>
      </c>
      <c r="F36" s="64">
        <v>1167218642</v>
      </c>
      <c r="G36" s="64">
        <v>1274972442</v>
      </c>
      <c r="H36" s="64">
        <v>1290241135</v>
      </c>
      <c r="I36" s="64">
        <v>1290241135</v>
      </c>
      <c r="J36" s="64">
        <v>1299106723</v>
      </c>
      <c r="K36" s="64">
        <v>1294818332</v>
      </c>
      <c r="L36" s="64">
        <v>1319290734</v>
      </c>
      <c r="M36" s="64">
        <v>1319290734</v>
      </c>
      <c r="N36" s="64">
        <v>1326861801</v>
      </c>
      <c r="O36" s="64">
        <v>1344519294</v>
      </c>
      <c r="P36" s="64">
        <v>1365554985</v>
      </c>
      <c r="Q36" s="64">
        <v>1365554985</v>
      </c>
      <c r="R36" s="64">
        <v>1383717810</v>
      </c>
      <c r="S36" s="64">
        <v>1407499712</v>
      </c>
      <c r="T36" s="64">
        <v>1470593003</v>
      </c>
      <c r="U36" s="64">
        <v>1470593003</v>
      </c>
      <c r="V36" s="64">
        <v>1470593003</v>
      </c>
      <c r="W36" s="64">
        <v>1487650030</v>
      </c>
      <c r="X36" s="64">
        <v>-17057027</v>
      </c>
      <c r="Y36" s="65">
        <v>-1.15</v>
      </c>
      <c r="Z36" s="66">
        <v>1487650030</v>
      </c>
    </row>
    <row r="37" spans="1:26" ht="13.5">
      <c r="A37" s="62" t="s">
        <v>54</v>
      </c>
      <c r="B37" s="18">
        <v>244699437</v>
      </c>
      <c r="C37" s="18">
        <v>0</v>
      </c>
      <c r="D37" s="63">
        <v>211293443</v>
      </c>
      <c r="E37" s="64">
        <v>211293443</v>
      </c>
      <c r="F37" s="64">
        <v>127756040</v>
      </c>
      <c r="G37" s="64">
        <v>136731781</v>
      </c>
      <c r="H37" s="64">
        <v>124223679</v>
      </c>
      <c r="I37" s="64">
        <v>124223679</v>
      </c>
      <c r="J37" s="64">
        <v>154283347</v>
      </c>
      <c r="K37" s="64">
        <v>157952076</v>
      </c>
      <c r="L37" s="64">
        <v>184070589</v>
      </c>
      <c r="M37" s="64">
        <v>184070589</v>
      </c>
      <c r="N37" s="64">
        <v>161817656</v>
      </c>
      <c r="O37" s="64">
        <v>180218802</v>
      </c>
      <c r="P37" s="64">
        <v>202059922</v>
      </c>
      <c r="Q37" s="64">
        <v>202059922</v>
      </c>
      <c r="R37" s="64">
        <v>226407340</v>
      </c>
      <c r="S37" s="64">
        <v>241460269</v>
      </c>
      <c r="T37" s="64">
        <v>259423100</v>
      </c>
      <c r="U37" s="64">
        <v>259423100</v>
      </c>
      <c r="V37" s="64">
        <v>259423100</v>
      </c>
      <c r="W37" s="64">
        <v>211293443</v>
      </c>
      <c r="X37" s="64">
        <v>48129657</v>
      </c>
      <c r="Y37" s="65">
        <v>22.78</v>
      </c>
      <c r="Z37" s="66">
        <v>211293443</v>
      </c>
    </row>
    <row r="38" spans="1:26" ht="13.5">
      <c r="A38" s="62" t="s">
        <v>55</v>
      </c>
      <c r="B38" s="18">
        <v>423134919</v>
      </c>
      <c r="C38" s="18">
        <v>0</v>
      </c>
      <c r="D38" s="63">
        <v>517321720</v>
      </c>
      <c r="E38" s="64">
        <v>517321720</v>
      </c>
      <c r="F38" s="64">
        <v>426349281</v>
      </c>
      <c r="G38" s="64">
        <v>462832678</v>
      </c>
      <c r="H38" s="64">
        <v>464971812</v>
      </c>
      <c r="I38" s="64">
        <v>464971812</v>
      </c>
      <c r="J38" s="64">
        <v>470997233</v>
      </c>
      <c r="K38" s="64">
        <v>473657128</v>
      </c>
      <c r="L38" s="64">
        <v>467190932</v>
      </c>
      <c r="M38" s="64">
        <v>467190932</v>
      </c>
      <c r="N38" s="64">
        <v>467190932</v>
      </c>
      <c r="O38" s="64">
        <v>474844421</v>
      </c>
      <c r="P38" s="64">
        <v>478311550</v>
      </c>
      <c r="Q38" s="64">
        <v>478311550</v>
      </c>
      <c r="R38" s="64">
        <v>482589181</v>
      </c>
      <c r="S38" s="64">
        <v>484929181</v>
      </c>
      <c r="T38" s="64">
        <v>494675048</v>
      </c>
      <c r="U38" s="64">
        <v>494675048</v>
      </c>
      <c r="V38" s="64">
        <v>494675048</v>
      </c>
      <c r="W38" s="64">
        <v>517321720</v>
      </c>
      <c r="X38" s="64">
        <v>-22646672</v>
      </c>
      <c r="Y38" s="65">
        <v>-4.38</v>
      </c>
      <c r="Z38" s="66">
        <v>517321720</v>
      </c>
    </row>
    <row r="39" spans="1:26" ht="13.5">
      <c r="A39" s="62" t="s">
        <v>56</v>
      </c>
      <c r="B39" s="18">
        <v>1375663024</v>
      </c>
      <c r="C39" s="18">
        <v>0</v>
      </c>
      <c r="D39" s="63">
        <v>1295344804</v>
      </c>
      <c r="E39" s="64">
        <v>1310054818</v>
      </c>
      <c r="F39" s="64">
        <v>1533717895</v>
      </c>
      <c r="G39" s="64">
        <v>1540393727</v>
      </c>
      <c r="H39" s="64">
        <v>1822114313</v>
      </c>
      <c r="I39" s="64">
        <v>1822114313</v>
      </c>
      <c r="J39" s="64">
        <v>1664383733</v>
      </c>
      <c r="K39" s="64">
        <v>1532961714</v>
      </c>
      <c r="L39" s="64">
        <v>1672971809</v>
      </c>
      <c r="M39" s="64">
        <v>1672971809</v>
      </c>
      <c r="N39" s="64">
        <v>1517175371</v>
      </c>
      <c r="O39" s="64">
        <v>1521686186</v>
      </c>
      <c r="P39" s="64">
        <v>1587801216</v>
      </c>
      <c r="Q39" s="64">
        <v>1587801216</v>
      </c>
      <c r="R39" s="64">
        <v>1582897220</v>
      </c>
      <c r="S39" s="64">
        <v>1584038836</v>
      </c>
      <c r="T39" s="64">
        <v>1581588368</v>
      </c>
      <c r="U39" s="64">
        <v>1581588368</v>
      </c>
      <c r="V39" s="64">
        <v>1581588368</v>
      </c>
      <c r="W39" s="64">
        <v>1310054818</v>
      </c>
      <c r="X39" s="64">
        <v>271533550</v>
      </c>
      <c r="Y39" s="65">
        <v>20.73</v>
      </c>
      <c r="Z39" s="66">
        <v>1310054818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302280656</v>
      </c>
      <c r="C42" s="18">
        <v>0</v>
      </c>
      <c r="D42" s="63">
        <v>169272142</v>
      </c>
      <c r="E42" s="64">
        <v>183982405</v>
      </c>
      <c r="F42" s="64">
        <v>58789106</v>
      </c>
      <c r="G42" s="64">
        <v>-18554040</v>
      </c>
      <c r="H42" s="64">
        <v>-5785790</v>
      </c>
      <c r="I42" s="64">
        <v>34449276</v>
      </c>
      <c r="J42" s="64">
        <v>45253792</v>
      </c>
      <c r="K42" s="64">
        <v>3630201</v>
      </c>
      <c r="L42" s="64">
        <v>-17702733</v>
      </c>
      <c r="M42" s="64">
        <v>31181260</v>
      </c>
      <c r="N42" s="64">
        <v>28118615</v>
      </c>
      <c r="O42" s="64">
        <v>-3391065</v>
      </c>
      <c r="P42" s="64">
        <v>71020092</v>
      </c>
      <c r="Q42" s="64">
        <v>95747642</v>
      </c>
      <c r="R42" s="64">
        <v>1071906</v>
      </c>
      <c r="S42" s="64">
        <v>-25425838</v>
      </c>
      <c r="T42" s="64">
        <v>25150998</v>
      </c>
      <c r="U42" s="64">
        <v>797066</v>
      </c>
      <c r="V42" s="64">
        <v>162175244</v>
      </c>
      <c r="W42" s="64">
        <v>183982405</v>
      </c>
      <c r="X42" s="64">
        <v>-21807161</v>
      </c>
      <c r="Y42" s="65">
        <v>-11.85</v>
      </c>
      <c r="Z42" s="66">
        <v>183982405</v>
      </c>
    </row>
    <row r="43" spans="1:26" ht="13.5">
      <c r="A43" s="62" t="s">
        <v>59</v>
      </c>
      <c r="B43" s="18">
        <v>-179281092</v>
      </c>
      <c r="C43" s="18">
        <v>0</v>
      </c>
      <c r="D43" s="63">
        <v>-238867000</v>
      </c>
      <c r="E43" s="64">
        <v>-297513289</v>
      </c>
      <c r="F43" s="64">
        <v>184214</v>
      </c>
      <c r="G43" s="64">
        <v>-10918514</v>
      </c>
      <c r="H43" s="64">
        <v>-15923875</v>
      </c>
      <c r="I43" s="64">
        <v>-26658175</v>
      </c>
      <c r="J43" s="64">
        <v>-10502535</v>
      </c>
      <c r="K43" s="64">
        <v>-10868167</v>
      </c>
      <c r="L43" s="64">
        <v>-24787744</v>
      </c>
      <c r="M43" s="64">
        <v>-46158446</v>
      </c>
      <c r="N43" s="64">
        <v>-8563148</v>
      </c>
      <c r="O43" s="64">
        <v>-17657493</v>
      </c>
      <c r="P43" s="64">
        <v>-20698571</v>
      </c>
      <c r="Q43" s="64">
        <v>-46919212</v>
      </c>
      <c r="R43" s="64">
        <v>-17823037</v>
      </c>
      <c r="S43" s="64">
        <v>-23781902</v>
      </c>
      <c r="T43" s="64">
        <v>-63819317</v>
      </c>
      <c r="U43" s="64">
        <v>-105424256</v>
      </c>
      <c r="V43" s="64">
        <v>-225160089</v>
      </c>
      <c r="W43" s="64">
        <v>-297513289</v>
      </c>
      <c r="X43" s="64">
        <v>72353200</v>
      </c>
      <c r="Y43" s="65">
        <v>-24.32</v>
      </c>
      <c r="Z43" s="66">
        <v>-297513289</v>
      </c>
    </row>
    <row r="44" spans="1:26" ht="13.5">
      <c r="A44" s="62" t="s">
        <v>60</v>
      </c>
      <c r="B44" s="18">
        <v>40680045</v>
      </c>
      <c r="C44" s="18">
        <v>0</v>
      </c>
      <c r="D44" s="63">
        <v>40147832</v>
      </c>
      <c r="E44" s="64">
        <v>40148116</v>
      </c>
      <c r="F44" s="64">
        <v>4911727</v>
      </c>
      <c r="G44" s="64">
        <v>7745655</v>
      </c>
      <c r="H44" s="64">
        <v>2139134</v>
      </c>
      <c r="I44" s="64">
        <v>14796516</v>
      </c>
      <c r="J44" s="64">
        <v>6025421</v>
      </c>
      <c r="K44" s="64">
        <v>2659895</v>
      </c>
      <c r="L44" s="64">
        <v>-6466196</v>
      </c>
      <c r="M44" s="64">
        <v>2219120</v>
      </c>
      <c r="N44" s="64">
        <v>0</v>
      </c>
      <c r="O44" s="64">
        <v>7653489</v>
      </c>
      <c r="P44" s="64">
        <v>3467129</v>
      </c>
      <c r="Q44" s="64">
        <v>11120618</v>
      </c>
      <c r="R44" s="64">
        <v>4277631</v>
      </c>
      <c r="S44" s="64">
        <v>2339999</v>
      </c>
      <c r="T44" s="64">
        <v>10000065</v>
      </c>
      <c r="U44" s="64">
        <v>16617695</v>
      </c>
      <c r="V44" s="64">
        <v>44753949</v>
      </c>
      <c r="W44" s="64">
        <v>40148116</v>
      </c>
      <c r="X44" s="64">
        <v>4605833</v>
      </c>
      <c r="Y44" s="65">
        <v>11.47</v>
      </c>
      <c r="Z44" s="66">
        <v>40148116</v>
      </c>
    </row>
    <row r="45" spans="1:26" ht="13.5">
      <c r="A45" s="74" t="s">
        <v>61</v>
      </c>
      <c r="B45" s="21">
        <v>323965041</v>
      </c>
      <c r="C45" s="21">
        <v>0</v>
      </c>
      <c r="D45" s="103">
        <v>215552974</v>
      </c>
      <c r="E45" s="104">
        <v>171617232</v>
      </c>
      <c r="F45" s="104">
        <v>387850088</v>
      </c>
      <c r="G45" s="104">
        <v>366123189</v>
      </c>
      <c r="H45" s="104">
        <v>346552658</v>
      </c>
      <c r="I45" s="104">
        <v>346552658</v>
      </c>
      <c r="J45" s="104">
        <v>387329336</v>
      </c>
      <c r="K45" s="104">
        <v>382751265</v>
      </c>
      <c r="L45" s="104">
        <v>333794592</v>
      </c>
      <c r="M45" s="104">
        <v>333794592</v>
      </c>
      <c r="N45" s="104">
        <v>353350059</v>
      </c>
      <c r="O45" s="104">
        <v>339954990</v>
      </c>
      <c r="P45" s="104">
        <v>393743640</v>
      </c>
      <c r="Q45" s="104">
        <v>353350059</v>
      </c>
      <c r="R45" s="104">
        <v>381270140</v>
      </c>
      <c r="S45" s="104">
        <v>334402399</v>
      </c>
      <c r="T45" s="104">
        <v>305734145</v>
      </c>
      <c r="U45" s="104">
        <v>305734145</v>
      </c>
      <c r="V45" s="104">
        <v>305734145</v>
      </c>
      <c r="W45" s="104">
        <v>171617232</v>
      </c>
      <c r="X45" s="104">
        <v>134116913</v>
      </c>
      <c r="Y45" s="105">
        <v>78.15</v>
      </c>
      <c r="Z45" s="106">
        <v>171617232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90877741</v>
      </c>
      <c r="C49" s="56">
        <v>0</v>
      </c>
      <c r="D49" s="133">
        <v>41243252</v>
      </c>
      <c r="E49" s="58">
        <v>35940909</v>
      </c>
      <c r="F49" s="58">
        <v>0</v>
      </c>
      <c r="G49" s="58">
        <v>0</v>
      </c>
      <c r="H49" s="58">
        <v>0</v>
      </c>
      <c r="I49" s="58">
        <v>868633736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1036695638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83882429</v>
      </c>
      <c r="C51" s="56">
        <v>0</v>
      </c>
      <c r="D51" s="133">
        <v>52984</v>
      </c>
      <c r="E51" s="58">
        <v>52984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83988397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86.29898035554942</v>
      </c>
      <c r="E58" s="7">
        <f t="shared" si="6"/>
        <v>83.8834569872543</v>
      </c>
      <c r="F58" s="7">
        <f t="shared" si="6"/>
        <v>31.72454286422163</v>
      </c>
      <c r="G58" s="7">
        <f t="shared" si="6"/>
        <v>473.0562752565933</v>
      </c>
      <c r="H58" s="7">
        <f t="shared" si="6"/>
        <v>18.236803811303485</v>
      </c>
      <c r="I58" s="7">
        <f t="shared" si="6"/>
        <v>37.73378030241781</v>
      </c>
      <c r="J58" s="7">
        <f t="shared" si="6"/>
        <v>-85.19414367265868</v>
      </c>
      <c r="K58" s="7">
        <f t="shared" si="6"/>
        <v>-269.85279847779833</v>
      </c>
      <c r="L58" s="7">
        <f t="shared" si="6"/>
        <v>31.560501107158995</v>
      </c>
      <c r="M58" s="7">
        <f t="shared" si="6"/>
        <v>242.636100914505</v>
      </c>
      <c r="N58" s="7">
        <f t="shared" si="6"/>
        <v>-118.04173390848223</v>
      </c>
      <c r="O58" s="7">
        <f t="shared" si="6"/>
        <v>88.0106711790722</v>
      </c>
      <c r="P58" s="7">
        <f t="shared" si="6"/>
        <v>74.53305586059868</v>
      </c>
      <c r="Q58" s="7">
        <f t="shared" si="6"/>
        <v>214.11352824858253</v>
      </c>
      <c r="R58" s="7">
        <f t="shared" si="6"/>
        <v>78.78769668436773</v>
      </c>
      <c r="S58" s="7">
        <f t="shared" si="6"/>
        <v>72.55062488267521</v>
      </c>
      <c r="T58" s="7">
        <f t="shared" si="6"/>
        <v>80.00524921560518</v>
      </c>
      <c r="U58" s="7">
        <f t="shared" si="6"/>
        <v>76.95243321347124</v>
      </c>
      <c r="V58" s="7">
        <f t="shared" si="6"/>
        <v>77.42873265136787</v>
      </c>
      <c r="W58" s="7">
        <f t="shared" si="6"/>
        <v>83.8834569872543</v>
      </c>
      <c r="X58" s="7">
        <f t="shared" si="6"/>
        <v>0</v>
      </c>
      <c r="Y58" s="7">
        <f t="shared" si="6"/>
        <v>0</v>
      </c>
      <c r="Z58" s="8">
        <f t="shared" si="6"/>
        <v>83.8834569872543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90.01645555315187</v>
      </c>
      <c r="E59" s="10">
        <f t="shared" si="7"/>
        <v>79.30294972938815</v>
      </c>
      <c r="F59" s="10">
        <f t="shared" si="7"/>
        <v>7.283071566092753</v>
      </c>
      <c r="G59" s="10">
        <f t="shared" si="7"/>
        <v>0</v>
      </c>
      <c r="H59" s="10">
        <f t="shared" si="7"/>
        <v>96.62496431432191</v>
      </c>
      <c r="I59" s="10">
        <f t="shared" si="7"/>
        <v>57.83313554122782</v>
      </c>
      <c r="J59" s="10">
        <f t="shared" si="7"/>
        <v>75.21568961995159</v>
      </c>
      <c r="K59" s="10">
        <f t="shared" si="7"/>
        <v>151.9428243443086</v>
      </c>
      <c r="L59" s="10">
        <f t="shared" si="7"/>
        <v>70.47281872146847</v>
      </c>
      <c r="M59" s="10">
        <f t="shared" si="7"/>
        <v>99.20439551274328</v>
      </c>
      <c r="N59" s="10">
        <f t="shared" si="7"/>
        <v>147.5462073647917</v>
      </c>
      <c r="O59" s="10">
        <f t="shared" si="7"/>
        <v>73.26879608987795</v>
      </c>
      <c r="P59" s="10">
        <f t="shared" si="7"/>
        <v>79.54354518681495</v>
      </c>
      <c r="Q59" s="10">
        <f t="shared" si="7"/>
        <v>99.54685622628995</v>
      </c>
      <c r="R59" s="10">
        <f t="shared" si="7"/>
        <v>74.56567536987913</v>
      </c>
      <c r="S59" s="10">
        <f t="shared" si="7"/>
        <v>72.49347054220281</v>
      </c>
      <c r="T59" s="10">
        <f t="shared" si="7"/>
        <v>71.31372337413985</v>
      </c>
      <c r="U59" s="10">
        <f t="shared" si="7"/>
        <v>72.80118513446332</v>
      </c>
      <c r="V59" s="10">
        <f t="shared" si="7"/>
        <v>72.62682267856154</v>
      </c>
      <c r="W59" s="10">
        <f t="shared" si="7"/>
        <v>79.30294972938815</v>
      </c>
      <c r="X59" s="10">
        <f t="shared" si="7"/>
        <v>0</v>
      </c>
      <c r="Y59" s="10">
        <f t="shared" si="7"/>
        <v>0</v>
      </c>
      <c r="Z59" s="11">
        <f t="shared" si="7"/>
        <v>79.30294972938815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87.08347807688315</v>
      </c>
      <c r="E60" s="13">
        <f t="shared" si="7"/>
        <v>86.76504445382791</v>
      </c>
      <c r="F60" s="13">
        <f t="shared" si="7"/>
        <v>105.44882418377082</v>
      </c>
      <c r="G60" s="13">
        <f t="shared" si="7"/>
        <v>204.87444762643534</v>
      </c>
      <c r="H60" s="13">
        <f t="shared" si="7"/>
        <v>11.202949030088075</v>
      </c>
      <c r="I60" s="13">
        <f t="shared" si="7"/>
        <v>29.160949604433462</v>
      </c>
      <c r="J60" s="13">
        <f t="shared" si="7"/>
        <v>-51.01286121637041</v>
      </c>
      <c r="K60" s="13">
        <f t="shared" si="7"/>
        <v>-96.28204847558005</v>
      </c>
      <c r="L60" s="13">
        <f t="shared" si="7"/>
        <v>26.10534474102683</v>
      </c>
      <c r="M60" s="13">
        <f t="shared" si="7"/>
        <v>643.7786301472269</v>
      </c>
      <c r="N60" s="13">
        <f t="shared" si="7"/>
        <v>-58.36332634143153</v>
      </c>
      <c r="O60" s="13">
        <f t="shared" si="7"/>
        <v>91.71347954700151</v>
      </c>
      <c r="P60" s="13">
        <f t="shared" si="7"/>
        <v>71.69926391409635</v>
      </c>
      <c r="Q60" s="13">
        <f t="shared" si="7"/>
        <v>412.45248820563864</v>
      </c>
      <c r="R60" s="13">
        <f t="shared" si="7"/>
        <v>78.18410919835817</v>
      </c>
      <c r="S60" s="13">
        <f t="shared" si="7"/>
        <v>70.56328599878948</v>
      </c>
      <c r="T60" s="13">
        <f t="shared" si="7"/>
        <v>80.82241702712312</v>
      </c>
      <c r="U60" s="13">
        <f t="shared" si="7"/>
        <v>76.26738581944498</v>
      </c>
      <c r="V60" s="13">
        <f t="shared" si="7"/>
        <v>78.02312241286037</v>
      </c>
      <c r="W60" s="13">
        <f t="shared" si="7"/>
        <v>86.76504445382791</v>
      </c>
      <c r="X60" s="13">
        <f t="shared" si="7"/>
        <v>0</v>
      </c>
      <c r="Y60" s="13">
        <f t="shared" si="7"/>
        <v>0</v>
      </c>
      <c r="Z60" s="14">
        <f t="shared" si="7"/>
        <v>86.76504445382791</v>
      </c>
    </row>
    <row r="61" spans="1:26" ht="13.5">
      <c r="A61" s="38" t="s">
        <v>115</v>
      </c>
      <c r="B61" s="12">
        <f t="shared" si="7"/>
        <v>100</v>
      </c>
      <c r="C61" s="12">
        <f t="shared" si="7"/>
        <v>0</v>
      </c>
      <c r="D61" s="3">
        <f t="shared" si="7"/>
        <v>89.99999700258734</v>
      </c>
      <c r="E61" s="13">
        <f t="shared" si="7"/>
        <v>87.99999986678803</v>
      </c>
      <c r="F61" s="13">
        <f t="shared" si="7"/>
        <v>145.9130000011013</v>
      </c>
      <c r="G61" s="13">
        <f t="shared" si="7"/>
        <v>150.67658397309097</v>
      </c>
      <c r="H61" s="13">
        <f t="shared" si="7"/>
        <v>8.805542591626761</v>
      </c>
      <c r="I61" s="13">
        <f t="shared" si="7"/>
        <v>24.170330439257555</v>
      </c>
      <c r="J61" s="13">
        <f t="shared" si="7"/>
        <v>-23.02455764578735</v>
      </c>
      <c r="K61" s="13">
        <f t="shared" si="7"/>
        <v>-69.39297250581853</v>
      </c>
      <c r="L61" s="13">
        <f t="shared" si="7"/>
        <v>20.755227286201094</v>
      </c>
      <c r="M61" s="13">
        <f t="shared" si="7"/>
        <v>-175.0879060066961</v>
      </c>
      <c r="N61" s="13">
        <f t="shared" si="7"/>
        <v>-35.94777825096006</v>
      </c>
      <c r="O61" s="13">
        <f t="shared" si="7"/>
        <v>131.22826369313952</v>
      </c>
      <c r="P61" s="13">
        <f t="shared" si="7"/>
        <v>76.14192749456382</v>
      </c>
      <c r="Q61" s="13">
        <f t="shared" si="7"/>
        <v>-349.0352449760822</v>
      </c>
      <c r="R61" s="13">
        <f t="shared" si="7"/>
        <v>100.81225279911061</v>
      </c>
      <c r="S61" s="13">
        <f t="shared" si="7"/>
        <v>69.79578255872684</v>
      </c>
      <c r="T61" s="13">
        <f t="shared" si="7"/>
        <v>90.35574199944881</v>
      </c>
      <c r="U61" s="13">
        <f t="shared" si="7"/>
        <v>84.28531480666896</v>
      </c>
      <c r="V61" s="13">
        <f t="shared" si="7"/>
        <v>89.690752812093</v>
      </c>
      <c r="W61" s="13">
        <f t="shared" si="7"/>
        <v>87.99999986678803</v>
      </c>
      <c r="X61" s="13">
        <f t="shared" si="7"/>
        <v>0</v>
      </c>
      <c r="Y61" s="13">
        <f t="shared" si="7"/>
        <v>0</v>
      </c>
      <c r="Z61" s="14">
        <f t="shared" si="7"/>
        <v>87.99999986678803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82.00009551906614</v>
      </c>
      <c r="E62" s="13">
        <f t="shared" si="7"/>
        <v>82.83919812486154</v>
      </c>
      <c r="F62" s="13">
        <f t="shared" si="7"/>
        <v>63.65464097016993</v>
      </c>
      <c r="G62" s="13">
        <f t="shared" si="7"/>
        <v>0</v>
      </c>
      <c r="H62" s="13">
        <f t="shared" si="7"/>
        <v>32.808536047386475</v>
      </c>
      <c r="I62" s="13">
        <f t="shared" si="7"/>
        <v>64.44619320638469</v>
      </c>
      <c r="J62" s="13">
        <f t="shared" si="7"/>
        <v>15.851491674714598</v>
      </c>
      <c r="K62" s="13">
        <f t="shared" si="7"/>
        <v>-112.52057165652826</v>
      </c>
      <c r="L62" s="13">
        <f t="shared" si="7"/>
        <v>88.63453952861721</v>
      </c>
      <c r="M62" s="13">
        <f t="shared" si="7"/>
        <v>45.90490381291547</v>
      </c>
      <c r="N62" s="13">
        <f t="shared" si="7"/>
        <v>101.85754075979885</v>
      </c>
      <c r="O62" s="13">
        <f t="shared" si="7"/>
        <v>53.532695721328594</v>
      </c>
      <c r="P62" s="13">
        <f t="shared" si="7"/>
        <v>66.71315141012109</v>
      </c>
      <c r="Q62" s="13">
        <f t="shared" si="7"/>
        <v>68.54009588528935</v>
      </c>
      <c r="R62" s="13">
        <f t="shared" si="7"/>
        <v>53.12986758049904</v>
      </c>
      <c r="S62" s="13">
        <f t="shared" si="7"/>
        <v>89.21500288883851</v>
      </c>
      <c r="T62" s="13">
        <f t="shared" si="7"/>
        <v>67.49161408040662</v>
      </c>
      <c r="U62" s="13">
        <f t="shared" si="7"/>
        <v>67.50835371293704</v>
      </c>
      <c r="V62" s="13">
        <f t="shared" si="7"/>
        <v>59.980515390983555</v>
      </c>
      <c r="W62" s="13">
        <f t="shared" si="7"/>
        <v>82.83919812486154</v>
      </c>
      <c r="X62" s="13">
        <f t="shared" si="7"/>
        <v>0</v>
      </c>
      <c r="Y62" s="13">
        <f t="shared" si="7"/>
        <v>0</v>
      </c>
      <c r="Z62" s="14">
        <f t="shared" si="7"/>
        <v>82.83919812486154</v>
      </c>
    </row>
    <row r="63" spans="1:26" ht="13.5">
      <c r="A63" s="38" t="s">
        <v>117</v>
      </c>
      <c r="B63" s="12">
        <f t="shared" si="7"/>
        <v>100</v>
      </c>
      <c r="C63" s="12">
        <f t="shared" si="7"/>
        <v>0</v>
      </c>
      <c r="D63" s="3">
        <f t="shared" si="7"/>
        <v>82.00035443191172</v>
      </c>
      <c r="E63" s="13">
        <f t="shared" si="7"/>
        <v>87.9999985050552</v>
      </c>
      <c r="F63" s="13">
        <f t="shared" si="7"/>
        <v>52.15590968561623</v>
      </c>
      <c r="G63" s="13">
        <f t="shared" si="7"/>
        <v>0</v>
      </c>
      <c r="H63" s="13">
        <f t="shared" si="7"/>
        <v>36.687139260517135</v>
      </c>
      <c r="I63" s="13">
        <f t="shared" si="7"/>
        <v>60.521625151547056</v>
      </c>
      <c r="J63" s="13">
        <f t="shared" si="7"/>
        <v>55.712657848265756</v>
      </c>
      <c r="K63" s="13">
        <f t="shared" si="7"/>
        <v>50.97523011587464</v>
      </c>
      <c r="L63" s="13">
        <f t="shared" si="7"/>
        <v>48.96083828002315</v>
      </c>
      <c r="M63" s="13">
        <f t="shared" si="7"/>
        <v>51.88234330543931</v>
      </c>
      <c r="N63" s="13">
        <f t="shared" si="7"/>
        <v>49.14224812213842</v>
      </c>
      <c r="O63" s="13">
        <f t="shared" si="7"/>
        <v>49.88819149577914</v>
      </c>
      <c r="P63" s="13">
        <f t="shared" si="7"/>
        <v>52.00215535317669</v>
      </c>
      <c r="Q63" s="13">
        <f t="shared" si="7"/>
        <v>50.348059605647165</v>
      </c>
      <c r="R63" s="13">
        <f t="shared" si="7"/>
        <v>46.91888103277625</v>
      </c>
      <c r="S63" s="13">
        <f t="shared" si="7"/>
        <v>50.04619890418245</v>
      </c>
      <c r="T63" s="13">
        <f t="shared" si="7"/>
        <v>49.768166128634796</v>
      </c>
      <c r="U63" s="13">
        <f t="shared" si="7"/>
        <v>48.91113307270705</v>
      </c>
      <c r="V63" s="13">
        <f t="shared" si="7"/>
        <v>52.96546420360495</v>
      </c>
      <c r="W63" s="13">
        <f t="shared" si="7"/>
        <v>87.9999985050552</v>
      </c>
      <c r="X63" s="13">
        <f t="shared" si="7"/>
        <v>0</v>
      </c>
      <c r="Y63" s="13">
        <f t="shared" si="7"/>
        <v>0</v>
      </c>
      <c r="Z63" s="14">
        <f t="shared" si="7"/>
        <v>87.9999985050552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79.8416758573285</v>
      </c>
      <c r="E64" s="13">
        <f t="shared" si="7"/>
        <v>88.00000026819433</v>
      </c>
      <c r="F64" s="13">
        <f t="shared" si="7"/>
        <v>62.63027516852458</v>
      </c>
      <c r="G64" s="13">
        <f t="shared" si="7"/>
        <v>31421.855263157897</v>
      </c>
      <c r="H64" s="13">
        <f t="shared" si="7"/>
        <v>33.69582876105396</v>
      </c>
      <c r="I64" s="13">
        <f t="shared" si="7"/>
        <v>64.72894697730831</v>
      </c>
      <c r="J64" s="13">
        <f t="shared" si="7"/>
        <v>61.523754587369254</v>
      </c>
      <c r="K64" s="13">
        <f t="shared" si="7"/>
        <v>56.73789164991282</v>
      </c>
      <c r="L64" s="13">
        <f t="shared" si="7"/>
        <v>55.862382336413674</v>
      </c>
      <c r="M64" s="13">
        <f t="shared" si="7"/>
        <v>58.03786276723882</v>
      </c>
      <c r="N64" s="13">
        <f t="shared" si="7"/>
        <v>54.099916841201626</v>
      </c>
      <c r="O64" s="13">
        <f t="shared" si="7"/>
        <v>55.2992980313617</v>
      </c>
      <c r="P64" s="13">
        <f t="shared" si="7"/>
        <v>59.60833111321631</v>
      </c>
      <c r="Q64" s="13">
        <f t="shared" si="7"/>
        <v>56.33968250721587</v>
      </c>
      <c r="R64" s="13">
        <f t="shared" si="7"/>
        <v>53.32713243218939</v>
      </c>
      <c r="S64" s="13">
        <f t="shared" si="7"/>
        <v>54.65256118923582</v>
      </c>
      <c r="T64" s="13">
        <f t="shared" si="7"/>
        <v>54.47548473669617</v>
      </c>
      <c r="U64" s="13">
        <f t="shared" si="7"/>
        <v>54.15176321443408</v>
      </c>
      <c r="V64" s="13">
        <f t="shared" si="7"/>
        <v>58.32171186821429</v>
      </c>
      <c r="W64" s="13">
        <f t="shared" si="7"/>
        <v>88.00000026819433</v>
      </c>
      <c r="X64" s="13">
        <f t="shared" si="7"/>
        <v>0</v>
      </c>
      <c r="Y64" s="13">
        <f t="shared" si="7"/>
        <v>0</v>
      </c>
      <c r="Z64" s="14">
        <f t="shared" si="7"/>
        <v>88.00000026819433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22</v>
      </c>
      <c r="E66" s="16">
        <f t="shared" si="7"/>
        <v>67.95292291666667</v>
      </c>
      <c r="F66" s="16">
        <f t="shared" si="7"/>
        <v>100</v>
      </c>
      <c r="G66" s="16">
        <f t="shared" si="7"/>
        <v>0</v>
      </c>
      <c r="H66" s="16">
        <f t="shared" si="7"/>
        <v>99.99998784563223</v>
      </c>
      <c r="I66" s="16">
        <f t="shared" si="7"/>
        <v>99.99999156415782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99.99999823578204</v>
      </c>
      <c r="W66" s="16">
        <f t="shared" si="7"/>
        <v>67.95292291666667</v>
      </c>
      <c r="X66" s="16">
        <f t="shared" si="7"/>
        <v>0</v>
      </c>
      <c r="Y66" s="16">
        <f t="shared" si="7"/>
        <v>0</v>
      </c>
      <c r="Z66" s="17">
        <f t="shared" si="7"/>
        <v>67.95292291666667</v>
      </c>
    </row>
    <row r="67" spans="1:26" ht="13.5" hidden="1">
      <c r="A67" s="40" t="s">
        <v>121</v>
      </c>
      <c r="B67" s="23">
        <v>1201885524</v>
      </c>
      <c r="C67" s="23"/>
      <c r="D67" s="24">
        <v>1279174029</v>
      </c>
      <c r="E67" s="25">
        <v>1266174029</v>
      </c>
      <c r="F67" s="25">
        <v>222383217</v>
      </c>
      <c r="G67" s="25">
        <v>26459675</v>
      </c>
      <c r="H67" s="25">
        <v>522241907</v>
      </c>
      <c r="I67" s="25">
        <v>771084799</v>
      </c>
      <c r="J67" s="25">
        <v>-89576960</v>
      </c>
      <c r="K67" s="25">
        <v>-31936898</v>
      </c>
      <c r="L67" s="25">
        <v>216668068</v>
      </c>
      <c r="M67" s="25">
        <v>95154210</v>
      </c>
      <c r="N67" s="25">
        <v>-73960674</v>
      </c>
      <c r="O67" s="25">
        <v>81047089</v>
      </c>
      <c r="P67" s="25">
        <v>102780549</v>
      </c>
      <c r="Q67" s="25">
        <v>109866964</v>
      </c>
      <c r="R67" s="25">
        <v>80240744</v>
      </c>
      <c r="S67" s="25">
        <v>97933264</v>
      </c>
      <c r="T67" s="25">
        <v>92970081</v>
      </c>
      <c r="U67" s="25">
        <v>271144089</v>
      </c>
      <c r="V67" s="25">
        <v>1247250062</v>
      </c>
      <c r="W67" s="25">
        <v>1266174029</v>
      </c>
      <c r="X67" s="25"/>
      <c r="Y67" s="24"/>
      <c r="Z67" s="26">
        <v>1266174029</v>
      </c>
    </row>
    <row r="68" spans="1:26" ht="13.5" hidden="1">
      <c r="A68" s="36" t="s">
        <v>31</v>
      </c>
      <c r="B68" s="18">
        <v>331348093</v>
      </c>
      <c r="C68" s="18"/>
      <c r="D68" s="19">
        <v>367940837</v>
      </c>
      <c r="E68" s="20">
        <v>367940837</v>
      </c>
      <c r="F68" s="20">
        <v>166812572</v>
      </c>
      <c r="G68" s="20"/>
      <c r="H68" s="20">
        <v>34450095</v>
      </c>
      <c r="I68" s="20">
        <v>201262667</v>
      </c>
      <c r="J68" s="20">
        <v>18685067</v>
      </c>
      <c r="K68" s="20">
        <v>18701176</v>
      </c>
      <c r="L68" s="20">
        <v>18726437</v>
      </c>
      <c r="M68" s="20">
        <v>56112680</v>
      </c>
      <c r="N68" s="20">
        <v>17839364</v>
      </c>
      <c r="O68" s="20">
        <v>18507453</v>
      </c>
      <c r="P68" s="20">
        <v>18493835</v>
      </c>
      <c r="Q68" s="20">
        <v>54840652</v>
      </c>
      <c r="R68" s="20">
        <v>18899688</v>
      </c>
      <c r="S68" s="20">
        <v>18521446</v>
      </c>
      <c r="T68" s="20">
        <v>18588038</v>
      </c>
      <c r="U68" s="20">
        <v>56009172</v>
      </c>
      <c r="V68" s="20">
        <v>368225171</v>
      </c>
      <c r="W68" s="20">
        <v>367940837</v>
      </c>
      <c r="X68" s="20"/>
      <c r="Y68" s="19"/>
      <c r="Z68" s="22">
        <v>367940837</v>
      </c>
    </row>
    <row r="69" spans="1:26" ht="13.5" hidden="1">
      <c r="A69" s="37" t="s">
        <v>32</v>
      </c>
      <c r="B69" s="18">
        <v>838429273</v>
      </c>
      <c r="C69" s="18"/>
      <c r="D69" s="19">
        <v>879233192</v>
      </c>
      <c r="E69" s="20">
        <v>850233192</v>
      </c>
      <c r="F69" s="20">
        <v>51943959</v>
      </c>
      <c r="G69" s="20">
        <v>26459675</v>
      </c>
      <c r="H69" s="20">
        <v>479564317</v>
      </c>
      <c r="I69" s="20">
        <v>557967951</v>
      </c>
      <c r="J69" s="20">
        <v>-112919024</v>
      </c>
      <c r="K69" s="20">
        <v>-55229499</v>
      </c>
      <c r="L69" s="20">
        <v>193190090</v>
      </c>
      <c r="M69" s="20">
        <v>25041567</v>
      </c>
      <c r="N69" s="20">
        <v>-96476374</v>
      </c>
      <c r="O69" s="20">
        <v>57560191</v>
      </c>
      <c r="P69" s="20">
        <v>79121200</v>
      </c>
      <c r="Q69" s="20">
        <v>40205017</v>
      </c>
      <c r="R69" s="20">
        <v>55986263</v>
      </c>
      <c r="S69" s="20">
        <v>74014586</v>
      </c>
      <c r="T69" s="20">
        <v>69127168</v>
      </c>
      <c r="U69" s="20">
        <v>199128017</v>
      </c>
      <c r="V69" s="20">
        <v>822342552</v>
      </c>
      <c r="W69" s="20">
        <v>850233192</v>
      </c>
      <c r="X69" s="20"/>
      <c r="Y69" s="19"/>
      <c r="Z69" s="22">
        <v>850233192</v>
      </c>
    </row>
    <row r="70" spans="1:26" ht="13.5" hidden="1">
      <c r="A70" s="38" t="s">
        <v>115</v>
      </c>
      <c r="B70" s="18">
        <v>539544038</v>
      </c>
      <c r="C70" s="18"/>
      <c r="D70" s="19">
        <v>570492019</v>
      </c>
      <c r="E70" s="20">
        <v>540492019</v>
      </c>
      <c r="F70" s="20">
        <v>27240690</v>
      </c>
      <c r="G70" s="20">
        <v>26452075</v>
      </c>
      <c r="H70" s="20">
        <v>433634834</v>
      </c>
      <c r="I70" s="20">
        <v>487327599</v>
      </c>
      <c r="J70" s="20">
        <v>-184469759</v>
      </c>
      <c r="K70" s="20">
        <v>-55335599</v>
      </c>
      <c r="L70" s="20">
        <v>173096606</v>
      </c>
      <c r="M70" s="20">
        <v>-66708752</v>
      </c>
      <c r="N70" s="20">
        <v>-115464076</v>
      </c>
      <c r="O70" s="20">
        <v>28448370</v>
      </c>
      <c r="P70" s="20">
        <v>52890048</v>
      </c>
      <c r="Q70" s="20">
        <v>-34125658</v>
      </c>
      <c r="R70" s="20">
        <v>30089647</v>
      </c>
      <c r="S70" s="20">
        <v>53809214</v>
      </c>
      <c r="T70" s="20">
        <v>46517420</v>
      </c>
      <c r="U70" s="20">
        <v>130416281</v>
      </c>
      <c r="V70" s="20">
        <v>516909470</v>
      </c>
      <c r="W70" s="20">
        <v>540492019</v>
      </c>
      <c r="X70" s="20"/>
      <c r="Y70" s="19"/>
      <c r="Z70" s="22">
        <v>540492019</v>
      </c>
    </row>
    <row r="71" spans="1:26" ht="13.5" hidden="1">
      <c r="A71" s="38" t="s">
        <v>116</v>
      </c>
      <c r="B71" s="18">
        <v>198997137</v>
      </c>
      <c r="C71" s="18"/>
      <c r="D71" s="19">
        <v>203456763</v>
      </c>
      <c r="E71" s="20">
        <v>203456763</v>
      </c>
      <c r="F71" s="20">
        <v>15183237</v>
      </c>
      <c r="G71" s="20"/>
      <c r="H71" s="20">
        <v>28018120</v>
      </c>
      <c r="I71" s="20">
        <v>43201357</v>
      </c>
      <c r="J71" s="20">
        <v>62588545</v>
      </c>
      <c r="K71" s="20">
        <v>-8873860</v>
      </c>
      <c r="L71" s="20">
        <v>11120007</v>
      </c>
      <c r="M71" s="20">
        <v>64834692</v>
      </c>
      <c r="N71" s="20">
        <v>10024706</v>
      </c>
      <c r="O71" s="20">
        <v>20158968</v>
      </c>
      <c r="P71" s="20">
        <v>17222138</v>
      </c>
      <c r="Q71" s="20">
        <v>47405812</v>
      </c>
      <c r="R71" s="20">
        <v>16892376</v>
      </c>
      <c r="S71" s="20">
        <v>11200003</v>
      </c>
      <c r="T71" s="20">
        <v>13604948</v>
      </c>
      <c r="U71" s="20">
        <v>41697327</v>
      </c>
      <c r="V71" s="20">
        <v>197139188</v>
      </c>
      <c r="W71" s="20">
        <v>203456763</v>
      </c>
      <c r="X71" s="20"/>
      <c r="Y71" s="19"/>
      <c r="Z71" s="22">
        <v>203456763</v>
      </c>
    </row>
    <row r="72" spans="1:26" ht="13.5" hidden="1">
      <c r="A72" s="38" t="s">
        <v>117</v>
      </c>
      <c r="B72" s="18">
        <v>58667407</v>
      </c>
      <c r="C72" s="18"/>
      <c r="D72" s="19">
        <v>61540734</v>
      </c>
      <c r="E72" s="20">
        <v>61540734</v>
      </c>
      <c r="F72" s="20">
        <v>5734679</v>
      </c>
      <c r="G72" s="20"/>
      <c r="H72" s="20">
        <v>10488005</v>
      </c>
      <c r="I72" s="20">
        <v>16222684</v>
      </c>
      <c r="J72" s="20">
        <v>5252275</v>
      </c>
      <c r="K72" s="20">
        <v>5255939</v>
      </c>
      <c r="L72" s="20">
        <v>5254187</v>
      </c>
      <c r="M72" s="20">
        <v>15762401</v>
      </c>
      <c r="N72" s="20">
        <v>5241201</v>
      </c>
      <c r="O72" s="20">
        <v>5254967</v>
      </c>
      <c r="P72" s="20">
        <v>5281733</v>
      </c>
      <c r="Q72" s="20">
        <v>15777901</v>
      </c>
      <c r="R72" s="20">
        <v>5278975</v>
      </c>
      <c r="S72" s="20">
        <v>5279346</v>
      </c>
      <c r="T72" s="20">
        <v>5279427</v>
      </c>
      <c r="U72" s="20">
        <v>15837748</v>
      </c>
      <c r="V72" s="20">
        <v>63600734</v>
      </c>
      <c r="W72" s="20">
        <v>61540734</v>
      </c>
      <c r="X72" s="20"/>
      <c r="Y72" s="19"/>
      <c r="Z72" s="22">
        <v>61540734</v>
      </c>
    </row>
    <row r="73" spans="1:26" ht="13.5" hidden="1">
      <c r="A73" s="38" t="s">
        <v>118</v>
      </c>
      <c r="B73" s="18">
        <v>41220691</v>
      </c>
      <c r="C73" s="18"/>
      <c r="D73" s="19">
        <v>43743676</v>
      </c>
      <c r="E73" s="20">
        <v>44743676</v>
      </c>
      <c r="F73" s="20">
        <v>3785353</v>
      </c>
      <c r="G73" s="20">
        <v>7600</v>
      </c>
      <c r="H73" s="20">
        <v>7423358</v>
      </c>
      <c r="I73" s="20">
        <v>11216311</v>
      </c>
      <c r="J73" s="20">
        <v>3709915</v>
      </c>
      <c r="K73" s="20">
        <v>3724021</v>
      </c>
      <c r="L73" s="20">
        <v>3719290</v>
      </c>
      <c r="M73" s="20">
        <v>11153226</v>
      </c>
      <c r="N73" s="20">
        <v>3721795</v>
      </c>
      <c r="O73" s="20">
        <v>3697886</v>
      </c>
      <c r="P73" s="20">
        <v>3727281</v>
      </c>
      <c r="Q73" s="20">
        <v>11146962</v>
      </c>
      <c r="R73" s="20">
        <v>3725265</v>
      </c>
      <c r="S73" s="20">
        <v>3726023</v>
      </c>
      <c r="T73" s="20">
        <v>3725373</v>
      </c>
      <c r="U73" s="20">
        <v>11176661</v>
      </c>
      <c r="V73" s="20">
        <v>44693160</v>
      </c>
      <c r="W73" s="20">
        <v>44743676</v>
      </c>
      <c r="X73" s="20"/>
      <c r="Y73" s="19"/>
      <c r="Z73" s="22">
        <v>44743676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32108158</v>
      </c>
      <c r="C75" s="27"/>
      <c r="D75" s="28">
        <v>32000000</v>
      </c>
      <c r="E75" s="29">
        <v>48000000</v>
      </c>
      <c r="F75" s="29">
        <v>3626686</v>
      </c>
      <c r="G75" s="29"/>
      <c r="H75" s="29">
        <v>8227495</v>
      </c>
      <c r="I75" s="29">
        <v>11854181</v>
      </c>
      <c r="J75" s="29">
        <v>4656997</v>
      </c>
      <c r="K75" s="29">
        <v>4591425</v>
      </c>
      <c r="L75" s="29">
        <v>4751541</v>
      </c>
      <c r="M75" s="29">
        <v>13999963</v>
      </c>
      <c r="N75" s="29">
        <v>4676336</v>
      </c>
      <c r="O75" s="29">
        <v>4979445</v>
      </c>
      <c r="P75" s="29">
        <v>5165514</v>
      </c>
      <c r="Q75" s="29">
        <v>14821295</v>
      </c>
      <c r="R75" s="29">
        <v>5354793</v>
      </c>
      <c r="S75" s="29">
        <v>5397232</v>
      </c>
      <c r="T75" s="29">
        <v>5254875</v>
      </c>
      <c r="U75" s="29">
        <v>16006900</v>
      </c>
      <c r="V75" s="29">
        <v>56682339</v>
      </c>
      <c r="W75" s="29">
        <v>48000000</v>
      </c>
      <c r="X75" s="29"/>
      <c r="Y75" s="28"/>
      <c r="Z75" s="30">
        <v>48000000</v>
      </c>
    </row>
    <row r="76" spans="1:26" ht="13.5" hidden="1">
      <c r="A76" s="41" t="s">
        <v>122</v>
      </c>
      <c r="B76" s="31">
        <v>1201885524</v>
      </c>
      <c r="C76" s="31"/>
      <c r="D76" s="32">
        <v>1103914144</v>
      </c>
      <c r="E76" s="33">
        <v>1062110547</v>
      </c>
      <c r="F76" s="33">
        <v>70550059</v>
      </c>
      <c r="G76" s="33">
        <v>125169153</v>
      </c>
      <c r="H76" s="33">
        <v>95240232</v>
      </c>
      <c r="I76" s="33">
        <v>290959444</v>
      </c>
      <c r="J76" s="33">
        <v>76314324</v>
      </c>
      <c r="K76" s="33">
        <v>86182613</v>
      </c>
      <c r="L76" s="33">
        <v>68381528</v>
      </c>
      <c r="M76" s="33">
        <v>230878465</v>
      </c>
      <c r="N76" s="33">
        <v>87304462</v>
      </c>
      <c r="O76" s="33">
        <v>71330087</v>
      </c>
      <c r="P76" s="33">
        <v>76605484</v>
      </c>
      <c r="Q76" s="33">
        <v>235240033</v>
      </c>
      <c r="R76" s="33">
        <v>63219834</v>
      </c>
      <c r="S76" s="33">
        <v>71051195</v>
      </c>
      <c r="T76" s="33">
        <v>74380945</v>
      </c>
      <c r="U76" s="33">
        <v>208651974</v>
      </c>
      <c r="V76" s="33">
        <v>965729916</v>
      </c>
      <c r="W76" s="33">
        <v>1062110547</v>
      </c>
      <c r="X76" s="33"/>
      <c r="Y76" s="32"/>
      <c r="Z76" s="34">
        <v>1062110547</v>
      </c>
    </row>
    <row r="77" spans="1:26" ht="13.5" hidden="1">
      <c r="A77" s="36" t="s">
        <v>31</v>
      </c>
      <c r="B77" s="18">
        <v>331348093</v>
      </c>
      <c r="C77" s="18"/>
      <c r="D77" s="19">
        <v>331207300</v>
      </c>
      <c r="E77" s="20">
        <v>291787937</v>
      </c>
      <c r="F77" s="20">
        <v>12149079</v>
      </c>
      <c r="G77" s="20">
        <v>70960040</v>
      </c>
      <c r="H77" s="20">
        <v>33287392</v>
      </c>
      <c r="I77" s="20">
        <v>116396511</v>
      </c>
      <c r="J77" s="20">
        <v>14054102</v>
      </c>
      <c r="K77" s="20">
        <v>28415095</v>
      </c>
      <c r="L77" s="20">
        <v>13197048</v>
      </c>
      <c r="M77" s="20">
        <v>55666245</v>
      </c>
      <c r="N77" s="20">
        <v>26321305</v>
      </c>
      <c r="O77" s="20">
        <v>13560188</v>
      </c>
      <c r="P77" s="20">
        <v>14710652</v>
      </c>
      <c r="Q77" s="20">
        <v>54592145</v>
      </c>
      <c r="R77" s="20">
        <v>14092680</v>
      </c>
      <c r="S77" s="20">
        <v>13426839</v>
      </c>
      <c r="T77" s="20">
        <v>13255822</v>
      </c>
      <c r="U77" s="20">
        <v>40775341</v>
      </c>
      <c r="V77" s="20">
        <v>267430242</v>
      </c>
      <c r="W77" s="20">
        <v>291787937</v>
      </c>
      <c r="X77" s="20"/>
      <c r="Y77" s="19"/>
      <c r="Z77" s="22">
        <v>291787937</v>
      </c>
    </row>
    <row r="78" spans="1:26" ht="13.5" hidden="1">
      <c r="A78" s="37" t="s">
        <v>32</v>
      </c>
      <c r="B78" s="18">
        <v>838429273</v>
      </c>
      <c r="C78" s="18"/>
      <c r="D78" s="19">
        <v>765666844</v>
      </c>
      <c r="E78" s="20">
        <v>737705207</v>
      </c>
      <c r="F78" s="20">
        <v>54774294</v>
      </c>
      <c r="G78" s="20">
        <v>54209113</v>
      </c>
      <c r="H78" s="20">
        <v>53725346</v>
      </c>
      <c r="I78" s="20">
        <v>162708753</v>
      </c>
      <c r="J78" s="20">
        <v>57603225</v>
      </c>
      <c r="K78" s="20">
        <v>53176093</v>
      </c>
      <c r="L78" s="20">
        <v>50432939</v>
      </c>
      <c r="M78" s="20">
        <v>161212257</v>
      </c>
      <c r="N78" s="20">
        <v>56306821</v>
      </c>
      <c r="O78" s="20">
        <v>52790454</v>
      </c>
      <c r="P78" s="20">
        <v>56729318</v>
      </c>
      <c r="Q78" s="20">
        <v>165826593</v>
      </c>
      <c r="R78" s="20">
        <v>43772361</v>
      </c>
      <c r="S78" s="20">
        <v>52227124</v>
      </c>
      <c r="T78" s="20">
        <v>55870248</v>
      </c>
      <c r="U78" s="20">
        <v>151869733</v>
      </c>
      <c r="V78" s="20">
        <v>641617336</v>
      </c>
      <c r="W78" s="20">
        <v>737705207</v>
      </c>
      <c r="X78" s="20"/>
      <c r="Y78" s="19"/>
      <c r="Z78" s="22">
        <v>737705207</v>
      </c>
    </row>
    <row r="79" spans="1:26" ht="13.5" hidden="1">
      <c r="A79" s="38" t="s">
        <v>115</v>
      </c>
      <c r="B79" s="18">
        <v>539544038</v>
      </c>
      <c r="C79" s="18"/>
      <c r="D79" s="19">
        <v>513442800</v>
      </c>
      <c r="E79" s="20">
        <v>475632976</v>
      </c>
      <c r="F79" s="20">
        <v>39747708</v>
      </c>
      <c r="G79" s="20">
        <v>39857083</v>
      </c>
      <c r="H79" s="20">
        <v>38183900</v>
      </c>
      <c r="I79" s="20">
        <v>117788691</v>
      </c>
      <c r="J79" s="20">
        <v>42473346</v>
      </c>
      <c r="K79" s="20">
        <v>38399017</v>
      </c>
      <c r="L79" s="20">
        <v>35926594</v>
      </c>
      <c r="M79" s="20">
        <v>116798957</v>
      </c>
      <c r="N79" s="20">
        <v>41506770</v>
      </c>
      <c r="O79" s="20">
        <v>37332302</v>
      </c>
      <c r="P79" s="20">
        <v>40271502</v>
      </c>
      <c r="Q79" s="20">
        <v>119110574</v>
      </c>
      <c r="R79" s="20">
        <v>30334051</v>
      </c>
      <c r="S79" s="20">
        <v>37556562</v>
      </c>
      <c r="T79" s="20">
        <v>42031160</v>
      </c>
      <c r="U79" s="20">
        <v>109921773</v>
      </c>
      <c r="V79" s="20">
        <v>463619995</v>
      </c>
      <c r="W79" s="20">
        <v>475632976</v>
      </c>
      <c r="X79" s="20"/>
      <c r="Y79" s="19"/>
      <c r="Z79" s="22">
        <v>475632976</v>
      </c>
    </row>
    <row r="80" spans="1:26" ht="13.5" hidden="1">
      <c r="A80" s="38" t="s">
        <v>116</v>
      </c>
      <c r="B80" s="18">
        <v>198997137</v>
      </c>
      <c r="C80" s="18"/>
      <c r="D80" s="19">
        <v>166834740</v>
      </c>
      <c r="E80" s="20">
        <v>168541951</v>
      </c>
      <c r="F80" s="20">
        <v>9664835</v>
      </c>
      <c r="G80" s="20">
        <v>8984460</v>
      </c>
      <c r="H80" s="20">
        <v>9192335</v>
      </c>
      <c r="I80" s="20">
        <v>27841630</v>
      </c>
      <c r="J80" s="20">
        <v>9921218</v>
      </c>
      <c r="K80" s="20">
        <v>9984918</v>
      </c>
      <c r="L80" s="20">
        <v>9856167</v>
      </c>
      <c r="M80" s="20">
        <v>29762303</v>
      </c>
      <c r="N80" s="20">
        <v>10210919</v>
      </c>
      <c r="O80" s="20">
        <v>10791639</v>
      </c>
      <c r="P80" s="20">
        <v>11489431</v>
      </c>
      <c r="Q80" s="20">
        <v>32491989</v>
      </c>
      <c r="R80" s="20">
        <v>8974897</v>
      </c>
      <c r="S80" s="20">
        <v>9992083</v>
      </c>
      <c r="T80" s="20">
        <v>9182199</v>
      </c>
      <c r="U80" s="20">
        <v>28149179</v>
      </c>
      <c r="V80" s="20">
        <v>118245101</v>
      </c>
      <c r="W80" s="20">
        <v>168541951</v>
      </c>
      <c r="X80" s="20"/>
      <c r="Y80" s="19"/>
      <c r="Z80" s="22">
        <v>168541951</v>
      </c>
    </row>
    <row r="81" spans="1:26" ht="13.5" hidden="1">
      <c r="A81" s="38" t="s">
        <v>117</v>
      </c>
      <c r="B81" s="18">
        <v>58667407</v>
      </c>
      <c r="C81" s="18"/>
      <c r="D81" s="19">
        <v>50463620</v>
      </c>
      <c r="E81" s="20">
        <v>54155845</v>
      </c>
      <c r="F81" s="20">
        <v>2990974</v>
      </c>
      <c r="G81" s="20">
        <v>2979509</v>
      </c>
      <c r="H81" s="20">
        <v>3847749</v>
      </c>
      <c r="I81" s="20">
        <v>9818232</v>
      </c>
      <c r="J81" s="20">
        <v>2926182</v>
      </c>
      <c r="K81" s="20">
        <v>2679227</v>
      </c>
      <c r="L81" s="20">
        <v>2572494</v>
      </c>
      <c r="M81" s="20">
        <v>8177903</v>
      </c>
      <c r="N81" s="20">
        <v>2575644</v>
      </c>
      <c r="O81" s="20">
        <v>2621608</v>
      </c>
      <c r="P81" s="20">
        <v>2746615</v>
      </c>
      <c r="Q81" s="20">
        <v>7943867</v>
      </c>
      <c r="R81" s="20">
        <v>2476836</v>
      </c>
      <c r="S81" s="20">
        <v>2642112</v>
      </c>
      <c r="T81" s="20">
        <v>2627474</v>
      </c>
      <c r="U81" s="20">
        <v>7746422</v>
      </c>
      <c r="V81" s="20">
        <v>33686424</v>
      </c>
      <c r="W81" s="20">
        <v>54155845</v>
      </c>
      <c r="X81" s="20"/>
      <c r="Y81" s="19"/>
      <c r="Z81" s="22">
        <v>54155845</v>
      </c>
    </row>
    <row r="82" spans="1:26" ht="13.5" hidden="1">
      <c r="A82" s="38" t="s">
        <v>118</v>
      </c>
      <c r="B82" s="18">
        <v>41220691</v>
      </c>
      <c r="C82" s="18"/>
      <c r="D82" s="19">
        <v>34925684</v>
      </c>
      <c r="E82" s="20">
        <v>39374435</v>
      </c>
      <c r="F82" s="20">
        <v>2370777</v>
      </c>
      <c r="G82" s="20">
        <v>2388061</v>
      </c>
      <c r="H82" s="20">
        <v>2501362</v>
      </c>
      <c r="I82" s="20">
        <v>7260200</v>
      </c>
      <c r="J82" s="20">
        <v>2282479</v>
      </c>
      <c r="K82" s="20">
        <v>2112931</v>
      </c>
      <c r="L82" s="20">
        <v>2077684</v>
      </c>
      <c r="M82" s="20">
        <v>6473094</v>
      </c>
      <c r="N82" s="20">
        <v>2013488</v>
      </c>
      <c r="O82" s="20">
        <v>2044905</v>
      </c>
      <c r="P82" s="20">
        <v>2221770</v>
      </c>
      <c r="Q82" s="20">
        <v>6280163</v>
      </c>
      <c r="R82" s="20">
        <v>1986577</v>
      </c>
      <c r="S82" s="20">
        <v>2036367</v>
      </c>
      <c r="T82" s="20">
        <v>2029415</v>
      </c>
      <c r="U82" s="20">
        <v>6052359</v>
      </c>
      <c r="V82" s="20">
        <v>26065816</v>
      </c>
      <c r="W82" s="20">
        <v>39374435</v>
      </c>
      <c r="X82" s="20"/>
      <c r="Y82" s="19"/>
      <c r="Z82" s="22">
        <v>39374435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32108158</v>
      </c>
      <c r="C84" s="27"/>
      <c r="D84" s="28">
        <v>7040000</v>
      </c>
      <c r="E84" s="29">
        <v>32617403</v>
      </c>
      <c r="F84" s="29">
        <v>3626686</v>
      </c>
      <c r="G84" s="29"/>
      <c r="H84" s="29">
        <v>8227494</v>
      </c>
      <c r="I84" s="29">
        <v>11854180</v>
      </c>
      <c r="J84" s="29">
        <v>4656997</v>
      </c>
      <c r="K84" s="29">
        <v>4591425</v>
      </c>
      <c r="L84" s="29">
        <v>4751541</v>
      </c>
      <c r="M84" s="29">
        <v>13999963</v>
      </c>
      <c r="N84" s="29">
        <v>4676336</v>
      </c>
      <c r="O84" s="29">
        <v>4979445</v>
      </c>
      <c r="P84" s="29">
        <v>5165514</v>
      </c>
      <c r="Q84" s="29">
        <v>14821295</v>
      </c>
      <c r="R84" s="29">
        <v>5354793</v>
      </c>
      <c r="S84" s="29">
        <v>5397232</v>
      </c>
      <c r="T84" s="29">
        <v>5254875</v>
      </c>
      <c r="U84" s="29">
        <v>16006900</v>
      </c>
      <c r="V84" s="29">
        <v>56682338</v>
      </c>
      <c r="W84" s="29">
        <v>32617403</v>
      </c>
      <c r="X84" s="29"/>
      <c r="Y84" s="28"/>
      <c r="Z84" s="30">
        <v>32617403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4500000</v>
      </c>
      <c r="E5" s="64">
        <v>4500000</v>
      </c>
      <c r="F5" s="64">
        <v>450552</v>
      </c>
      <c r="G5" s="64">
        <v>455349</v>
      </c>
      <c r="H5" s="64">
        <v>454669</v>
      </c>
      <c r="I5" s="64">
        <v>1360570</v>
      </c>
      <c r="J5" s="64">
        <v>475884</v>
      </c>
      <c r="K5" s="64">
        <v>306314</v>
      </c>
      <c r="L5" s="64">
        <v>462540</v>
      </c>
      <c r="M5" s="64">
        <v>1244738</v>
      </c>
      <c r="N5" s="64">
        <v>459811</v>
      </c>
      <c r="O5" s="64">
        <v>441190</v>
      </c>
      <c r="P5" s="64">
        <v>476625</v>
      </c>
      <c r="Q5" s="64">
        <v>1377626</v>
      </c>
      <c r="R5" s="64">
        <v>476668</v>
      </c>
      <c r="S5" s="64">
        <v>476668</v>
      </c>
      <c r="T5" s="64">
        <v>514860</v>
      </c>
      <c r="U5" s="64">
        <v>1468196</v>
      </c>
      <c r="V5" s="64">
        <v>5451130</v>
      </c>
      <c r="W5" s="64">
        <v>4500000</v>
      </c>
      <c r="X5" s="64">
        <v>951130</v>
      </c>
      <c r="Y5" s="65">
        <v>21.14</v>
      </c>
      <c r="Z5" s="66">
        <v>4500000</v>
      </c>
    </row>
    <row r="6" spans="1:26" ht="13.5">
      <c r="A6" s="62" t="s">
        <v>32</v>
      </c>
      <c r="B6" s="18">
        <v>0</v>
      </c>
      <c r="C6" s="18">
        <v>0</v>
      </c>
      <c r="D6" s="63">
        <v>39962000</v>
      </c>
      <c r="E6" s="64">
        <v>39962000</v>
      </c>
      <c r="F6" s="64">
        <v>4281273</v>
      </c>
      <c r="G6" s="64">
        <v>4468021</v>
      </c>
      <c r="H6" s="64">
        <v>3309342</v>
      </c>
      <c r="I6" s="64">
        <v>12058636</v>
      </c>
      <c r="J6" s="64">
        <v>3612109</v>
      </c>
      <c r="K6" s="64">
        <v>3172089</v>
      </c>
      <c r="L6" s="64">
        <v>3360504</v>
      </c>
      <c r="M6" s="64">
        <v>10144702</v>
      </c>
      <c r="N6" s="64">
        <v>3349311</v>
      </c>
      <c r="O6" s="64">
        <v>4947464</v>
      </c>
      <c r="P6" s="64">
        <v>3603299</v>
      </c>
      <c r="Q6" s="64">
        <v>11900074</v>
      </c>
      <c r="R6" s="64">
        <v>4600179</v>
      </c>
      <c r="S6" s="64">
        <v>4549545</v>
      </c>
      <c r="T6" s="64">
        <v>2935287</v>
      </c>
      <c r="U6" s="64">
        <v>12085011</v>
      </c>
      <c r="V6" s="64">
        <v>46188423</v>
      </c>
      <c r="W6" s="64">
        <v>39962000</v>
      </c>
      <c r="X6" s="64">
        <v>6226423</v>
      </c>
      <c r="Y6" s="65">
        <v>15.58</v>
      </c>
      <c r="Z6" s="66">
        <v>39962000</v>
      </c>
    </row>
    <row r="7" spans="1:26" ht="13.5">
      <c r="A7" s="62" t="s">
        <v>33</v>
      </c>
      <c r="B7" s="18">
        <v>0</v>
      </c>
      <c r="C7" s="18">
        <v>0</v>
      </c>
      <c r="D7" s="63">
        <v>220000</v>
      </c>
      <c r="E7" s="64">
        <v>220000</v>
      </c>
      <c r="F7" s="64">
        <v>343</v>
      </c>
      <c r="G7" s="64">
        <v>11277</v>
      </c>
      <c r="H7" s="64">
        <v>9359</v>
      </c>
      <c r="I7" s="64">
        <v>20979</v>
      </c>
      <c r="J7" s="64">
        <v>56522</v>
      </c>
      <c r="K7" s="64">
        <v>4092</v>
      </c>
      <c r="L7" s="64">
        <v>0</v>
      </c>
      <c r="M7" s="64">
        <v>60614</v>
      </c>
      <c r="N7" s="64">
        <v>8764</v>
      </c>
      <c r="O7" s="64">
        <v>8560</v>
      </c>
      <c r="P7" s="64">
        <v>0</v>
      </c>
      <c r="Q7" s="64">
        <v>17324</v>
      </c>
      <c r="R7" s="64">
        <v>8475</v>
      </c>
      <c r="S7" s="64">
        <v>19346</v>
      </c>
      <c r="T7" s="64">
        <v>0</v>
      </c>
      <c r="U7" s="64">
        <v>27821</v>
      </c>
      <c r="V7" s="64">
        <v>126738</v>
      </c>
      <c r="W7" s="64">
        <v>220000</v>
      </c>
      <c r="X7" s="64">
        <v>-93262</v>
      </c>
      <c r="Y7" s="65">
        <v>-42.39</v>
      </c>
      <c r="Z7" s="66">
        <v>220000</v>
      </c>
    </row>
    <row r="8" spans="1:26" ht="13.5">
      <c r="A8" s="62" t="s">
        <v>34</v>
      </c>
      <c r="B8" s="18">
        <v>0</v>
      </c>
      <c r="C8" s="18">
        <v>0</v>
      </c>
      <c r="D8" s="63">
        <v>51395000</v>
      </c>
      <c r="E8" s="64">
        <v>51395000</v>
      </c>
      <c r="F8" s="64">
        <v>20060989</v>
      </c>
      <c r="G8" s="64">
        <v>22548</v>
      </c>
      <c r="H8" s="64">
        <v>0</v>
      </c>
      <c r="I8" s="64">
        <v>20083537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46600</v>
      </c>
      <c r="T8" s="64">
        <v>0</v>
      </c>
      <c r="U8" s="64">
        <v>46600</v>
      </c>
      <c r="V8" s="64">
        <v>20130137</v>
      </c>
      <c r="W8" s="64">
        <v>51395000</v>
      </c>
      <c r="X8" s="64">
        <v>-31264863</v>
      </c>
      <c r="Y8" s="65">
        <v>-60.83</v>
      </c>
      <c r="Z8" s="66">
        <v>51395000</v>
      </c>
    </row>
    <row r="9" spans="1:26" ht="13.5">
      <c r="A9" s="62" t="s">
        <v>35</v>
      </c>
      <c r="B9" s="18">
        <v>0</v>
      </c>
      <c r="C9" s="18">
        <v>0</v>
      </c>
      <c r="D9" s="63">
        <v>11524000</v>
      </c>
      <c r="E9" s="64">
        <v>11524000</v>
      </c>
      <c r="F9" s="64">
        <v>1218186</v>
      </c>
      <c r="G9" s="64">
        <v>1267759</v>
      </c>
      <c r="H9" s="64">
        <v>1227186</v>
      </c>
      <c r="I9" s="64">
        <v>3713131</v>
      </c>
      <c r="J9" s="64">
        <v>1757815</v>
      </c>
      <c r="K9" s="64">
        <v>1200017</v>
      </c>
      <c r="L9" s="64">
        <v>1702263</v>
      </c>
      <c r="M9" s="64">
        <v>4660095</v>
      </c>
      <c r="N9" s="64">
        <v>1268225</v>
      </c>
      <c r="O9" s="64">
        <v>1303431</v>
      </c>
      <c r="P9" s="64">
        <v>1346985</v>
      </c>
      <c r="Q9" s="64">
        <v>3918641</v>
      </c>
      <c r="R9" s="64">
        <v>1380238</v>
      </c>
      <c r="S9" s="64">
        <v>1414614</v>
      </c>
      <c r="T9" s="64">
        <v>1450996</v>
      </c>
      <c r="U9" s="64">
        <v>4245848</v>
      </c>
      <c r="V9" s="64">
        <v>16537715</v>
      </c>
      <c r="W9" s="64">
        <v>11524000</v>
      </c>
      <c r="X9" s="64">
        <v>5013715</v>
      </c>
      <c r="Y9" s="65">
        <v>43.51</v>
      </c>
      <c r="Z9" s="66">
        <v>11524000</v>
      </c>
    </row>
    <row r="10" spans="1:26" ht="25.5">
      <c r="A10" s="67" t="s">
        <v>107</v>
      </c>
      <c r="B10" s="68">
        <f>SUM(B5:B9)</f>
        <v>0</v>
      </c>
      <c r="C10" s="68">
        <f>SUM(C5:C9)</f>
        <v>0</v>
      </c>
      <c r="D10" s="69">
        <f aca="true" t="shared" si="0" ref="D10:Z10">SUM(D5:D9)</f>
        <v>107601000</v>
      </c>
      <c r="E10" s="70">
        <f t="shared" si="0"/>
        <v>107601000</v>
      </c>
      <c r="F10" s="70">
        <f t="shared" si="0"/>
        <v>26011343</v>
      </c>
      <c r="G10" s="70">
        <f t="shared" si="0"/>
        <v>6224954</v>
      </c>
      <c r="H10" s="70">
        <f t="shared" si="0"/>
        <v>5000556</v>
      </c>
      <c r="I10" s="70">
        <f t="shared" si="0"/>
        <v>37236853</v>
      </c>
      <c r="J10" s="70">
        <f t="shared" si="0"/>
        <v>5902330</v>
      </c>
      <c r="K10" s="70">
        <f t="shared" si="0"/>
        <v>4682512</v>
      </c>
      <c r="L10" s="70">
        <f t="shared" si="0"/>
        <v>5525307</v>
      </c>
      <c r="M10" s="70">
        <f t="shared" si="0"/>
        <v>16110149</v>
      </c>
      <c r="N10" s="70">
        <f t="shared" si="0"/>
        <v>5086111</v>
      </c>
      <c r="O10" s="70">
        <f t="shared" si="0"/>
        <v>6700645</v>
      </c>
      <c r="P10" s="70">
        <f t="shared" si="0"/>
        <v>5426909</v>
      </c>
      <c r="Q10" s="70">
        <f t="shared" si="0"/>
        <v>17213665</v>
      </c>
      <c r="R10" s="70">
        <f t="shared" si="0"/>
        <v>6465560</v>
      </c>
      <c r="S10" s="70">
        <f t="shared" si="0"/>
        <v>6506773</v>
      </c>
      <c r="T10" s="70">
        <f t="shared" si="0"/>
        <v>4901143</v>
      </c>
      <c r="U10" s="70">
        <f t="shared" si="0"/>
        <v>17873476</v>
      </c>
      <c r="V10" s="70">
        <f t="shared" si="0"/>
        <v>88434143</v>
      </c>
      <c r="W10" s="70">
        <f t="shared" si="0"/>
        <v>107601000</v>
      </c>
      <c r="X10" s="70">
        <f t="shared" si="0"/>
        <v>-19166857</v>
      </c>
      <c r="Y10" s="71">
        <f>+IF(W10&lt;&gt;0,(X10/W10)*100,0)</f>
        <v>-17.812898579009488</v>
      </c>
      <c r="Z10" s="72">
        <f t="shared" si="0"/>
        <v>107601000</v>
      </c>
    </row>
    <row r="11" spans="1:26" ht="13.5">
      <c r="A11" s="62" t="s">
        <v>36</v>
      </c>
      <c r="B11" s="18">
        <v>0</v>
      </c>
      <c r="C11" s="18">
        <v>0</v>
      </c>
      <c r="D11" s="63">
        <v>31791000</v>
      </c>
      <c r="E11" s="64">
        <v>31791000</v>
      </c>
      <c r="F11" s="64">
        <v>2741533</v>
      </c>
      <c r="G11" s="64">
        <v>2535204</v>
      </c>
      <c r="H11" s="64">
        <v>2737346</v>
      </c>
      <c r="I11" s="64">
        <v>8014083</v>
      </c>
      <c r="J11" s="64">
        <v>2636515</v>
      </c>
      <c r="K11" s="64">
        <v>4314507</v>
      </c>
      <c r="L11" s="64">
        <v>3774319</v>
      </c>
      <c r="M11" s="64">
        <v>10725341</v>
      </c>
      <c r="N11" s="64">
        <v>2939596</v>
      </c>
      <c r="O11" s="64">
        <v>2774359</v>
      </c>
      <c r="P11" s="64">
        <v>3190741</v>
      </c>
      <c r="Q11" s="64">
        <v>8904696</v>
      </c>
      <c r="R11" s="64">
        <v>3220842</v>
      </c>
      <c r="S11" s="64">
        <v>2918432</v>
      </c>
      <c r="T11" s="64">
        <v>2921728</v>
      </c>
      <c r="U11" s="64">
        <v>9061002</v>
      </c>
      <c r="V11" s="64">
        <v>36705122</v>
      </c>
      <c r="W11" s="64">
        <v>31791000</v>
      </c>
      <c r="X11" s="64">
        <v>4914122</v>
      </c>
      <c r="Y11" s="65">
        <v>15.46</v>
      </c>
      <c r="Z11" s="66">
        <v>31791000</v>
      </c>
    </row>
    <row r="12" spans="1:26" ht="13.5">
      <c r="A12" s="62" t="s">
        <v>37</v>
      </c>
      <c r="B12" s="18">
        <v>0</v>
      </c>
      <c r="C12" s="18">
        <v>0</v>
      </c>
      <c r="D12" s="63">
        <v>3800000</v>
      </c>
      <c r="E12" s="64">
        <v>3800000</v>
      </c>
      <c r="F12" s="64">
        <v>228299</v>
      </c>
      <c r="G12" s="64">
        <v>228299</v>
      </c>
      <c r="H12" s="64">
        <v>228299</v>
      </c>
      <c r="I12" s="64">
        <v>684897</v>
      </c>
      <c r="J12" s="64">
        <v>228299</v>
      </c>
      <c r="K12" s="64">
        <v>228299</v>
      </c>
      <c r="L12" s="64">
        <v>228299</v>
      </c>
      <c r="M12" s="64">
        <v>684897</v>
      </c>
      <c r="N12" s="64">
        <v>228299</v>
      </c>
      <c r="O12" s="64">
        <v>228299</v>
      </c>
      <c r="P12" s="64">
        <v>239884</v>
      </c>
      <c r="Q12" s="64">
        <v>696482</v>
      </c>
      <c r="R12" s="64">
        <v>239884</v>
      </c>
      <c r="S12" s="64">
        <v>239884</v>
      </c>
      <c r="T12" s="64">
        <v>239884</v>
      </c>
      <c r="U12" s="64">
        <v>719652</v>
      </c>
      <c r="V12" s="64">
        <v>2785928</v>
      </c>
      <c r="W12" s="64">
        <v>3800000</v>
      </c>
      <c r="X12" s="64">
        <v>-1014072</v>
      </c>
      <c r="Y12" s="65">
        <v>-26.69</v>
      </c>
      <c r="Z12" s="66">
        <v>3800000</v>
      </c>
    </row>
    <row r="13" spans="1:26" ht="13.5">
      <c r="A13" s="62" t="s">
        <v>108</v>
      </c>
      <c r="B13" s="18">
        <v>0</v>
      </c>
      <c r="C13" s="18">
        <v>0</v>
      </c>
      <c r="D13" s="63">
        <v>450000</v>
      </c>
      <c r="E13" s="64">
        <v>450000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17282</v>
      </c>
      <c r="M13" s="64">
        <v>17282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17282</v>
      </c>
      <c r="W13" s="64">
        <v>450000</v>
      </c>
      <c r="X13" s="64">
        <v>-432718</v>
      </c>
      <c r="Y13" s="65">
        <v>-96.16</v>
      </c>
      <c r="Z13" s="66">
        <v>450000</v>
      </c>
    </row>
    <row r="14" spans="1:26" ht="13.5">
      <c r="A14" s="62" t="s">
        <v>38</v>
      </c>
      <c r="B14" s="18">
        <v>0</v>
      </c>
      <c r="C14" s="18">
        <v>0</v>
      </c>
      <c r="D14" s="63">
        <v>0</v>
      </c>
      <c r="E14" s="64">
        <v>0</v>
      </c>
      <c r="F14" s="64">
        <v>0</v>
      </c>
      <c r="G14" s="64">
        <v>14754</v>
      </c>
      <c r="H14" s="64">
        <v>0</v>
      </c>
      <c r="I14" s="64">
        <v>14754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14172</v>
      </c>
      <c r="P14" s="64">
        <v>13652</v>
      </c>
      <c r="Q14" s="64">
        <v>27824</v>
      </c>
      <c r="R14" s="64">
        <v>0</v>
      </c>
      <c r="S14" s="64">
        <v>0</v>
      </c>
      <c r="T14" s="64">
        <v>0</v>
      </c>
      <c r="U14" s="64">
        <v>0</v>
      </c>
      <c r="V14" s="64">
        <v>42578</v>
      </c>
      <c r="W14" s="64">
        <v>0</v>
      </c>
      <c r="X14" s="64">
        <v>42578</v>
      </c>
      <c r="Y14" s="65">
        <v>0</v>
      </c>
      <c r="Z14" s="66">
        <v>0</v>
      </c>
    </row>
    <row r="15" spans="1:26" ht="13.5">
      <c r="A15" s="62" t="s">
        <v>39</v>
      </c>
      <c r="B15" s="18">
        <v>0</v>
      </c>
      <c r="C15" s="18">
        <v>0</v>
      </c>
      <c r="D15" s="63">
        <v>33000000</v>
      </c>
      <c r="E15" s="64">
        <v>33000000</v>
      </c>
      <c r="F15" s="64">
        <v>3102329</v>
      </c>
      <c r="G15" s="64">
        <v>3031556</v>
      </c>
      <c r="H15" s="64">
        <v>666140</v>
      </c>
      <c r="I15" s="64">
        <v>6800025</v>
      </c>
      <c r="J15" s="64">
        <v>2330912</v>
      </c>
      <c r="K15" s="64">
        <v>151612</v>
      </c>
      <c r="L15" s="64">
        <v>3050393</v>
      </c>
      <c r="M15" s="64">
        <v>5532917</v>
      </c>
      <c r="N15" s="64">
        <v>2168829</v>
      </c>
      <c r="O15" s="64">
        <v>26742</v>
      </c>
      <c r="P15" s="64">
        <v>945604</v>
      </c>
      <c r="Q15" s="64">
        <v>3141175</v>
      </c>
      <c r="R15" s="64">
        <v>1379751</v>
      </c>
      <c r="S15" s="64">
        <v>1087554</v>
      </c>
      <c r="T15" s="64">
        <v>55834</v>
      </c>
      <c r="U15" s="64">
        <v>2523139</v>
      </c>
      <c r="V15" s="64">
        <v>17997256</v>
      </c>
      <c r="W15" s="64">
        <v>33000000</v>
      </c>
      <c r="X15" s="64">
        <v>-15002744</v>
      </c>
      <c r="Y15" s="65">
        <v>-45.46</v>
      </c>
      <c r="Z15" s="66">
        <v>33000000</v>
      </c>
    </row>
    <row r="16" spans="1:26" ht="13.5">
      <c r="A16" s="73" t="s">
        <v>40</v>
      </c>
      <c r="B16" s="18">
        <v>0</v>
      </c>
      <c r="C16" s="18">
        <v>0</v>
      </c>
      <c r="D16" s="63">
        <v>0</v>
      </c>
      <c r="E16" s="64">
        <v>0</v>
      </c>
      <c r="F16" s="64">
        <v>25163</v>
      </c>
      <c r="G16" s="64">
        <v>95438</v>
      </c>
      <c r="H16" s="64">
        <v>118825</v>
      </c>
      <c r="I16" s="64">
        <v>239426</v>
      </c>
      <c r="J16" s="64">
        <v>128457</v>
      </c>
      <c r="K16" s="64">
        <v>116951</v>
      </c>
      <c r="L16" s="64">
        <v>119104</v>
      </c>
      <c r="M16" s="64">
        <v>364512</v>
      </c>
      <c r="N16" s="64">
        <v>141209</v>
      </c>
      <c r="O16" s="64">
        <v>126695</v>
      </c>
      <c r="P16" s="64">
        <v>136800</v>
      </c>
      <c r="Q16" s="64">
        <v>404704</v>
      </c>
      <c r="R16" s="64">
        <v>133009</v>
      </c>
      <c r="S16" s="64">
        <v>134483</v>
      </c>
      <c r="T16" s="64">
        <v>115877</v>
      </c>
      <c r="U16" s="64">
        <v>383369</v>
      </c>
      <c r="V16" s="64">
        <v>1392011</v>
      </c>
      <c r="W16" s="64">
        <v>0</v>
      </c>
      <c r="X16" s="64">
        <v>1392011</v>
      </c>
      <c r="Y16" s="65">
        <v>0</v>
      </c>
      <c r="Z16" s="66">
        <v>0</v>
      </c>
    </row>
    <row r="17" spans="1:26" ht="13.5">
      <c r="A17" s="62" t="s">
        <v>41</v>
      </c>
      <c r="B17" s="18">
        <v>0</v>
      </c>
      <c r="C17" s="18">
        <v>0</v>
      </c>
      <c r="D17" s="63">
        <v>38554000</v>
      </c>
      <c r="E17" s="64">
        <v>38554000</v>
      </c>
      <c r="F17" s="64">
        <v>1321056</v>
      </c>
      <c r="G17" s="64">
        <v>1756220</v>
      </c>
      <c r="H17" s="64">
        <v>582752</v>
      </c>
      <c r="I17" s="64">
        <v>3660028</v>
      </c>
      <c r="J17" s="64">
        <v>1346922</v>
      </c>
      <c r="K17" s="64">
        <v>1866147</v>
      </c>
      <c r="L17" s="64">
        <v>693323</v>
      </c>
      <c r="M17" s="64">
        <v>3906392</v>
      </c>
      <c r="N17" s="64">
        <v>486879</v>
      </c>
      <c r="O17" s="64">
        <v>1297314</v>
      </c>
      <c r="P17" s="64">
        <v>949230</v>
      </c>
      <c r="Q17" s="64">
        <v>2733423</v>
      </c>
      <c r="R17" s="64">
        <v>1181102</v>
      </c>
      <c r="S17" s="64">
        <v>1704440</v>
      </c>
      <c r="T17" s="64">
        <v>1599676</v>
      </c>
      <c r="U17" s="64">
        <v>4485218</v>
      </c>
      <c r="V17" s="64">
        <v>14785061</v>
      </c>
      <c r="W17" s="64">
        <v>38554000</v>
      </c>
      <c r="X17" s="64">
        <v>-23768939</v>
      </c>
      <c r="Y17" s="65">
        <v>-61.65</v>
      </c>
      <c r="Z17" s="66">
        <v>38554000</v>
      </c>
    </row>
    <row r="18" spans="1:26" ht="13.5">
      <c r="A18" s="74" t="s">
        <v>42</v>
      </c>
      <c r="B18" s="75">
        <f>SUM(B11:B17)</f>
        <v>0</v>
      </c>
      <c r="C18" s="75">
        <f>SUM(C11:C17)</f>
        <v>0</v>
      </c>
      <c r="D18" s="76">
        <f aca="true" t="shared" si="1" ref="D18:Z18">SUM(D11:D17)</f>
        <v>107595000</v>
      </c>
      <c r="E18" s="77">
        <f t="shared" si="1"/>
        <v>107595000</v>
      </c>
      <c r="F18" s="77">
        <f t="shared" si="1"/>
        <v>7418380</v>
      </c>
      <c r="G18" s="77">
        <f t="shared" si="1"/>
        <v>7661471</v>
      </c>
      <c r="H18" s="77">
        <f t="shared" si="1"/>
        <v>4333362</v>
      </c>
      <c r="I18" s="77">
        <f t="shared" si="1"/>
        <v>19413213</v>
      </c>
      <c r="J18" s="77">
        <f t="shared" si="1"/>
        <v>6671105</v>
      </c>
      <c r="K18" s="77">
        <f t="shared" si="1"/>
        <v>6677516</v>
      </c>
      <c r="L18" s="77">
        <f t="shared" si="1"/>
        <v>7882720</v>
      </c>
      <c r="M18" s="77">
        <f t="shared" si="1"/>
        <v>21231341</v>
      </c>
      <c r="N18" s="77">
        <f t="shared" si="1"/>
        <v>5964812</v>
      </c>
      <c r="O18" s="77">
        <f t="shared" si="1"/>
        <v>4467581</v>
      </c>
      <c r="P18" s="77">
        <f t="shared" si="1"/>
        <v>5475911</v>
      </c>
      <c r="Q18" s="77">
        <f t="shared" si="1"/>
        <v>15908304</v>
      </c>
      <c r="R18" s="77">
        <f t="shared" si="1"/>
        <v>6154588</v>
      </c>
      <c r="S18" s="77">
        <f t="shared" si="1"/>
        <v>6084793</v>
      </c>
      <c r="T18" s="77">
        <f t="shared" si="1"/>
        <v>4932999</v>
      </c>
      <c r="U18" s="77">
        <f t="shared" si="1"/>
        <v>17172380</v>
      </c>
      <c r="V18" s="77">
        <f t="shared" si="1"/>
        <v>73725238</v>
      </c>
      <c r="W18" s="77">
        <f t="shared" si="1"/>
        <v>107595000</v>
      </c>
      <c r="X18" s="77">
        <f t="shared" si="1"/>
        <v>-33869762</v>
      </c>
      <c r="Y18" s="71">
        <f>+IF(W18&lt;&gt;0,(X18/W18)*100,0)</f>
        <v>-31.478936753566618</v>
      </c>
      <c r="Z18" s="78">
        <f t="shared" si="1"/>
        <v>107595000</v>
      </c>
    </row>
    <row r="19" spans="1:26" ht="13.5">
      <c r="A19" s="74" t="s">
        <v>43</v>
      </c>
      <c r="B19" s="79">
        <f>+B10-B18</f>
        <v>0</v>
      </c>
      <c r="C19" s="79">
        <f>+C10-C18</f>
        <v>0</v>
      </c>
      <c r="D19" s="80">
        <f aca="true" t="shared" si="2" ref="D19:Z19">+D10-D18</f>
        <v>6000</v>
      </c>
      <c r="E19" s="81">
        <f t="shared" si="2"/>
        <v>6000</v>
      </c>
      <c r="F19" s="81">
        <f t="shared" si="2"/>
        <v>18592963</v>
      </c>
      <c r="G19" s="81">
        <f t="shared" si="2"/>
        <v>-1436517</v>
      </c>
      <c r="H19" s="81">
        <f t="shared" si="2"/>
        <v>667194</v>
      </c>
      <c r="I19" s="81">
        <f t="shared" si="2"/>
        <v>17823640</v>
      </c>
      <c r="J19" s="81">
        <f t="shared" si="2"/>
        <v>-768775</v>
      </c>
      <c r="K19" s="81">
        <f t="shared" si="2"/>
        <v>-1995004</v>
      </c>
      <c r="L19" s="81">
        <f t="shared" si="2"/>
        <v>-2357413</v>
      </c>
      <c r="M19" s="81">
        <f t="shared" si="2"/>
        <v>-5121192</v>
      </c>
      <c r="N19" s="81">
        <f t="shared" si="2"/>
        <v>-878701</v>
      </c>
      <c r="O19" s="81">
        <f t="shared" si="2"/>
        <v>2233064</v>
      </c>
      <c r="P19" s="81">
        <f t="shared" si="2"/>
        <v>-49002</v>
      </c>
      <c r="Q19" s="81">
        <f t="shared" si="2"/>
        <v>1305361</v>
      </c>
      <c r="R19" s="81">
        <f t="shared" si="2"/>
        <v>310972</v>
      </c>
      <c r="S19" s="81">
        <f t="shared" si="2"/>
        <v>421980</v>
      </c>
      <c r="T19" s="81">
        <f t="shared" si="2"/>
        <v>-31856</v>
      </c>
      <c r="U19" s="81">
        <f t="shared" si="2"/>
        <v>701096</v>
      </c>
      <c r="V19" s="81">
        <f t="shared" si="2"/>
        <v>14708905</v>
      </c>
      <c r="W19" s="81">
        <f>IF(E10=E18,0,W10-W18)</f>
        <v>6000</v>
      </c>
      <c r="X19" s="81">
        <f t="shared" si="2"/>
        <v>14702905</v>
      </c>
      <c r="Y19" s="82">
        <f>+IF(W19&lt;&gt;0,(X19/W19)*100,0)</f>
        <v>245048.41666666666</v>
      </c>
      <c r="Z19" s="83">
        <f t="shared" si="2"/>
        <v>6000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4996000</v>
      </c>
      <c r="G20" s="64">
        <v>0</v>
      </c>
      <c r="H20" s="64">
        <v>0</v>
      </c>
      <c r="I20" s="64">
        <v>4996000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171769</v>
      </c>
      <c r="Q20" s="64">
        <v>171769</v>
      </c>
      <c r="R20" s="64">
        <v>0</v>
      </c>
      <c r="S20" s="64">
        <v>162870</v>
      </c>
      <c r="T20" s="64">
        <v>291794</v>
      </c>
      <c r="U20" s="64">
        <v>454664</v>
      </c>
      <c r="V20" s="64">
        <v>5622433</v>
      </c>
      <c r="W20" s="64">
        <v>0</v>
      </c>
      <c r="X20" s="64">
        <v>5622433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0</v>
      </c>
      <c r="C22" s="90">
        <f>SUM(C19:C21)</f>
        <v>0</v>
      </c>
      <c r="D22" s="91">
        <f aca="true" t="shared" si="3" ref="D22:Z22">SUM(D19:D21)</f>
        <v>6000</v>
      </c>
      <c r="E22" s="92">
        <f t="shared" si="3"/>
        <v>6000</v>
      </c>
      <c r="F22" s="92">
        <f t="shared" si="3"/>
        <v>23588963</v>
      </c>
      <c r="G22" s="92">
        <f t="shared" si="3"/>
        <v>-1436517</v>
      </c>
      <c r="H22" s="92">
        <f t="shared" si="3"/>
        <v>667194</v>
      </c>
      <c r="I22" s="92">
        <f t="shared" si="3"/>
        <v>22819640</v>
      </c>
      <c r="J22" s="92">
        <f t="shared" si="3"/>
        <v>-768775</v>
      </c>
      <c r="K22" s="92">
        <f t="shared" si="3"/>
        <v>-1995004</v>
      </c>
      <c r="L22" s="92">
        <f t="shared" si="3"/>
        <v>-2357413</v>
      </c>
      <c r="M22" s="92">
        <f t="shared" si="3"/>
        <v>-5121192</v>
      </c>
      <c r="N22" s="92">
        <f t="shared" si="3"/>
        <v>-878701</v>
      </c>
      <c r="O22" s="92">
        <f t="shared" si="3"/>
        <v>2233064</v>
      </c>
      <c r="P22" s="92">
        <f t="shared" si="3"/>
        <v>122767</v>
      </c>
      <c r="Q22" s="92">
        <f t="shared" si="3"/>
        <v>1477130</v>
      </c>
      <c r="R22" s="92">
        <f t="shared" si="3"/>
        <v>310972</v>
      </c>
      <c r="S22" s="92">
        <f t="shared" si="3"/>
        <v>584850</v>
      </c>
      <c r="T22" s="92">
        <f t="shared" si="3"/>
        <v>259938</v>
      </c>
      <c r="U22" s="92">
        <f t="shared" si="3"/>
        <v>1155760</v>
      </c>
      <c r="V22" s="92">
        <f t="shared" si="3"/>
        <v>20331338</v>
      </c>
      <c r="W22" s="92">
        <f t="shared" si="3"/>
        <v>6000</v>
      </c>
      <c r="X22" s="92">
        <f t="shared" si="3"/>
        <v>20325338</v>
      </c>
      <c r="Y22" s="93">
        <f>+IF(W22&lt;&gt;0,(X22/W22)*100,0)</f>
        <v>338755.63333333336</v>
      </c>
      <c r="Z22" s="94">
        <f t="shared" si="3"/>
        <v>6000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0</v>
      </c>
      <c r="C24" s="79">
        <f>SUM(C22:C23)</f>
        <v>0</v>
      </c>
      <c r="D24" s="80">
        <f aca="true" t="shared" si="4" ref="D24:Z24">SUM(D22:D23)</f>
        <v>6000</v>
      </c>
      <c r="E24" s="81">
        <f t="shared" si="4"/>
        <v>6000</v>
      </c>
      <c r="F24" s="81">
        <f t="shared" si="4"/>
        <v>23588963</v>
      </c>
      <c r="G24" s="81">
        <f t="shared" si="4"/>
        <v>-1436517</v>
      </c>
      <c r="H24" s="81">
        <f t="shared" si="4"/>
        <v>667194</v>
      </c>
      <c r="I24" s="81">
        <f t="shared" si="4"/>
        <v>22819640</v>
      </c>
      <c r="J24" s="81">
        <f t="shared" si="4"/>
        <v>-768775</v>
      </c>
      <c r="K24" s="81">
        <f t="shared" si="4"/>
        <v>-1995004</v>
      </c>
      <c r="L24" s="81">
        <f t="shared" si="4"/>
        <v>-2357413</v>
      </c>
      <c r="M24" s="81">
        <f t="shared" si="4"/>
        <v>-5121192</v>
      </c>
      <c r="N24" s="81">
        <f t="shared" si="4"/>
        <v>-878701</v>
      </c>
      <c r="O24" s="81">
        <f t="shared" si="4"/>
        <v>2233064</v>
      </c>
      <c r="P24" s="81">
        <f t="shared" si="4"/>
        <v>122767</v>
      </c>
      <c r="Q24" s="81">
        <f t="shared" si="4"/>
        <v>1477130</v>
      </c>
      <c r="R24" s="81">
        <f t="shared" si="4"/>
        <v>310972</v>
      </c>
      <c r="S24" s="81">
        <f t="shared" si="4"/>
        <v>584850</v>
      </c>
      <c r="T24" s="81">
        <f t="shared" si="4"/>
        <v>259938</v>
      </c>
      <c r="U24" s="81">
        <f t="shared" si="4"/>
        <v>1155760</v>
      </c>
      <c r="V24" s="81">
        <f t="shared" si="4"/>
        <v>20331338</v>
      </c>
      <c r="W24" s="81">
        <f t="shared" si="4"/>
        <v>6000</v>
      </c>
      <c r="X24" s="81">
        <f t="shared" si="4"/>
        <v>20325338</v>
      </c>
      <c r="Y24" s="82">
        <f>+IF(W24&lt;&gt;0,(X24/W24)*100,0)</f>
        <v>338755.63333333336</v>
      </c>
      <c r="Z24" s="83">
        <f t="shared" si="4"/>
        <v>6000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0</v>
      </c>
      <c r="C27" s="21">
        <v>0</v>
      </c>
      <c r="D27" s="103">
        <v>1</v>
      </c>
      <c r="E27" s="104">
        <v>1</v>
      </c>
      <c r="F27" s="104">
        <v>427374</v>
      </c>
      <c r="G27" s="104">
        <v>2013886</v>
      </c>
      <c r="H27" s="104">
        <v>279597</v>
      </c>
      <c r="I27" s="104">
        <v>2720857</v>
      </c>
      <c r="J27" s="104">
        <v>935404</v>
      </c>
      <c r="K27" s="104">
        <v>4224448</v>
      </c>
      <c r="L27" s="104">
        <v>4878425</v>
      </c>
      <c r="M27" s="104">
        <v>10038277</v>
      </c>
      <c r="N27" s="104">
        <v>116913</v>
      </c>
      <c r="O27" s="104">
        <v>2015095</v>
      </c>
      <c r="P27" s="104">
        <v>692604</v>
      </c>
      <c r="Q27" s="104">
        <v>2824612</v>
      </c>
      <c r="R27" s="104">
        <v>3906699</v>
      </c>
      <c r="S27" s="104">
        <v>123886</v>
      </c>
      <c r="T27" s="104">
        <v>7130220</v>
      </c>
      <c r="U27" s="104">
        <v>11160805</v>
      </c>
      <c r="V27" s="104">
        <v>26744551</v>
      </c>
      <c r="W27" s="104">
        <v>1</v>
      </c>
      <c r="X27" s="104">
        <v>26744550</v>
      </c>
      <c r="Y27" s="105">
        <v>2674455000</v>
      </c>
      <c r="Z27" s="106">
        <v>1</v>
      </c>
    </row>
    <row r="28" spans="1:26" ht="13.5">
      <c r="A28" s="107" t="s">
        <v>44</v>
      </c>
      <c r="B28" s="18">
        <v>0</v>
      </c>
      <c r="C28" s="18">
        <v>0</v>
      </c>
      <c r="D28" s="63">
        <v>1</v>
      </c>
      <c r="E28" s="64">
        <v>1</v>
      </c>
      <c r="F28" s="64">
        <v>427374</v>
      </c>
      <c r="G28" s="64">
        <v>2013886</v>
      </c>
      <c r="H28" s="64">
        <v>279597</v>
      </c>
      <c r="I28" s="64">
        <v>2720857</v>
      </c>
      <c r="J28" s="64">
        <v>935404</v>
      </c>
      <c r="K28" s="64">
        <v>4163808</v>
      </c>
      <c r="L28" s="64">
        <v>4850877</v>
      </c>
      <c r="M28" s="64">
        <v>9950089</v>
      </c>
      <c r="N28" s="64">
        <v>0</v>
      </c>
      <c r="O28" s="64">
        <v>1675660</v>
      </c>
      <c r="P28" s="64">
        <v>228121</v>
      </c>
      <c r="Q28" s="64">
        <v>1903781</v>
      </c>
      <c r="R28" s="64">
        <v>3859149</v>
      </c>
      <c r="S28" s="64">
        <v>123886</v>
      </c>
      <c r="T28" s="64">
        <v>7085291</v>
      </c>
      <c r="U28" s="64">
        <v>11068326</v>
      </c>
      <c r="V28" s="64">
        <v>25643053</v>
      </c>
      <c r="W28" s="64">
        <v>1</v>
      </c>
      <c r="X28" s="64">
        <v>25643052</v>
      </c>
      <c r="Y28" s="65">
        <v>2564305200</v>
      </c>
      <c r="Z28" s="66">
        <v>1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60640</v>
      </c>
      <c r="L31" s="64">
        <v>27548</v>
      </c>
      <c r="M31" s="64">
        <v>88188</v>
      </c>
      <c r="N31" s="64">
        <v>116913</v>
      </c>
      <c r="O31" s="64">
        <v>339435</v>
      </c>
      <c r="P31" s="64">
        <v>464483</v>
      </c>
      <c r="Q31" s="64">
        <v>920831</v>
      </c>
      <c r="R31" s="64">
        <v>47550</v>
      </c>
      <c r="S31" s="64">
        <v>0</v>
      </c>
      <c r="T31" s="64">
        <v>44929</v>
      </c>
      <c r="U31" s="64">
        <v>92479</v>
      </c>
      <c r="V31" s="64">
        <v>1101498</v>
      </c>
      <c r="W31" s="64">
        <v>0</v>
      </c>
      <c r="X31" s="64">
        <v>1101498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</v>
      </c>
      <c r="E32" s="104">
        <f t="shared" si="5"/>
        <v>1</v>
      </c>
      <c r="F32" s="104">
        <f t="shared" si="5"/>
        <v>427374</v>
      </c>
      <c r="G32" s="104">
        <f t="shared" si="5"/>
        <v>2013886</v>
      </c>
      <c r="H32" s="104">
        <f t="shared" si="5"/>
        <v>279597</v>
      </c>
      <c r="I32" s="104">
        <f t="shared" si="5"/>
        <v>2720857</v>
      </c>
      <c r="J32" s="104">
        <f t="shared" si="5"/>
        <v>935404</v>
      </c>
      <c r="K32" s="104">
        <f t="shared" si="5"/>
        <v>4224448</v>
      </c>
      <c r="L32" s="104">
        <f t="shared" si="5"/>
        <v>4878425</v>
      </c>
      <c r="M32" s="104">
        <f t="shared" si="5"/>
        <v>10038277</v>
      </c>
      <c r="N32" s="104">
        <f t="shared" si="5"/>
        <v>116913</v>
      </c>
      <c r="O32" s="104">
        <f t="shared" si="5"/>
        <v>2015095</v>
      </c>
      <c r="P32" s="104">
        <f t="shared" si="5"/>
        <v>692604</v>
      </c>
      <c r="Q32" s="104">
        <f t="shared" si="5"/>
        <v>2824612</v>
      </c>
      <c r="R32" s="104">
        <f t="shared" si="5"/>
        <v>3906699</v>
      </c>
      <c r="S32" s="104">
        <f t="shared" si="5"/>
        <v>123886</v>
      </c>
      <c r="T32" s="104">
        <f t="shared" si="5"/>
        <v>7130220</v>
      </c>
      <c r="U32" s="104">
        <f t="shared" si="5"/>
        <v>11160805</v>
      </c>
      <c r="V32" s="104">
        <f t="shared" si="5"/>
        <v>26744551</v>
      </c>
      <c r="W32" s="104">
        <f t="shared" si="5"/>
        <v>1</v>
      </c>
      <c r="X32" s="104">
        <f t="shared" si="5"/>
        <v>26744550</v>
      </c>
      <c r="Y32" s="105">
        <f>+IF(W32&lt;&gt;0,(X32/W32)*100,0)</f>
        <v>2674455000</v>
      </c>
      <c r="Z32" s="106">
        <f t="shared" si="5"/>
        <v>1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0</v>
      </c>
      <c r="C35" s="18">
        <v>0</v>
      </c>
      <c r="D35" s="63">
        <v>0</v>
      </c>
      <c r="E35" s="64">
        <v>0</v>
      </c>
      <c r="F35" s="64">
        <v>134886300</v>
      </c>
      <c r="G35" s="64">
        <v>134886300</v>
      </c>
      <c r="H35" s="64">
        <v>134886300</v>
      </c>
      <c r="I35" s="64">
        <v>134886300</v>
      </c>
      <c r="J35" s="64">
        <v>134886300</v>
      </c>
      <c r="K35" s="64">
        <v>134886300</v>
      </c>
      <c r="L35" s="64">
        <v>134886300</v>
      </c>
      <c r="M35" s="64">
        <v>134886300</v>
      </c>
      <c r="N35" s="64">
        <v>134886300</v>
      </c>
      <c r="O35" s="64">
        <v>134886300</v>
      </c>
      <c r="P35" s="64">
        <v>134886300</v>
      </c>
      <c r="Q35" s="64">
        <v>134886300</v>
      </c>
      <c r="R35" s="64">
        <v>134886300</v>
      </c>
      <c r="S35" s="64">
        <v>134886300</v>
      </c>
      <c r="T35" s="64">
        <v>134886300</v>
      </c>
      <c r="U35" s="64">
        <v>134886300</v>
      </c>
      <c r="V35" s="64">
        <v>134886300</v>
      </c>
      <c r="W35" s="64">
        <v>0</v>
      </c>
      <c r="X35" s="64">
        <v>134886300</v>
      </c>
      <c r="Y35" s="65">
        <v>0</v>
      </c>
      <c r="Z35" s="66">
        <v>0</v>
      </c>
    </row>
    <row r="36" spans="1:26" ht="13.5">
      <c r="A36" s="62" t="s">
        <v>53</v>
      </c>
      <c r="B36" s="18">
        <v>0</v>
      </c>
      <c r="C36" s="18">
        <v>0</v>
      </c>
      <c r="D36" s="63">
        <v>1</v>
      </c>
      <c r="E36" s="64">
        <v>1</v>
      </c>
      <c r="F36" s="64">
        <v>521845017</v>
      </c>
      <c r="G36" s="64">
        <v>521845017</v>
      </c>
      <c r="H36" s="64">
        <v>521845017</v>
      </c>
      <c r="I36" s="64">
        <v>521845017</v>
      </c>
      <c r="J36" s="64">
        <v>521845017</v>
      </c>
      <c r="K36" s="64">
        <v>521845017</v>
      </c>
      <c r="L36" s="64">
        <v>521845017</v>
      </c>
      <c r="M36" s="64">
        <v>521845017</v>
      </c>
      <c r="N36" s="64">
        <v>521845017</v>
      </c>
      <c r="O36" s="64">
        <v>521845017</v>
      </c>
      <c r="P36" s="64">
        <v>521845017</v>
      </c>
      <c r="Q36" s="64">
        <v>521845017</v>
      </c>
      <c r="R36" s="64">
        <v>521845017</v>
      </c>
      <c r="S36" s="64">
        <v>521845017</v>
      </c>
      <c r="T36" s="64">
        <v>521845017</v>
      </c>
      <c r="U36" s="64">
        <v>521845017</v>
      </c>
      <c r="V36" s="64">
        <v>521845017</v>
      </c>
      <c r="W36" s="64">
        <v>1</v>
      </c>
      <c r="X36" s="64">
        <v>521845016</v>
      </c>
      <c r="Y36" s="65">
        <v>52184501600</v>
      </c>
      <c r="Z36" s="66">
        <v>1</v>
      </c>
    </row>
    <row r="37" spans="1:26" ht="13.5">
      <c r="A37" s="62" t="s">
        <v>54</v>
      </c>
      <c r="B37" s="18">
        <v>0</v>
      </c>
      <c r="C37" s="18">
        <v>0</v>
      </c>
      <c r="D37" s="63">
        <v>0</v>
      </c>
      <c r="E37" s="64">
        <v>0</v>
      </c>
      <c r="F37" s="64">
        <v>62108285</v>
      </c>
      <c r="G37" s="64">
        <v>62108285</v>
      </c>
      <c r="H37" s="64">
        <v>62108285</v>
      </c>
      <c r="I37" s="64">
        <v>62108285</v>
      </c>
      <c r="J37" s="64">
        <v>62108285</v>
      </c>
      <c r="K37" s="64">
        <v>62108285</v>
      </c>
      <c r="L37" s="64">
        <v>62108285</v>
      </c>
      <c r="M37" s="64">
        <v>62108285</v>
      </c>
      <c r="N37" s="64">
        <v>62108285</v>
      </c>
      <c r="O37" s="64">
        <v>62108285</v>
      </c>
      <c r="P37" s="64">
        <v>62108285</v>
      </c>
      <c r="Q37" s="64">
        <v>62108285</v>
      </c>
      <c r="R37" s="64">
        <v>62108285</v>
      </c>
      <c r="S37" s="64">
        <v>62108285</v>
      </c>
      <c r="T37" s="64">
        <v>62108285</v>
      </c>
      <c r="U37" s="64">
        <v>62108285</v>
      </c>
      <c r="V37" s="64">
        <v>62108285</v>
      </c>
      <c r="W37" s="64">
        <v>0</v>
      </c>
      <c r="X37" s="64">
        <v>62108285</v>
      </c>
      <c r="Y37" s="65">
        <v>0</v>
      </c>
      <c r="Z37" s="66">
        <v>0</v>
      </c>
    </row>
    <row r="38" spans="1:26" ht="13.5">
      <c r="A38" s="62" t="s">
        <v>55</v>
      </c>
      <c r="B38" s="18">
        <v>0</v>
      </c>
      <c r="C38" s="18">
        <v>0</v>
      </c>
      <c r="D38" s="63">
        <v>0</v>
      </c>
      <c r="E38" s="64">
        <v>0</v>
      </c>
      <c r="F38" s="64">
        <v>1740396</v>
      </c>
      <c r="G38" s="64">
        <v>1740396</v>
      </c>
      <c r="H38" s="64">
        <v>1740396</v>
      </c>
      <c r="I38" s="64">
        <v>1740396</v>
      </c>
      <c r="J38" s="64">
        <v>1740396</v>
      </c>
      <c r="K38" s="64">
        <v>1740396</v>
      </c>
      <c r="L38" s="64">
        <v>1740396</v>
      </c>
      <c r="M38" s="64">
        <v>1740396</v>
      </c>
      <c r="N38" s="64">
        <v>1740396</v>
      </c>
      <c r="O38" s="64">
        <v>1740396</v>
      </c>
      <c r="P38" s="64">
        <v>1740396</v>
      </c>
      <c r="Q38" s="64">
        <v>1740396</v>
      </c>
      <c r="R38" s="64">
        <v>1740396</v>
      </c>
      <c r="S38" s="64">
        <v>1740396</v>
      </c>
      <c r="T38" s="64">
        <v>1740396</v>
      </c>
      <c r="U38" s="64">
        <v>1740396</v>
      </c>
      <c r="V38" s="64">
        <v>1740396</v>
      </c>
      <c r="W38" s="64">
        <v>0</v>
      </c>
      <c r="X38" s="64">
        <v>1740396</v>
      </c>
      <c r="Y38" s="65">
        <v>0</v>
      </c>
      <c r="Z38" s="66">
        <v>0</v>
      </c>
    </row>
    <row r="39" spans="1:26" ht="13.5">
      <c r="A39" s="62" t="s">
        <v>56</v>
      </c>
      <c r="B39" s="18">
        <v>0</v>
      </c>
      <c r="C39" s="18">
        <v>0</v>
      </c>
      <c r="D39" s="63">
        <v>1</v>
      </c>
      <c r="E39" s="64">
        <v>1</v>
      </c>
      <c r="F39" s="64">
        <v>592882636</v>
      </c>
      <c r="G39" s="64">
        <v>592882636</v>
      </c>
      <c r="H39" s="64">
        <v>592882636</v>
      </c>
      <c r="I39" s="64">
        <v>592882636</v>
      </c>
      <c r="J39" s="64">
        <v>592882636</v>
      </c>
      <c r="K39" s="64">
        <v>592882636</v>
      </c>
      <c r="L39" s="64">
        <v>592882636</v>
      </c>
      <c r="M39" s="64">
        <v>592882636</v>
      </c>
      <c r="N39" s="64">
        <v>592882636</v>
      </c>
      <c r="O39" s="64">
        <v>592882636</v>
      </c>
      <c r="P39" s="64">
        <v>592882636</v>
      </c>
      <c r="Q39" s="64">
        <v>592882636</v>
      </c>
      <c r="R39" s="64">
        <v>592882636</v>
      </c>
      <c r="S39" s="64">
        <v>592882636</v>
      </c>
      <c r="T39" s="64">
        <v>592882636</v>
      </c>
      <c r="U39" s="64">
        <v>592882636</v>
      </c>
      <c r="V39" s="64">
        <v>592882636</v>
      </c>
      <c r="W39" s="64">
        <v>1</v>
      </c>
      <c r="X39" s="64">
        <v>592882635</v>
      </c>
      <c r="Y39" s="65">
        <v>59288263500</v>
      </c>
      <c r="Z39" s="66">
        <v>1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0</v>
      </c>
      <c r="E42" s="64">
        <v>0</v>
      </c>
      <c r="F42" s="64">
        <v>23588963</v>
      </c>
      <c r="G42" s="64">
        <v>-1367925</v>
      </c>
      <c r="H42" s="64">
        <v>667194</v>
      </c>
      <c r="I42" s="64">
        <v>22888232</v>
      </c>
      <c r="J42" s="64">
        <v>3281225</v>
      </c>
      <c r="K42" s="64">
        <v>9718996</v>
      </c>
      <c r="L42" s="64">
        <v>3315729</v>
      </c>
      <c r="M42" s="64">
        <v>16315950</v>
      </c>
      <c r="N42" s="64">
        <v>-878701</v>
      </c>
      <c r="O42" s="64">
        <v>2233064</v>
      </c>
      <c r="P42" s="64">
        <v>122767</v>
      </c>
      <c r="Q42" s="64">
        <v>1477130</v>
      </c>
      <c r="R42" s="64">
        <v>310973</v>
      </c>
      <c r="S42" s="64">
        <v>708736</v>
      </c>
      <c r="T42" s="64">
        <v>-2675354</v>
      </c>
      <c r="U42" s="64">
        <v>-1655645</v>
      </c>
      <c r="V42" s="64">
        <v>39025667</v>
      </c>
      <c r="W42" s="64">
        <v>0</v>
      </c>
      <c r="X42" s="64">
        <v>39025667</v>
      </c>
      <c r="Y42" s="65">
        <v>0</v>
      </c>
      <c r="Z42" s="66">
        <v>0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-427374</v>
      </c>
      <c r="G43" s="64">
        <v>-2013886</v>
      </c>
      <c r="H43" s="64">
        <v>-279597</v>
      </c>
      <c r="I43" s="64">
        <v>-2720857</v>
      </c>
      <c r="J43" s="64">
        <v>-935404</v>
      </c>
      <c r="K43" s="64">
        <v>-4228029</v>
      </c>
      <c r="L43" s="64">
        <v>-5038189</v>
      </c>
      <c r="M43" s="64">
        <v>-10201622</v>
      </c>
      <c r="N43" s="64">
        <v>-116913</v>
      </c>
      <c r="O43" s="64">
        <v>-2015095</v>
      </c>
      <c r="P43" s="64">
        <v>-692604</v>
      </c>
      <c r="Q43" s="64">
        <v>-2824612</v>
      </c>
      <c r="R43" s="64">
        <v>-4310112</v>
      </c>
      <c r="S43" s="64">
        <v>-123886</v>
      </c>
      <c r="T43" s="64">
        <v>-7130215</v>
      </c>
      <c r="U43" s="64">
        <v>-11564213</v>
      </c>
      <c r="V43" s="64">
        <v>-27311304</v>
      </c>
      <c r="W43" s="64">
        <v>0</v>
      </c>
      <c r="X43" s="64">
        <v>-27311304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0</v>
      </c>
      <c r="E45" s="104">
        <v>0</v>
      </c>
      <c r="F45" s="104">
        <v>23161589</v>
      </c>
      <c r="G45" s="104">
        <v>19779778</v>
      </c>
      <c r="H45" s="104">
        <v>20167375</v>
      </c>
      <c r="I45" s="104">
        <v>20167375</v>
      </c>
      <c r="J45" s="104">
        <v>22513196</v>
      </c>
      <c r="K45" s="104">
        <v>28004163</v>
      </c>
      <c r="L45" s="104">
        <v>26281703</v>
      </c>
      <c r="M45" s="104">
        <v>26281703</v>
      </c>
      <c r="N45" s="104">
        <v>25286089</v>
      </c>
      <c r="O45" s="104">
        <v>25504058</v>
      </c>
      <c r="P45" s="104">
        <v>24934221</v>
      </c>
      <c r="Q45" s="104">
        <v>25286089</v>
      </c>
      <c r="R45" s="104">
        <v>20935082</v>
      </c>
      <c r="S45" s="104">
        <v>21519932</v>
      </c>
      <c r="T45" s="104">
        <v>11714363</v>
      </c>
      <c r="U45" s="104">
        <v>11714363</v>
      </c>
      <c r="V45" s="104">
        <v>11714363</v>
      </c>
      <c r="W45" s="104">
        <v>0</v>
      </c>
      <c r="X45" s="104">
        <v>11714363</v>
      </c>
      <c r="Y45" s="105">
        <v>0</v>
      </c>
      <c r="Z45" s="106">
        <v>0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3460997</v>
      </c>
      <c r="C49" s="56">
        <v>0</v>
      </c>
      <c r="D49" s="133">
        <v>3615636</v>
      </c>
      <c r="E49" s="58">
        <v>3699991</v>
      </c>
      <c r="F49" s="58">
        <v>0</v>
      </c>
      <c r="G49" s="58">
        <v>0</v>
      </c>
      <c r="H49" s="58">
        <v>0</v>
      </c>
      <c r="I49" s="58">
        <v>3520639</v>
      </c>
      <c r="J49" s="58">
        <v>0</v>
      </c>
      <c r="K49" s="58">
        <v>0</v>
      </c>
      <c r="L49" s="58">
        <v>0</v>
      </c>
      <c r="M49" s="58">
        <v>5532501</v>
      </c>
      <c r="N49" s="58">
        <v>0</v>
      </c>
      <c r="O49" s="58">
        <v>0</v>
      </c>
      <c r="P49" s="58">
        <v>0</v>
      </c>
      <c r="Q49" s="58">
        <v>3377378</v>
      </c>
      <c r="R49" s="58">
        <v>0</v>
      </c>
      <c r="S49" s="58">
        <v>0</v>
      </c>
      <c r="T49" s="58">
        <v>0</v>
      </c>
      <c r="U49" s="58">
        <v>19484944</v>
      </c>
      <c r="V49" s="58">
        <v>127521317</v>
      </c>
      <c r="W49" s="58">
        <v>170213403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94</v>
      </c>
      <c r="E51" s="58">
        <v>1299</v>
      </c>
      <c r="F51" s="58">
        <v>0</v>
      </c>
      <c r="G51" s="58">
        <v>0</v>
      </c>
      <c r="H51" s="58">
        <v>0</v>
      </c>
      <c r="I51" s="58">
        <v>60927</v>
      </c>
      <c r="J51" s="58">
        <v>0</v>
      </c>
      <c r="K51" s="58">
        <v>0</v>
      </c>
      <c r="L51" s="58">
        <v>0</v>
      </c>
      <c r="M51" s="58">
        <v>1441</v>
      </c>
      <c r="N51" s="58">
        <v>0</v>
      </c>
      <c r="O51" s="58">
        <v>0</v>
      </c>
      <c r="P51" s="58">
        <v>0</v>
      </c>
      <c r="Q51" s="58">
        <v>16330</v>
      </c>
      <c r="R51" s="58">
        <v>0</v>
      </c>
      <c r="S51" s="58">
        <v>0</v>
      </c>
      <c r="T51" s="58">
        <v>0</v>
      </c>
      <c r="U51" s="58">
        <v>0</v>
      </c>
      <c r="V51" s="58">
        <v>3715210</v>
      </c>
      <c r="W51" s="58">
        <v>3795301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39.513850180049765</v>
      </c>
      <c r="U58" s="7">
        <f t="shared" si="6"/>
        <v>83.38760273777231</v>
      </c>
      <c r="V58" s="7">
        <f t="shared" si="6"/>
        <v>95.66223534796865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75.71134192596101</v>
      </c>
      <c r="V60" s="13">
        <f t="shared" si="7"/>
        <v>93.64497246420386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77.93479276604003</v>
      </c>
      <c r="V61" s="13">
        <f t="shared" si="7"/>
        <v>93.75442206239603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76.42340849889598</v>
      </c>
      <c r="V62" s="13">
        <f t="shared" si="7"/>
        <v>94.80387847351314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66.49358798107767</v>
      </c>
      <c r="V63" s="13">
        <f t="shared" si="7"/>
        <v>91.59443755916537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66.84433549384512</v>
      </c>
      <c r="V64" s="13">
        <f t="shared" si="7"/>
        <v>91.73350129656903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55682000</v>
      </c>
      <c r="E67" s="25">
        <v>55682000</v>
      </c>
      <c r="F67" s="25">
        <v>5902921</v>
      </c>
      <c r="G67" s="25">
        <v>6141416</v>
      </c>
      <c r="H67" s="25">
        <v>4967805</v>
      </c>
      <c r="I67" s="25">
        <v>17012142</v>
      </c>
      <c r="J67" s="25">
        <v>5787066</v>
      </c>
      <c r="K67" s="25">
        <v>4615701</v>
      </c>
      <c r="L67" s="25">
        <v>5479878</v>
      </c>
      <c r="M67" s="25">
        <v>15882645</v>
      </c>
      <c r="N67" s="25">
        <v>5054352</v>
      </c>
      <c r="O67" s="25">
        <v>6655228</v>
      </c>
      <c r="P67" s="25">
        <v>5394571</v>
      </c>
      <c r="Q67" s="25">
        <v>17104151</v>
      </c>
      <c r="R67" s="25">
        <v>6412159</v>
      </c>
      <c r="S67" s="25">
        <v>6404272</v>
      </c>
      <c r="T67" s="25">
        <v>4852825</v>
      </c>
      <c r="U67" s="25">
        <v>17669256</v>
      </c>
      <c r="V67" s="25">
        <v>67668194</v>
      </c>
      <c r="W67" s="25">
        <v>55682000</v>
      </c>
      <c r="X67" s="25"/>
      <c r="Y67" s="24"/>
      <c r="Z67" s="26">
        <v>55682000</v>
      </c>
    </row>
    <row r="68" spans="1:26" ht="13.5" hidden="1">
      <c r="A68" s="36" t="s">
        <v>31</v>
      </c>
      <c r="B68" s="18"/>
      <c r="C68" s="18"/>
      <c r="D68" s="19">
        <v>4500000</v>
      </c>
      <c r="E68" s="20">
        <v>4500000</v>
      </c>
      <c r="F68" s="20">
        <v>450552</v>
      </c>
      <c r="G68" s="20">
        <v>455349</v>
      </c>
      <c r="H68" s="20">
        <v>454669</v>
      </c>
      <c r="I68" s="20">
        <v>1360570</v>
      </c>
      <c r="J68" s="20">
        <v>475884</v>
      </c>
      <c r="K68" s="20">
        <v>303494</v>
      </c>
      <c r="L68" s="20">
        <v>462540</v>
      </c>
      <c r="M68" s="20">
        <v>1241918</v>
      </c>
      <c r="N68" s="20">
        <v>459811</v>
      </c>
      <c r="O68" s="20">
        <v>441190</v>
      </c>
      <c r="P68" s="20">
        <v>476625</v>
      </c>
      <c r="Q68" s="20">
        <v>1377626</v>
      </c>
      <c r="R68" s="20">
        <v>476668</v>
      </c>
      <c r="S68" s="20">
        <v>476668</v>
      </c>
      <c r="T68" s="20">
        <v>514860</v>
      </c>
      <c r="U68" s="20">
        <v>1468196</v>
      </c>
      <c r="V68" s="20">
        <v>5448310</v>
      </c>
      <c r="W68" s="20">
        <v>4500000</v>
      </c>
      <c r="X68" s="20"/>
      <c r="Y68" s="19"/>
      <c r="Z68" s="22">
        <v>4500000</v>
      </c>
    </row>
    <row r="69" spans="1:26" ht="13.5" hidden="1">
      <c r="A69" s="37" t="s">
        <v>32</v>
      </c>
      <c r="B69" s="18"/>
      <c r="C69" s="18"/>
      <c r="D69" s="19">
        <v>39962000</v>
      </c>
      <c r="E69" s="20">
        <v>39962000</v>
      </c>
      <c r="F69" s="20">
        <v>4281273</v>
      </c>
      <c r="G69" s="20">
        <v>4468021</v>
      </c>
      <c r="H69" s="20">
        <v>3309342</v>
      </c>
      <c r="I69" s="20">
        <v>12058636</v>
      </c>
      <c r="J69" s="20">
        <v>3612109</v>
      </c>
      <c r="K69" s="20">
        <v>3172089</v>
      </c>
      <c r="L69" s="20">
        <v>3360504</v>
      </c>
      <c r="M69" s="20">
        <v>10144702</v>
      </c>
      <c r="N69" s="20">
        <v>3349311</v>
      </c>
      <c r="O69" s="20">
        <v>4947464</v>
      </c>
      <c r="P69" s="20">
        <v>3603299</v>
      </c>
      <c r="Q69" s="20">
        <v>11900074</v>
      </c>
      <c r="R69" s="20">
        <v>4600179</v>
      </c>
      <c r="S69" s="20">
        <v>4549545</v>
      </c>
      <c r="T69" s="20">
        <v>2935287</v>
      </c>
      <c r="U69" s="20">
        <v>12085011</v>
      </c>
      <c r="V69" s="20">
        <v>46188423</v>
      </c>
      <c r="W69" s="20">
        <v>39962000</v>
      </c>
      <c r="X69" s="20"/>
      <c r="Y69" s="19"/>
      <c r="Z69" s="22">
        <v>39962000</v>
      </c>
    </row>
    <row r="70" spans="1:26" ht="13.5" hidden="1">
      <c r="A70" s="38" t="s">
        <v>115</v>
      </c>
      <c r="B70" s="18"/>
      <c r="C70" s="18"/>
      <c r="D70" s="19">
        <v>20460000</v>
      </c>
      <c r="E70" s="20">
        <v>20460000</v>
      </c>
      <c r="F70" s="20">
        <v>2665849</v>
      </c>
      <c r="G70" s="20">
        <v>2924634</v>
      </c>
      <c r="H70" s="20">
        <v>1842083</v>
      </c>
      <c r="I70" s="20">
        <v>7432566</v>
      </c>
      <c r="J70" s="20">
        <v>1830530</v>
      </c>
      <c r="K70" s="20">
        <v>1379722</v>
      </c>
      <c r="L70" s="20">
        <v>1559009</v>
      </c>
      <c r="M70" s="20">
        <v>4769261</v>
      </c>
      <c r="N70" s="20">
        <v>1628572</v>
      </c>
      <c r="O70" s="20">
        <v>3264816</v>
      </c>
      <c r="P70" s="20">
        <v>1932769</v>
      </c>
      <c r="Q70" s="20">
        <v>6826157</v>
      </c>
      <c r="R70" s="20">
        <v>3007157</v>
      </c>
      <c r="S70" s="20">
        <v>2847487</v>
      </c>
      <c r="T70" s="20">
        <v>1657590</v>
      </c>
      <c r="U70" s="20">
        <v>7512234</v>
      </c>
      <c r="V70" s="20">
        <v>26540218</v>
      </c>
      <c r="W70" s="20">
        <v>20460000</v>
      </c>
      <c r="X70" s="20"/>
      <c r="Y70" s="19"/>
      <c r="Z70" s="22">
        <v>20460000</v>
      </c>
    </row>
    <row r="71" spans="1:26" ht="13.5" hidden="1">
      <c r="A71" s="38" t="s">
        <v>116</v>
      </c>
      <c r="B71" s="18"/>
      <c r="C71" s="18"/>
      <c r="D71" s="19">
        <v>11315000</v>
      </c>
      <c r="E71" s="20">
        <v>11315000</v>
      </c>
      <c r="F71" s="20">
        <v>922691</v>
      </c>
      <c r="G71" s="20">
        <v>848420</v>
      </c>
      <c r="H71" s="20">
        <v>747504</v>
      </c>
      <c r="I71" s="20">
        <v>2518615</v>
      </c>
      <c r="J71" s="20">
        <v>1123025</v>
      </c>
      <c r="K71" s="20">
        <v>1102787</v>
      </c>
      <c r="L71" s="20">
        <v>1126866</v>
      </c>
      <c r="M71" s="20">
        <v>3352678</v>
      </c>
      <c r="N71" s="20">
        <v>1074661</v>
      </c>
      <c r="O71" s="20">
        <v>959576</v>
      </c>
      <c r="P71" s="20">
        <v>972942</v>
      </c>
      <c r="Q71" s="20">
        <v>3007179</v>
      </c>
      <c r="R71" s="20">
        <v>900939</v>
      </c>
      <c r="S71" s="20">
        <v>1017232</v>
      </c>
      <c r="T71" s="20">
        <v>591755</v>
      </c>
      <c r="U71" s="20">
        <v>2509926</v>
      </c>
      <c r="V71" s="20">
        <v>11388398</v>
      </c>
      <c r="W71" s="20">
        <v>11315000</v>
      </c>
      <c r="X71" s="20"/>
      <c r="Y71" s="19"/>
      <c r="Z71" s="22">
        <v>11315000</v>
      </c>
    </row>
    <row r="72" spans="1:26" ht="13.5" hidden="1">
      <c r="A72" s="38" t="s">
        <v>117</v>
      </c>
      <c r="B72" s="18"/>
      <c r="C72" s="18"/>
      <c r="D72" s="19">
        <v>2230000</v>
      </c>
      <c r="E72" s="20">
        <v>2230000</v>
      </c>
      <c r="F72" s="20">
        <v>193309</v>
      </c>
      <c r="G72" s="20">
        <v>196297</v>
      </c>
      <c r="H72" s="20">
        <v>217440</v>
      </c>
      <c r="I72" s="20">
        <v>607046</v>
      </c>
      <c r="J72" s="20">
        <v>160177</v>
      </c>
      <c r="K72" s="20">
        <v>192923</v>
      </c>
      <c r="L72" s="20">
        <v>168038</v>
      </c>
      <c r="M72" s="20">
        <v>521138</v>
      </c>
      <c r="N72" s="20">
        <v>147097</v>
      </c>
      <c r="O72" s="20">
        <v>223040</v>
      </c>
      <c r="P72" s="20">
        <v>195976</v>
      </c>
      <c r="Q72" s="20">
        <v>566113</v>
      </c>
      <c r="R72" s="20">
        <v>192319</v>
      </c>
      <c r="S72" s="20">
        <v>184947</v>
      </c>
      <c r="T72" s="20">
        <v>190106</v>
      </c>
      <c r="U72" s="20">
        <v>567372</v>
      </c>
      <c r="V72" s="20">
        <v>2261669</v>
      </c>
      <c r="W72" s="20">
        <v>2230000</v>
      </c>
      <c r="X72" s="20"/>
      <c r="Y72" s="19"/>
      <c r="Z72" s="22">
        <v>2230000</v>
      </c>
    </row>
    <row r="73" spans="1:26" ht="13.5" hidden="1">
      <c r="A73" s="38" t="s">
        <v>118</v>
      </c>
      <c r="B73" s="18"/>
      <c r="C73" s="18"/>
      <c r="D73" s="19">
        <v>5957000</v>
      </c>
      <c r="E73" s="20">
        <v>5957000</v>
      </c>
      <c r="F73" s="20">
        <v>499424</v>
      </c>
      <c r="G73" s="20">
        <v>498670</v>
      </c>
      <c r="H73" s="20">
        <v>502315</v>
      </c>
      <c r="I73" s="20">
        <v>1500409</v>
      </c>
      <c r="J73" s="20">
        <v>498377</v>
      </c>
      <c r="K73" s="20">
        <v>496657</v>
      </c>
      <c r="L73" s="20">
        <v>506591</v>
      </c>
      <c r="M73" s="20">
        <v>1501625</v>
      </c>
      <c r="N73" s="20">
        <v>498981</v>
      </c>
      <c r="O73" s="20">
        <v>500032</v>
      </c>
      <c r="P73" s="20">
        <v>501612</v>
      </c>
      <c r="Q73" s="20">
        <v>1500625</v>
      </c>
      <c r="R73" s="20">
        <v>499764</v>
      </c>
      <c r="S73" s="20">
        <v>499879</v>
      </c>
      <c r="T73" s="20">
        <v>495836</v>
      </c>
      <c r="U73" s="20">
        <v>1495479</v>
      </c>
      <c r="V73" s="20">
        <v>5998138</v>
      </c>
      <c r="W73" s="20">
        <v>5957000</v>
      </c>
      <c r="X73" s="20"/>
      <c r="Y73" s="19"/>
      <c r="Z73" s="22">
        <v>5957000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11220000</v>
      </c>
      <c r="E75" s="29">
        <v>11220000</v>
      </c>
      <c r="F75" s="29">
        <v>1171096</v>
      </c>
      <c r="G75" s="29">
        <v>1218046</v>
      </c>
      <c r="H75" s="29">
        <v>1203794</v>
      </c>
      <c r="I75" s="29">
        <v>3592936</v>
      </c>
      <c r="J75" s="29">
        <v>1699073</v>
      </c>
      <c r="K75" s="29">
        <v>1140118</v>
      </c>
      <c r="L75" s="29">
        <v>1656834</v>
      </c>
      <c r="M75" s="29">
        <v>4496025</v>
      </c>
      <c r="N75" s="29">
        <v>1245230</v>
      </c>
      <c r="O75" s="29">
        <v>1266574</v>
      </c>
      <c r="P75" s="29">
        <v>1314647</v>
      </c>
      <c r="Q75" s="29">
        <v>3826451</v>
      </c>
      <c r="R75" s="29">
        <v>1335312</v>
      </c>
      <c r="S75" s="29">
        <v>1378059</v>
      </c>
      <c r="T75" s="29">
        <v>1402678</v>
      </c>
      <c r="U75" s="29">
        <v>4116049</v>
      </c>
      <c r="V75" s="29">
        <v>16031461</v>
      </c>
      <c r="W75" s="29">
        <v>11220000</v>
      </c>
      <c r="X75" s="29"/>
      <c r="Y75" s="28"/>
      <c r="Z75" s="30">
        <v>11220000</v>
      </c>
    </row>
    <row r="76" spans="1:26" ht="13.5" hidden="1">
      <c r="A76" s="41" t="s">
        <v>122</v>
      </c>
      <c r="B76" s="31"/>
      <c r="C76" s="31"/>
      <c r="D76" s="32"/>
      <c r="E76" s="33"/>
      <c r="F76" s="33">
        <v>5902921</v>
      </c>
      <c r="G76" s="33">
        <v>6141416</v>
      </c>
      <c r="H76" s="33">
        <v>4967805</v>
      </c>
      <c r="I76" s="33">
        <v>17012142</v>
      </c>
      <c r="J76" s="33">
        <v>5787066</v>
      </c>
      <c r="K76" s="33">
        <v>4615701</v>
      </c>
      <c r="L76" s="33">
        <v>5479878</v>
      </c>
      <c r="M76" s="33">
        <v>15882645</v>
      </c>
      <c r="N76" s="33">
        <v>5054352</v>
      </c>
      <c r="O76" s="33">
        <v>6655228</v>
      </c>
      <c r="P76" s="33">
        <v>5394571</v>
      </c>
      <c r="Q76" s="33">
        <v>17104151</v>
      </c>
      <c r="R76" s="33">
        <v>6412159</v>
      </c>
      <c r="S76" s="33">
        <v>6404272</v>
      </c>
      <c r="T76" s="33">
        <v>1917538</v>
      </c>
      <c r="U76" s="33">
        <v>14733969</v>
      </c>
      <c r="V76" s="33">
        <v>64732907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>
        <v>450552</v>
      </c>
      <c r="G77" s="20">
        <v>455349</v>
      </c>
      <c r="H77" s="20">
        <v>454669</v>
      </c>
      <c r="I77" s="20">
        <v>1360570</v>
      </c>
      <c r="J77" s="20">
        <v>475884</v>
      </c>
      <c r="K77" s="20">
        <v>303494</v>
      </c>
      <c r="L77" s="20">
        <v>462540</v>
      </c>
      <c r="M77" s="20">
        <v>1241918</v>
      </c>
      <c r="N77" s="20">
        <v>459811</v>
      </c>
      <c r="O77" s="20">
        <v>441190</v>
      </c>
      <c r="P77" s="20">
        <v>476625</v>
      </c>
      <c r="Q77" s="20">
        <v>1377626</v>
      </c>
      <c r="R77" s="20">
        <v>476668</v>
      </c>
      <c r="S77" s="20">
        <v>476668</v>
      </c>
      <c r="T77" s="20">
        <v>514860</v>
      </c>
      <c r="U77" s="20">
        <v>1468196</v>
      </c>
      <c r="V77" s="20">
        <v>5448310</v>
      </c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>
        <v>4281273</v>
      </c>
      <c r="G78" s="20">
        <v>4468021</v>
      </c>
      <c r="H78" s="20">
        <v>3309342</v>
      </c>
      <c r="I78" s="20">
        <v>12058636</v>
      </c>
      <c r="J78" s="20">
        <v>3612109</v>
      </c>
      <c r="K78" s="20">
        <v>3172089</v>
      </c>
      <c r="L78" s="20">
        <v>3360504</v>
      </c>
      <c r="M78" s="20">
        <v>10144702</v>
      </c>
      <c r="N78" s="20">
        <v>3349311</v>
      </c>
      <c r="O78" s="20">
        <v>4947464</v>
      </c>
      <c r="P78" s="20">
        <v>3603299</v>
      </c>
      <c r="Q78" s="20">
        <v>11900074</v>
      </c>
      <c r="R78" s="20">
        <v>4600179</v>
      </c>
      <c r="S78" s="20">
        <v>4549545</v>
      </c>
      <c r="T78" s="20"/>
      <c r="U78" s="20">
        <v>9149724</v>
      </c>
      <c r="V78" s="20">
        <v>43253136</v>
      </c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>
        <v>2665849</v>
      </c>
      <c r="G79" s="20">
        <v>2924634</v>
      </c>
      <c r="H79" s="20">
        <v>1842083</v>
      </c>
      <c r="I79" s="20">
        <v>7432566</v>
      </c>
      <c r="J79" s="20">
        <v>1830530</v>
      </c>
      <c r="K79" s="20">
        <v>1379722</v>
      </c>
      <c r="L79" s="20">
        <v>1559009</v>
      </c>
      <c r="M79" s="20">
        <v>4769261</v>
      </c>
      <c r="N79" s="20">
        <v>1628572</v>
      </c>
      <c r="O79" s="20">
        <v>3264816</v>
      </c>
      <c r="P79" s="20">
        <v>1932769</v>
      </c>
      <c r="Q79" s="20">
        <v>6826157</v>
      </c>
      <c r="R79" s="20">
        <v>3007157</v>
      </c>
      <c r="S79" s="20">
        <v>2847487</v>
      </c>
      <c r="T79" s="20"/>
      <c r="U79" s="20">
        <v>5854644</v>
      </c>
      <c r="V79" s="20">
        <v>24882628</v>
      </c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>
        <v>922691</v>
      </c>
      <c r="G80" s="20">
        <v>848420</v>
      </c>
      <c r="H80" s="20">
        <v>747504</v>
      </c>
      <c r="I80" s="20">
        <v>2518615</v>
      </c>
      <c r="J80" s="20">
        <v>1123025</v>
      </c>
      <c r="K80" s="20">
        <v>1102787</v>
      </c>
      <c r="L80" s="20">
        <v>1126866</v>
      </c>
      <c r="M80" s="20">
        <v>3352678</v>
      </c>
      <c r="N80" s="20">
        <v>1074661</v>
      </c>
      <c r="O80" s="20">
        <v>959576</v>
      </c>
      <c r="P80" s="20">
        <v>972942</v>
      </c>
      <c r="Q80" s="20">
        <v>3007179</v>
      </c>
      <c r="R80" s="20">
        <v>900939</v>
      </c>
      <c r="S80" s="20">
        <v>1017232</v>
      </c>
      <c r="T80" s="20"/>
      <c r="U80" s="20">
        <v>1918171</v>
      </c>
      <c r="V80" s="20">
        <v>10796643</v>
      </c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>
        <v>193309</v>
      </c>
      <c r="G81" s="20">
        <v>196297</v>
      </c>
      <c r="H81" s="20">
        <v>217440</v>
      </c>
      <c r="I81" s="20">
        <v>607046</v>
      </c>
      <c r="J81" s="20">
        <v>160177</v>
      </c>
      <c r="K81" s="20">
        <v>192923</v>
      </c>
      <c r="L81" s="20">
        <v>168038</v>
      </c>
      <c r="M81" s="20">
        <v>521138</v>
      </c>
      <c r="N81" s="20">
        <v>147097</v>
      </c>
      <c r="O81" s="20">
        <v>223040</v>
      </c>
      <c r="P81" s="20">
        <v>195976</v>
      </c>
      <c r="Q81" s="20">
        <v>566113</v>
      </c>
      <c r="R81" s="20">
        <v>192319</v>
      </c>
      <c r="S81" s="20">
        <v>184947</v>
      </c>
      <c r="T81" s="20"/>
      <c r="U81" s="20">
        <v>377266</v>
      </c>
      <c r="V81" s="20">
        <v>2071563</v>
      </c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>
        <v>499424</v>
      </c>
      <c r="G82" s="20">
        <v>498670</v>
      </c>
      <c r="H82" s="20">
        <v>502315</v>
      </c>
      <c r="I82" s="20">
        <v>1500409</v>
      </c>
      <c r="J82" s="20">
        <v>498377</v>
      </c>
      <c r="K82" s="20">
        <v>496657</v>
      </c>
      <c r="L82" s="20">
        <v>506591</v>
      </c>
      <c r="M82" s="20">
        <v>1501625</v>
      </c>
      <c r="N82" s="20">
        <v>498981</v>
      </c>
      <c r="O82" s="20">
        <v>500032</v>
      </c>
      <c r="P82" s="20">
        <v>501612</v>
      </c>
      <c r="Q82" s="20">
        <v>1500625</v>
      </c>
      <c r="R82" s="20">
        <v>499764</v>
      </c>
      <c r="S82" s="20">
        <v>499879</v>
      </c>
      <c r="T82" s="20"/>
      <c r="U82" s="20">
        <v>999643</v>
      </c>
      <c r="V82" s="20">
        <v>5502302</v>
      </c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>
        <v>1171096</v>
      </c>
      <c r="G84" s="29">
        <v>1218046</v>
      </c>
      <c r="H84" s="29">
        <v>1203794</v>
      </c>
      <c r="I84" s="29">
        <v>3592936</v>
      </c>
      <c r="J84" s="29">
        <v>1699073</v>
      </c>
      <c r="K84" s="29">
        <v>1140118</v>
      </c>
      <c r="L84" s="29">
        <v>1656834</v>
      </c>
      <c r="M84" s="29">
        <v>4496025</v>
      </c>
      <c r="N84" s="29">
        <v>1245230</v>
      </c>
      <c r="O84" s="29">
        <v>1266574</v>
      </c>
      <c r="P84" s="29">
        <v>1314647</v>
      </c>
      <c r="Q84" s="29">
        <v>3826451</v>
      </c>
      <c r="R84" s="29">
        <v>1335312</v>
      </c>
      <c r="S84" s="29">
        <v>1378059</v>
      </c>
      <c r="T84" s="29">
        <v>1402678</v>
      </c>
      <c r="U84" s="29">
        <v>4116049</v>
      </c>
      <c r="V84" s="29">
        <v>16031461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20320910</v>
      </c>
      <c r="C5" s="18">
        <v>0</v>
      </c>
      <c r="D5" s="63">
        <v>21344000</v>
      </c>
      <c r="E5" s="64">
        <v>24294800</v>
      </c>
      <c r="F5" s="64">
        <v>-1310472</v>
      </c>
      <c r="G5" s="64">
        <v>1940916</v>
      </c>
      <c r="H5" s="64">
        <v>1920892</v>
      </c>
      <c r="I5" s="64">
        <v>2551336</v>
      </c>
      <c r="J5" s="64">
        <v>1954854</v>
      </c>
      <c r="K5" s="64">
        <v>1897803</v>
      </c>
      <c r="L5" s="64">
        <v>1894509</v>
      </c>
      <c r="M5" s="64">
        <v>5747166</v>
      </c>
      <c r="N5" s="64">
        <v>1891851</v>
      </c>
      <c r="O5" s="64">
        <v>1886138</v>
      </c>
      <c r="P5" s="64">
        <v>1878807</v>
      </c>
      <c r="Q5" s="64">
        <v>5656796</v>
      </c>
      <c r="R5" s="64">
        <v>1883471</v>
      </c>
      <c r="S5" s="64">
        <v>1867206</v>
      </c>
      <c r="T5" s="64">
        <v>5911271</v>
      </c>
      <c r="U5" s="64">
        <v>9661948</v>
      </c>
      <c r="V5" s="64">
        <v>23617246</v>
      </c>
      <c r="W5" s="64">
        <v>24294800</v>
      </c>
      <c r="X5" s="64">
        <v>-677554</v>
      </c>
      <c r="Y5" s="65">
        <v>-2.79</v>
      </c>
      <c r="Z5" s="66">
        <v>24294800</v>
      </c>
    </row>
    <row r="6" spans="1:26" ht="13.5">
      <c r="A6" s="62" t="s">
        <v>32</v>
      </c>
      <c r="B6" s="18">
        <v>147474096</v>
      </c>
      <c r="C6" s="18">
        <v>0</v>
      </c>
      <c r="D6" s="63">
        <v>192790171</v>
      </c>
      <c r="E6" s="64">
        <v>207337983</v>
      </c>
      <c r="F6" s="64">
        <v>8352005</v>
      </c>
      <c r="G6" s="64">
        <v>17157104</v>
      </c>
      <c r="H6" s="64">
        <v>12727780</v>
      </c>
      <c r="I6" s="64">
        <v>38236889</v>
      </c>
      <c r="J6" s="64">
        <v>13035606</v>
      </c>
      <c r="K6" s="64">
        <v>12695923</v>
      </c>
      <c r="L6" s="64">
        <v>16961498</v>
      </c>
      <c r="M6" s="64">
        <v>42693027</v>
      </c>
      <c r="N6" s="64">
        <v>16711164</v>
      </c>
      <c r="O6" s="64">
        <v>11128119</v>
      </c>
      <c r="P6" s="64">
        <v>12786590</v>
      </c>
      <c r="Q6" s="64">
        <v>40625873</v>
      </c>
      <c r="R6" s="64">
        <v>19280137</v>
      </c>
      <c r="S6" s="64">
        <v>35767193</v>
      </c>
      <c r="T6" s="64">
        <v>13234196</v>
      </c>
      <c r="U6" s="64">
        <v>68281526</v>
      </c>
      <c r="V6" s="64">
        <v>189837315</v>
      </c>
      <c r="W6" s="64">
        <v>207337983</v>
      </c>
      <c r="X6" s="64">
        <v>-17500668</v>
      </c>
      <c r="Y6" s="65">
        <v>-8.44</v>
      </c>
      <c r="Z6" s="66">
        <v>207337983</v>
      </c>
    </row>
    <row r="7" spans="1:26" ht="13.5">
      <c r="A7" s="62" t="s">
        <v>33</v>
      </c>
      <c r="B7" s="18">
        <v>136800</v>
      </c>
      <c r="C7" s="18">
        <v>0</v>
      </c>
      <c r="D7" s="63">
        <v>500000</v>
      </c>
      <c r="E7" s="64">
        <v>200000</v>
      </c>
      <c r="F7" s="64">
        <v>0</v>
      </c>
      <c r="G7" s="64">
        <v>29893</v>
      </c>
      <c r="H7" s="64">
        <v>5766</v>
      </c>
      <c r="I7" s="64">
        <v>35659</v>
      </c>
      <c r="J7" s="64">
        <v>8032</v>
      </c>
      <c r="K7" s="64">
        <v>4656</v>
      </c>
      <c r="L7" s="64">
        <v>11280</v>
      </c>
      <c r="M7" s="64">
        <v>23968</v>
      </c>
      <c r="N7" s="64">
        <v>32731</v>
      </c>
      <c r="O7" s="64">
        <v>30177</v>
      </c>
      <c r="P7" s="64">
        <v>9928</v>
      </c>
      <c r="Q7" s="64">
        <v>72836</v>
      </c>
      <c r="R7" s="64">
        <v>37008</v>
      </c>
      <c r="S7" s="64">
        <v>39030</v>
      </c>
      <c r="T7" s="64">
        <v>98676</v>
      </c>
      <c r="U7" s="64">
        <v>174714</v>
      </c>
      <c r="V7" s="64">
        <v>307177</v>
      </c>
      <c r="W7" s="64">
        <v>200000</v>
      </c>
      <c r="X7" s="64">
        <v>107177</v>
      </c>
      <c r="Y7" s="65">
        <v>53.59</v>
      </c>
      <c r="Z7" s="66">
        <v>200000</v>
      </c>
    </row>
    <row r="8" spans="1:26" ht="13.5">
      <c r="A8" s="62" t="s">
        <v>34</v>
      </c>
      <c r="B8" s="18">
        <v>43362632</v>
      </c>
      <c r="C8" s="18">
        <v>0</v>
      </c>
      <c r="D8" s="63">
        <v>33313967</v>
      </c>
      <c r="E8" s="64">
        <v>37380848</v>
      </c>
      <c r="F8" s="64">
        <v>0</v>
      </c>
      <c r="G8" s="64">
        <v>8895086</v>
      </c>
      <c r="H8" s="64">
        <v>0</v>
      </c>
      <c r="I8" s="64">
        <v>8895086</v>
      </c>
      <c r="J8" s="64">
        <v>0</v>
      </c>
      <c r="K8" s="64">
        <v>0</v>
      </c>
      <c r="L8" s="64">
        <v>7587922</v>
      </c>
      <c r="M8" s="64">
        <v>7587922</v>
      </c>
      <c r="N8" s="64">
        <v>0</v>
      </c>
      <c r="O8" s="64">
        <v>0</v>
      </c>
      <c r="P8" s="64">
        <v>10154238</v>
      </c>
      <c r="Q8" s="64">
        <v>10154238</v>
      </c>
      <c r="R8" s="64">
        <v>1110153</v>
      </c>
      <c r="S8" s="64">
        <v>103141</v>
      </c>
      <c r="T8" s="64">
        <v>0</v>
      </c>
      <c r="U8" s="64">
        <v>1213294</v>
      </c>
      <c r="V8" s="64">
        <v>27850540</v>
      </c>
      <c r="W8" s="64">
        <v>37380848</v>
      </c>
      <c r="X8" s="64">
        <v>-9530308</v>
      </c>
      <c r="Y8" s="65">
        <v>-25.5</v>
      </c>
      <c r="Z8" s="66">
        <v>37380848</v>
      </c>
    </row>
    <row r="9" spans="1:26" ht="13.5">
      <c r="A9" s="62" t="s">
        <v>35</v>
      </c>
      <c r="B9" s="18">
        <v>12491004</v>
      </c>
      <c r="C9" s="18">
        <v>0</v>
      </c>
      <c r="D9" s="63">
        <v>23502673</v>
      </c>
      <c r="E9" s="64">
        <v>16203153</v>
      </c>
      <c r="F9" s="64">
        <v>710440</v>
      </c>
      <c r="G9" s="64">
        <v>501970</v>
      </c>
      <c r="H9" s="64">
        <v>4870942</v>
      </c>
      <c r="I9" s="64">
        <v>6083352</v>
      </c>
      <c r="J9" s="64">
        <v>11253868</v>
      </c>
      <c r="K9" s="64">
        <v>3763159</v>
      </c>
      <c r="L9" s="64">
        <v>27679696</v>
      </c>
      <c r="M9" s="64">
        <v>42696723</v>
      </c>
      <c r="N9" s="64">
        <v>618447</v>
      </c>
      <c r="O9" s="64">
        <v>159190</v>
      </c>
      <c r="P9" s="64">
        <v>635081</v>
      </c>
      <c r="Q9" s="64">
        <v>1412718</v>
      </c>
      <c r="R9" s="64">
        <v>755380</v>
      </c>
      <c r="S9" s="64">
        <v>497320</v>
      </c>
      <c r="T9" s="64">
        <v>1010172</v>
      </c>
      <c r="U9" s="64">
        <v>2262872</v>
      </c>
      <c r="V9" s="64">
        <v>52455665</v>
      </c>
      <c r="W9" s="64">
        <v>16203153</v>
      </c>
      <c r="X9" s="64">
        <v>36252512</v>
      </c>
      <c r="Y9" s="65">
        <v>223.74</v>
      </c>
      <c r="Z9" s="66">
        <v>16203153</v>
      </c>
    </row>
    <row r="10" spans="1:26" ht="25.5">
      <c r="A10" s="67" t="s">
        <v>107</v>
      </c>
      <c r="B10" s="68">
        <f>SUM(B5:B9)</f>
        <v>223785442</v>
      </c>
      <c r="C10" s="68">
        <f>SUM(C5:C9)</f>
        <v>0</v>
      </c>
      <c r="D10" s="69">
        <f aca="true" t="shared" si="0" ref="D10:Z10">SUM(D5:D9)</f>
        <v>271450811</v>
      </c>
      <c r="E10" s="70">
        <f t="shared" si="0"/>
        <v>285416784</v>
      </c>
      <c r="F10" s="70">
        <f t="shared" si="0"/>
        <v>7751973</v>
      </c>
      <c r="G10" s="70">
        <f t="shared" si="0"/>
        <v>28524969</v>
      </c>
      <c r="H10" s="70">
        <f t="shared" si="0"/>
        <v>19525380</v>
      </c>
      <c r="I10" s="70">
        <f t="shared" si="0"/>
        <v>55802322</v>
      </c>
      <c r="J10" s="70">
        <f t="shared" si="0"/>
        <v>26252360</v>
      </c>
      <c r="K10" s="70">
        <f t="shared" si="0"/>
        <v>18361541</v>
      </c>
      <c r="L10" s="70">
        <f t="shared" si="0"/>
        <v>54134905</v>
      </c>
      <c r="M10" s="70">
        <f t="shared" si="0"/>
        <v>98748806</v>
      </c>
      <c r="N10" s="70">
        <f t="shared" si="0"/>
        <v>19254193</v>
      </c>
      <c r="O10" s="70">
        <f t="shared" si="0"/>
        <v>13203624</v>
      </c>
      <c r="P10" s="70">
        <f t="shared" si="0"/>
        <v>25464644</v>
      </c>
      <c r="Q10" s="70">
        <f t="shared" si="0"/>
        <v>57922461</v>
      </c>
      <c r="R10" s="70">
        <f t="shared" si="0"/>
        <v>23066149</v>
      </c>
      <c r="S10" s="70">
        <f t="shared" si="0"/>
        <v>38273890</v>
      </c>
      <c r="T10" s="70">
        <f t="shared" si="0"/>
        <v>20254315</v>
      </c>
      <c r="U10" s="70">
        <f t="shared" si="0"/>
        <v>81594354</v>
      </c>
      <c r="V10" s="70">
        <f t="shared" si="0"/>
        <v>294067943</v>
      </c>
      <c r="W10" s="70">
        <f t="shared" si="0"/>
        <v>285416784</v>
      </c>
      <c r="X10" s="70">
        <f t="shared" si="0"/>
        <v>8651159</v>
      </c>
      <c r="Y10" s="71">
        <f>+IF(W10&lt;&gt;0,(X10/W10)*100,0)</f>
        <v>3.0310617612452675</v>
      </c>
      <c r="Z10" s="72">
        <f t="shared" si="0"/>
        <v>285416784</v>
      </c>
    </row>
    <row r="11" spans="1:26" ht="13.5">
      <c r="A11" s="62" t="s">
        <v>36</v>
      </c>
      <c r="B11" s="18">
        <v>67479523</v>
      </c>
      <c r="C11" s="18">
        <v>0</v>
      </c>
      <c r="D11" s="63">
        <v>67888519</v>
      </c>
      <c r="E11" s="64">
        <v>75066521</v>
      </c>
      <c r="F11" s="64">
        <v>5520881</v>
      </c>
      <c r="G11" s="64">
        <v>5781678</v>
      </c>
      <c r="H11" s="64">
        <v>5784031</v>
      </c>
      <c r="I11" s="64">
        <v>17086590</v>
      </c>
      <c r="J11" s="64">
        <v>5661619</v>
      </c>
      <c r="K11" s="64">
        <v>5947679</v>
      </c>
      <c r="L11" s="64">
        <v>10003197</v>
      </c>
      <c r="M11" s="64">
        <v>21612495</v>
      </c>
      <c r="N11" s="64">
        <v>6283797</v>
      </c>
      <c r="O11" s="64">
        <v>5981795</v>
      </c>
      <c r="P11" s="64">
        <v>5699524</v>
      </c>
      <c r="Q11" s="64">
        <v>17965116</v>
      </c>
      <c r="R11" s="64">
        <v>5934681</v>
      </c>
      <c r="S11" s="64">
        <v>6238138</v>
      </c>
      <c r="T11" s="64">
        <v>13822916</v>
      </c>
      <c r="U11" s="64">
        <v>25995735</v>
      </c>
      <c r="V11" s="64">
        <v>82659936</v>
      </c>
      <c r="W11" s="64">
        <v>75066521</v>
      </c>
      <c r="X11" s="64">
        <v>7593415</v>
      </c>
      <c r="Y11" s="65">
        <v>10.12</v>
      </c>
      <c r="Z11" s="66">
        <v>75066521</v>
      </c>
    </row>
    <row r="12" spans="1:26" ht="13.5">
      <c r="A12" s="62" t="s">
        <v>37</v>
      </c>
      <c r="B12" s="18">
        <v>2367938</v>
      </c>
      <c r="C12" s="18">
        <v>0</v>
      </c>
      <c r="D12" s="63">
        <v>2504553</v>
      </c>
      <c r="E12" s="64">
        <v>2752640</v>
      </c>
      <c r="F12" s="64">
        <v>255847</v>
      </c>
      <c r="G12" s="64">
        <v>183192</v>
      </c>
      <c r="H12" s="64">
        <v>183192</v>
      </c>
      <c r="I12" s="64">
        <v>622231</v>
      </c>
      <c r="J12" s="64">
        <v>133954</v>
      </c>
      <c r="K12" s="64">
        <v>133954</v>
      </c>
      <c r="L12" s="64">
        <v>267225</v>
      </c>
      <c r="M12" s="64">
        <v>535133</v>
      </c>
      <c r="N12" s="64">
        <v>222128</v>
      </c>
      <c r="O12" s="64">
        <v>309910</v>
      </c>
      <c r="P12" s="64">
        <v>217008</v>
      </c>
      <c r="Q12" s="64">
        <v>749046</v>
      </c>
      <c r="R12" s="64">
        <v>211747</v>
      </c>
      <c r="S12" s="64">
        <v>211747</v>
      </c>
      <c r="T12" s="64">
        <v>307345</v>
      </c>
      <c r="U12" s="64">
        <v>730839</v>
      </c>
      <c r="V12" s="64">
        <v>2637249</v>
      </c>
      <c r="W12" s="64">
        <v>2752640</v>
      </c>
      <c r="X12" s="64">
        <v>-115391</v>
      </c>
      <c r="Y12" s="65">
        <v>-4.19</v>
      </c>
      <c r="Z12" s="66">
        <v>2752640</v>
      </c>
    </row>
    <row r="13" spans="1:26" ht="13.5">
      <c r="A13" s="62" t="s">
        <v>108</v>
      </c>
      <c r="B13" s="18">
        <v>53820123</v>
      </c>
      <c r="C13" s="18">
        <v>0</v>
      </c>
      <c r="D13" s="63">
        <v>10139553</v>
      </c>
      <c r="E13" s="64">
        <v>10139553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10139553</v>
      </c>
      <c r="X13" s="64">
        <v>-10139553</v>
      </c>
      <c r="Y13" s="65">
        <v>-100</v>
      </c>
      <c r="Z13" s="66">
        <v>10139553</v>
      </c>
    </row>
    <row r="14" spans="1:26" ht="13.5">
      <c r="A14" s="62" t="s">
        <v>38</v>
      </c>
      <c r="B14" s="18">
        <v>5234273</v>
      </c>
      <c r="C14" s="18">
        <v>0</v>
      </c>
      <c r="D14" s="63">
        <v>3022366</v>
      </c>
      <c r="E14" s="64">
        <v>3678686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1839342</v>
      </c>
      <c r="M14" s="64">
        <v>1839342</v>
      </c>
      <c r="N14" s="64">
        <v>0</v>
      </c>
      <c r="O14" s="64">
        <v>581</v>
      </c>
      <c r="P14" s="64">
        <v>0</v>
      </c>
      <c r="Q14" s="64">
        <v>581</v>
      </c>
      <c r="R14" s="64">
        <v>0</v>
      </c>
      <c r="S14" s="64">
        <v>0</v>
      </c>
      <c r="T14" s="64">
        <v>1706908</v>
      </c>
      <c r="U14" s="64">
        <v>1706908</v>
      </c>
      <c r="V14" s="64">
        <v>3546831</v>
      </c>
      <c r="W14" s="64">
        <v>3678686</v>
      </c>
      <c r="X14" s="64">
        <v>-131855</v>
      </c>
      <c r="Y14" s="65">
        <v>-3.58</v>
      </c>
      <c r="Z14" s="66">
        <v>3678686</v>
      </c>
    </row>
    <row r="15" spans="1:26" ht="13.5">
      <c r="A15" s="62" t="s">
        <v>39</v>
      </c>
      <c r="B15" s="18">
        <v>67462251</v>
      </c>
      <c r="C15" s="18">
        <v>0</v>
      </c>
      <c r="D15" s="63">
        <v>64090037</v>
      </c>
      <c r="E15" s="64">
        <v>82490037</v>
      </c>
      <c r="F15" s="64">
        <v>919701</v>
      </c>
      <c r="G15" s="64">
        <v>10145989</v>
      </c>
      <c r="H15" s="64">
        <v>8952306</v>
      </c>
      <c r="I15" s="64">
        <v>20017996</v>
      </c>
      <c r="J15" s="64">
        <v>7436066</v>
      </c>
      <c r="K15" s="64">
        <v>7771525</v>
      </c>
      <c r="L15" s="64">
        <v>5298458</v>
      </c>
      <c r="M15" s="64">
        <v>20506049</v>
      </c>
      <c r="N15" s="64">
        <v>13617346</v>
      </c>
      <c r="O15" s="64">
        <v>5601371</v>
      </c>
      <c r="P15" s="64">
        <v>432711</v>
      </c>
      <c r="Q15" s="64">
        <v>19651428</v>
      </c>
      <c r="R15" s="64">
        <v>7266177</v>
      </c>
      <c r="S15" s="64">
        <v>7287129</v>
      </c>
      <c r="T15" s="64">
        <v>17669033</v>
      </c>
      <c r="U15" s="64">
        <v>32222339</v>
      </c>
      <c r="V15" s="64">
        <v>92397812</v>
      </c>
      <c r="W15" s="64">
        <v>82490037</v>
      </c>
      <c r="X15" s="64">
        <v>9907775</v>
      </c>
      <c r="Y15" s="65">
        <v>12.01</v>
      </c>
      <c r="Z15" s="66">
        <v>82490037</v>
      </c>
    </row>
    <row r="16" spans="1:26" ht="13.5">
      <c r="A16" s="73" t="s">
        <v>40</v>
      </c>
      <c r="B16" s="18">
        <v>13063534</v>
      </c>
      <c r="C16" s="18">
        <v>0</v>
      </c>
      <c r="D16" s="63">
        <v>11464600</v>
      </c>
      <c r="E16" s="64">
        <v>18314448</v>
      </c>
      <c r="F16" s="64">
        <v>28138</v>
      </c>
      <c r="G16" s="64">
        <v>114361</v>
      </c>
      <c r="H16" s="64">
        <v>1159884</v>
      </c>
      <c r="I16" s="64">
        <v>1302383</v>
      </c>
      <c r="J16" s="64">
        <v>1196481</v>
      </c>
      <c r="K16" s="64">
        <v>914068</v>
      </c>
      <c r="L16" s="64">
        <v>712903</v>
      </c>
      <c r="M16" s="64">
        <v>2823452</v>
      </c>
      <c r="N16" s="64">
        <v>296709</v>
      </c>
      <c r="O16" s="64">
        <v>232662</v>
      </c>
      <c r="P16" s="64">
        <v>204888</v>
      </c>
      <c r="Q16" s="64">
        <v>734259</v>
      </c>
      <c r="R16" s="64">
        <v>243120</v>
      </c>
      <c r="S16" s="64">
        <v>275644</v>
      </c>
      <c r="T16" s="64">
        <v>290828</v>
      </c>
      <c r="U16" s="64">
        <v>809592</v>
      </c>
      <c r="V16" s="64">
        <v>5669686</v>
      </c>
      <c r="W16" s="64">
        <v>18314448</v>
      </c>
      <c r="X16" s="64">
        <v>-12644762</v>
      </c>
      <c r="Y16" s="65">
        <v>-69.04</v>
      </c>
      <c r="Z16" s="66">
        <v>18314448</v>
      </c>
    </row>
    <row r="17" spans="1:26" ht="13.5">
      <c r="A17" s="62" t="s">
        <v>41</v>
      </c>
      <c r="B17" s="18">
        <v>48661823</v>
      </c>
      <c r="C17" s="18">
        <v>0</v>
      </c>
      <c r="D17" s="63">
        <v>55585264</v>
      </c>
      <c r="E17" s="64">
        <v>50031312</v>
      </c>
      <c r="F17" s="64">
        <v>3243971</v>
      </c>
      <c r="G17" s="64">
        <v>3408793</v>
      </c>
      <c r="H17" s="64">
        <v>3776673</v>
      </c>
      <c r="I17" s="64">
        <v>10429437</v>
      </c>
      <c r="J17" s="64">
        <v>1870320</v>
      </c>
      <c r="K17" s="64">
        <v>2770802</v>
      </c>
      <c r="L17" s="64">
        <v>1965217</v>
      </c>
      <c r="M17" s="64">
        <v>6606339</v>
      </c>
      <c r="N17" s="64">
        <v>2528579</v>
      </c>
      <c r="O17" s="64">
        <v>2785575</v>
      </c>
      <c r="P17" s="64">
        <v>1968454</v>
      </c>
      <c r="Q17" s="64">
        <v>7282608</v>
      </c>
      <c r="R17" s="64">
        <v>1271159</v>
      </c>
      <c r="S17" s="64">
        <v>1826199</v>
      </c>
      <c r="T17" s="64">
        <v>3999035</v>
      </c>
      <c r="U17" s="64">
        <v>7096393</v>
      </c>
      <c r="V17" s="64">
        <v>31414777</v>
      </c>
      <c r="W17" s="64">
        <v>50031312</v>
      </c>
      <c r="X17" s="64">
        <v>-18616535</v>
      </c>
      <c r="Y17" s="65">
        <v>-37.21</v>
      </c>
      <c r="Z17" s="66">
        <v>50031312</v>
      </c>
    </row>
    <row r="18" spans="1:26" ht="13.5">
      <c r="A18" s="74" t="s">
        <v>42</v>
      </c>
      <c r="B18" s="75">
        <f>SUM(B11:B17)</f>
        <v>258089465</v>
      </c>
      <c r="C18" s="75">
        <f>SUM(C11:C17)</f>
        <v>0</v>
      </c>
      <c r="D18" s="76">
        <f aca="true" t="shared" si="1" ref="D18:Z18">SUM(D11:D17)</f>
        <v>214694892</v>
      </c>
      <c r="E18" s="77">
        <f t="shared" si="1"/>
        <v>242473197</v>
      </c>
      <c r="F18" s="77">
        <f t="shared" si="1"/>
        <v>9968538</v>
      </c>
      <c r="G18" s="77">
        <f t="shared" si="1"/>
        <v>19634013</v>
      </c>
      <c r="H18" s="77">
        <f t="shared" si="1"/>
        <v>19856086</v>
      </c>
      <c r="I18" s="77">
        <f t="shared" si="1"/>
        <v>49458637</v>
      </c>
      <c r="J18" s="77">
        <f t="shared" si="1"/>
        <v>16298440</v>
      </c>
      <c r="K18" s="77">
        <f t="shared" si="1"/>
        <v>17538028</v>
      </c>
      <c r="L18" s="77">
        <f t="shared" si="1"/>
        <v>20086342</v>
      </c>
      <c r="M18" s="77">
        <f t="shared" si="1"/>
        <v>53922810</v>
      </c>
      <c r="N18" s="77">
        <f t="shared" si="1"/>
        <v>22948559</v>
      </c>
      <c r="O18" s="77">
        <f t="shared" si="1"/>
        <v>14911894</v>
      </c>
      <c r="P18" s="77">
        <f t="shared" si="1"/>
        <v>8522585</v>
      </c>
      <c r="Q18" s="77">
        <f t="shared" si="1"/>
        <v>46383038</v>
      </c>
      <c r="R18" s="77">
        <f t="shared" si="1"/>
        <v>14926884</v>
      </c>
      <c r="S18" s="77">
        <f t="shared" si="1"/>
        <v>15838857</v>
      </c>
      <c r="T18" s="77">
        <f t="shared" si="1"/>
        <v>37796065</v>
      </c>
      <c r="U18" s="77">
        <f t="shared" si="1"/>
        <v>68561806</v>
      </c>
      <c r="V18" s="77">
        <f t="shared" si="1"/>
        <v>218326291</v>
      </c>
      <c r="W18" s="77">
        <f t="shared" si="1"/>
        <v>242473197</v>
      </c>
      <c r="X18" s="77">
        <f t="shared" si="1"/>
        <v>-24146906</v>
      </c>
      <c r="Y18" s="71">
        <f>+IF(W18&lt;&gt;0,(X18/W18)*100,0)</f>
        <v>-9.958587711449196</v>
      </c>
      <c r="Z18" s="78">
        <f t="shared" si="1"/>
        <v>242473197</v>
      </c>
    </row>
    <row r="19" spans="1:26" ht="13.5">
      <c r="A19" s="74" t="s">
        <v>43</v>
      </c>
      <c r="B19" s="79">
        <f>+B10-B18</f>
        <v>-34304023</v>
      </c>
      <c r="C19" s="79">
        <f>+C10-C18</f>
        <v>0</v>
      </c>
      <c r="D19" s="80">
        <f aca="true" t="shared" si="2" ref="D19:Z19">+D10-D18</f>
        <v>56755919</v>
      </c>
      <c r="E19" s="81">
        <f t="shared" si="2"/>
        <v>42943587</v>
      </c>
      <c r="F19" s="81">
        <f t="shared" si="2"/>
        <v>-2216565</v>
      </c>
      <c r="G19" s="81">
        <f t="shared" si="2"/>
        <v>8890956</v>
      </c>
      <c r="H19" s="81">
        <f t="shared" si="2"/>
        <v>-330706</v>
      </c>
      <c r="I19" s="81">
        <f t="shared" si="2"/>
        <v>6343685</v>
      </c>
      <c r="J19" s="81">
        <f t="shared" si="2"/>
        <v>9953920</v>
      </c>
      <c r="K19" s="81">
        <f t="shared" si="2"/>
        <v>823513</v>
      </c>
      <c r="L19" s="81">
        <f t="shared" si="2"/>
        <v>34048563</v>
      </c>
      <c r="M19" s="81">
        <f t="shared" si="2"/>
        <v>44825996</v>
      </c>
      <c r="N19" s="81">
        <f t="shared" si="2"/>
        <v>-3694366</v>
      </c>
      <c r="O19" s="81">
        <f t="shared" si="2"/>
        <v>-1708270</v>
      </c>
      <c r="P19" s="81">
        <f t="shared" si="2"/>
        <v>16942059</v>
      </c>
      <c r="Q19" s="81">
        <f t="shared" si="2"/>
        <v>11539423</v>
      </c>
      <c r="R19" s="81">
        <f t="shared" si="2"/>
        <v>8139265</v>
      </c>
      <c r="S19" s="81">
        <f t="shared" si="2"/>
        <v>22435033</v>
      </c>
      <c r="T19" s="81">
        <f t="shared" si="2"/>
        <v>-17541750</v>
      </c>
      <c r="U19" s="81">
        <f t="shared" si="2"/>
        <v>13032548</v>
      </c>
      <c r="V19" s="81">
        <f t="shared" si="2"/>
        <v>75741652</v>
      </c>
      <c r="W19" s="81">
        <f>IF(E10=E18,0,W10-W18)</f>
        <v>42943587</v>
      </c>
      <c r="X19" s="81">
        <f t="shared" si="2"/>
        <v>32798065</v>
      </c>
      <c r="Y19" s="82">
        <f>+IF(W19&lt;&gt;0,(X19/W19)*100,0)</f>
        <v>76.37476813476248</v>
      </c>
      <c r="Z19" s="83">
        <f t="shared" si="2"/>
        <v>42943587</v>
      </c>
    </row>
    <row r="20" spans="1:26" ht="13.5">
      <c r="A20" s="62" t="s">
        <v>44</v>
      </c>
      <c r="B20" s="18">
        <v>46079297</v>
      </c>
      <c r="C20" s="18">
        <v>0</v>
      </c>
      <c r="D20" s="63">
        <v>74054200</v>
      </c>
      <c r="E20" s="64">
        <v>73954200</v>
      </c>
      <c r="F20" s="64">
        <v>0</v>
      </c>
      <c r="G20" s="64">
        <v>6426081</v>
      </c>
      <c r="H20" s="64">
        <v>1157058</v>
      </c>
      <c r="I20" s="64">
        <v>7583139</v>
      </c>
      <c r="J20" s="64">
        <v>0</v>
      </c>
      <c r="K20" s="64">
        <v>0</v>
      </c>
      <c r="L20" s="64">
        <v>0</v>
      </c>
      <c r="M20" s="64">
        <v>0</v>
      </c>
      <c r="N20" s="64">
        <v>1046791</v>
      </c>
      <c r="O20" s="64">
        <v>976359</v>
      </c>
      <c r="P20" s="64">
        <v>5177539</v>
      </c>
      <c r="Q20" s="64">
        <v>7200689</v>
      </c>
      <c r="R20" s="64">
        <v>4806478</v>
      </c>
      <c r="S20" s="64">
        <v>2103370</v>
      </c>
      <c r="T20" s="64">
        <v>12346435</v>
      </c>
      <c r="U20" s="64">
        <v>19256283</v>
      </c>
      <c r="V20" s="64">
        <v>34040111</v>
      </c>
      <c r="W20" s="64">
        <v>73954200</v>
      </c>
      <c r="X20" s="64">
        <v>-39914089</v>
      </c>
      <c r="Y20" s="65">
        <v>-53.97</v>
      </c>
      <c r="Z20" s="66">
        <v>73954200</v>
      </c>
    </row>
    <row r="21" spans="1:26" ht="13.5">
      <c r="A21" s="62" t="s">
        <v>109</v>
      </c>
      <c r="B21" s="84">
        <v>0</v>
      </c>
      <c r="C21" s="84">
        <v>0</v>
      </c>
      <c r="D21" s="85">
        <v>49220000</v>
      </c>
      <c r="E21" s="86">
        <v>43162400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43162400</v>
      </c>
      <c r="X21" s="86">
        <v>-43162400</v>
      </c>
      <c r="Y21" s="87">
        <v>-100</v>
      </c>
      <c r="Z21" s="88">
        <v>43162400</v>
      </c>
    </row>
    <row r="22" spans="1:26" ht="25.5">
      <c r="A22" s="89" t="s">
        <v>110</v>
      </c>
      <c r="B22" s="90">
        <f>SUM(B19:B21)</f>
        <v>11775274</v>
      </c>
      <c r="C22" s="90">
        <f>SUM(C19:C21)</f>
        <v>0</v>
      </c>
      <c r="D22" s="91">
        <f aca="true" t="shared" si="3" ref="D22:Z22">SUM(D19:D21)</f>
        <v>180030119</v>
      </c>
      <c r="E22" s="92">
        <f t="shared" si="3"/>
        <v>160060187</v>
      </c>
      <c r="F22" s="92">
        <f t="shared" si="3"/>
        <v>-2216565</v>
      </c>
      <c r="G22" s="92">
        <f t="shared" si="3"/>
        <v>15317037</v>
      </c>
      <c r="H22" s="92">
        <f t="shared" si="3"/>
        <v>826352</v>
      </c>
      <c r="I22" s="92">
        <f t="shared" si="3"/>
        <v>13926824</v>
      </c>
      <c r="J22" s="92">
        <f t="shared" si="3"/>
        <v>9953920</v>
      </c>
      <c r="K22" s="92">
        <f t="shared" si="3"/>
        <v>823513</v>
      </c>
      <c r="L22" s="92">
        <f t="shared" si="3"/>
        <v>34048563</v>
      </c>
      <c r="M22" s="92">
        <f t="shared" si="3"/>
        <v>44825996</v>
      </c>
      <c r="N22" s="92">
        <f t="shared" si="3"/>
        <v>-2647575</v>
      </c>
      <c r="O22" s="92">
        <f t="shared" si="3"/>
        <v>-731911</v>
      </c>
      <c r="P22" s="92">
        <f t="shared" si="3"/>
        <v>22119598</v>
      </c>
      <c r="Q22" s="92">
        <f t="shared" si="3"/>
        <v>18740112</v>
      </c>
      <c r="R22" s="92">
        <f t="shared" si="3"/>
        <v>12945743</v>
      </c>
      <c r="S22" s="92">
        <f t="shared" si="3"/>
        <v>24538403</v>
      </c>
      <c r="T22" s="92">
        <f t="shared" si="3"/>
        <v>-5195315</v>
      </c>
      <c r="U22" s="92">
        <f t="shared" si="3"/>
        <v>32288831</v>
      </c>
      <c r="V22" s="92">
        <f t="shared" si="3"/>
        <v>109781763</v>
      </c>
      <c r="W22" s="92">
        <f t="shared" si="3"/>
        <v>160060187</v>
      </c>
      <c r="X22" s="92">
        <f t="shared" si="3"/>
        <v>-50278424</v>
      </c>
      <c r="Y22" s="93">
        <f>+IF(W22&lt;&gt;0,(X22/W22)*100,0)</f>
        <v>-31.412198712475575</v>
      </c>
      <c r="Z22" s="94">
        <f t="shared" si="3"/>
        <v>160060187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11775274</v>
      </c>
      <c r="C24" s="79">
        <f>SUM(C22:C23)</f>
        <v>0</v>
      </c>
      <c r="D24" s="80">
        <f aca="true" t="shared" si="4" ref="D24:Z24">SUM(D22:D23)</f>
        <v>180030119</v>
      </c>
      <c r="E24" s="81">
        <f t="shared" si="4"/>
        <v>160060187</v>
      </c>
      <c r="F24" s="81">
        <f t="shared" si="4"/>
        <v>-2216565</v>
      </c>
      <c r="G24" s="81">
        <f t="shared" si="4"/>
        <v>15317037</v>
      </c>
      <c r="H24" s="81">
        <f t="shared" si="4"/>
        <v>826352</v>
      </c>
      <c r="I24" s="81">
        <f t="shared" si="4"/>
        <v>13926824</v>
      </c>
      <c r="J24" s="81">
        <f t="shared" si="4"/>
        <v>9953920</v>
      </c>
      <c r="K24" s="81">
        <f t="shared" si="4"/>
        <v>823513</v>
      </c>
      <c r="L24" s="81">
        <f t="shared" si="4"/>
        <v>34048563</v>
      </c>
      <c r="M24" s="81">
        <f t="shared" si="4"/>
        <v>44825996</v>
      </c>
      <c r="N24" s="81">
        <f t="shared" si="4"/>
        <v>-2647575</v>
      </c>
      <c r="O24" s="81">
        <f t="shared" si="4"/>
        <v>-731911</v>
      </c>
      <c r="P24" s="81">
        <f t="shared" si="4"/>
        <v>22119598</v>
      </c>
      <c r="Q24" s="81">
        <f t="shared" si="4"/>
        <v>18740112</v>
      </c>
      <c r="R24" s="81">
        <f t="shared" si="4"/>
        <v>12945743</v>
      </c>
      <c r="S24" s="81">
        <f t="shared" si="4"/>
        <v>24538403</v>
      </c>
      <c r="T24" s="81">
        <f t="shared" si="4"/>
        <v>-5195315</v>
      </c>
      <c r="U24" s="81">
        <f t="shared" si="4"/>
        <v>32288831</v>
      </c>
      <c r="V24" s="81">
        <f t="shared" si="4"/>
        <v>109781763</v>
      </c>
      <c r="W24" s="81">
        <f t="shared" si="4"/>
        <v>160060187</v>
      </c>
      <c r="X24" s="81">
        <f t="shared" si="4"/>
        <v>-50278424</v>
      </c>
      <c r="Y24" s="82">
        <f>+IF(W24&lt;&gt;0,(X24/W24)*100,0)</f>
        <v>-31.412198712475575</v>
      </c>
      <c r="Z24" s="83">
        <f t="shared" si="4"/>
        <v>160060187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71000189</v>
      </c>
      <c r="C27" s="21">
        <v>0</v>
      </c>
      <c r="D27" s="103">
        <v>180030143</v>
      </c>
      <c r="E27" s="104">
        <v>160060240</v>
      </c>
      <c r="F27" s="104">
        <v>63291</v>
      </c>
      <c r="G27" s="104">
        <v>8488336</v>
      </c>
      <c r="H27" s="104">
        <v>2843733</v>
      </c>
      <c r="I27" s="104">
        <v>11395360</v>
      </c>
      <c r="J27" s="104">
        <v>9268449</v>
      </c>
      <c r="K27" s="104">
        <v>13986989</v>
      </c>
      <c r="L27" s="104">
        <v>5444101</v>
      </c>
      <c r="M27" s="104">
        <v>28699539</v>
      </c>
      <c r="N27" s="104">
        <v>2358225</v>
      </c>
      <c r="O27" s="104">
        <v>1754842</v>
      </c>
      <c r="P27" s="104">
        <v>9937691</v>
      </c>
      <c r="Q27" s="104">
        <v>14050758</v>
      </c>
      <c r="R27" s="104">
        <v>6678011</v>
      </c>
      <c r="S27" s="104">
        <v>0</v>
      </c>
      <c r="T27" s="104">
        <v>0</v>
      </c>
      <c r="U27" s="104">
        <v>6678011</v>
      </c>
      <c r="V27" s="104">
        <v>60823668</v>
      </c>
      <c r="W27" s="104">
        <v>160060240</v>
      </c>
      <c r="X27" s="104">
        <v>-99236572</v>
      </c>
      <c r="Y27" s="105">
        <v>-62</v>
      </c>
      <c r="Z27" s="106">
        <v>160060240</v>
      </c>
    </row>
    <row r="28" spans="1:26" ht="13.5">
      <c r="A28" s="107" t="s">
        <v>44</v>
      </c>
      <c r="B28" s="18">
        <v>71000189</v>
      </c>
      <c r="C28" s="18">
        <v>0</v>
      </c>
      <c r="D28" s="63">
        <v>74054200</v>
      </c>
      <c r="E28" s="64">
        <v>73954200</v>
      </c>
      <c r="F28" s="64">
        <v>0</v>
      </c>
      <c r="G28" s="64">
        <v>1200713</v>
      </c>
      <c r="H28" s="64">
        <v>76897</v>
      </c>
      <c r="I28" s="64">
        <v>1277610</v>
      </c>
      <c r="J28" s="64">
        <v>2904175</v>
      </c>
      <c r="K28" s="64">
        <v>6597622</v>
      </c>
      <c r="L28" s="64">
        <v>2423680</v>
      </c>
      <c r="M28" s="64">
        <v>11925477</v>
      </c>
      <c r="N28" s="64">
        <v>2171562</v>
      </c>
      <c r="O28" s="64">
        <v>1664882</v>
      </c>
      <c r="P28" s="64">
        <v>5575755</v>
      </c>
      <c r="Q28" s="64">
        <v>9412199</v>
      </c>
      <c r="R28" s="64">
        <v>4143404</v>
      </c>
      <c r="S28" s="64">
        <v>0</v>
      </c>
      <c r="T28" s="64">
        <v>0</v>
      </c>
      <c r="U28" s="64">
        <v>4143404</v>
      </c>
      <c r="V28" s="64">
        <v>26758690</v>
      </c>
      <c r="W28" s="64">
        <v>73954200</v>
      </c>
      <c r="X28" s="64">
        <v>-47195510</v>
      </c>
      <c r="Y28" s="65">
        <v>-63.82</v>
      </c>
      <c r="Z28" s="66">
        <v>73954200</v>
      </c>
    </row>
    <row r="29" spans="1:26" ht="13.5">
      <c r="A29" s="62" t="s">
        <v>112</v>
      </c>
      <c r="B29" s="18">
        <v>0</v>
      </c>
      <c r="C29" s="18">
        <v>0</v>
      </c>
      <c r="D29" s="63">
        <v>49220000</v>
      </c>
      <c r="E29" s="64">
        <v>43162400</v>
      </c>
      <c r="F29" s="64">
        <v>0</v>
      </c>
      <c r="G29" s="64">
        <v>5757432</v>
      </c>
      <c r="H29" s="64">
        <v>1587031</v>
      </c>
      <c r="I29" s="64">
        <v>7344463</v>
      </c>
      <c r="J29" s="64">
        <v>5246416</v>
      </c>
      <c r="K29" s="64">
        <v>6515357</v>
      </c>
      <c r="L29" s="64">
        <v>2516739</v>
      </c>
      <c r="M29" s="64">
        <v>14278512</v>
      </c>
      <c r="N29" s="64">
        <v>0</v>
      </c>
      <c r="O29" s="64">
        <v>0</v>
      </c>
      <c r="P29" s="64">
        <v>4335536</v>
      </c>
      <c r="Q29" s="64">
        <v>4335536</v>
      </c>
      <c r="R29" s="64">
        <v>832130</v>
      </c>
      <c r="S29" s="64">
        <v>0</v>
      </c>
      <c r="T29" s="64">
        <v>0</v>
      </c>
      <c r="U29" s="64">
        <v>832130</v>
      </c>
      <c r="V29" s="64">
        <v>26790641</v>
      </c>
      <c r="W29" s="64">
        <v>43162400</v>
      </c>
      <c r="X29" s="64">
        <v>-16371759</v>
      </c>
      <c r="Y29" s="65">
        <v>-37.93</v>
      </c>
      <c r="Z29" s="66">
        <v>43162400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56755943</v>
      </c>
      <c r="E31" s="64">
        <v>42943640</v>
      </c>
      <c r="F31" s="64">
        <v>63291</v>
      </c>
      <c r="G31" s="64">
        <v>1530191</v>
      </c>
      <c r="H31" s="64">
        <v>1179805</v>
      </c>
      <c r="I31" s="64">
        <v>2773287</v>
      </c>
      <c r="J31" s="64">
        <v>1117858</v>
      </c>
      <c r="K31" s="64">
        <v>874010</v>
      </c>
      <c r="L31" s="64">
        <v>503682</v>
      </c>
      <c r="M31" s="64">
        <v>2495550</v>
      </c>
      <c r="N31" s="64">
        <v>186663</v>
      </c>
      <c r="O31" s="64">
        <v>89960</v>
      </c>
      <c r="P31" s="64">
        <v>26400</v>
      </c>
      <c r="Q31" s="64">
        <v>303023</v>
      </c>
      <c r="R31" s="64">
        <v>1702477</v>
      </c>
      <c r="S31" s="64">
        <v>0</v>
      </c>
      <c r="T31" s="64">
        <v>0</v>
      </c>
      <c r="U31" s="64">
        <v>1702477</v>
      </c>
      <c r="V31" s="64">
        <v>7274337</v>
      </c>
      <c r="W31" s="64">
        <v>42943640</v>
      </c>
      <c r="X31" s="64">
        <v>-35669303</v>
      </c>
      <c r="Y31" s="65">
        <v>-83.06</v>
      </c>
      <c r="Z31" s="66">
        <v>42943640</v>
      </c>
    </row>
    <row r="32" spans="1:26" ht="13.5">
      <c r="A32" s="74" t="s">
        <v>50</v>
      </c>
      <c r="B32" s="21">
        <f>SUM(B28:B31)</f>
        <v>71000189</v>
      </c>
      <c r="C32" s="21">
        <f>SUM(C28:C31)</f>
        <v>0</v>
      </c>
      <c r="D32" s="103">
        <f aca="true" t="shared" si="5" ref="D32:Z32">SUM(D28:D31)</f>
        <v>180030143</v>
      </c>
      <c r="E32" s="104">
        <f t="shared" si="5"/>
        <v>160060240</v>
      </c>
      <c r="F32" s="104">
        <f t="shared" si="5"/>
        <v>63291</v>
      </c>
      <c r="G32" s="104">
        <f t="shared" si="5"/>
        <v>8488336</v>
      </c>
      <c r="H32" s="104">
        <f t="shared" si="5"/>
        <v>2843733</v>
      </c>
      <c r="I32" s="104">
        <f t="shared" si="5"/>
        <v>11395360</v>
      </c>
      <c r="J32" s="104">
        <f t="shared" si="5"/>
        <v>9268449</v>
      </c>
      <c r="K32" s="104">
        <f t="shared" si="5"/>
        <v>13986989</v>
      </c>
      <c r="L32" s="104">
        <f t="shared" si="5"/>
        <v>5444101</v>
      </c>
      <c r="M32" s="104">
        <f t="shared" si="5"/>
        <v>28699539</v>
      </c>
      <c r="N32" s="104">
        <f t="shared" si="5"/>
        <v>2358225</v>
      </c>
      <c r="O32" s="104">
        <f t="shared" si="5"/>
        <v>1754842</v>
      </c>
      <c r="P32" s="104">
        <f t="shared" si="5"/>
        <v>9937691</v>
      </c>
      <c r="Q32" s="104">
        <f t="shared" si="5"/>
        <v>14050758</v>
      </c>
      <c r="R32" s="104">
        <f t="shared" si="5"/>
        <v>6678011</v>
      </c>
      <c r="S32" s="104">
        <f t="shared" si="5"/>
        <v>0</v>
      </c>
      <c r="T32" s="104">
        <f t="shared" si="5"/>
        <v>0</v>
      </c>
      <c r="U32" s="104">
        <f t="shared" si="5"/>
        <v>6678011</v>
      </c>
      <c r="V32" s="104">
        <f t="shared" si="5"/>
        <v>60823668</v>
      </c>
      <c r="W32" s="104">
        <f t="shared" si="5"/>
        <v>160060240</v>
      </c>
      <c r="X32" s="104">
        <f t="shared" si="5"/>
        <v>-99236572</v>
      </c>
      <c r="Y32" s="105">
        <f>+IF(W32&lt;&gt;0,(X32/W32)*100,0)</f>
        <v>-61.99951468272196</v>
      </c>
      <c r="Z32" s="106">
        <f t="shared" si="5"/>
        <v>160060240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38003072</v>
      </c>
      <c r="C35" s="18">
        <v>0</v>
      </c>
      <c r="D35" s="63">
        <v>58893064</v>
      </c>
      <c r="E35" s="64">
        <v>58893064</v>
      </c>
      <c r="F35" s="64">
        <v>59879021</v>
      </c>
      <c r="G35" s="64">
        <v>53590822</v>
      </c>
      <c r="H35" s="64">
        <v>59613314</v>
      </c>
      <c r="I35" s="64">
        <v>59613314</v>
      </c>
      <c r="J35" s="64">
        <v>2883525</v>
      </c>
      <c r="K35" s="64">
        <v>1520596</v>
      </c>
      <c r="L35" s="64">
        <v>8938791</v>
      </c>
      <c r="M35" s="64">
        <v>8938791</v>
      </c>
      <c r="N35" s="64">
        <v>9430214</v>
      </c>
      <c r="O35" s="64">
        <v>-2361750</v>
      </c>
      <c r="P35" s="64">
        <v>15411113</v>
      </c>
      <c r="Q35" s="64">
        <v>15411113</v>
      </c>
      <c r="R35" s="64">
        <v>7520551</v>
      </c>
      <c r="S35" s="64">
        <v>3479250</v>
      </c>
      <c r="T35" s="64">
        <v>2446412</v>
      </c>
      <c r="U35" s="64">
        <v>2446412</v>
      </c>
      <c r="V35" s="64">
        <v>2446412</v>
      </c>
      <c r="W35" s="64">
        <v>58893064</v>
      </c>
      <c r="X35" s="64">
        <v>-56446652</v>
      </c>
      <c r="Y35" s="65">
        <v>-95.85</v>
      </c>
      <c r="Z35" s="66">
        <v>58893064</v>
      </c>
    </row>
    <row r="36" spans="1:26" ht="13.5">
      <c r="A36" s="62" t="s">
        <v>53</v>
      </c>
      <c r="B36" s="18">
        <v>1083307111</v>
      </c>
      <c r="C36" s="18">
        <v>0</v>
      </c>
      <c r="D36" s="63">
        <v>994963200</v>
      </c>
      <c r="E36" s="64">
        <v>994963200</v>
      </c>
      <c r="F36" s="64">
        <v>1075409796</v>
      </c>
      <c r="G36" s="64">
        <v>1083898132</v>
      </c>
      <c r="H36" s="64">
        <v>1078253529</v>
      </c>
      <c r="I36" s="64">
        <v>1078253529</v>
      </c>
      <c r="J36" s="64">
        <v>9201156</v>
      </c>
      <c r="K36" s="64">
        <v>14054283</v>
      </c>
      <c r="L36" s="64">
        <v>5444100</v>
      </c>
      <c r="M36" s="64">
        <v>5444100</v>
      </c>
      <c r="N36" s="64">
        <v>2358225</v>
      </c>
      <c r="O36" s="64">
        <v>1754842</v>
      </c>
      <c r="P36" s="64">
        <v>9937692</v>
      </c>
      <c r="Q36" s="64">
        <v>9937692</v>
      </c>
      <c r="R36" s="64">
        <v>6678013</v>
      </c>
      <c r="S36" s="64">
        <v>26280765</v>
      </c>
      <c r="T36" s="64">
        <v>15006931</v>
      </c>
      <c r="U36" s="64">
        <v>15006931</v>
      </c>
      <c r="V36" s="64">
        <v>15006931</v>
      </c>
      <c r="W36" s="64">
        <v>994963200</v>
      </c>
      <c r="X36" s="64">
        <v>-979956269</v>
      </c>
      <c r="Y36" s="65">
        <v>-98.49</v>
      </c>
      <c r="Z36" s="66">
        <v>994963200</v>
      </c>
    </row>
    <row r="37" spans="1:26" ht="13.5">
      <c r="A37" s="62" t="s">
        <v>54</v>
      </c>
      <c r="B37" s="18">
        <v>48453664</v>
      </c>
      <c r="C37" s="18">
        <v>0</v>
      </c>
      <c r="D37" s="63">
        <v>32184768</v>
      </c>
      <c r="E37" s="64">
        <v>32184768</v>
      </c>
      <c r="F37" s="64">
        <v>36943795</v>
      </c>
      <c r="G37" s="64">
        <v>39087697</v>
      </c>
      <c r="H37" s="64">
        <v>42675997</v>
      </c>
      <c r="I37" s="64">
        <v>42675997</v>
      </c>
      <c r="J37" s="64">
        <v>-575996</v>
      </c>
      <c r="K37" s="64">
        <v>15250038</v>
      </c>
      <c r="L37" s="64">
        <v>-1463888</v>
      </c>
      <c r="M37" s="64">
        <v>-1463888</v>
      </c>
      <c r="N37" s="64">
        <v>14636837</v>
      </c>
      <c r="O37" s="64">
        <v>4734052</v>
      </c>
      <c r="P37" s="64">
        <v>2889860</v>
      </c>
      <c r="Q37" s="64">
        <v>2889860</v>
      </c>
      <c r="R37" s="64">
        <v>1344335</v>
      </c>
      <c r="S37" s="64">
        <v>4941331</v>
      </c>
      <c r="T37" s="64">
        <v>26866442</v>
      </c>
      <c r="U37" s="64">
        <v>26866442</v>
      </c>
      <c r="V37" s="64">
        <v>26866442</v>
      </c>
      <c r="W37" s="64">
        <v>32184768</v>
      </c>
      <c r="X37" s="64">
        <v>-5318326</v>
      </c>
      <c r="Y37" s="65">
        <v>-16.52</v>
      </c>
      <c r="Z37" s="66">
        <v>32184768</v>
      </c>
    </row>
    <row r="38" spans="1:26" ht="13.5">
      <c r="A38" s="62" t="s">
        <v>55</v>
      </c>
      <c r="B38" s="18">
        <v>62059823</v>
      </c>
      <c r="C38" s="18">
        <v>0</v>
      </c>
      <c r="D38" s="63">
        <v>59235264</v>
      </c>
      <c r="E38" s="64">
        <v>59235264</v>
      </c>
      <c r="F38" s="64">
        <v>62059823</v>
      </c>
      <c r="G38" s="64">
        <v>62059823</v>
      </c>
      <c r="H38" s="64">
        <v>62059823</v>
      </c>
      <c r="I38" s="64">
        <v>62059823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-4121121</v>
      </c>
      <c r="U38" s="64">
        <v>-4121121</v>
      </c>
      <c r="V38" s="64">
        <v>-4121121</v>
      </c>
      <c r="W38" s="64">
        <v>59235264</v>
      </c>
      <c r="X38" s="64">
        <v>-63356385</v>
      </c>
      <c r="Y38" s="65">
        <v>-106.96</v>
      </c>
      <c r="Z38" s="66">
        <v>59235264</v>
      </c>
    </row>
    <row r="39" spans="1:26" ht="13.5">
      <c r="A39" s="62" t="s">
        <v>56</v>
      </c>
      <c r="B39" s="18">
        <v>1010796696</v>
      </c>
      <c r="C39" s="18">
        <v>0</v>
      </c>
      <c r="D39" s="63">
        <v>962436232</v>
      </c>
      <c r="E39" s="64">
        <v>962436232</v>
      </c>
      <c r="F39" s="64">
        <v>1036285199</v>
      </c>
      <c r="G39" s="64">
        <v>1036341434</v>
      </c>
      <c r="H39" s="64">
        <v>1033131023</v>
      </c>
      <c r="I39" s="64">
        <v>1033131023</v>
      </c>
      <c r="J39" s="64">
        <v>12660678</v>
      </c>
      <c r="K39" s="64">
        <v>324841</v>
      </c>
      <c r="L39" s="64">
        <v>15846779</v>
      </c>
      <c r="M39" s="64">
        <v>15846779</v>
      </c>
      <c r="N39" s="64">
        <v>-2848398</v>
      </c>
      <c r="O39" s="64">
        <v>-5340961</v>
      </c>
      <c r="P39" s="64">
        <v>22458944</v>
      </c>
      <c r="Q39" s="64">
        <v>22458944</v>
      </c>
      <c r="R39" s="64">
        <v>12854229</v>
      </c>
      <c r="S39" s="64">
        <v>24818683</v>
      </c>
      <c r="T39" s="64">
        <v>-5291978</v>
      </c>
      <c r="U39" s="64">
        <v>-5291978</v>
      </c>
      <c r="V39" s="64">
        <v>-5291978</v>
      </c>
      <c r="W39" s="64">
        <v>962436232</v>
      </c>
      <c r="X39" s="64">
        <v>-967728210</v>
      </c>
      <c r="Y39" s="65">
        <v>-100.55</v>
      </c>
      <c r="Z39" s="66">
        <v>962436232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58309126</v>
      </c>
      <c r="C42" s="18">
        <v>0</v>
      </c>
      <c r="D42" s="63">
        <v>146517773</v>
      </c>
      <c r="E42" s="64">
        <v>146517773</v>
      </c>
      <c r="F42" s="64">
        <v>2978308</v>
      </c>
      <c r="G42" s="64">
        <v>8908494</v>
      </c>
      <c r="H42" s="64">
        <v>-7242417</v>
      </c>
      <c r="I42" s="64">
        <v>4644385</v>
      </c>
      <c r="J42" s="64">
        <v>13847846</v>
      </c>
      <c r="K42" s="64">
        <v>-2149069</v>
      </c>
      <c r="L42" s="64">
        <v>21860815</v>
      </c>
      <c r="M42" s="64">
        <v>33559592</v>
      </c>
      <c r="N42" s="64">
        <v>-5295605</v>
      </c>
      <c r="O42" s="64">
        <v>14036167</v>
      </c>
      <c r="P42" s="64">
        <v>19276576</v>
      </c>
      <c r="Q42" s="64">
        <v>28017138</v>
      </c>
      <c r="R42" s="64">
        <v>4223385</v>
      </c>
      <c r="S42" s="64">
        <v>18461233</v>
      </c>
      <c r="T42" s="64">
        <v>0</v>
      </c>
      <c r="U42" s="64">
        <v>22684618</v>
      </c>
      <c r="V42" s="64">
        <v>88905733</v>
      </c>
      <c r="W42" s="64">
        <v>146517773</v>
      </c>
      <c r="X42" s="64">
        <v>-57612040</v>
      </c>
      <c r="Y42" s="65">
        <v>-39.32</v>
      </c>
      <c r="Z42" s="66">
        <v>146517773</v>
      </c>
    </row>
    <row r="43" spans="1:26" ht="13.5">
      <c r="A43" s="62" t="s">
        <v>59</v>
      </c>
      <c r="B43" s="18">
        <v>-65776560</v>
      </c>
      <c r="C43" s="18">
        <v>0</v>
      </c>
      <c r="D43" s="63">
        <v>-118765508</v>
      </c>
      <c r="E43" s="64">
        <v>-118765508</v>
      </c>
      <c r="F43" s="64">
        <v>85255</v>
      </c>
      <c r="G43" s="64">
        <v>-3943602</v>
      </c>
      <c r="H43" s="64">
        <v>-2837084</v>
      </c>
      <c r="I43" s="64">
        <v>-6695431</v>
      </c>
      <c r="J43" s="64">
        <v>-9126571</v>
      </c>
      <c r="K43" s="64">
        <v>-13986989</v>
      </c>
      <c r="L43" s="64">
        <v>-5444100</v>
      </c>
      <c r="M43" s="64">
        <v>-28557660</v>
      </c>
      <c r="N43" s="64">
        <v>-2358225</v>
      </c>
      <c r="O43" s="64">
        <v>-11589853</v>
      </c>
      <c r="P43" s="64">
        <v>-9358667</v>
      </c>
      <c r="Q43" s="64">
        <v>-23306745</v>
      </c>
      <c r="R43" s="64">
        <v>-6678013</v>
      </c>
      <c r="S43" s="64">
        <v>-25677405</v>
      </c>
      <c r="T43" s="64">
        <v>0</v>
      </c>
      <c r="U43" s="64">
        <v>-32355418</v>
      </c>
      <c r="V43" s="64">
        <v>-90915254</v>
      </c>
      <c r="W43" s="64">
        <v>-118765508</v>
      </c>
      <c r="X43" s="64">
        <v>27850254</v>
      </c>
      <c r="Y43" s="65">
        <v>-23.45</v>
      </c>
      <c r="Z43" s="66">
        <v>-118765508</v>
      </c>
    </row>
    <row r="44" spans="1:26" ht="13.5">
      <c r="A44" s="62" t="s">
        <v>60</v>
      </c>
      <c r="B44" s="18">
        <v>-4353917</v>
      </c>
      <c r="C44" s="18">
        <v>0</v>
      </c>
      <c r="D44" s="63">
        <v>-2622000</v>
      </c>
      <c r="E44" s="64">
        <v>-2622000</v>
      </c>
      <c r="F44" s="64">
        <v>150452</v>
      </c>
      <c r="G44" s="64">
        <v>128083</v>
      </c>
      <c r="H44" s="64">
        <v>101327</v>
      </c>
      <c r="I44" s="64">
        <v>379862</v>
      </c>
      <c r="J44" s="64">
        <v>65507</v>
      </c>
      <c r="K44" s="64">
        <v>29674</v>
      </c>
      <c r="L44" s="64">
        <v>23110</v>
      </c>
      <c r="M44" s="64">
        <v>118291</v>
      </c>
      <c r="N44" s="64">
        <v>13069</v>
      </c>
      <c r="O44" s="64">
        <v>0</v>
      </c>
      <c r="P44" s="64">
        <v>21306</v>
      </c>
      <c r="Q44" s="64">
        <v>34375</v>
      </c>
      <c r="R44" s="64">
        <v>-170168</v>
      </c>
      <c r="S44" s="64">
        <v>147503</v>
      </c>
      <c r="T44" s="64">
        <v>0</v>
      </c>
      <c r="U44" s="64">
        <v>-22665</v>
      </c>
      <c r="V44" s="64">
        <v>509863</v>
      </c>
      <c r="W44" s="64">
        <v>-2622000</v>
      </c>
      <c r="X44" s="64">
        <v>3131863</v>
      </c>
      <c r="Y44" s="65">
        <v>-119.45</v>
      </c>
      <c r="Z44" s="66">
        <v>-2622000</v>
      </c>
    </row>
    <row r="45" spans="1:26" ht="13.5">
      <c r="A45" s="74" t="s">
        <v>61</v>
      </c>
      <c r="B45" s="21">
        <v>-20890421</v>
      </c>
      <c r="C45" s="21">
        <v>0</v>
      </c>
      <c r="D45" s="103">
        <v>53605265</v>
      </c>
      <c r="E45" s="104">
        <v>53605265</v>
      </c>
      <c r="F45" s="104">
        <v>3214015</v>
      </c>
      <c r="G45" s="104">
        <v>8306990</v>
      </c>
      <c r="H45" s="104">
        <v>-1671184</v>
      </c>
      <c r="I45" s="104">
        <v>-1671184</v>
      </c>
      <c r="J45" s="104">
        <v>3115598</v>
      </c>
      <c r="K45" s="104">
        <v>-12990786</v>
      </c>
      <c r="L45" s="104">
        <v>3449039</v>
      </c>
      <c r="M45" s="104">
        <v>3449039</v>
      </c>
      <c r="N45" s="104">
        <v>-4191722</v>
      </c>
      <c r="O45" s="104">
        <v>-1745408</v>
      </c>
      <c r="P45" s="104">
        <v>8193807</v>
      </c>
      <c r="Q45" s="104">
        <v>-4191722</v>
      </c>
      <c r="R45" s="104">
        <v>5569011</v>
      </c>
      <c r="S45" s="104">
        <v>-1499658</v>
      </c>
      <c r="T45" s="104">
        <v>0</v>
      </c>
      <c r="U45" s="104">
        <v>-1499658</v>
      </c>
      <c r="V45" s="104">
        <v>-1499658</v>
      </c>
      <c r="W45" s="104">
        <v>53605265</v>
      </c>
      <c r="X45" s="104">
        <v>-55104923</v>
      </c>
      <c r="Y45" s="105">
        <v>-102.8</v>
      </c>
      <c r="Z45" s="106">
        <v>53605265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99.99999940403471</v>
      </c>
      <c r="C58" s="5">
        <f>IF(C67=0,0,+(C76/C67)*100)</f>
        <v>0</v>
      </c>
      <c r="D58" s="6">
        <f aca="true" t="shared" si="6" ref="D58:Z58">IF(D67=0,0,+(D76/D67)*100)</f>
        <v>103.35317617289583</v>
      </c>
      <c r="E58" s="7">
        <f t="shared" si="6"/>
        <v>95.54539911563383</v>
      </c>
      <c r="F58" s="7">
        <f t="shared" si="6"/>
        <v>163.53231604538388</v>
      </c>
      <c r="G58" s="7">
        <f t="shared" si="6"/>
        <v>62.277476932163644</v>
      </c>
      <c r="H58" s="7">
        <f t="shared" si="6"/>
        <v>58.736805629889176</v>
      </c>
      <c r="I58" s="7">
        <f t="shared" si="6"/>
        <v>78.4861537858046</v>
      </c>
      <c r="J58" s="7">
        <f t="shared" si="6"/>
        <v>109.68664070348741</v>
      </c>
      <c r="K58" s="7">
        <f t="shared" si="6"/>
        <v>77.43128793839216</v>
      </c>
      <c r="L58" s="7">
        <f t="shared" si="6"/>
        <v>50.168230209078736</v>
      </c>
      <c r="M58" s="7">
        <f t="shared" si="6"/>
        <v>76.80061679357884</v>
      </c>
      <c r="N58" s="7">
        <f t="shared" si="6"/>
        <v>87.26777890573115</v>
      </c>
      <c r="O58" s="7">
        <f t="shared" si="6"/>
        <v>127.92487500438942</v>
      </c>
      <c r="P58" s="7">
        <f t="shared" si="6"/>
        <v>76.96604462872706</v>
      </c>
      <c r="Q58" s="7">
        <f t="shared" si="6"/>
        <v>95.43590928172272</v>
      </c>
      <c r="R58" s="7">
        <f t="shared" si="6"/>
        <v>60.367580045897654</v>
      </c>
      <c r="S58" s="7">
        <f t="shared" si="6"/>
        <v>85.24113803438179</v>
      </c>
      <c r="T58" s="7">
        <f t="shared" si="6"/>
        <v>0</v>
      </c>
      <c r="U58" s="7">
        <f t="shared" si="6"/>
        <v>57.54933119865815</v>
      </c>
      <c r="V58" s="7">
        <f t="shared" si="6"/>
        <v>74.13367475431926</v>
      </c>
      <c r="W58" s="7">
        <f t="shared" si="6"/>
        <v>95.54539911563383</v>
      </c>
      <c r="X58" s="7">
        <f t="shared" si="6"/>
        <v>0</v>
      </c>
      <c r="Y58" s="7">
        <f t="shared" si="6"/>
        <v>0</v>
      </c>
      <c r="Z58" s="8">
        <f t="shared" si="6"/>
        <v>95.54539911563383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</v>
      </c>
      <c r="E59" s="10">
        <f t="shared" si="7"/>
        <v>83.4614814692856</v>
      </c>
      <c r="F59" s="10">
        <f t="shared" si="7"/>
        <v>-122.43443583685878</v>
      </c>
      <c r="G59" s="10">
        <f t="shared" si="7"/>
        <v>94.96490316943134</v>
      </c>
      <c r="H59" s="10">
        <f t="shared" si="7"/>
        <v>80.6636187771098</v>
      </c>
      <c r="I59" s="10">
        <f t="shared" si="7"/>
        <v>195.86283421705335</v>
      </c>
      <c r="J59" s="10">
        <f t="shared" si="7"/>
        <v>145.35571454441097</v>
      </c>
      <c r="K59" s="10">
        <f t="shared" si="7"/>
        <v>82.53222278603207</v>
      </c>
      <c r="L59" s="10">
        <f t="shared" si="7"/>
        <v>64.47264172405622</v>
      </c>
      <c r="M59" s="10">
        <f t="shared" si="7"/>
        <v>97.94794512634574</v>
      </c>
      <c r="N59" s="10">
        <f t="shared" si="7"/>
        <v>104.53159366144584</v>
      </c>
      <c r="O59" s="10">
        <f t="shared" si="7"/>
        <v>111.52694023448973</v>
      </c>
      <c r="P59" s="10">
        <f t="shared" si="7"/>
        <v>76.47283622000558</v>
      </c>
      <c r="Q59" s="10">
        <f t="shared" si="7"/>
        <v>97.54481158592249</v>
      </c>
      <c r="R59" s="10">
        <f t="shared" si="7"/>
        <v>109.53744443105309</v>
      </c>
      <c r="S59" s="10">
        <f t="shared" si="7"/>
        <v>86.7677695979983</v>
      </c>
      <c r="T59" s="10">
        <f t="shared" si="7"/>
        <v>0</v>
      </c>
      <c r="U59" s="10">
        <f t="shared" si="7"/>
        <v>38.121080759283736</v>
      </c>
      <c r="V59" s="10">
        <f t="shared" si="7"/>
        <v>83.95348043544112</v>
      </c>
      <c r="W59" s="10">
        <f t="shared" si="7"/>
        <v>83.4614814692856</v>
      </c>
      <c r="X59" s="10">
        <f t="shared" si="7"/>
        <v>0</v>
      </c>
      <c r="Y59" s="10">
        <f t="shared" si="7"/>
        <v>0</v>
      </c>
      <c r="Z59" s="11">
        <f t="shared" si="7"/>
        <v>83.4614814692856</v>
      </c>
    </row>
    <row r="60" spans="1:26" ht="13.5">
      <c r="A60" s="37" t="s">
        <v>32</v>
      </c>
      <c r="B60" s="12">
        <f t="shared" si="7"/>
        <v>99.99999932191481</v>
      </c>
      <c r="C60" s="12">
        <f t="shared" si="7"/>
        <v>0</v>
      </c>
      <c r="D60" s="3">
        <f t="shared" si="7"/>
        <v>104.27796497986404</v>
      </c>
      <c r="E60" s="13">
        <f t="shared" si="7"/>
        <v>96.96133052475966</v>
      </c>
      <c r="F60" s="13">
        <f t="shared" si="7"/>
        <v>118.66268039829957</v>
      </c>
      <c r="G60" s="13">
        <f t="shared" si="7"/>
        <v>58.57967638361345</v>
      </c>
      <c r="H60" s="13">
        <f t="shared" si="7"/>
        <v>55.42758438627946</v>
      </c>
      <c r="I60" s="13">
        <f t="shared" si="7"/>
        <v>70.65425746325754</v>
      </c>
      <c r="J60" s="13">
        <f t="shared" si="7"/>
        <v>104.33761192229957</v>
      </c>
      <c r="K60" s="13">
        <f t="shared" si="7"/>
        <v>76.66879359618044</v>
      </c>
      <c r="L60" s="13">
        <f t="shared" si="7"/>
        <v>48.57050361943267</v>
      </c>
      <c r="M60" s="13">
        <f t="shared" si="7"/>
        <v>73.95384731094377</v>
      </c>
      <c r="N60" s="13">
        <f t="shared" si="7"/>
        <v>85.31336297100549</v>
      </c>
      <c r="O60" s="13">
        <f t="shared" si="7"/>
        <v>130.70420975907967</v>
      </c>
      <c r="P60" s="13">
        <f t="shared" si="7"/>
        <v>77.0385145687787</v>
      </c>
      <c r="Q60" s="13">
        <f t="shared" si="7"/>
        <v>95.14226315825877</v>
      </c>
      <c r="R60" s="13">
        <f t="shared" si="7"/>
        <v>55.56419023371048</v>
      </c>
      <c r="S60" s="13">
        <f t="shared" si="7"/>
        <v>85.16144110050794</v>
      </c>
      <c r="T60" s="13">
        <f t="shared" si="7"/>
        <v>0</v>
      </c>
      <c r="U60" s="13">
        <f t="shared" si="7"/>
        <v>60.29846052356827</v>
      </c>
      <c r="V60" s="13">
        <f t="shared" si="7"/>
        <v>72.91201416328502</v>
      </c>
      <c r="W60" s="13">
        <f t="shared" si="7"/>
        <v>96.96133052475966</v>
      </c>
      <c r="X60" s="13">
        <f t="shared" si="7"/>
        <v>0</v>
      </c>
      <c r="Y60" s="13">
        <f t="shared" si="7"/>
        <v>0</v>
      </c>
      <c r="Z60" s="14">
        <f t="shared" si="7"/>
        <v>96.96133052475966</v>
      </c>
    </row>
    <row r="61" spans="1:26" ht="13.5">
      <c r="A61" s="38" t="s">
        <v>115</v>
      </c>
      <c r="B61" s="12">
        <f t="shared" si="7"/>
        <v>77.67418130304439</v>
      </c>
      <c r="C61" s="12">
        <f t="shared" si="7"/>
        <v>0</v>
      </c>
      <c r="D61" s="3">
        <f t="shared" si="7"/>
        <v>96.17951881578915</v>
      </c>
      <c r="E61" s="13">
        <f t="shared" si="7"/>
        <v>82.62039748704248</v>
      </c>
      <c r="F61" s="13">
        <f t="shared" si="7"/>
        <v>54.671139615705236</v>
      </c>
      <c r="G61" s="13">
        <f t="shared" si="7"/>
        <v>45.45753608619057</v>
      </c>
      <c r="H61" s="13">
        <f t="shared" si="7"/>
        <v>44.038485166809224</v>
      </c>
      <c r="I61" s="13">
        <f t="shared" si="7"/>
        <v>47.993812235443514</v>
      </c>
      <c r="J61" s="13">
        <f t="shared" si="7"/>
        <v>105.45204627490578</v>
      </c>
      <c r="K61" s="13">
        <f t="shared" si="7"/>
        <v>64.8262630235407</v>
      </c>
      <c r="L61" s="13">
        <f t="shared" si="7"/>
        <v>43.58901414673203</v>
      </c>
      <c r="M61" s="13">
        <f t="shared" si="7"/>
        <v>72.37021125863046</v>
      </c>
      <c r="N61" s="13">
        <f t="shared" si="7"/>
        <v>63.74325006908733</v>
      </c>
      <c r="O61" s="13">
        <f t="shared" si="7"/>
        <v>141.23252085374048</v>
      </c>
      <c r="P61" s="13">
        <f t="shared" si="7"/>
        <v>59.76678738613733</v>
      </c>
      <c r="Q61" s="13">
        <f t="shared" si="7"/>
        <v>83.33336789145032</v>
      </c>
      <c r="R61" s="13">
        <f t="shared" si="7"/>
        <v>53.952680494365964</v>
      </c>
      <c r="S61" s="13">
        <f t="shared" si="7"/>
        <v>11.065394718430275</v>
      </c>
      <c r="T61" s="13">
        <f t="shared" si="7"/>
        <v>0</v>
      </c>
      <c r="U61" s="13">
        <f t="shared" si="7"/>
        <v>15.661280708499534</v>
      </c>
      <c r="V61" s="13">
        <f t="shared" si="7"/>
        <v>47.469359193436276</v>
      </c>
      <c r="W61" s="13">
        <f t="shared" si="7"/>
        <v>82.62039748704248</v>
      </c>
      <c r="X61" s="13">
        <f t="shared" si="7"/>
        <v>0</v>
      </c>
      <c r="Y61" s="13">
        <f t="shared" si="7"/>
        <v>0</v>
      </c>
      <c r="Z61" s="14">
        <f t="shared" si="7"/>
        <v>82.62039748704248</v>
      </c>
    </row>
    <row r="62" spans="1:26" ht="13.5">
      <c r="A62" s="38" t="s">
        <v>116</v>
      </c>
      <c r="B62" s="12">
        <f t="shared" si="7"/>
        <v>95.04209698833638</v>
      </c>
      <c r="C62" s="12">
        <f t="shared" si="7"/>
        <v>0</v>
      </c>
      <c r="D62" s="3">
        <f t="shared" si="7"/>
        <v>94.99999923348847</v>
      </c>
      <c r="E62" s="13">
        <f t="shared" si="7"/>
        <v>74.1576717895446</v>
      </c>
      <c r="F62" s="13">
        <f t="shared" si="7"/>
        <v>-179.45819344721642</v>
      </c>
      <c r="G62" s="13">
        <f t="shared" si="7"/>
        <v>131.82113580803033</v>
      </c>
      <c r="H62" s="13">
        <f t="shared" si="7"/>
        <v>60.13531827943538</v>
      </c>
      <c r="I62" s="13">
        <f t="shared" si="7"/>
        <v>204.54932091461865</v>
      </c>
      <c r="J62" s="13">
        <f t="shared" si="7"/>
        <v>99.33283263236274</v>
      </c>
      <c r="K62" s="13">
        <f t="shared" si="7"/>
        <v>91.84503823666795</v>
      </c>
      <c r="L62" s="13">
        <f t="shared" si="7"/>
        <v>48.01670818343876</v>
      </c>
      <c r="M62" s="13">
        <f t="shared" si="7"/>
        <v>71.79648300446503</v>
      </c>
      <c r="N62" s="13">
        <f t="shared" si="7"/>
        <v>99.2853782263063</v>
      </c>
      <c r="O62" s="13">
        <f t="shared" si="7"/>
        <v>89.2656436901349</v>
      </c>
      <c r="P62" s="13">
        <f t="shared" si="7"/>
        <v>91.6816193539975</v>
      </c>
      <c r="Q62" s="13">
        <f t="shared" si="7"/>
        <v>94.09253946987101</v>
      </c>
      <c r="R62" s="13">
        <f t="shared" si="7"/>
        <v>120.70060778672902</v>
      </c>
      <c r="S62" s="13">
        <f t="shared" si="7"/>
        <v>71.81763821560524</v>
      </c>
      <c r="T62" s="13">
        <f t="shared" si="7"/>
        <v>0</v>
      </c>
      <c r="U62" s="13">
        <f t="shared" si="7"/>
        <v>71.32941163878085</v>
      </c>
      <c r="V62" s="13">
        <f t="shared" si="7"/>
        <v>90.78933690689867</v>
      </c>
      <c r="W62" s="13">
        <f t="shared" si="7"/>
        <v>74.1576717895446</v>
      </c>
      <c r="X62" s="13">
        <f t="shared" si="7"/>
        <v>0</v>
      </c>
      <c r="Y62" s="13">
        <f t="shared" si="7"/>
        <v>0</v>
      </c>
      <c r="Z62" s="14">
        <f t="shared" si="7"/>
        <v>74.1576717895446</v>
      </c>
    </row>
    <row r="63" spans="1:26" ht="13.5">
      <c r="A63" s="38" t="s">
        <v>117</v>
      </c>
      <c r="B63" s="12">
        <f t="shared" si="7"/>
        <v>61.50307013937222</v>
      </c>
      <c r="C63" s="12">
        <f t="shared" si="7"/>
        <v>0</v>
      </c>
      <c r="D63" s="3">
        <f t="shared" si="7"/>
        <v>95.00000258036415</v>
      </c>
      <c r="E63" s="13">
        <f t="shared" si="7"/>
        <v>34.85051133758693</v>
      </c>
      <c r="F63" s="13">
        <f t="shared" si="7"/>
        <v>192.7322101957554</v>
      </c>
      <c r="G63" s="13">
        <f t="shared" si="7"/>
        <v>30.90638752033407</v>
      </c>
      <c r="H63" s="13">
        <f t="shared" si="7"/>
        <v>138.74298721983246</v>
      </c>
      <c r="I63" s="13">
        <f t="shared" si="7"/>
        <v>66.79004776822988</v>
      </c>
      <c r="J63" s="13">
        <f t="shared" si="7"/>
        <v>102.09027121331442</v>
      </c>
      <c r="K63" s="13">
        <f t="shared" si="7"/>
        <v>89.26081675013108</v>
      </c>
      <c r="L63" s="13">
        <f t="shared" si="7"/>
        <v>65.22006650064954</v>
      </c>
      <c r="M63" s="13">
        <f t="shared" si="7"/>
        <v>83.49666414401486</v>
      </c>
      <c r="N63" s="13">
        <f t="shared" si="7"/>
        <v>154.27500020117648</v>
      </c>
      <c r="O63" s="13">
        <f t="shared" si="7"/>
        <v>152.41010381475394</v>
      </c>
      <c r="P63" s="13">
        <f t="shared" si="7"/>
        <v>103.73315401024126</v>
      </c>
      <c r="Q63" s="13">
        <f t="shared" si="7"/>
        <v>135.71922345757244</v>
      </c>
      <c r="R63" s="13">
        <f t="shared" si="7"/>
        <v>14.944806673687527</v>
      </c>
      <c r="S63" s="13">
        <f t="shared" si="7"/>
        <v>88.25447449665582</v>
      </c>
      <c r="T63" s="13">
        <f t="shared" si="7"/>
        <v>0</v>
      </c>
      <c r="U63" s="13">
        <f t="shared" si="7"/>
        <v>20.483572495355304</v>
      </c>
      <c r="V63" s="13">
        <f t="shared" si="7"/>
        <v>53.700378780906675</v>
      </c>
      <c r="W63" s="13">
        <f t="shared" si="7"/>
        <v>34.85051133758693</v>
      </c>
      <c r="X63" s="13">
        <f t="shared" si="7"/>
        <v>0</v>
      </c>
      <c r="Y63" s="13">
        <f t="shared" si="7"/>
        <v>0</v>
      </c>
      <c r="Z63" s="14">
        <f t="shared" si="7"/>
        <v>34.85051133758693</v>
      </c>
    </row>
    <row r="64" spans="1:26" ht="13.5">
      <c r="A64" s="38" t="s">
        <v>118</v>
      </c>
      <c r="B64" s="12">
        <f t="shared" si="7"/>
        <v>99.69555989735616</v>
      </c>
      <c r="C64" s="12">
        <f t="shared" si="7"/>
        <v>0</v>
      </c>
      <c r="D64" s="3">
        <f t="shared" si="7"/>
        <v>95.00000235177137</v>
      </c>
      <c r="E64" s="13">
        <f t="shared" si="7"/>
        <v>75.97499441402985</v>
      </c>
      <c r="F64" s="13">
        <f t="shared" si="7"/>
        <v>96.37099413867469</v>
      </c>
      <c r="G64" s="13">
        <f t="shared" si="7"/>
        <v>81.29673804758119</v>
      </c>
      <c r="H64" s="13">
        <f t="shared" si="7"/>
        <v>70.00235748546973</v>
      </c>
      <c r="I64" s="13">
        <f t="shared" si="7"/>
        <v>82.48300278495</v>
      </c>
      <c r="J64" s="13">
        <f t="shared" si="7"/>
        <v>98.37300180807486</v>
      </c>
      <c r="K64" s="13">
        <f t="shared" si="7"/>
        <v>70.94207219801442</v>
      </c>
      <c r="L64" s="13">
        <f t="shared" si="7"/>
        <v>65.78818233217055</v>
      </c>
      <c r="M64" s="13">
        <f t="shared" si="7"/>
        <v>78.3049313013219</v>
      </c>
      <c r="N64" s="13">
        <f t="shared" si="7"/>
        <v>122.3793609703562</v>
      </c>
      <c r="O64" s="13">
        <f t="shared" si="7"/>
        <v>75.77231052499597</v>
      </c>
      <c r="P64" s="13">
        <f t="shared" si="7"/>
        <v>86.06225190452513</v>
      </c>
      <c r="Q64" s="13">
        <f t="shared" si="7"/>
        <v>94.69453998760302</v>
      </c>
      <c r="R64" s="13">
        <f t="shared" si="7"/>
        <v>96.26102635903457</v>
      </c>
      <c r="S64" s="13">
        <f t="shared" si="7"/>
        <v>70.45847437798678</v>
      </c>
      <c r="T64" s="13">
        <f t="shared" si="7"/>
        <v>0</v>
      </c>
      <c r="U64" s="13">
        <f t="shared" si="7"/>
        <v>55.33855948197809</v>
      </c>
      <c r="V64" s="13">
        <f t="shared" si="7"/>
        <v>77.64487447481135</v>
      </c>
      <c r="W64" s="13">
        <f t="shared" si="7"/>
        <v>75.97499441402985</v>
      </c>
      <c r="X64" s="13">
        <f t="shared" si="7"/>
        <v>0</v>
      </c>
      <c r="Y64" s="13">
        <f t="shared" si="7"/>
        <v>0</v>
      </c>
      <c r="Z64" s="14">
        <f t="shared" si="7"/>
        <v>75.97499441402985</v>
      </c>
    </row>
    <row r="65" spans="1:26" ht="13.5">
      <c r="A65" s="38" t="s">
        <v>119</v>
      </c>
      <c r="B65" s="12">
        <f t="shared" si="7"/>
        <v>-561.6072935040589</v>
      </c>
      <c r="C65" s="12">
        <f t="shared" si="7"/>
        <v>0</v>
      </c>
      <c r="D65" s="3">
        <f t="shared" si="7"/>
        <v>142.85715428571427</v>
      </c>
      <c r="E65" s="13">
        <f t="shared" si="7"/>
        <v>0</v>
      </c>
      <c r="F65" s="13">
        <f t="shared" si="7"/>
        <v>0</v>
      </c>
      <c r="G65" s="13">
        <f t="shared" si="7"/>
        <v>78920.72072072072</v>
      </c>
      <c r="H65" s="13">
        <f t="shared" si="7"/>
        <v>0</v>
      </c>
      <c r="I65" s="13">
        <f t="shared" si="7"/>
        <v>130764.86486486488</v>
      </c>
      <c r="J65" s="13">
        <f t="shared" si="7"/>
        <v>-4898.99091826438</v>
      </c>
      <c r="K65" s="13">
        <f t="shared" si="7"/>
        <v>2044.5341405987217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21164011.711711712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167795006</v>
      </c>
      <c r="C67" s="23"/>
      <c r="D67" s="24">
        <v>214134171</v>
      </c>
      <c r="E67" s="25">
        <v>231632783</v>
      </c>
      <c r="F67" s="25">
        <v>7041533</v>
      </c>
      <c r="G67" s="25">
        <v>19098020</v>
      </c>
      <c r="H67" s="25">
        <v>14648672</v>
      </c>
      <c r="I67" s="25">
        <v>40788225</v>
      </c>
      <c r="J67" s="25">
        <v>14990460</v>
      </c>
      <c r="K67" s="25">
        <v>14593726</v>
      </c>
      <c r="L67" s="25">
        <v>18856007</v>
      </c>
      <c r="M67" s="25">
        <v>48440193</v>
      </c>
      <c r="N67" s="25">
        <v>18603015</v>
      </c>
      <c r="O67" s="25">
        <v>13014257</v>
      </c>
      <c r="P67" s="25">
        <v>14665397</v>
      </c>
      <c r="Q67" s="25">
        <v>46282669</v>
      </c>
      <c r="R67" s="25">
        <v>21163608</v>
      </c>
      <c r="S67" s="25">
        <v>37634399</v>
      </c>
      <c r="T67" s="25">
        <v>19145467</v>
      </c>
      <c r="U67" s="25">
        <v>77943474</v>
      </c>
      <c r="V67" s="25">
        <v>213454561</v>
      </c>
      <c r="W67" s="25">
        <v>231632783</v>
      </c>
      <c r="X67" s="25"/>
      <c r="Y67" s="24"/>
      <c r="Z67" s="26">
        <v>231632783</v>
      </c>
    </row>
    <row r="68" spans="1:26" ht="13.5" hidden="1">
      <c r="A68" s="36" t="s">
        <v>31</v>
      </c>
      <c r="B68" s="18">
        <v>20320910</v>
      </c>
      <c r="C68" s="18"/>
      <c r="D68" s="19">
        <v>21344000</v>
      </c>
      <c r="E68" s="20">
        <v>24294800</v>
      </c>
      <c r="F68" s="20">
        <v>-1310472</v>
      </c>
      <c r="G68" s="20">
        <v>1940916</v>
      </c>
      <c r="H68" s="20">
        <v>1920892</v>
      </c>
      <c r="I68" s="20">
        <v>2551336</v>
      </c>
      <c r="J68" s="20">
        <v>1954854</v>
      </c>
      <c r="K68" s="20">
        <v>1897803</v>
      </c>
      <c r="L68" s="20">
        <v>1894509</v>
      </c>
      <c r="M68" s="20">
        <v>5747166</v>
      </c>
      <c r="N68" s="20">
        <v>1891851</v>
      </c>
      <c r="O68" s="20">
        <v>1886138</v>
      </c>
      <c r="P68" s="20">
        <v>1878807</v>
      </c>
      <c r="Q68" s="20">
        <v>5656796</v>
      </c>
      <c r="R68" s="20">
        <v>1883471</v>
      </c>
      <c r="S68" s="20">
        <v>1867206</v>
      </c>
      <c r="T68" s="20">
        <v>5911271</v>
      </c>
      <c r="U68" s="20">
        <v>9661948</v>
      </c>
      <c r="V68" s="20">
        <v>23617246</v>
      </c>
      <c r="W68" s="20">
        <v>24294800</v>
      </c>
      <c r="X68" s="20"/>
      <c r="Y68" s="19"/>
      <c r="Z68" s="22">
        <v>24294800</v>
      </c>
    </row>
    <row r="69" spans="1:26" ht="13.5" hidden="1">
      <c r="A69" s="37" t="s">
        <v>32</v>
      </c>
      <c r="B69" s="18">
        <v>147474096</v>
      </c>
      <c r="C69" s="18"/>
      <c r="D69" s="19">
        <v>192790171</v>
      </c>
      <c r="E69" s="20">
        <v>207337983</v>
      </c>
      <c r="F69" s="20">
        <v>8352005</v>
      </c>
      <c r="G69" s="20">
        <v>17157104</v>
      </c>
      <c r="H69" s="20">
        <v>12727780</v>
      </c>
      <c r="I69" s="20">
        <v>38236889</v>
      </c>
      <c r="J69" s="20">
        <v>13035606</v>
      </c>
      <c r="K69" s="20">
        <v>12695923</v>
      </c>
      <c r="L69" s="20">
        <v>16961498</v>
      </c>
      <c r="M69" s="20">
        <v>42693027</v>
      </c>
      <c r="N69" s="20">
        <v>16711164</v>
      </c>
      <c r="O69" s="20">
        <v>11128119</v>
      </c>
      <c r="P69" s="20">
        <v>12786590</v>
      </c>
      <c r="Q69" s="20">
        <v>40625873</v>
      </c>
      <c r="R69" s="20">
        <v>19280137</v>
      </c>
      <c r="S69" s="20">
        <v>35767193</v>
      </c>
      <c r="T69" s="20">
        <v>13234196</v>
      </c>
      <c r="U69" s="20">
        <v>68281526</v>
      </c>
      <c r="V69" s="20">
        <v>189837315</v>
      </c>
      <c r="W69" s="20">
        <v>207337983</v>
      </c>
      <c r="X69" s="20"/>
      <c r="Y69" s="19"/>
      <c r="Z69" s="22">
        <v>207337983</v>
      </c>
    </row>
    <row r="70" spans="1:26" ht="13.5" hidden="1">
      <c r="A70" s="38" t="s">
        <v>115</v>
      </c>
      <c r="B70" s="18">
        <v>93026546</v>
      </c>
      <c r="C70" s="18"/>
      <c r="D70" s="19">
        <v>96395266</v>
      </c>
      <c r="E70" s="20">
        <v>112215029</v>
      </c>
      <c r="F70" s="20">
        <v>8506543</v>
      </c>
      <c r="G70" s="20">
        <v>10502494</v>
      </c>
      <c r="H70" s="20">
        <v>7626107</v>
      </c>
      <c r="I70" s="20">
        <v>26635144</v>
      </c>
      <c r="J70" s="20">
        <v>8065192</v>
      </c>
      <c r="K70" s="20">
        <v>6386896</v>
      </c>
      <c r="L70" s="20">
        <v>7596242</v>
      </c>
      <c r="M70" s="20">
        <v>22048330</v>
      </c>
      <c r="N70" s="20">
        <v>9162316</v>
      </c>
      <c r="O70" s="20">
        <v>5691425</v>
      </c>
      <c r="P70" s="20">
        <v>6366551</v>
      </c>
      <c r="Q70" s="20">
        <v>21220292</v>
      </c>
      <c r="R70" s="20">
        <v>6421073</v>
      </c>
      <c r="S70" s="20">
        <v>27606679</v>
      </c>
      <c r="T70" s="20">
        <v>7598020</v>
      </c>
      <c r="U70" s="20">
        <v>41625772</v>
      </c>
      <c r="V70" s="20">
        <v>111529538</v>
      </c>
      <c r="W70" s="20">
        <v>112215029</v>
      </c>
      <c r="X70" s="20"/>
      <c r="Y70" s="19"/>
      <c r="Z70" s="22">
        <v>112215029</v>
      </c>
    </row>
    <row r="71" spans="1:26" ht="13.5" hidden="1">
      <c r="A71" s="38" t="s">
        <v>116</v>
      </c>
      <c r="B71" s="18">
        <v>30466550</v>
      </c>
      <c r="C71" s="18"/>
      <c r="D71" s="19">
        <v>39138354</v>
      </c>
      <c r="E71" s="20">
        <v>50138354</v>
      </c>
      <c r="F71" s="20">
        <v>-1782998</v>
      </c>
      <c r="G71" s="20">
        <v>2557404</v>
      </c>
      <c r="H71" s="20">
        <v>3453192</v>
      </c>
      <c r="I71" s="20">
        <v>4227598</v>
      </c>
      <c r="J71" s="20">
        <v>3098323</v>
      </c>
      <c r="K71" s="20">
        <v>4253901</v>
      </c>
      <c r="L71" s="20">
        <v>7174209</v>
      </c>
      <c r="M71" s="20">
        <v>14526433</v>
      </c>
      <c r="N71" s="20">
        <v>5383827</v>
      </c>
      <c r="O71" s="20">
        <v>3639119</v>
      </c>
      <c r="P71" s="20">
        <v>4310262</v>
      </c>
      <c r="Q71" s="20">
        <v>13333208</v>
      </c>
      <c r="R71" s="20">
        <v>4074291</v>
      </c>
      <c r="S71" s="20">
        <v>5864913</v>
      </c>
      <c r="T71" s="20">
        <v>2860195</v>
      </c>
      <c r="U71" s="20">
        <v>12799399</v>
      </c>
      <c r="V71" s="20">
        <v>44886638</v>
      </c>
      <c r="W71" s="20">
        <v>50138354</v>
      </c>
      <c r="X71" s="20"/>
      <c r="Y71" s="19"/>
      <c r="Z71" s="22">
        <v>50138354</v>
      </c>
    </row>
    <row r="72" spans="1:26" ht="13.5" hidden="1">
      <c r="A72" s="38" t="s">
        <v>117</v>
      </c>
      <c r="B72" s="18">
        <v>16696799</v>
      </c>
      <c r="C72" s="18"/>
      <c r="D72" s="19">
        <v>11626266</v>
      </c>
      <c r="E72" s="20">
        <v>31692370</v>
      </c>
      <c r="F72" s="20">
        <v>543893</v>
      </c>
      <c r="G72" s="20">
        <v>3002965</v>
      </c>
      <c r="H72" s="20">
        <v>545611</v>
      </c>
      <c r="I72" s="20">
        <v>4092469</v>
      </c>
      <c r="J72" s="20">
        <v>760619</v>
      </c>
      <c r="K72" s="20">
        <v>926942</v>
      </c>
      <c r="L72" s="20">
        <v>1066155</v>
      </c>
      <c r="M72" s="20">
        <v>2753716</v>
      </c>
      <c r="N72" s="20">
        <v>994152</v>
      </c>
      <c r="O72" s="20">
        <v>633147</v>
      </c>
      <c r="P72" s="20">
        <v>907115</v>
      </c>
      <c r="Q72" s="20">
        <v>2534414</v>
      </c>
      <c r="R72" s="20">
        <v>7633441</v>
      </c>
      <c r="S72" s="20">
        <v>1107443</v>
      </c>
      <c r="T72" s="20">
        <v>1599944</v>
      </c>
      <c r="U72" s="20">
        <v>10340828</v>
      </c>
      <c r="V72" s="20">
        <v>19721427</v>
      </c>
      <c r="W72" s="20">
        <v>31692370</v>
      </c>
      <c r="X72" s="20"/>
      <c r="Y72" s="19"/>
      <c r="Z72" s="22">
        <v>31692370</v>
      </c>
    </row>
    <row r="73" spans="1:26" ht="13.5" hidden="1">
      <c r="A73" s="38" t="s">
        <v>118</v>
      </c>
      <c r="B73" s="18">
        <v>11628560</v>
      </c>
      <c r="C73" s="18"/>
      <c r="D73" s="19">
        <v>10630285</v>
      </c>
      <c r="E73" s="20">
        <v>13292230</v>
      </c>
      <c r="F73" s="20">
        <v>1084567</v>
      </c>
      <c r="G73" s="20">
        <v>1094130</v>
      </c>
      <c r="H73" s="20">
        <v>1102870</v>
      </c>
      <c r="I73" s="20">
        <v>3281567</v>
      </c>
      <c r="J73" s="20">
        <v>1114445</v>
      </c>
      <c r="K73" s="20">
        <v>1125211</v>
      </c>
      <c r="L73" s="20">
        <v>1124892</v>
      </c>
      <c r="M73" s="20">
        <v>3364548</v>
      </c>
      <c r="N73" s="20">
        <v>1170869</v>
      </c>
      <c r="O73" s="20">
        <v>1164428</v>
      </c>
      <c r="P73" s="20">
        <v>1202662</v>
      </c>
      <c r="Q73" s="20">
        <v>3537959</v>
      </c>
      <c r="R73" s="20">
        <v>1151332</v>
      </c>
      <c r="S73" s="20">
        <v>1188158</v>
      </c>
      <c r="T73" s="20">
        <v>1176037</v>
      </c>
      <c r="U73" s="20">
        <v>3515527</v>
      </c>
      <c r="V73" s="20">
        <v>13699601</v>
      </c>
      <c r="W73" s="20">
        <v>13292230</v>
      </c>
      <c r="X73" s="20"/>
      <c r="Y73" s="19"/>
      <c r="Z73" s="22">
        <v>13292230</v>
      </c>
    </row>
    <row r="74" spans="1:26" ht="13.5" hidden="1">
      <c r="A74" s="38" t="s">
        <v>119</v>
      </c>
      <c r="B74" s="18">
        <v>-4344359</v>
      </c>
      <c r="C74" s="18"/>
      <c r="D74" s="19">
        <v>35000000</v>
      </c>
      <c r="E74" s="20"/>
      <c r="F74" s="20"/>
      <c r="G74" s="20">
        <v>111</v>
      </c>
      <c r="H74" s="20"/>
      <c r="I74" s="20">
        <v>111</v>
      </c>
      <c r="J74" s="20">
        <v>-2973</v>
      </c>
      <c r="K74" s="20">
        <v>2973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111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167795005</v>
      </c>
      <c r="C76" s="31"/>
      <c r="D76" s="32">
        <v>221314467</v>
      </c>
      <c r="E76" s="33">
        <v>221314467</v>
      </c>
      <c r="F76" s="33">
        <v>11515182</v>
      </c>
      <c r="G76" s="33">
        <v>11893765</v>
      </c>
      <c r="H76" s="33">
        <v>8604162</v>
      </c>
      <c r="I76" s="33">
        <v>32013109</v>
      </c>
      <c r="J76" s="33">
        <v>16442532</v>
      </c>
      <c r="K76" s="33">
        <v>11300110</v>
      </c>
      <c r="L76" s="33">
        <v>9459725</v>
      </c>
      <c r="M76" s="33">
        <v>37202367</v>
      </c>
      <c r="N76" s="33">
        <v>16234438</v>
      </c>
      <c r="O76" s="33">
        <v>16648472</v>
      </c>
      <c r="P76" s="33">
        <v>11287376</v>
      </c>
      <c r="Q76" s="33">
        <v>44170286</v>
      </c>
      <c r="R76" s="33">
        <v>12775958</v>
      </c>
      <c r="S76" s="33">
        <v>32079990</v>
      </c>
      <c r="T76" s="33"/>
      <c r="U76" s="33">
        <v>44855948</v>
      </c>
      <c r="V76" s="33">
        <v>158241710</v>
      </c>
      <c r="W76" s="33">
        <v>221314467</v>
      </c>
      <c r="X76" s="33"/>
      <c r="Y76" s="32"/>
      <c r="Z76" s="34">
        <v>221314467</v>
      </c>
    </row>
    <row r="77" spans="1:26" ht="13.5" hidden="1">
      <c r="A77" s="36" t="s">
        <v>31</v>
      </c>
      <c r="B77" s="18">
        <v>20320910</v>
      </c>
      <c r="C77" s="18"/>
      <c r="D77" s="19">
        <v>20276800</v>
      </c>
      <c r="E77" s="20">
        <v>20276800</v>
      </c>
      <c r="F77" s="20">
        <v>1604469</v>
      </c>
      <c r="G77" s="20">
        <v>1843189</v>
      </c>
      <c r="H77" s="20">
        <v>1549461</v>
      </c>
      <c r="I77" s="20">
        <v>4997119</v>
      </c>
      <c r="J77" s="20">
        <v>2841492</v>
      </c>
      <c r="K77" s="20">
        <v>1566299</v>
      </c>
      <c r="L77" s="20">
        <v>1221440</v>
      </c>
      <c r="M77" s="20">
        <v>5629231</v>
      </c>
      <c r="N77" s="20">
        <v>1977582</v>
      </c>
      <c r="O77" s="20">
        <v>2103552</v>
      </c>
      <c r="P77" s="20">
        <v>1436777</v>
      </c>
      <c r="Q77" s="20">
        <v>5517911</v>
      </c>
      <c r="R77" s="20">
        <v>2063106</v>
      </c>
      <c r="S77" s="20">
        <v>1620133</v>
      </c>
      <c r="T77" s="20"/>
      <c r="U77" s="20">
        <v>3683239</v>
      </c>
      <c r="V77" s="20">
        <v>19827500</v>
      </c>
      <c r="W77" s="20">
        <v>20276800</v>
      </c>
      <c r="X77" s="20"/>
      <c r="Y77" s="19"/>
      <c r="Z77" s="22">
        <v>20276800</v>
      </c>
    </row>
    <row r="78" spans="1:26" ht="13.5" hidden="1">
      <c r="A78" s="37" t="s">
        <v>32</v>
      </c>
      <c r="B78" s="18">
        <v>147474095</v>
      </c>
      <c r="C78" s="18"/>
      <c r="D78" s="19">
        <v>201037667</v>
      </c>
      <c r="E78" s="20">
        <v>201037667</v>
      </c>
      <c r="F78" s="20">
        <v>9910713</v>
      </c>
      <c r="G78" s="20">
        <v>10050576</v>
      </c>
      <c r="H78" s="20">
        <v>7054701</v>
      </c>
      <c r="I78" s="20">
        <v>27015990</v>
      </c>
      <c r="J78" s="20">
        <v>13601040</v>
      </c>
      <c r="K78" s="20">
        <v>9733811</v>
      </c>
      <c r="L78" s="20">
        <v>8238285</v>
      </c>
      <c r="M78" s="20">
        <v>31573136</v>
      </c>
      <c r="N78" s="20">
        <v>14256856</v>
      </c>
      <c r="O78" s="20">
        <v>14544920</v>
      </c>
      <c r="P78" s="20">
        <v>9850599</v>
      </c>
      <c r="Q78" s="20">
        <v>38652375</v>
      </c>
      <c r="R78" s="20">
        <v>10712852</v>
      </c>
      <c r="S78" s="20">
        <v>30459857</v>
      </c>
      <c r="T78" s="20"/>
      <c r="U78" s="20">
        <v>41172709</v>
      </c>
      <c r="V78" s="20">
        <v>138414210</v>
      </c>
      <c r="W78" s="20">
        <v>201037667</v>
      </c>
      <c r="X78" s="20"/>
      <c r="Y78" s="19"/>
      <c r="Z78" s="22">
        <v>201037667</v>
      </c>
    </row>
    <row r="79" spans="1:26" ht="13.5" hidden="1">
      <c r="A79" s="38" t="s">
        <v>115</v>
      </c>
      <c r="B79" s="18">
        <v>72257608</v>
      </c>
      <c r="C79" s="18"/>
      <c r="D79" s="19">
        <v>92712503</v>
      </c>
      <c r="E79" s="20">
        <v>92712503</v>
      </c>
      <c r="F79" s="20">
        <v>4650624</v>
      </c>
      <c r="G79" s="20">
        <v>4774175</v>
      </c>
      <c r="H79" s="20">
        <v>3358422</v>
      </c>
      <c r="I79" s="20">
        <v>12783221</v>
      </c>
      <c r="J79" s="20">
        <v>8504910</v>
      </c>
      <c r="K79" s="20">
        <v>4140386</v>
      </c>
      <c r="L79" s="20">
        <v>3311127</v>
      </c>
      <c r="M79" s="20">
        <v>15956423</v>
      </c>
      <c r="N79" s="20">
        <v>5840358</v>
      </c>
      <c r="O79" s="20">
        <v>8038143</v>
      </c>
      <c r="P79" s="20">
        <v>3805083</v>
      </c>
      <c r="Q79" s="20">
        <v>17683584</v>
      </c>
      <c r="R79" s="20">
        <v>3464341</v>
      </c>
      <c r="S79" s="20">
        <v>3054788</v>
      </c>
      <c r="T79" s="20"/>
      <c r="U79" s="20">
        <v>6519129</v>
      </c>
      <c r="V79" s="20">
        <v>52942357</v>
      </c>
      <c r="W79" s="20">
        <v>92712503</v>
      </c>
      <c r="X79" s="20"/>
      <c r="Y79" s="19"/>
      <c r="Z79" s="22">
        <v>92712503</v>
      </c>
    </row>
    <row r="80" spans="1:26" ht="13.5" hidden="1">
      <c r="A80" s="38" t="s">
        <v>116</v>
      </c>
      <c r="B80" s="18">
        <v>28956048</v>
      </c>
      <c r="C80" s="18"/>
      <c r="D80" s="19">
        <v>37181436</v>
      </c>
      <c r="E80" s="20">
        <v>37181436</v>
      </c>
      <c r="F80" s="20">
        <v>3199736</v>
      </c>
      <c r="G80" s="20">
        <v>3371199</v>
      </c>
      <c r="H80" s="20">
        <v>2076588</v>
      </c>
      <c r="I80" s="20">
        <v>8647523</v>
      </c>
      <c r="J80" s="20">
        <v>3077652</v>
      </c>
      <c r="K80" s="20">
        <v>3906997</v>
      </c>
      <c r="L80" s="20">
        <v>3444819</v>
      </c>
      <c r="M80" s="20">
        <v>10429468</v>
      </c>
      <c r="N80" s="20">
        <v>5345353</v>
      </c>
      <c r="O80" s="20">
        <v>3248483</v>
      </c>
      <c r="P80" s="20">
        <v>3951718</v>
      </c>
      <c r="Q80" s="20">
        <v>12545554</v>
      </c>
      <c r="R80" s="20">
        <v>4917694</v>
      </c>
      <c r="S80" s="20">
        <v>4212042</v>
      </c>
      <c r="T80" s="20"/>
      <c r="U80" s="20">
        <v>9129736</v>
      </c>
      <c r="V80" s="20">
        <v>40752281</v>
      </c>
      <c r="W80" s="20">
        <v>37181436</v>
      </c>
      <c r="X80" s="20"/>
      <c r="Y80" s="19"/>
      <c r="Z80" s="22">
        <v>37181436</v>
      </c>
    </row>
    <row r="81" spans="1:26" ht="13.5" hidden="1">
      <c r="A81" s="38" t="s">
        <v>117</v>
      </c>
      <c r="B81" s="18">
        <v>10269044</v>
      </c>
      <c r="C81" s="18"/>
      <c r="D81" s="19">
        <v>11044953</v>
      </c>
      <c r="E81" s="20">
        <v>11044953</v>
      </c>
      <c r="F81" s="20">
        <v>1048257</v>
      </c>
      <c r="G81" s="20">
        <v>928108</v>
      </c>
      <c r="H81" s="20">
        <v>756997</v>
      </c>
      <c r="I81" s="20">
        <v>2733362</v>
      </c>
      <c r="J81" s="20">
        <v>776518</v>
      </c>
      <c r="K81" s="20">
        <v>827396</v>
      </c>
      <c r="L81" s="20">
        <v>695347</v>
      </c>
      <c r="M81" s="20">
        <v>2299261</v>
      </c>
      <c r="N81" s="20">
        <v>1533728</v>
      </c>
      <c r="O81" s="20">
        <v>964980</v>
      </c>
      <c r="P81" s="20">
        <v>940979</v>
      </c>
      <c r="Q81" s="20">
        <v>3439687</v>
      </c>
      <c r="R81" s="20">
        <v>1140803</v>
      </c>
      <c r="S81" s="20">
        <v>977368</v>
      </c>
      <c r="T81" s="20"/>
      <c r="U81" s="20">
        <v>2118171</v>
      </c>
      <c r="V81" s="20">
        <v>10590481</v>
      </c>
      <c r="W81" s="20">
        <v>11044953</v>
      </c>
      <c r="X81" s="20"/>
      <c r="Y81" s="19"/>
      <c r="Z81" s="22">
        <v>11044953</v>
      </c>
    </row>
    <row r="82" spans="1:26" ht="13.5" hidden="1">
      <c r="A82" s="38" t="s">
        <v>118</v>
      </c>
      <c r="B82" s="18">
        <v>11593158</v>
      </c>
      <c r="C82" s="18"/>
      <c r="D82" s="19">
        <v>10098771</v>
      </c>
      <c r="E82" s="20">
        <v>10098771</v>
      </c>
      <c r="F82" s="20">
        <v>1045208</v>
      </c>
      <c r="G82" s="20">
        <v>889492</v>
      </c>
      <c r="H82" s="20">
        <v>772035</v>
      </c>
      <c r="I82" s="20">
        <v>2706735</v>
      </c>
      <c r="J82" s="20">
        <v>1096313</v>
      </c>
      <c r="K82" s="20">
        <v>798248</v>
      </c>
      <c r="L82" s="20">
        <v>740046</v>
      </c>
      <c r="M82" s="20">
        <v>2634607</v>
      </c>
      <c r="N82" s="20">
        <v>1432902</v>
      </c>
      <c r="O82" s="20">
        <v>882314</v>
      </c>
      <c r="P82" s="20">
        <v>1035038</v>
      </c>
      <c r="Q82" s="20">
        <v>3350254</v>
      </c>
      <c r="R82" s="20">
        <v>1108284</v>
      </c>
      <c r="S82" s="20">
        <v>837158</v>
      </c>
      <c r="T82" s="20"/>
      <c r="U82" s="20">
        <v>1945442</v>
      </c>
      <c r="V82" s="20">
        <v>10637038</v>
      </c>
      <c r="W82" s="20">
        <v>10098771</v>
      </c>
      <c r="X82" s="20"/>
      <c r="Y82" s="19"/>
      <c r="Z82" s="22">
        <v>10098771</v>
      </c>
    </row>
    <row r="83" spans="1:26" ht="13.5" hidden="1">
      <c r="A83" s="38" t="s">
        <v>119</v>
      </c>
      <c r="B83" s="18">
        <v>24398237</v>
      </c>
      <c r="C83" s="18"/>
      <c r="D83" s="19">
        <v>50000004</v>
      </c>
      <c r="E83" s="20">
        <v>50000004</v>
      </c>
      <c r="F83" s="20">
        <v>-33112</v>
      </c>
      <c r="G83" s="20">
        <v>87602</v>
      </c>
      <c r="H83" s="20">
        <v>90659</v>
      </c>
      <c r="I83" s="20">
        <v>145149</v>
      </c>
      <c r="J83" s="20">
        <v>145647</v>
      </c>
      <c r="K83" s="20">
        <v>60784</v>
      </c>
      <c r="L83" s="20">
        <v>46946</v>
      </c>
      <c r="M83" s="20">
        <v>253377</v>
      </c>
      <c r="N83" s="20">
        <v>104515</v>
      </c>
      <c r="O83" s="20">
        <v>1411000</v>
      </c>
      <c r="P83" s="20">
        <v>117781</v>
      </c>
      <c r="Q83" s="20">
        <v>1633296</v>
      </c>
      <c r="R83" s="20">
        <v>81730</v>
      </c>
      <c r="S83" s="20">
        <v>21378501</v>
      </c>
      <c r="T83" s="20"/>
      <c r="U83" s="20">
        <v>21460231</v>
      </c>
      <c r="V83" s="20">
        <v>23492053</v>
      </c>
      <c r="W83" s="20">
        <v>50000004</v>
      </c>
      <c r="X83" s="20"/>
      <c r="Y83" s="19"/>
      <c r="Z83" s="22">
        <v>50000004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3616610</v>
      </c>
      <c r="C5" s="18">
        <v>0</v>
      </c>
      <c r="D5" s="63">
        <v>5480185</v>
      </c>
      <c r="E5" s="64">
        <v>5480185</v>
      </c>
      <c r="F5" s="64">
        <v>553336</v>
      </c>
      <c r="G5" s="64">
        <v>535633</v>
      </c>
      <c r="H5" s="64">
        <v>315430</v>
      </c>
      <c r="I5" s="64">
        <v>1404399</v>
      </c>
      <c r="J5" s="64">
        <v>559509</v>
      </c>
      <c r="K5" s="64">
        <v>31472</v>
      </c>
      <c r="L5" s="64">
        <v>561210</v>
      </c>
      <c r="M5" s="64">
        <v>1152191</v>
      </c>
      <c r="N5" s="64">
        <v>413093</v>
      </c>
      <c r="O5" s="64">
        <v>408103</v>
      </c>
      <c r="P5" s="64">
        <v>415876</v>
      </c>
      <c r="Q5" s="64">
        <v>1237072</v>
      </c>
      <c r="R5" s="64">
        <v>853811</v>
      </c>
      <c r="S5" s="64">
        <v>410309</v>
      </c>
      <c r="T5" s="64">
        <v>149094</v>
      </c>
      <c r="U5" s="64">
        <v>1413214</v>
      </c>
      <c r="V5" s="64">
        <v>5206876</v>
      </c>
      <c r="W5" s="64">
        <v>5480185</v>
      </c>
      <c r="X5" s="64">
        <v>-273309</v>
      </c>
      <c r="Y5" s="65">
        <v>-4.99</v>
      </c>
      <c r="Z5" s="66">
        <v>5480185</v>
      </c>
    </row>
    <row r="6" spans="1:26" ht="13.5">
      <c r="A6" s="62" t="s">
        <v>32</v>
      </c>
      <c r="B6" s="18">
        <v>20856000</v>
      </c>
      <c r="C6" s="18">
        <v>0</v>
      </c>
      <c r="D6" s="63">
        <v>28644764</v>
      </c>
      <c r="E6" s="64">
        <v>28644764</v>
      </c>
      <c r="F6" s="64">
        <v>2120533</v>
      </c>
      <c r="G6" s="64">
        <v>2321097</v>
      </c>
      <c r="H6" s="64">
        <v>1758081</v>
      </c>
      <c r="I6" s="64">
        <v>6199711</v>
      </c>
      <c r="J6" s="64">
        <v>2129450</v>
      </c>
      <c r="K6" s="64">
        <v>1263239</v>
      </c>
      <c r="L6" s="64">
        <v>2119231</v>
      </c>
      <c r="M6" s="64">
        <v>5511920</v>
      </c>
      <c r="N6" s="64">
        <v>2110599</v>
      </c>
      <c r="O6" s="64">
        <v>2440199</v>
      </c>
      <c r="P6" s="64">
        <v>2607354</v>
      </c>
      <c r="Q6" s="64">
        <v>7158152</v>
      </c>
      <c r="R6" s="64">
        <v>3280422</v>
      </c>
      <c r="S6" s="64">
        <v>2100258</v>
      </c>
      <c r="T6" s="64">
        <v>2396527</v>
      </c>
      <c r="U6" s="64">
        <v>7777207</v>
      </c>
      <c r="V6" s="64">
        <v>26646990</v>
      </c>
      <c r="W6" s="64">
        <v>28644764</v>
      </c>
      <c r="X6" s="64">
        <v>-1997774</v>
      </c>
      <c r="Y6" s="65">
        <v>-6.97</v>
      </c>
      <c r="Z6" s="66">
        <v>28644764</v>
      </c>
    </row>
    <row r="7" spans="1:26" ht="13.5">
      <c r="A7" s="62" t="s">
        <v>33</v>
      </c>
      <c r="B7" s="18">
        <v>3424000</v>
      </c>
      <c r="C7" s="18">
        <v>0</v>
      </c>
      <c r="D7" s="63">
        <v>52500</v>
      </c>
      <c r="E7" s="64">
        <v>52500</v>
      </c>
      <c r="F7" s="64">
        <v>0</v>
      </c>
      <c r="G7" s="64">
        <v>16104</v>
      </c>
      <c r="H7" s="64">
        <v>9367</v>
      </c>
      <c r="I7" s="64">
        <v>25471</v>
      </c>
      <c r="J7" s="64">
        <v>5884</v>
      </c>
      <c r="K7" s="64">
        <v>-26973</v>
      </c>
      <c r="L7" s="64">
        <v>-62</v>
      </c>
      <c r="M7" s="64">
        <v>-21151</v>
      </c>
      <c r="N7" s="64">
        <v>23999</v>
      </c>
      <c r="O7" s="64">
        <v>25815</v>
      </c>
      <c r="P7" s="64">
        <v>-8674</v>
      </c>
      <c r="Q7" s="64">
        <v>41140</v>
      </c>
      <c r="R7" s="64">
        <v>6090</v>
      </c>
      <c r="S7" s="64">
        <v>3158</v>
      </c>
      <c r="T7" s="64">
        <v>3962</v>
      </c>
      <c r="U7" s="64">
        <v>13210</v>
      </c>
      <c r="V7" s="64">
        <v>58670</v>
      </c>
      <c r="W7" s="64">
        <v>52500</v>
      </c>
      <c r="X7" s="64">
        <v>6170</v>
      </c>
      <c r="Y7" s="65">
        <v>11.75</v>
      </c>
      <c r="Z7" s="66">
        <v>52500</v>
      </c>
    </row>
    <row r="8" spans="1:26" ht="13.5">
      <c r="A8" s="62" t="s">
        <v>34</v>
      </c>
      <c r="B8" s="18">
        <v>40578000</v>
      </c>
      <c r="C8" s="18">
        <v>0</v>
      </c>
      <c r="D8" s="63">
        <v>36815000</v>
      </c>
      <c r="E8" s="64">
        <v>36815000</v>
      </c>
      <c r="F8" s="64">
        <v>0</v>
      </c>
      <c r="G8" s="64">
        <v>10915000</v>
      </c>
      <c r="H8" s="64">
        <v>0</v>
      </c>
      <c r="I8" s="64">
        <v>10915000</v>
      </c>
      <c r="J8" s="64">
        <v>0</v>
      </c>
      <c r="K8" s="64">
        <v>0</v>
      </c>
      <c r="L8" s="64">
        <v>10572326</v>
      </c>
      <c r="M8" s="64">
        <v>10572326</v>
      </c>
      <c r="N8" s="64">
        <v>0</v>
      </c>
      <c r="O8" s="64">
        <v>0</v>
      </c>
      <c r="P8" s="64">
        <v>240500</v>
      </c>
      <c r="Q8" s="64">
        <v>240500</v>
      </c>
      <c r="R8" s="64">
        <v>538724</v>
      </c>
      <c r="S8" s="64">
        <v>17520048</v>
      </c>
      <c r="T8" s="64">
        <v>664438</v>
      </c>
      <c r="U8" s="64">
        <v>18723210</v>
      </c>
      <c r="V8" s="64">
        <v>40451036</v>
      </c>
      <c r="W8" s="64">
        <v>36815000</v>
      </c>
      <c r="X8" s="64">
        <v>3636036</v>
      </c>
      <c r="Y8" s="65">
        <v>9.88</v>
      </c>
      <c r="Z8" s="66">
        <v>36815000</v>
      </c>
    </row>
    <row r="9" spans="1:26" ht="13.5">
      <c r="A9" s="62" t="s">
        <v>35</v>
      </c>
      <c r="B9" s="18">
        <v>5152449</v>
      </c>
      <c r="C9" s="18">
        <v>0</v>
      </c>
      <c r="D9" s="63">
        <v>7519355</v>
      </c>
      <c r="E9" s="64">
        <v>7519355</v>
      </c>
      <c r="F9" s="64">
        <v>400776</v>
      </c>
      <c r="G9" s="64">
        <v>385677</v>
      </c>
      <c r="H9" s="64">
        <v>89122</v>
      </c>
      <c r="I9" s="64">
        <v>875575</v>
      </c>
      <c r="J9" s="64">
        <v>408554</v>
      </c>
      <c r="K9" s="64">
        <v>-230939</v>
      </c>
      <c r="L9" s="64">
        <v>360298</v>
      </c>
      <c r="M9" s="64">
        <v>537913</v>
      </c>
      <c r="N9" s="64">
        <v>428417</v>
      </c>
      <c r="O9" s="64">
        <v>420250</v>
      </c>
      <c r="P9" s="64">
        <v>406824</v>
      </c>
      <c r="Q9" s="64">
        <v>1255491</v>
      </c>
      <c r="R9" s="64">
        <v>878946</v>
      </c>
      <c r="S9" s="64">
        <v>415409</v>
      </c>
      <c r="T9" s="64">
        <v>441258</v>
      </c>
      <c r="U9" s="64">
        <v>1735613</v>
      </c>
      <c r="V9" s="64">
        <v>4404592</v>
      </c>
      <c r="W9" s="64">
        <v>7519355</v>
      </c>
      <c r="X9" s="64">
        <v>-3114763</v>
      </c>
      <c r="Y9" s="65">
        <v>-41.42</v>
      </c>
      <c r="Z9" s="66">
        <v>7519355</v>
      </c>
    </row>
    <row r="10" spans="1:26" ht="25.5">
      <c r="A10" s="67" t="s">
        <v>107</v>
      </c>
      <c r="B10" s="68">
        <f>SUM(B5:B9)</f>
        <v>73627059</v>
      </c>
      <c r="C10" s="68">
        <f>SUM(C5:C9)</f>
        <v>0</v>
      </c>
      <c r="D10" s="69">
        <f aca="true" t="shared" si="0" ref="D10:Z10">SUM(D5:D9)</f>
        <v>78511804</v>
      </c>
      <c r="E10" s="70">
        <f t="shared" si="0"/>
        <v>78511804</v>
      </c>
      <c r="F10" s="70">
        <f t="shared" si="0"/>
        <v>3074645</v>
      </c>
      <c r="G10" s="70">
        <f t="shared" si="0"/>
        <v>14173511</v>
      </c>
      <c r="H10" s="70">
        <f t="shared" si="0"/>
        <v>2172000</v>
      </c>
      <c r="I10" s="70">
        <f t="shared" si="0"/>
        <v>19420156</v>
      </c>
      <c r="J10" s="70">
        <f t="shared" si="0"/>
        <v>3103397</v>
      </c>
      <c r="K10" s="70">
        <f t="shared" si="0"/>
        <v>1036799</v>
      </c>
      <c r="L10" s="70">
        <f t="shared" si="0"/>
        <v>13613003</v>
      </c>
      <c r="M10" s="70">
        <f t="shared" si="0"/>
        <v>17753199</v>
      </c>
      <c r="N10" s="70">
        <f t="shared" si="0"/>
        <v>2976108</v>
      </c>
      <c r="O10" s="70">
        <f t="shared" si="0"/>
        <v>3294367</v>
      </c>
      <c r="P10" s="70">
        <f t="shared" si="0"/>
        <v>3661880</v>
      </c>
      <c r="Q10" s="70">
        <f t="shared" si="0"/>
        <v>9932355</v>
      </c>
      <c r="R10" s="70">
        <f t="shared" si="0"/>
        <v>5557993</v>
      </c>
      <c r="S10" s="70">
        <f t="shared" si="0"/>
        <v>20449182</v>
      </c>
      <c r="T10" s="70">
        <f t="shared" si="0"/>
        <v>3655279</v>
      </c>
      <c r="U10" s="70">
        <f t="shared" si="0"/>
        <v>29662454</v>
      </c>
      <c r="V10" s="70">
        <f t="shared" si="0"/>
        <v>76768164</v>
      </c>
      <c r="W10" s="70">
        <f t="shared" si="0"/>
        <v>78511804</v>
      </c>
      <c r="X10" s="70">
        <f t="shared" si="0"/>
        <v>-1743640</v>
      </c>
      <c r="Y10" s="71">
        <f>+IF(W10&lt;&gt;0,(X10/W10)*100,0)</f>
        <v>-2.220863502257571</v>
      </c>
      <c r="Z10" s="72">
        <f t="shared" si="0"/>
        <v>78511804</v>
      </c>
    </row>
    <row r="11" spans="1:26" ht="13.5">
      <c r="A11" s="62" t="s">
        <v>36</v>
      </c>
      <c r="B11" s="18">
        <v>25251891</v>
      </c>
      <c r="C11" s="18">
        <v>0</v>
      </c>
      <c r="D11" s="63">
        <v>28743768</v>
      </c>
      <c r="E11" s="64">
        <v>28743768</v>
      </c>
      <c r="F11" s="64">
        <v>2161896</v>
      </c>
      <c r="G11" s="64">
        <v>2117767</v>
      </c>
      <c r="H11" s="64">
        <v>2167942</v>
      </c>
      <c r="I11" s="64">
        <v>6447605</v>
      </c>
      <c r="J11" s="64">
        <v>2303634</v>
      </c>
      <c r="K11" s="64">
        <v>3720780</v>
      </c>
      <c r="L11" s="64">
        <v>2152957</v>
      </c>
      <c r="M11" s="64">
        <v>8177371</v>
      </c>
      <c r="N11" s="64">
        <v>2389630</v>
      </c>
      <c r="O11" s="64">
        <v>2259731</v>
      </c>
      <c r="P11" s="64">
        <v>2077440</v>
      </c>
      <c r="Q11" s="64">
        <v>6726801</v>
      </c>
      <c r="R11" s="64">
        <v>2294865</v>
      </c>
      <c r="S11" s="64">
        <v>2365120</v>
      </c>
      <c r="T11" s="64">
        <v>2209304</v>
      </c>
      <c r="U11" s="64">
        <v>6869289</v>
      </c>
      <c r="V11" s="64">
        <v>28221066</v>
      </c>
      <c r="W11" s="64">
        <v>28743768</v>
      </c>
      <c r="X11" s="64">
        <v>-522702</v>
      </c>
      <c r="Y11" s="65">
        <v>-1.82</v>
      </c>
      <c r="Z11" s="66">
        <v>28743768</v>
      </c>
    </row>
    <row r="12" spans="1:26" ht="13.5">
      <c r="A12" s="62" t="s">
        <v>37</v>
      </c>
      <c r="B12" s="18">
        <v>2593869</v>
      </c>
      <c r="C12" s="18">
        <v>0</v>
      </c>
      <c r="D12" s="63">
        <v>2936610</v>
      </c>
      <c r="E12" s="64">
        <v>2936610</v>
      </c>
      <c r="F12" s="64">
        <v>202123</v>
      </c>
      <c r="G12" s="64">
        <v>266123</v>
      </c>
      <c r="H12" s="64">
        <v>237123</v>
      </c>
      <c r="I12" s="64">
        <v>705369</v>
      </c>
      <c r="J12" s="64">
        <v>235123</v>
      </c>
      <c r="K12" s="64">
        <v>239678</v>
      </c>
      <c r="L12" s="64">
        <v>232684</v>
      </c>
      <c r="M12" s="64">
        <v>707485</v>
      </c>
      <c r="N12" s="64">
        <v>232781</v>
      </c>
      <c r="O12" s="64">
        <v>232781</v>
      </c>
      <c r="P12" s="64">
        <v>186781</v>
      </c>
      <c r="Q12" s="64">
        <v>652343</v>
      </c>
      <c r="R12" s="64">
        <v>228226</v>
      </c>
      <c r="S12" s="64">
        <v>236781</v>
      </c>
      <c r="T12" s="64">
        <v>284338</v>
      </c>
      <c r="U12" s="64">
        <v>749345</v>
      </c>
      <c r="V12" s="64">
        <v>2814542</v>
      </c>
      <c r="W12" s="64">
        <v>2936610</v>
      </c>
      <c r="X12" s="64">
        <v>-122068</v>
      </c>
      <c r="Y12" s="65">
        <v>-4.16</v>
      </c>
      <c r="Z12" s="66">
        <v>2936610</v>
      </c>
    </row>
    <row r="13" spans="1:26" ht="13.5">
      <c r="A13" s="62" t="s">
        <v>108</v>
      </c>
      <c r="B13" s="18">
        <v>5375246</v>
      </c>
      <c r="C13" s="18">
        <v>0</v>
      </c>
      <c r="D13" s="63">
        <v>11297098</v>
      </c>
      <c r="E13" s="64">
        <v>11297098</v>
      </c>
      <c r="F13" s="64">
        <v>0</v>
      </c>
      <c r="G13" s="64">
        <v>0</v>
      </c>
      <c r="H13" s="64">
        <v>2824275</v>
      </c>
      <c r="I13" s="64">
        <v>2824275</v>
      </c>
      <c r="J13" s="64">
        <v>0</v>
      </c>
      <c r="K13" s="64">
        <v>0</v>
      </c>
      <c r="L13" s="64">
        <v>2824275</v>
      </c>
      <c r="M13" s="64">
        <v>2824275</v>
      </c>
      <c r="N13" s="64">
        <v>0</v>
      </c>
      <c r="O13" s="64">
        <v>0</v>
      </c>
      <c r="P13" s="64">
        <v>2824275</v>
      </c>
      <c r="Q13" s="64">
        <v>2824275</v>
      </c>
      <c r="R13" s="64">
        <v>0</v>
      </c>
      <c r="S13" s="64">
        <v>0</v>
      </c>
      <c r="T13" s="64">
        <v>2824275</v>
      </c>
      <c r="U13" s="64">
        <v>2824275</v>
      </c>
      <c r="V13" s="64">
        <v>11297100</v>
      </c>
      <c r="W13" s="64">
        <v>11297098</v>
      </c>
      <c r="X13" s="64">
        <v>2</v>
      </c>
      <c r="Y13" s="65">
        <v>0</v>
      </c>
      <c r="Z13" s="66">
        <v>11297098</v>
      </c>
    </row>
    <row r="14" spans="1:26" ht="13.5">
      <c r="A14" s="62" t="s">
        <v>38</v>
      </c>
      <c r="B14" s="18">
        <v>1002744</v>
      </c>
      <c r="C14" s="18">
        <v>0</v>
      </c>
      <c r="D14" s="63">
        <v>100000</v>
      </c>
      <c r="E14" s="64">
        <v>100000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100000</v>
      </c>
      <c r="X14" s="64">
        <v>-100000</v>
      </c>
      <c r="Y14" s="65">
        <v>-100</v>
      </c>
      <c r="Z14" s="66">
        <v>100000</v>
      </c>
    </row>
    <row r="15" spans="1:26" ht="13.5">
      <c r="A15" s="62" t="s">
        <v>39</v>
      </c>
      <c r="B15" s="18">
        <v>20901307</v>
      </c>
      <c r="C15" s="18">
        <v>0</v>
      </c>
      <c r="D15" s="63">
        <v>16487736</v>
      </c>
      <c r="E15" s="64">
        <v>16487736</v>
      </c>
      <c r="F15" s="64">
        <v>1588331</v>
      </c>
      <c r="G15" s="64">
        <v>1051599</v>
      </c>
      <c r="H15" s="64">
        <v>2480703</v>
      </c>
      <c r="I15" s="64">
        <v>5120633</v>
      </c>
      <c r="J15" s="64">
        <v>1261546</v>
      </c>
      <c r="K15" s="64">
        <v>0</v>
      </c>
      <c r="L15" s="64">
        <v>2542653</v>
      </c>
      <c r="M15" s="64">
        <v>3804199</v>
      </c>
      <c r="N15" s="64">
        <v>185589</v>
      </c>
      <c r="O15" s="64">
        <v>31930</v>
      </c>
      <c r="P15" s="64">
        <v>1954580</v>
      </c>
      <c r="Q15" s="64">
        <v>2172099</v>
      </c>
      <c r="R15" s="64">
        <v>16165</v>
      </c>
      <c r="S15" s="64">
        <v>931040</v>
      </c>
      <c r="T15" s="64">
        <v>-3048397</v>
      </c>
      <c r="U15" s="64">
        <v>-2101192</v>
      </c>
      <c r="V15" s="64">
        <v>8995739</v>
      </c>
      <c r="W15" s="64">
        <v>16487736</v>
      </c>
      <c r="X15" s="64">
        <v>-7491997</v>
      </c>
      <c r="Y15" s="65">
        <v>-45.44</v>
      </c>
      <c r="Z15" s="66">
        <v>16487736</v>
      </c>
    </row>
    <row r="16" spans="1:26" ht="13.5">
      <c r="A16" s="73" t="s">
        <v>40</v>
      </c>
      <c r="B16" s="18">
        <v>5397481</v>
      </c>
      <c r="C16" s="18">
        <v>0</v>
      </c>
      <c r="D16" s="63">
        <v>8228804</v>
      </c>
      <c r="E16" s="64">
        <v>8228804</v>
      </c>
      <c r="F16" s="64">
        <v>180000</v>
      </c>
      <c r="G16" s="64">
        <v>10715</v>
      </c>
      <c r="H16" s="64">
        <v>880120</v>
      </c>
      <c r="I16" s="64">
        <v>1070835</v>
      </c>
      <c r="J16" s="64">
        <v>559746</v>
      </c>
      <c r="K16" s="64">
        <v>109609</v>
      </c>
      <c r="L16" s="64">
        <v>187430</v>
      </c>
      <c r="M16" s="64">
        <v>856785</v>
      </c>
      <c r="N16" s="64">
        <v>96989</v>
      </c>
      <c r="O16" s="64">
        <v>10273</v>
      </c>
      <c r="P16" s="64">
        <v>296162</v>
      </c>
      <c r="Q16" s="64">
        <v>403424</v>
      </c>
      <c r="R16" s="64">
        <v>149985</v>
      </c>
      <c r="S16" s="64">
        <v>149386</v>
      </c>
      <c r="T16" s="64">
        <v>92943</v>
      </c>
      <c r="U16" s="64">
        <v>392314</v>
      </c>
      <c r="V16" s="64">
        <v>2723358</v>
      </c>
      <c r="W16" s="64">
        <v>8228804</v>
      </c>
      <c r="X16" s="64">
        <v>-5505446</v>
      </c>
      <c r="Y16" s="65">
        <v>-66.9</v>
      </c>
      <c r="Z16" s="66">
        <v>8228804</v>
      </c>
    </row>
    <row r="17" spans="1:26" ht="13.5">
      <c r="A17" s="62" t="s">
        <v>41</v>
      </c>
      <c r="B17" s="18">
        <v>22605451</v>
      </c>
      <c r="C17" s="18">
        <v>0</v>
      </c>
      <c r="D17" s="63">
        <v>37737972</v>
      </c>
      <c r="E17" s="64">
        <v>37737972</v>
      </c>
      <c r="F17" s="64">
        <v>348775</v>
      </c>
      <c r="G17" s="64">
        <v>874130</v>
      </c>
      <c r="H17" s="64">
        <v>5445719</v>
      </c>
      <c r="I17" s="64">
        <v>6668624</v>
      </c>
      <c r="J17" s="64">
        <v>1207977</v>
      </c>
      <c r="K17" s="64">
        <v>794423</v>
      </c>
      <c r="L17" s="64">
        <v>5216634</v>
      </c>
      <c r="M17" s="64">
        <v>7219034</v>
      </c>
      <c r="N17" s="64">
        <v>1369731</v>
      </c>
      <c r="O17" s="64">
        <v>1057348</v>
      </c>
      <c r="P17" s="64">
        <v>5670894</v>
      </c>
      <c r="Q17" s="64">
        <v>8097973</v>
      </c>
      <c r="R17" s="64">
        <v>1830103</v>
      </c>
      <c r="S17" s="64">
        <v>742244</v>
      </c>
      <c r="T17" s="64">
        <v>5306432</v>
      </c>
      <c r="U17" s="64">
        <v>7878779</v>
      </c>
      <c r="V17" s="64">
        <v>29864410</v>
      </c>
      <c r="W17" s="64">
        <v>37737972</v>
      </c>
      <c r="X17" s="64">
        <v>-7873562</v>
      </c>
      <c r="Y17" s="65">
        <v>-20.86</v>
      </c>
      <c r="Z17" s="66">
        <v>37737972</v>
      </c>
    </row>
    <row r="18" spans="1:26" ht="13.5">
      <c r="A18" s="74" t="s">
        <v>42</v>
      </c>
      <c r="B18" s="75">
        <f>SUM(B11:B17)</f>
        <v>83127989</v>
      </c>
      <c r="C18" s="75">
        <f>SUM(C11:C17)</f>
        <v>0</v>
      </c>
      <c r="D18" s="76">
        <f aca="true" t="shared" si="1" ref="D18:Z18">SUM(D11:D17)</f>
        <v>105531988</v>
      </c>
      <c r="E18" s="77">
        <f t="shared" si="1"/>
        <v>105531988</v>
      </c>
      <c r="F18" s="77">
        <f t="shared" si="1"/>
        <v>4481125</v>
      </c>
      <c r="G18" s="77">
        <f t="shared" si="1"/>
        <v>4320334</v>
      </c>
      <c r="H18" s="77">
        <f t="shared" si="1"/>
        <v>14035882</v>
      </c>
      <c r="I18" s="77">
        <f t="shared" si="1"/>
        <v>22837341</v>
      </c>
      <c r="J18" s="77">
        <f t="shared" si="1"/>
        <v>5568026</v>
      </c>
      <c r="K18" s="77">
        <f t="shared" si="1"/>
        <v>4864490</v>
      </c>
      <c r="L18" s="77">
        <f t="shared" si="1"/>
        <v>13156633</v>
      </c>
      <c r="M18" s="77">
        <f t="shared" si="1"/>
        <v>23589149</v>
      </c>
      <c r="N18" s="77">
        <f t="shared" si="1"/>
        <v>4274720</v>
      </c>
      <c r="O18" s="77">
        <f t="shared" si="1"/>
        <v>3592063</v>
      </c>
      <c r="P18" s="77">
        <f t="shared" si="1"/>
        <v>13010132</v>
      </c>
      <c r="Q18" s="77">
        <f t="shared" si="1"/>
        <v>20876915</v>
      </c>
      <c r="R18" s="77">
        <f t="shared" si="1"/>
        <v>4519344</v>
      </c>
      <c r="S18" s="77">
        <f t="shared" si="1"/>
        <v>4424571</v>
      </c>
      <c r="T18" s="77">
        <f t="shared" si="1"/>
        <v>7668895</v>
      </c>
      <c r="U18" s="77">
        <f t="shared" si="1"/>
        <v>16612810</v>
      </c>
      <c r="V18" s="77">
        <f t="shared" si="1"/>
        <v>83916215</v>
      </c>
      <c r="W18" s="77">
        <f t="shared" si="1"/>
        <v>105531988</v>
      </c>
      <c r="X18" s="77">
        <f t="shared" si="1"/>
        <v>-21615773</v>
      </c>
      <c r="Y18" s="71">
        <f>+IF(W18&lt;&gt;0,(X18/W18)*100,0)</f>
        <v>-20.482673935792814</v>
      </c>
      <c r="Z18" s="78">
        <f t="shared" si="1"/>
        <v>105531988</v>
      </c>
    </row>
    <row r="19" spans="1:26" ht="13.5">
      <c r="A19" s="74" t="s">
        <v>43</v>
      </c>
      <c r="B19" s="79">
        <f>+B10-B18</f>
        <v>-9500930</v>
      </c>
      <c r="C19" s="79">
        <f>+C10-C18</f>
        <v>0</v>
      </c>
      <c r="D19" s="80">
        <f aca="true" t="shared" si="2" ref="D19:Z19">+D10-D18</f>
        <v>-27020184</v>
      </c>
      <c r="E19" s="81">
        <f t="shared" si="2"/>
        <v>-27020184</v>
      </c>
      <c r="F19" s="81">
        <f t="shared" si="2"/>
        <v>-1406480</v>
      </c>
      <c r="G19" s="81">
        <f t="shared" si="2"/>
        <v>9853177</v>
      </c>
      <c r="H19" s="81">
        <f t="shared" si="2"/>
        <v>-11863882</v>
      </c>
      <c r="I19" s="81">
        <f t="shared" si="2"/>
        <v>-3417185</v>
      </c>
      <c r="J19" s="81">
        <f t="shared" si="2"/>
        <v>-2464629</v>
      </c>
      <c r="K19" s="81">
        <f t="shared" si="2"/>
        <v>-3827691</v>
      </c>
      <c r="L19" s="81">
        <f t="shared" si="2"/>
        <v>456370</v>
      </c>
      <c r="M19" s="81">
        <f t="shared" si="2"/>
        <v>-5835950</v>
      </c>
      <c r="N19" s="81">
        <f t="shared" si="2"/>
        <v>-1298612</v>
      </c>
      <c r="O19" s="81">
        <f t="shared" si="2"/>
        <v>-297696</v>
      </c>
      <c r="P19" s="81">
        <f t="shared" si="2"/>
        <v>-9348252</v>
      </c>
      <c r="Q19" s="81">
        <f t="shared" si="2"/>
        <v>-10944560</v>
      </c>
      <c r="R19" s="81">
        <f t="shared" si="2"/>
        <v>1038649</v>
      </c>
      <c r="S19" s="81">
        <f t="shared" si="2"/>
        <v>16024611</v>
      </c>
      <c r="T19" s="81">
        <f t="shared" si="2"/>
        <v>-4013616</v>
      </c>
      <c r="U19" s="81">
        <f t="shared" si="2"/>
        <v>13049644</v>
      </c>
      <c r="V19" s="81">
        <f t="shared" si="2"/>
        <v>-7148051</v>
      </c>
      <c r="W19" s="81">
        <f>IF(E10=E18,0,W10-W18)</f>
        <v>-27020184</v>
      </c>
      <c r="X19" s="81">
        <f t="shared" si="2"/>
        <v>19872133</v>
      </c>
      <c r="Y19" s="82">
        <f>+IF(W19&lt;&gt;0,(X19/W19)*100,0)</f>
        <v>-73.54551323558715</v>
      </c>
      <c r="Z19" s="83">
        <f t="shared" si="2"/>
        <v>-27020184</v>
      </c>
    </row>
    <row r="20" spans="1:26" ht="13.5">
      <c r="A20" s="62" t="s">
        <v>44</v>
      </c>
      <c r="B20" s="18">
        <v>11427984</v>
      </c>
      <c r="C20" s="18">
        <v>0</v>
      </c>
      <c r="D20" s="63">
        <v>20235000</v>
      </c>
      <c r="E20" s="64">
        <v>20235000</v>
      </c>
      <c r="F20" s="64">
        <v>0</v>
      </c>
      <c r="G20" s="64">
        <v>9487623</v>
      </c>
      <c r="H20" s="64">
        <v>2000000</v>
      </c>
      <c r="I20" s="64">
        <v>11487623</v>
      </c>
      <c r="J20" s="64">
        <v>0</v>
      </c>
      <c r="K20" s="64">
        <v>-1000000</v>
      </c>
      <c r="L20" s="64">
        <v>1800000</v>
      </c>
      <c r="M20" s="64">
        <v>800000</v>
      </c>
      <c r="N20" s="64">
        <v>0</v>
      </c>
      <c r="O20" s="64">
        <v>0</v>
      </c>
      <c r="P20" s="64">
        <v>0</v>
      </c>
      <c r="Q20" s="64">
        <v>0</v>
      </c>
      <c r="R20" s="64">
        <v>600000</v>
      </c>
      <c r="S20" s="64">
        <v>-600000</v>
      </c>
      <c r="T20" s="64">
        <v>0</v>
      </c>
      <c r="U20" s="64">
        <v>0</v>
      </c>
      <c r="V20" s="64">
        <v>12287623</v>
      </c>
      <c r="W20" s="64">
        <v>20235000</v>
      </c>
      <c r="X20" s="64">
        <v>-7947377</v>
      </c>
      <c r="Y20" s="65">
        <v>-39.28</v>
      </c>
      <c r="Z20" s="66">
        <v>20235000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1927054</v>
      </c>
      <c r="C22" s="90">
        <f>SUM(C19:C21)</f>
        <v>0</v>
      </c>
      <c r="D22" s="91">
        <f aca="true" t="shared" si="3" ref="D22:Z22">SUM(D19:D21)</f>
        <v>-6785184</v>
      </c>
      <c r="E22" s="92">
        <f t="shared" si="3"/>
        <v>-6785184</v>
      </c>
      <c r="F22" s="92">
        <f t="shared" si="3"/>
        <v>-1406480</v>
      </c>
      <c r="G22" s="92">
        <f t="shared" si="3"/>
        <v>19340800</v>
      </c>
      <c r="H22" s="92">
        <f t="shared" si="3"/>
        <v>-9863882</v>
      </c>
      <c r="I22" s="92">
        <f t="shared" si="3"/>
        <v>8070438</v>
      </c>
      <c r="J22" s="92">
        <f t="shared" si="3"/>
        <v>-2464629</v>
      </c>
      <c r="K22" s="92">
        <f t="shared" si="3"/>
        <v>-4827691</v>
      </c>
      <c r="L22" s="92">
        <f t="shared" si="3"/>
        <v>2256370</v>
      </c>
      <c r="M22" s="92">
        <f t="shared" si="3"/>
        <v>-5035950</v>
      </c>
      <c r="N22" s="92">
        <f t="shared" si="3"/>
        <v>-1298612</v>
      </c>
      <c r="O22" s="92">
        <f t="shared" si="3"/>
        <v>-297696</v>
      </c>
      <c r="P22" s="92">
        <f t="shared" si="3"/>
        <v>-9348252</v>
      </c>
      <c r="Q22" s="92">
        <f t="shared" si="3"/>
        <v>-10944560</v>
      </c>
      <c r="R22" s="92">
        <f t="shared" si="3"/>
        <v>1638649</v>
      </c>
      <c r="S22" s="92">
        <f t="shared" si="3"/>
        <v>15424611</v>
      </c>
      <c r="T22" s="92">
        <f t="shared" si="3"/>
        <v>-4013616</v>
      </c>
      <c r="U22" s="92">
        <f t="shared" si="3"/>
        <v>13049644</v>
      </c>
      <c r="V22" s="92">
        <f t="shared" si="3"/>
        <v>5139572</v>
      </c>
      <c r="W22" s="92">
        <f t="shared" si="3"/>
        <v>-6785184</v>
      </c>
      <c r="X22" s="92">
        <f t="shared" si="3"/>
        <v>11924756</v>
      </c>
      <c r="Y22" s="93">
        <f>+IF(W22&lt;&gt;0,(X22/W22)*100,0)</f>
        <v>-175.7469804798219</v>
      </c>
      <c r="Z22" s="94">
        <f t="shared" si="3"/>
        <v>-6785184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1927054</v>
      </c>
      <c r="C24" s="79">
        <f>SUM(C22:C23)</f>
        <v>0</v>
      </c>
      <c r="D24" s="80">
        <f aca="true" t="shared" si="4" ref="D24:Z24">SUM(D22:D23)</f>
        <v>-6785184</v>
      </c>
      <c r="E24" s="81">
        <f t="shared" si="4"/>
        <v>-6785184</v>
      </c>
      <c r="F24" s="81">
        <f t="shared" si="4"/>
        <v>-1406480</v>
      </c>
      <c r="G24" s="81">
        <f t="shared" si="4"/>
        <v>19340800</v>
      </c>
      <c r="H24" s="81">
        <f t="shared" si="4"/>
        <v>-9863882</v>
      </c>
      <c r="I24" s="81">
        <f t="shared" si="4"/>
        <v>8070438</v>
      </c>
      <c r="J24" s="81">
        <f t="shared" si="4"/>
        <v>-2464629</v>
      </c>
      <c r="K24" s="81">
        <f t="shared" si="4"/>
        <v>-4827691</v>
      </c>
      <c r="L24" s="81">
        <f t="shared" si="4"/>
        <v>2256370</v>
      </c>
      <c r="M24" s="81">
        <f t="shared" si="4"/>
        <v>-5035950</v>
      </c>
      <c r="N24" s="81">
        <f t="shared" si="4"/>
        <v>-1298612</v>
      </c>
      <c r="O24" s="81">
        <f t="shared" si="4"/>
        <v>-297696</v>
      </c>
      <c r="P24" s="81">
        <f t="shared" si="4"/>
        <v>-9348252</v>
      </c>
      <c r="Q24" s="81">
        <f t="shared" si="4"/>
        <v>-10944560</v>
      </c>
      <c r="R24" s="81">
        <f t="shared" si="4"/>
        <v>1638649</v>
      </c>
      <c r="S24" s="81">
        <f t="shared" si="4"/>
        <v>15424611</v>
      </c>
      <c r="T24" s="81">
        <f t="shared" si="4"/>
        <v>-4013616</v>
      </c>
      <c r="U24" s="81">
        <f t="shared" si="4"/>
        <v>13049644</v>
      </c>
      <c r="V24" s="81">
        <f t="shared" si="4"/>
        <v>5139572</v>
      </c>
      <c r="W24" s="81">
        <f t="shared" si="4"/>
        <v>-6785184</v>
      </c>
      <c r="X24" s="81">
        <f t="shared" si="4"/>
        <v>11924756</v>
      </c>
      <c r="Y24" s="82">
        <f>+IF(W24&lt;&gt;0,(X24/W24)*100,0)</f>
        <v>-175.7469804798219</v>
      </c>
      <c r="Z24" s="83">
        <f t="shared" si="4"/>
        <v>-6785184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11202000</v>
      </c>
      <c r="C27" s="21">
        <v>0</v>
      </c>
      <c r="D27" s="103">
        <v>20235000</v>
      </c>
      <c r="E27" s="104">
        <v>20235000</v>
      </c>
      <c r="F27" s="104">
        <v>0</v>
      </c>
      <c r="G27" s="104">
        <v>353905</v>
      </c>
      <c r="H27" s="104">
        <v>0</v>
      </c>
      <c r="I27" s="104">
        <v>353905</v>
      </c>
      <c r="J27" s="104">
        <v>0</v>
      </c>
      <c r="K27" s="104">
        <v>782794</v>
      </c>
      <c r="L27" s="104">
        <v>118594</v>
      </c>
      <c r="M27" s="104">
        <v>901388</v>
      </c>
      <c r="N27" s="104">
        <v>0</v>
      </c>
      <c r="O27" s="104">
        <v>0</v>
      </c>
      <c r="P27" s="104">
        <v>1579778</v>
      </c>
      <c r="Q27" s="104">
        <v>1579778</v>
      </c>
      <c r="R27" s="104">
        <v>2029512</v>
      </c>
      <c r="S27" s="104">
        <v>1237977</v>
      </c>
      <c r="T27" s="104">
        <v>0</v>
      </c>
      <c r="U27" s="104">
        <v>3267489</v>
      </c>
      <c r="V27" s="104">
        <v>6102560</v>
      </c>
      <c r="W27" s="104">
        <v>20235000</v>
      </c>
      <c r="X27" s="104">
        <v>-14132440</v>
      </c>
      <c r="Y27" s="105">
        <v>-69.84</v>
      </c>
      <c r="Z27" s="106">
        <v>20235000</v>
      </c>
    </row>
    <row r="28" spans="1:26" ht="13.5">
      <c r="A28" s="107" t="s">
        <v>44</v>
      </c>
      <c r="B28" s="18">
        <v>11202000</v>
      </c>
      <c r="C28" s="18">
        <v>0</v>
      </c>
      <c r="D28" s="63">
        <v>20235000</v>
      </c>
      <c r="E28" s="64">
        <v>20235000</v>
      </c>
      <c r="F28" s="64">
        <v>0</v>
      </c>
      <c r="G28" s="64">
        <v>353905</v>
      </c>
      <c r="H28" s="64">
        <v>0</v>
      </c>
      <c r="I28" s="64">
        <v>353905</v>
      </c>
      <c r="J28" s="64">
        <v>0</v>
      </c>
      <c r="K28" s="64">
        <v>782794</v>
      </c>
      <c r="L28" s="64">
        <v>118594</v>
      </c>
      <c r="M28" s="64">
        <v>901388</v>
      </c>
      <c r="N28" s="64">
        <v>0</v>
      </c>
      <c r="O28" s="64">
        <v>0</v>
      </c>
      <c r="P28" s="64">
        <v>1579778</v>
      </c>
      <c r="Q28" s="64">
        <v>1579778</v>
      </c>
      <c r="R28" s="64">
        <v>2029512</v>
      </c>
      <c r="S28" s="64">
        <v>1237977</v>
      </c>
      <c r="T28" s="64">
        <v>0</v>
      </c>
      <c r="U28" s="64">
        <v>3267489</v>
      </c>
      <c r="V28" s="64">
        <v>6102560</v>
      </c>
      <c r="W28" s="64">
        <v>20235000</v>
      </c>
      <c r="X28" s="64">
        <v>-14132440</v>
      </c>
      <c r="Y28" s="65">
        <v>-69.84</v>
      </c>
      <c r="Z28" s="66">
        <v>20235000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11202000</v>
      </c>
      <c r="C32" s="21">
        <f>SUM(C28:C31)</f>
        <v>0</v>
      </c>
      <c r="D32" s="103">
        <f aca="true" t="shared" si="5" ref="D32:Z32">SUM(D28:D31)</f>
        <v>20235000</v>
      </c>
      <c r="E32" s="104">
        <f t="shared" si="5"/>
        <v>20235000</v>
      </c>
      <c r="F32" s="104">
        <f t="shared" si="5"/>
        <v>0</v>
      </c>
      <c r="G32" s="104">
        <f t="shared" si="5"/>
        <v>353905</v>
      </c>
      <c r="H32" s="104">
        <f t="shared" si="5"/>
        <v>0</v>
      </c>
      <c r="I32" s="104">
        <f t="shared" si="5"/>
        <v>353905</v>
      </c>
      <c r="J32" s="104">
        <f t="shared" si="5"/>
        <v>0</v>
      </c>
      <c r="K32" s="104">
        <f t="shared" si="5"/>
        <v>782794</v>
      </c>
      <c r="L32" s="104">
        <f t="shared" si="5"/>
        <v>118594</v>
      </c>
      <c r="M32" s="104">
        <f t="shared" si="5"/>
        <v>901388</v>
      </c>
      <c r="N32" s="104">
        <f t="shared" si="5"/>
        <v>0</v>
      </c>
      <c r="O32" s="104">
        <f t="shared" si="5"/>
        <v>0</v>
      </c>
      <c r="P32" s="104">
        <f t="shared" si="5"/>
        <v>1579778</v>
      </c>
      <c r="Q32" s="104">
        <f t="shared" si="5"/>
        <v>1579778</v>
      </c>
      <c r="R32" s="104">
        <f t="shared" si="5"/>
        <v>2029512</v>
      </c>
      <c r="S32" s="104">
        <f t="shared" si="5"/>
        <v>1237977</v>
      </c>
      <c r="T32" s="104">
        <f t="shared" si="5"/>
        <v>0</v>
      </c>
      <c r="U32" s="104">
        <f t="shared" si="5"/>
        <v>3267489</v>
      </c>
      <c r="V32" s="104">
        <f t="shared" si="5"/>
        <v>6102560</v>
      </c>
      <c r="W32" s="104">
        <f t="shared" si="5"/>
        <v>20235000</v>
      </c>
      <c r="X32" s="104">
        <f t="shared" si="5"/>
        <v>-14132440</v>
      </c>
      <c r="Y32" s="105">
        <f>+IF(W32&lt;&gt;0,(X32/W32)*100,0)</f>
        <v>-69.84156165060539</v>
      </c>
      <c r="Z32" s="106">
        <f t="shared" si="5"/>
        <v>20235000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18029922</v>
      </c>
      <c r="C35" s="18">
        <v>0</v>
      </c>
      <c r="D35" s="63">
        <v>12817000</v>
      </c>
      <c r="E35" s="64">
        <v>12817000</v>
      </c>
      <c r="F35" s="64">
        <v>91367845</v>
      </c>
      <c r="G35" s="64">
        <v>110008923</v>
      </c>
      <c r="H35" s="64">
        <v>115424832</v>
      </c>
      <c r="I35" s="64">
        <v>115424832</v>
      </c>
      <c r="J35" s="64">
        <v>112733102</v>
      </c>
      <c r="K35" s="64">
        <v>26107113</v>
      </c>
      <c r="L35" s="64">
        <v>105195038</v>
      </c>
      <c r="M35" s="64">
        <v>105195038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12817000</v>
      </c>
      <c r="X35" s="64">
        <v>-12817000</v>
      </c>
      <c r="Y35" s="65">
        <v>-100</v>
      </c>
      <c r="Z35" s="66">
        <v>12817000</v>
      </c>
    </row>
    <row r="36" spans="1:26" ht="13.5">
      <c r="A36" s="62" t="s">
        <v>53</v>
      </c>
      <c r="B36" s="18">
        <v>247703459</v>
      </c>
      <c r="C36" s="18">
        <v>0</v>
      </c>
      <c r="D36" s="63">
        <v>176100000</v>
      </c>
      <c r="E36" s="64">
        <v>176100000</v>
      </c>
      <c r="F36" s="64">
        <v>241902491</v>
      </c>
      <c r="G36" s="64">
        <v>241902491</v>
      </c>
      <c r="H36" s="64">
        <v>241902491</v>
      </c>
      <c r="I36" s="64">
        <v>241902491</v>
      </c>
      <c r="J36" s="64">
        <v>241902491</v>
      </c>
      <c r="K36" s="64">
        <v>241902491</v>
      </c>
      <c r="L36" s="64">
        <v>241902491</v>
      </c>
      <c r="M36" s="64">
        <v>241902491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176100000</v>
      </c>
      <c r="X36" s="64">
        <v>-176100000</v>
      </c>
      <c r="Y36" s="65">
        <v>-100</v>
      </c>
      <c r="Z36" s="66">
        <v>176100000</v>
      </c>
    </row>
    <row r="37" spans="1:26" ht="13.5">
      <c r="A37" s="62" t="s">
        <v>54</v>
      </c>
      <c r="B37" s="18">
        <v>58939643</v>
      </c>
      <c r="C37" s="18">
        <v>0</v>
      </c>
      <c r="D37" s="63">
        <v>57500000</v>
      </c>
      <c r="E37" s="64">
        <v>57500000</v>
      </c>
      <c r="F37" s="64">
        <v>50823233</v>
      </c>
      <c r="G37" s="64">
        <v>52143464</v>
      </c>
      <c r="H37" s="64">
        <v>52757918</v>
      </c>
      <c r="I37" s="64">
        <v>52757918</v>
      </c>
      <c r="J37" s="64">
        <v>51225661</v>
      </c>
      <c r="K37" s="64">
        <v>52569036</v>
      </c>
      <c r="L37" s="64">
        <v>51171185</v>
      </c>
      <c r="M37" s="64">
        <v>51171185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57500000</v>
      </c>
      <c r="X37" s="64">
        <v>-57500000</v>
      </c>
      <c r="Y37" s="65">
        <v>-100</v>
      </c>
      <c r="Z37" s="66">
        <v>57500000</v>
      </c>
    </row>
    <row r="38" spans="1:26" ht="13.5">
      <c r="A38" s="62" t="s">
        <v>55</v>
      </c>
      <c r="B38" s="18">
        <v>10774935</v>
      </c>
      <c r="C38" s="18">
        <v>0</v>
      </c>
      <c r="D38" s="63">
        <v>9982000</v>
      </c>
      <c r="E38" s="64">
        <v>9982000</v>
      </c>
      <c r="F38" s="64">
        <v>10774935</v>
      </c>
      <c r="G38" s="64">
        <v>10774935</v>
      </c>
      <c r="H38" s="64">
        <v>10774935</v>
      </c>
      <c r="I38" s="64">
        <v>10774935</v>
      </c>
      <c r="J38" s="64">
        <v>10774935</v>
      </c>
      <c r="K38" s="64">
        <v>10774935</v>
      </c>
      <c r="L38" s="64">
        <v>10774935</v>
      </c>
      <c r="M38" s="64">
        <v>10774935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9982000</v>
      </c>
      <c r="X38" s="64">
        <v>-9982000</v>
      </c>
      <c r="Y38" s="65">
        <v>-100</v>
      </c>
      <c r="Z38" s="66">
        <v>9982000</v>
      </c>
    </row>
    <row r="39" spans="1:26" ht="13.5">
      <c r="A39" s="62" t="s">
        <v>56</v>
      </c>
      <c r="B39" s="18">
        <v>196018803</v>
      </c>
      <c r="C39" s="18">
        <v>0</v>
      </c>
      <c r="D39" s="63">
        <v>121435000</v>
      </c>
      <c r="E39" s="64">
        <v>121435000</v>
      </c>
      <c r="F39" s="64">
        <v>271672168</v>
      </c>
      <c r="G39" s="64">
        <v>288993015</v>
      </c>
      <c r="H39" s="64">
        <v>293794470</v>
      </c>
      <c r="I39" s="64">
        <v>293794470</v>
      </c>
      <c r="J39" s="64">
        <v>292634997</v>
      </c>
      <c r="K39" s="64">
        <v>204665633</v>
      </c>
      <c r="L39" s="64">
        <v>285151409</v>
      </c>
      <c r="M39" s="64">
        <v>285151409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121435000</v>
      </c>
      <c r="X39" s="64">
        <v>-121435000</v>
      </c>
      <c r="Y39" s="65">
        <v>-100</v>
      </c>
      <c r="Z39" s="66">
        <v>121435000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14309360</v>
      </c>
      <c r="C42" s="18">
        <v>0</v>
      </c>
      <c r="D42" s="63">
        <v>14614424</v>
      </c>
      <c r="E42" s="64">
        <v>14614424</v>
      </c>
      <c r="F42" s="64">
        <v>-3030715</v>
      </c>
      <c r="G42" s="64">
        <v>17388678</v>
      </c>
      <c r="H42" s="64">
        <v>5378549</v>
      </c>
      <c r="I42" s="64">
        <v>19736512</v>
      </c>
      <c r="J42" s="64">
        <v>-4222637</v>
      </c>
      <c r="K42" s="64">
        <v>-2261360</v>
      </c>
      <c r="L42" s="64">
        <v>-4856299</v>
      </c>
      <c r="M42" s="64">
        <v>-11340296</v>
      </c>
      <c r="N42" s="64">
        <v>-2886865</v>
      </c>
      <c r="O42" s="64">
        <v>-763563</v>
      </c>
      <c r="P42" s="64">
        <v>-4581018</v>
      </c>
      <c r="Q42" s="64">
        <v>-8231446</v>
      </c>
      <c r="R42" s="64">
        <v>-3243275</v>
      </c>
      <c r="S42" s="64">
        <v>-2987712</v>
      </c>
      <c r="T42" s="64">
        <v>0</v>
      </c>
      <c r="U42" s="64">
        <v>-6230987</v>
      </c>
      <c r="V42" s="64">
        <v>-6066217</v>
      </c>
      <c r="W42" s="64">
        <v>14614424</v>
      </c>
      <c r="X42" s="64">
        <v>-20680641</v>
      </c>
      <c r="Y42" s="65">
        <v>-141.51</v>
      </c>
      <c r="Z42" s="66">
        <v>14614424</v>
      </c>
    </row>
    <row r="43" spans="1:26" ht="13.5">
      <c r="A43" s="62" t="s">
        <v>59</v>
      </c>
      <c r="B43" s="18">
        <v>-14843375</v>
      </c>
      <c r="C43" s="18">
        <v>0</v>
      </c>
      <c r="D43" s="63">
        <v>-12435000</v>
      </c>
      <c r="E43" s="64">
        <v>-12435000</v>
      </c>
      <c r="F43" s="64">
        <v>0</v>
      </c>
      <c r="G43" s="64">
        <v>-365140</v>
      </c>
      <c r="H43" s="64">
        <v>0</v>
      </c>
      <c r="I43" s="64">
        <v>-365140</v>
      </c>
      <c r="J43" s="64">
        <v>0</v>
      </c>
      <c r="K43" s="64">
        <v>0</v>
      </c>
      <c r="L43" s="64">
        <v>-118594</v>
      </c>
      <c r="M43" s="64">
        <v>-118594</v>
      </c>
      <c r="N43" s="64">
        <v>0</v>
      </c>
      <c r="O43" s="64">
        <v>0</v>
      </c>
      <c r="P43" s="64">
        <v>-1579778</v>
      </c>
      <c r="Q43" s="64">
        <v>-1579778</v>
      </c>
      <c r="R43" s="64">
        <v>-2029512</v>
      </c>
      <c r="S43" s="64">
        <v>-1228977</v>
      </c>
      <c r="T43" s="64">
        <v>0</v>
      </c>
      <c r="U43" s="64">
        <v>-3258489</v>
      </c>
      <c r="V43" s="64">
        <v>-5322001</v>
      </c>
      <c r="W43" s="64">
        <v>-12435000</v>
      </c>
      <c r="X43" s="64">
        <v>7112999</v>
      </c>
      <c r="Y43" s="65">
        <v>-57.2</v>
      </c>
      <c r="Z43" s="66">
        <v>-12435000</v>
      </c>
    </row>
    <row r="44" spans="1:26" ht="13.5">
      <c r="A44" s="62" t="s">
        <v>60</v>
      </c>
      <c r="B44" s="18">
        <v>-8623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-921793</v>
      </c>
      <c r="C45" s="21">
        <v>0</v>
      </c>
      <c r="D45" s="103">
        <v>6454424</v>
      </c>
      <c r="E45" s="104">
        <v>6454424</v>
      </c>
      <c r="F45" s="104">
        <v>-3030715</v>
      </c>
      <c r="G45" s="104">
        <v>13992823</v>
      </c>
      <c r="H45" s="104">
        <v>19371372</v>
      </c>
      <c r="I45" s="104">
        <v>19371372</v>
      </c>
      <c r="J45" s="104">
        <v>15148735</v>
      </c>
      <c r="K45" s="104">
        <v>12887375</v>
      </c>
      <c r="L45" s="104">
        <v>7912482</v>
      </c>
      <c r="M45" s="104">
        <v>7912482</v>
      </c>
      <c r="N45" s="104">
        <v>5025617</v>
      </c>
      <c r="O45" s="104">
        <v>4262054</v>
      </c>
      <c r="P45" s="104">
        <v>-1898742</v>
      </c>
      <c r="Q45" s="104">
        <v>5025617</v>
      </c>
      <c r="R45" s="104">
        <v>-7171529</v>
      </c>
      <c r="S45" s="104">
        <v>-11388218</v>
      </c>
      <c r="T45" s="104">
        <v>0</v>
      </c>
      <c r="U45" s="104">
        <v>-11388218</v>
      </c>
      <c r="V45" s="104">
        <v>-11388218</v>
      </c>
      <c r="W45" s="104">
        <v>6454424</v>
      </c>
      <c r="X45" s="104">
        <v>-17842642</v>
      </c>
      <c r="Y45" s="105">
        <v>-276.44</v>
      </c>
      <c r="Z45" s="106">
        <v>6454424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2616502</v>
      </c>
      <c r="C49" s="56">
        <v>0</v>
      </c>
      <c r="D49" s="133">
        <v>2020241</v>
      </c>
      <c r="E49" s="58">
        <v>2080623</v>
      </c>
      <c r="F49" s="58">
        <v>0</v>
      </c>
      <c r="G49" s="58">
        <v>0</v>
      </c>
      <c r="H49" s="58">
        <v>0</v>
      </c>
      <c r="I49" s="58">
        <v>2076867</v>
      </c>
      <c r="J49" s="58">
        <v>0</v>
      </c>
      <c r="K49" s="58">
        <v>0</v>
      </c>
      <c r="L49" s="58">
        <v>0</v>
      </c>
      <c r="M49" s="58">
        <v>2301727</v>
      </c>
      <c r="N49" s="58">
        <v>0</v>
      </c>
      <c r="O49" s="58">
        <v>0</v>
      </c>
      <c r="P49" s="58">
        <v>0</v>
      </c>
      <c r="Q49" s="58">
        <v>1650084</v>
      </c>
      <c r="R49" s="58">
        <v>0</v>
      </c>
      <c r="S49" s="58">
        <v>0</v>
      </c>
      <c r="T49" s="58">
        <v>0</v>
      </c>
      <c r="U49" s="58">
        <v>10814393</v>
      </c>
      <c r="V49" s="58">
        <v>67634259</v>
      </c>
      <c r="W49" s="58">
        <v>91194696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48.92487147165461</v>
      </c>
      <c r="C58" s="5">
        <f>IF(C67=0,0,+(C76/C67)*100)</f>
        <v>0</v>
      </c>
      <c r="D58" s="6">
        <f aca="true" t="shared" si="6" ref="D58:Z58">IF(D67=0,0,+(D76/D67)*100)</f>
        <v>58.26912579085608</v>
      </c>
      <c r="E58" s="7">
        <f t="shared" si="6"/>
        <v>58.26912579085608</v>
      </c>
      <c r="F58" s="7">
        <f t="shared" si="6"/>
        <v>35.36716539277631</v>
      </c>
      <c r="G58" s="7">
        <f t="shared" si="6"/>
        <v>29.59835009511523</v>
      </c>
      <c r="H58" s="7">
        <f t="shared" si="6"/>
        <v>89.90825908472414</v>
      </c>
      <c r="I58" s="7">
        <f t="shared" si="6"/>
        <v>47.74972281472883</v>
      </c>
      <c r="J58" s="7">
        <f t="shared" si="6"/>
        <v>33.918251887621345</v>
      </c>
      <c r="K58" s="7">
        <f t="shared" si="6"/>
        <v>83.72393530293634</v>
      </c>
      <c r="L58" s="7">
        <f t="shared" si="6"/>
        <v>26.57127739936012</v>
      </c>
      <c r="M58" s="7">
        <f t="shared" si="6"/>
        <v>40.31940431129381</v>
      </c>
      <c r="N58" s="7">
        <f t="shared" si="6"/>
        <v>33.81119268059224</v>
      </c>
      <c r="O58" s="7">
        <f t="shared" si="6"/>
        <v>29.85266648571614</v>
      </c>
      <c r="P58" s="7">
        <f t="shared" si="6"/>
        <v>30.194028784306216</v>
      </c>
      <c r="Q58" s="7">
        <f t="shared" si="6"/>
        <v>31.1738117171682</v>
      </c>
      <c r="R58" s="7">
        <f t="shared" si="6"/>
        <v>18.73178903203448</v>
      </c>
      <c r="S58" s="7">
        <f t="shared" si="6"/>
        <v>35.03111277988604</v>
      </c>
      <c r="T58" s="7">
        <f t="shared" si="6"/>
        <v>0</v>
      </c>
      <c r="U58" s="7">
        <f t="shared" si="6"/>
        <v>17.59337766265207</v>
      </c>
      <c r="V58" s="7">
        <f t="shared" si="6"/>
        <v>32.560587808810745</v>
      </c>
      <c r="W58" s="7">
        <f t="shared" si="6"/>
        <v>58.26912579085608</v>
      </c>
      <c r="X58" s="7">
        <f t="shared" si="6"/>
        <v>0</v>
      </c>
      <c r="Y58" s="7">
        <f t="shared" si="6"/>
        <v>0</v>
      </c>
      <c r="Z58" s="8">
        <f t="shared" si="6"/>
        <v>58.26912579085608</v>
      </c>
    </row>
    <row r="59" spans="1:26" ht="13.5">
      <c r="A59" s="36" t="s">
        <v>31</v>
      </c>
      <c r="B59" s="9">
        <f aca="true" t="shared" si="7" ref="B59:Z66">IF(B68=0,0,+(B77/B68)*100)</f>
        <v>59.034427267524</v>
      </c>
      <c r="C59" s="9">
        <f t="shared" si="7"/>
        <v>0</v>
      </c>
      <c r="D59" s="2">
        <f t="shared" si="7"/>
        <v>99.99578142420458</v>
      </c>
      <c r="E59" s="10">
        <f t="shared" si="7"/>
        <v>99.99578142420458</v>
      </c>
      <c r="F59" s="10">
        <f t="shared" si="7"/>
        <v>44.4231610706013</v>
      </c>
      <c r="G59" s="10">
        <f t="shared" si="7"/>
        <v>49.693219240499666</v>
      </c>
      <c r="H59" s="10">
        <f t="shared" si="7"/>
        <v>52.51630254577607</v>
      </c>
      <c r="I59" s="10">
        <f t="shared" si="7"/>
        <v>48.853929905926485</v>
      </c>
      <c r="J59" s="10">
        <f t="shared" si="7"/>
        <v>54.83909463383587</v>
      </c>
      <c r="K59" s="10">
        <f t="shared" si="7"/>
        <v>438.48817996949674</v>
      </c>
      <c r="L59" s="10">
        <f t="shared" si="7"/>
        <v>37.08457897168665</v>
      </c>
      <c r="M59" s="10">
        <f t="shared" si="7"/>
        <v>63.99400951121466</v>
      </c>
      <c r="N59" s="10">
        <f t="shared" si="7"/>
        <v>49.61139024375317</v>
      </c>
      <c r="O59" s="10">
        <f t="shared" si="7"/>
        <v>40.60604762458462</v>
      </c>
      <c r="P59" s="10">
        <f t="shared" si="7"/>
        <v>46.730782176581826</v>
      </c>
      <c r="Q59" s="10">
        <f t="shared" si="7"/>
        <v>45.64940668163987</v>
      </c>
      <c r="R59" s="10">
        <f t="shared" si="7"/>
        <v>22.517911028009703</v>
      </c>
      <c r="S59" s="10">
        <f t="shared" si="7"/>
        <v>46.13287393744301</v>
      </c>
      <c r="T59" s="10">
        <f t="shared" si="7"/>
        <v>0</v>
      </c>
      <c r="U59" s="10">
        <f t="shared" si="7"/>
        <v>22.864498371428375</v>
      </c>
      <c r="V59" s="10">
        <f t="shared" si="7"/>
        <v>42.09390234537737</v>
      </c>
      <c r="W59" s="10">
        <f t="shared" si="7"/>
        <v>99.99578142420458</v>
      </c>
      <c r="X59" s="10">
        <f t="shared" si="7"/>
        <v>0</v>
      </c>
      <c r="Y59" s="10">
        <f t="shared" si="7"/>
        <v>0</v>
      </c>
      <c r="Z59" s="11">
        <f t="shared" si="7"/>
        <v>99.99578142420458</v>
      </c>
    </row>
    <row r="60" spans="1:26" ht="13.5">
      <c r="A60" s="37" t="s">
        <v>32</v>
      </c>
      <c r="B60" s="12">
        <f t="shared" si="7"/>
        <v>24.10455983889528</v>
      </c>
      <c r="C60" s="12">
        <f t="shared" si="7"/>
        <v>0</v>
      </c>
      <c r="D60" s="3">
        <f t="shared" si="7"/>
        <v>59.8469165254774</v>
      </c>
      <c r="E60" s="13">
        <f t="shared" si="7"/>
        <v>59.8469165254774</v>
      </c>
      <c r="F60" s="13">
        <f t="shared" si="7"/>
        <v>39.097528781678946</v>
      </c>
      <c r="G60" s="13">
        <f t="shared" si="7"/>
        <v>31.172070792388258</v>
      </c>
      <c r="H60" s="13">
        <f t="shared" si="7"/>
        <v>96.70788774806167</v>
      </c>
      <c r="I60" s="13">
        <f t="shared" si="7"/>
        <v>52.46717145363712</v>
      </c>
      <c r="J60" s="13">
        <f t="shared" si="7"/>
        <v>36.17985864894691</v>
      </c>
      <c r="K60" s="13">
        <f t="shared" si="7"/>
        <v>74.88543339779726</v>
      </c>
      <c r="L60" s="13">
        <f t="shared" si="7"/>
        <v>29.186955079460425</v>
      </c>
      <c r="M60" s="13">
        <f t="shared" si="7"/>
        <v>42.36188115937822</v>
      </c>
      <c r="N60" s="13">
        <f t="shared" si="7"/>
        <v>36.90383630429086</v>
      </c>
      <c r="O60" s="13">
        <f t="shared" si="7"/>
        <v>32.692702521392725</v>
      </c>
      <c r="P60" s="13">
        <f t="shared" si="7"/>
        <v>32.22983913960283</v>
      </c>
      <c r="Q60" s="13">
        <f t="shared" si="7"/>
        <v>33.765768036219406</v>
      </c>
      <c r="R60" s="13">
        <f t="shared" si="7"/>
        <v>22.704548378226946</v>
      </c>
      <c r="S60" s="13">
        <f t="shared" si="7"/>
        <v>39.376162357196115</v>
      </c>
      <c r="T60" s="13">
        <f t="shared" si="7"/>
        <v>0</v>
      </c>
      <c r="U60" s="13">
        <f t="shared" si="7"/>
        <v>20.210417441634252</v>
      </c>
      <c r="V60" s="13">
        <f t="shared" si="7"/>
        <v>35.93868200498443</v>
      </c>
      <c r="W60" s="13">
        <f t="shared" si="7"/>
        <v>59.8469165254774</v>
      </c>
      <c r="X60" s="13">
        <f t="shared" si="7"/>
        <v>0</v>
      </c>
      <c r="Y60" s="13">
        <f t="shared" si="7"/>
        <v>0</v>
      </c>
      <c r="Z60" s="14">
        <f t="shared" si="7"/>
        <v>59.8469165254774</v>
      </c>
    </row>
    <row r="61" spans="1:26" ht="13.5">
      <c r="A61" s="38" t="s">
        <v>115</v>
      </c>
      <c r="B61" s="12">
        <f t="shared" si="7"/>
        <v>23.13756824208392</v>
      </c>
      <c r="C61" s="12">
        <f t="shared" si="7"/>
        <v>0</v>
      </c>
      <c r="D61" s="3">
        <f t="shared" si="7"/>
        <v>29.02611821073307</v>
      </c>
      <c r="E61" s="13">
        <f t="shared" si="7"/>
        <v>29.02611821073307</v>
      </c>
      <c r="F61" s="13">
        <f t="shared" si="7"/>
        <v>48.83890949561439</v>
      </c>
      <c r="G61" s="13">
        <f t="shared" si="7"/>
        <v>32.80530709232274</v>
      </c>
      <c r="H61" s="13">
        <f t="shared" si="7"/>
        <v>78.86607604073055</v>
      </c>
      <c r="I61" s="13">
        <f t="shared" si="7"/>
        <v>52.10055645898625</v>
      </c>
      <c r="J61" s="13">
        <f t="shared" si="7"/>
        <v>41.47699325189428</v>
      </c>
      <c r="K61" s="13">
        <f t="shared" si="7"/>
        <v>60.8586598164356</v>
      </c>
      <c r="L61" s="13">
        <f t="shared" si="7"/>
        <v>34.02027426909485</v>
      </c>
      <c r="M61" s="13">
        <f t="shared" si="7"/>
        <v>45.137622493505084</v>
      </c>
      <c r="N61" s="13">
        <f t="shared" si="7"/>
        <v>46.28753528368427</v>
      </c>
      <c r="O61" s="13">
        <f t="shared" si="7"/>
        <v>32.324151759801595</v>
      </c>
      <c r="P61" s="13">
        <f t="shared" si="7"/>
        <v>36.02938581600157</v>
      </c>
      <c r="Q61" s="13">
        <f t="shared" si="7"/>
        <v>37.30709125715991</v>
      </c>
      <c r="R61" s="13">
        <f t="shared" si="7"/>
        <v>32.82562356778485</v>
      </c>
      <c r="S61" s="13">
        <f t="shared" si="7"/>
        <v>45.10929794193766</v>
      </c>
      <c r="T61" s="13">
        <f t="shared" si="7"/>
        <v>0</v>
      </c>
      <c r="U61" s="13">
        <f t="shared" si="7"/>
        <v>25.072115509813436</v>
      </c>
      <c r="V61" s="13">
        <f t="shared" si="7"/>
        <v>39.29556264163074</v>
      </c>
      <c r="W61" s="13">
        <f t="shared" si="7"/>
        <v>29.02611821073307</v>
      </c>
      <c r="X61" s="13">
        <f t="shared" si="7"/>
        <v>0</v>
      </c>
      <c r="Y61" s="13">
        <f t="shared" si="7"/>
        <v>0</v>
      </c>
      <c r="Z61" s="14">
        <f t="shared" si="7"/>
        <v>29.02611821073307</v>
      </c>
    </row>
    <row r="62" spans="1:26" ht="13.5">
      <c r="A62" s="38" t="s">
        <v>116</v>
      </c>
      <c r="B62" s="12">
        <f t="shared" si="7"/>
        <v>44.90598763423365</v>
      </c>
      <c r="C62" s="12">
        <f t="shared" si="7"/>
        <v>0</v>
      </c>
      <c r="D62" s="3">
        <f t="shared" si="7"/>
        <v>84.53521751599362</v>
      </c>
      <c r="E62" s="13">
        <f t="shared" si="7"/>
        <v>84.53521751599362</v>
      </c>
      <c r="F62" s="13">
        <f t="shared" si="7"/>
        <v>35.8599627483013</v>
      </c>
      <c r="G62" s="13">
        <f t="shared" si="7"/>
        <v>30.62304086757588</v>
      </c>
      <c r="H62" s="13">
        <f t="shared" si="7"/>
        <v>529.3807320834347</v>
      </c>
      <c r="I62" s="13">
        <f t="shared" si="7"/>
        <v>49.71660383806239</v>
      </c>
      <c r="J62" s="13">
        <f t="shared" si="7"/>
        <v>25.293410418184564</v>
      </c>
      <c r="K62" s="13">
        <f t="shared" si="7"/>
        <v>49.83855610108995</v>
      </c>
      <c r="L62" s="13">
        <f t="shared" si="7"/>
        <v>28.727166737281134</v>
      </c>
      <c r="M62" s="13">
        <f t="shared" si="7"/>
        <v>31.26474813427998</v>
      </c>
      <c r="N62" s="13">
        <f t="shared" si="7"/>
        <v>32.34138285357735</v>
      </c>
      <c r="O62" s="13">
        <f t="shared" si="7"/>
        <v>61.533600869121784</v>
      </c>
      <c r="P62" s="13">
        <f t="shared" si="7"/>
        <v>35.409063175994234</v>
      </c>
      <c r="Q62" s="13">
        <f t="shared" si="7"/>
        <v>39.49881566223518</v>
      </c>
      <c r="R62" s="13">
        <f t="shared" si="7"/>
        <v>16.83775717201184</v>
      </c>
      <c r="S62" s="13">
        <f t="shared" si="7"/>
        <v>41.47784307419427</v>
      </c>
      <c r="T62" s="13">
        <f t="shared" si="7"/>
        <v>0</v>
      </c>
      <c r="U62" s="13">
        <f t="shared" si="7"/>
        <v>17.593152787826323</v>
      </c>
      <c r="V62" s="13">
        <f t="shared" si="7"/>
        <v>31.945630657413908</v>
      </c>
      <c r="W62" s="13">
        <f t="shared" si="7"/>
        <v>84.53521751599362</v>
      </c>
      <c r="X62" s="13">
        <f t="shared" si="7"/>
        <v>0</v>
      </c>
      <c r="Y62" s="13">
        <f t="shared" si="7"/>
        <v>0</v>
      </c>
      <c r="Z62" s="14">
        <f t="shared" si="7"/>
        <v>84.53521751599362</v>
      </c>
    </row>
    <row r="63" spans="1:26" ht="13.5">
      <c r="A63" s="38" t="s">
        <v>117</v>
      </c>
      <c r="B63" s="12">
        <f t="shared" si="7"/>
        <v>8.832159810126582</v>
      </c>
      <c r="C63" s="12">
        <f t="shared" si="7"/>
        <v>0</v>
      </c>
      <c r="D63" s="3">
        <f t="shared" si="7"/>
        <v>100.00175046825026</v>
      </c>
      <c r="E63" s="13">
        <f t="shared" si="7"/>
        <v>100.00175046825026</v>
      </c>
      <c r="F63" s="13">
        <f t="shared" si="7"/>
        <v>5.698822857587831</v>
      </c>
      <c r="G63" s="13">
        <f t="shared" si="7"/>
        <v>5.98090992780658</v>
      </c>
      <c r="H63" s="13">
        <f t="shared" si="7"/>
        <v>7.140934547919173</v>
      </c>
      <c r="I63" s="13">
        <f t="shared" si="7"/>
        <v>6.273268318807281</v>
      </c>
      <c r="J63" s="13">
        <f t="shared" si="7"/>
        <v>7.023769383619715</v>
      </c>
      <c r="K63" s="13">
        <f t="shared" si="7"/>
        <v>-139.86080655925255</v>
      </c>
      <c r="L63" s="13">
        <f t="shared" si="7"/>
        <v>4.397458517725778</v>
      </c>
      <c r="M63" s="13">
        <f t="shared" si="7"/>
        <v>8.217340735302608</v>
      </c>
      <c r="N63" s="13">
        <f t="shared" si="7"/>
        <v>5.845805165878629</v>
      </c>
      <c r="O63" s="13">
        <f t="shared" si="7"/>
        <v>5.606107864010523</v>
      </c>
      <c r="P63" s="13">
        <f t="shared" si="7"/>
        <v>6.636999736510818</v>
      </c>
      <c r="Q63" s="13">
        <f t="shared" si="7"/>
        <v>6.035499835618366</v>
      </c>
      <c r="R63" s="13">
        <f t="shared" si="7"/>
        <v>2.722430199383215</v>
      </c>
      <c r="S63" s="13">
        <f t="shared" si="7"/>
        <v>6.483453312603703</v>
      </c>
      <c r="T63" s="13">
        <f t="shared" si="7"/>
        <v>0</v>
      </c>
      <c r="U63" s="13">
        <f t="shared" si="7"/>
        <v>2.9730481143492624</v>
      </c>
      <c r="V63" s="13">
        <f t="shared" si="7"/>
        <v>5.434517445696575</v>
      </c>
      <c r="W63" s="13">
        <f t="shared" si="7"/>
        <v>100.00175046825026</v>
      </c>
      <c r="X63" s="13">
        <f t="shared" si="7"/>
        <v>0</v>
      </c>
      <c r="Y63" s="13">
        <f t="shared" si="7"/>
        <v>0</v>
      </c>
      <c r="Z63" s="14">
        <f t="shared" si="7"/>
        <v>100.00175046825026</v>
      </c>
    </row>
    <row r="64" spans="1:26" ht="13.5">
      <c r="A64" s="38" t="s">
        <v>118</v>
      </c>
      <c r="B64" s="12">
        <f t="shared" si="7"/>
        <v>18.796136457048913</v>
      </c>
      <c r="C64" s="12">
        <f t="shared" si="7"/>
        <v>0</v>
      </c>
      <c r="D64" s="3">
        <f t="shared" si="7"/>
        <v>99.99893618152998</v>
      </c>
      <c r="E64" s="13">
        <f t="shared" si="7"/>
        <v>99.99893618152998</v>
      </c>
      <c r="F64" s="13">
        <f t="shared" si="7"/>
        <v>13.506453543037866</v>
      </c>
      <c r="G64" s="13">
        <f t="shared" si="7"/>
        <v>12.376851509296941</v>
      </c>
      <c r="H64" s="13">
        <f t="shared" si="7"/>
        <v>15.773418386079532</v>
      </c>
      <c r="I64" s="13">
        <f t="shared" si="7"/>
        <v>13.88426468271095</v>
      </c>
      <c r="J64" s="13">
        <f t="shared" si="7"/>
        <v>13.337157854237661</v>
      </c>
      <c r="K64" s="13">
        <f t="shared" si="7"/>
        <v>-17605.434782608696</v>
      </c>
      <c r="L64" s="13">
        <f t="shared" si="7"/>
        <v>10.3706265451333</v>
      </c>
      <c r="M64" s="13">
        <f t="shared" si="7"/>
        <v>17.41199315225931</v>
      </c>
      <c r="N64" s="13">
        <f t="shared" si="7"/>
        <v>12.915044338862112</v>
      </c>
      <c r="O64" s="13">
        <f t="shared" si="7"/>
        <v>12.927349691984718</v>
      </c>
      <c r="P64" s="13">
        <f t="shared" si="7"/>
        <v>12.92205370675115</v>
      </c>
      <c r="Q64" s="13">
        <f t="shared" si="7"/>
        <v>12.921476818632014</v>
      </c>
      <c r="R64" s="13">
        <f t="shared" si="7"/>
        <v>6.004949086488304</v>
      </c>
      <c r="S64" s="13">
        <f t="shared" si="7"/>
        <v>13.6459687341429</v>
      </c>
      <c r="T64" s="13">
        <f t="shared" si="7"/>
        <v>0</v>
      </c>
      <c r="U64" s="13">
        <f t="shared" si="7"/>
        <v>6.393680020850271</v>
      </c>
      <c r="V64" s="13">
        <f t="shared" si="7"/>
        <v>11.746483858625801</v>
      </c>
      <c r="W64" s="13">
        <f t="shared" si="7"/>
        <v>99.99893618152998</v>
      </c>
      <c r="X64" s="13">
        <f t="shared" si="7"/>
        <v>0</v>
      </c>
      <c r="Y64" s="13">
        <f t="shared" si="7"/>
        <v>0</v>
      </c>
      <c r="Z64" s="14">
        <f t="shared" si="7"/>
        <v>99.99893618152998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5328.779840848806</v>
      </c>
      <c r="G65" s="13">
        <f t="shared" si="7"/>
        <v>3847.568854131248</v>
      </c>
      <c r="H65" s="13">
        <f t="shared" si="7"/>
        <v>19701.09783661608</v>
      </c>
      <c r="I65" s="13">
        <f t="shared" si="7"/>
        <v>10650.119268486615</v>
      </c>
      <c r="J65" s="13">
        <f t="shared" si="7"/>
        <v>3778.260869565217</v>
      </c>
      <c r="K65" s="13">
        <f t="shared" si="7"/>
        <v>-4329.318734793188</v>
      </c>
      <c r="L65" s="13">
        <f t="shared" si="7"/>
        <v>16831.20879120879</v>
      </c>
      <c r="M65" s="13">
        <f t="shared" si="7"/>
        <v>34044.56824512535</v>
      </c>
      <c r="N65" s="13">
        <f t="shared" si="7"/>
        <v>2139.3675659994196</v>
      </c>
      <c r="O65" s="13">
        <f t="shared" si="7"/>
        <v>1425.5597867479055</v>
      </c>
      <c r="P65" s="13">
        <f t="shared" si="7"/>
        <v>1753.2902137232845</v>
      </c>
      <c r="Q65" s="13">
        <f t="shared" si="7"/>
        <v>1692.799233490566</v>
      </c>
      <c r="R65" s="13">
        <f t="shared" si="7"/>
        <v>3120.2460850111856</v>
      </c>
      <c r="S65" s="13">
        <f t="shared" si="7"/>
        <v>2647.8431372549016</v>
      </c>
      <c r="T65" s="13">
        <f t="shared" si="7"/>
        <v>0</v>
      </c>
      <c r="U65" s="13">
        <f t="shared" si="7"/>
        <v>1626.4995797356153</v>
      </c>
      <c r="V65" s="13">
        <f t="shared" si="7"/>
        <v>4571.849311185441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226.18725128960943</v>
      </c>
      <c r="C66" s="15">
        <f t="shared" si="7"/>
        <v>0</v>
      </c>
      <c r="D66" s="4">
        <f t="shared" si="7"/>
        <v>20.82741935483871</v>
      </c>
      <c r="E66" s="16">
        <f t="shared" si="7"/>
        <v>20.82741935483871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20.82741935483871</v>
      </c>
      <c r="X66" s="16">
        <f t="shared" si="7"/>
        <v>0</v>
      </c>
      <c r="Y66" s="16">
        <f t="shared" si="7"/>
        <v>0</v>
      </c>
      <c r="Z66" s="17">
        <f t="shared" si="7"/>
        <v>20.82741935483871</v>
      </c>
    </row>
    <row r="67" spans="1:26" ht="13.5" hidden="1">
      <c r="A67" s="40" t="s">
        <v>121</v>
      </c>
      <c r="B67" s="23">
        <v>27186610</v>
      </c>
      <c r="C67" s="23"/>
      <c r="D67" s="24">
        <v>39324949</v>
      </c>
      <c r="E67" s="25">
        <v>39324949</v>
      </c>
      <c r="F67" s="25">
        <v>2754685</v>
      </c>
      <c r="G67" s="25">
        <v>2954837</v>
      </c>
      <c r="H67" s="25">
        <v>2081296</v>
      </c>
      <c r="I67" s="25">
        <v>7790818</v>
      </c>
      <c r="J67" s="25">
        <v>2799820</v>
      </c>
      <c r="K67" s="25">
        <v>1294711</v>
      </c>
      <c r="L67" s="25">
        <v>2783961</v>
      </c>
      <c r="M67" s="25">
        <v>6878492</v>
      </c>
      <c r="N67" s="25">
        <v>2783176</v>
      </c>
      <c r="O67" s="25">
        <v>3116874</v>
      </c>
      <c r="P67" s="25">
        <v>3288945</v>
      </c>
      <c r="Q67" s="25">
        <v>9188995</v>
      </c>
      <c r="R67" s="25">
        <v>4755376</v>
      </c>
      <c r="S67" s="25">
        <v>2791136</v>
      </c>
      <c r="T67" s="25">
        <v>3074149</v>
      </c>
      <c r="U67" s="25">
        <v>10620661</v>
      </c>
      <c r="V67" s="25">
        <v>34478966</v>
      </c>
      <c r="W67" s="25">
        <v>39324949</v>
      </c>
      <c r="X67" s="25"/>
      <c r="Y67" s="24"/>
      <c r="Z67" s="26">
        <v>39324949</v>
      </c>
    </row>
    <row r="68" spans="1:26" ht="13.5" hidden="1">
      <c r="A68" s="36" t="s">
        <v>31</v>
      </c>
      <c r="B68" s="18">
        <v>3616610</v>
      </c>
      <c r="C68" s="18"/>
      <c r="D68" s="19">
        <v>4480185</v>
      </c>
      <c r="E68" s="20">
        <v>4480185</v>
      </c>
      <c r="F68" s="20">
        <v>326807</v>
      </c>
      <c r="G68" s="20">
        <v>303963</v>
      </c>
      <c r="H68" s="20">
        <v>325716</v>
      </c>
      <c r="I68" s="20">
        <v>956486</v>
      </c>
      <c r="J68" s="20">
        <v>326807</v>
      </c>
      <c r="K68" s="20">
        <v>31472</v>
      </c>
      <c r="L68" s="20">
        <v>326807</v>
      </c>
      <c r="M68" s="20">
        <v>685086</v>
      </c>
      <c r="N68" s="20">
        <v>326806</v>
      </c>
      <c r="O68" s="20">
        <v>326806</v>
      </c>
      <c r="P68" s="20">
        <v>326806</v>
      </c>
      <c r="Q68" s="20">
        <v>980418</v>
      </c>
      <c r="R68" s="20">
        <v>648204</v>
      </c>
      <c r="S68" s="20">
        <v>326806</v>
      </c>
      <c r="T68" s="20">
        <v>322753</v>
      </c>
      <c r="U68" s="20">
        <v>1297763</v>
      </c>
      <c r="V68" s="20">
        <v>3919753</v>
      </c>
      <c r="W68" s="20">
        <v>4480185</v>
      </c>
      <c r="X68" s="20"/>
      <c r="Y68" s="19"/>
      <c r="Z68" s="22">
        <v>4480185</v>
      </c>
    </row>
    <row r="69" spans="1:26" ht="13.5" hidden="1">
      <c r="A69" s="37" t="s">
        <v>32</v>
      </c>
      <c r="B69" s="18">
        <v>20856000</v>
      </c>
      <c r="C69" s="18"/>
      <c r="D69" s="19">
        <v>28644764</v>
      </c>
      <c r="E69" s="20">
        <v>28644764</v>
      </c>
      <c r="F69" s="20">
        <v>2120533</v>
      </c>
      <c r="G69" s="20">
        <v>2321097</v>
      </c>
      <c r="H69" s="20">
        <v>1758081</v>
      </c>
      <c r="I69" s="20">
        <v>6199711</v>
      </c>
      <c r="J69" s="20">
        <v>2129450</v>
      </c>
      <c r="K69" s="20">
        <v>1263239</v>
      </c>
      <c r="L69" s="20">
        <v>2119231</v>
      </c>
      <c r="M69" s="20">
        <v>5511920</v>
      </c>
      <c r="N69" s="20">
        <v>2110599</v>
      </c>
      <c r="O69" s="20">
        <v>2440199</v>
      </c>
      <c r="P69" s="20">
        <v>2607354</v>
      </c>
      <c r="Q69" s="20">
        <v>7158152</v>
      </c>
      <c r="R69" s="20">
        <v>3280422</v>
      </c>
      <c r="S69" s="20">
        <v>2100258</v>
      </c>
      <c r="T69" s="20">
        <v>2396527</v>
      </c>
      <c r="U69" s="20">
        <v>7777207</v>
      </c>
      <c r="V69" s="20">
        <v>26646990</v>
      </c>
      <c r="W69" s="20">
        <v>28644764</v>
      </c>
      <c r="X69" s="20"/>
      <c r="Y69" s="19"/>
      <c r="Z69" s="22">
        <v>28644764</v>
      </c>
    </row>
    <row r="70" spans="1:26" ht="13.5" hidden="1">
      <c r="A70" s="38" t="s">
        <v>115</v>
      </c>
      <c r="B70" s="18">
        <v>12822000</v>
      </c>
      <c r="C70" s="18"/>
      <c r="D70" s="19">
        <v>14797032</v>
      </c>
      <c r="E70" s="20">
        <v>14797032</v>
      </c>
      <c r="F70" s="20">
        <v>1133934</v>
      </c>
      <c r="G70" s="20">
        <v>1376573</v>
      </c>
      <c r="H70" s="20">
        <v>1130552</v>
      </c>
      <c r="I70" s="20">
        <v>3641059</v>
      </c>
      <c r="J70" s="20">
        <v>1085638</v>
      </c>
      <c r="K70" s="20">
        <v>1089209</v>
      </c>
      <c r="L70" s="20">
        <v>1182780</v>
      </c>
      <c r="M70" s="20">
        <v>3357627</v>
      </c>
      <c r="N70" s="20">
        <v>1159176</v>
      </c>
      <c r="O70" s="20">
        <v>1667688</v>
      </c>
      <c r="P70" s="20">
        <v>1643514</v>
      </c>
      <c r="Q70" s="20">
        <v>4470378</v>
      </c>
      <c r="R70" s="20">
        <v>1437895</v>
      </c>
      <c r="S70" s="20">
        <v>1194716</v>
      </c>
      <c r="T70" s="20">
        <v>1399462</v>
      </c>
      <c r="U70" s="20">
        <v>4032073</v>
      </c>
      <c r="V70" s="20">
        <v>15501137</v>
      </c>
      <c r="W70" s="20">
        <v>14797032</v>
      </c>
      <c r="X70" s="20"/>
      <c r="Y70" s="19"/>
      <c r="Z70" s="22">
        <v>14797032</v>
      </c>
    </row>
    <row r="71" spans="1:26" ht="13.5" hidden="1">
      <c r="A71" s="38" t="s">
        <v>116</v>
      </c>
      <c r="B71" s="18">
        <v>3073000</v>
      </c>
      <c r="C71" s="18"/>
      <c r="D71" s="19">
        <v>6464766</v>
      </c>
      <c r="E71" s="20">
        <v>6464766</v>
      </c>
      <c r="F71" s="20">
        <v>384412</v>
      </c>
      <c r="G71" s="20">
        <v>340074</v>
      </c>
      <c r="H71" s="20">
        <v>24642</v>
      </c>
      <c r="I71" s="20">
        <v>749128</v>
      </c>
      <c r="J71" s="20">
        <v>443321</v>
      </c>
      <c r="K71" s="20">
        <v>187991</v>
      </c>
      <c r="L71" s="20">
        <v>332793</v>
      </c>
      <c r="M71" s="20">
        <v>964105</v>
      </c>
      <c r="N71" s="20">
        <v>349379</v>
      </c>
      <c r="O71" s="20">
        <v>180412</v>
      </c>
      <c r="P71" s="20">
        <v>360580</v>
      </c>
      <c r="Q71" s="20">
        <v>890371</v>
      </c>
      <c r="R71" s="20">
        <v>652676</v>
      </c>
      <c r="S71" s="20">
        <v>307827</v>
      </c>
      <c r="T71" s="20">
        <v>389886</v>
      </c>
      <c r="U71" s="20">
        <v>1350389</v>
      </c>
      <c r="V71" s="20">
        <v>3953993</v>
      </c>
      <c r="W71" s="20">
        <v>6464766</v>
      </c>
      <c r="X71" s="20"/>
      <c r="Y71" s="19"/>
      <c r="Z71" s="22">
        <v>6464766</v>
      </c>
    </row>
    <row r="72" spans="1:26" ht="13.5" hidden="1">
      <c r="A72" s="38" t="s">
        <v>117</v>
      </c>
      <c r="B72" s="18">
        <v>2528000</v>
      </c>
      <c r="C72" s="18"/>
      <c r="D72" s="19">
        <v>3998930</v>
      </c>
      <c r="E72" s="20">
        <v>3998930</v>
      </c>
      <c r="F72" s="20">
        <v>308204</v>
      </c>
      <c r="G72" s="20">
        <v>309585</v>
      </c>
      <c r="H72" s="20">
        <v>308363</v>
      </c>
      <c r="I72" s="20">
        <v>926152</v>
      </c>
      <c r="J72" s="20">
        <v>305477</v>
      </c>
      <c r="K72" s="20">
        <v>-10489</v>
      </c>
      <c r="L72" s="20">
        <v>311157</v>
      </c>
      <c r="M72" s="20">
        <v>606145</v>
      </c>
      <c r="N72" s="20">
        <v>307092</v>
      </c>
      <c r="O72" s="20">
        <v>294964</v>
      </c>
      <c r="P72" s="20">
        <v>307413</v>
      </c>
      <c r="Q72" s="20">
        <v>909469</v>
      </c>
      <c r="R72" s="20">
        <v>606370</v>
      </c>
      <c r="S72" s="20">
        <v>306164</v>
      </c>
      <c r="T72" s="20">
        <v>310386</v>
      </c>
      <c r="U72" s="20">
        <v>1222920</v>
      </c>
      <c r="V72" s="20">
        <v>3664686</v>
      </c>
      <c r="W72" s="20">
        <v>3998930</v>
      </c>
      <c r="X72" s="20"/>
      <c r="Y72" s="19"/>
      <c r="Z72" s="22">
        <v>3998930</v>
      </c>
    </row>
    <row r="73" spans="1:26" ht="13.5" hidden="1">
      <c r="A73" s="38" t="s">
        <v>118</v>
      </c>
      <c r="B73" s="18">
        <v>2433000</v>
      </c>
      <c r="C73" s="18"/>
      <c r="D73" s="19">
        <v>3384036</v>
      </c>
      <c r="E73" s="20">
        <v>3384036</v>
      </c>
      <c r="F73" s="20">
        <v>292475</v>
      </c>
      <c r="G73" s="20">
        <v>291924</v>
      </c>
      <c r="H73" s="20">
        <v>291427</v>
      </c>
      <c r="I73" s="20">
        <v>875826</v>
      </c>
      <c r="J73" s="20">
        <v>291104</v>
      </c>
      <c r="K73" s="20">
        <v>-184</v>
      </c>
      <c r="L73" s="20">
        <v>292046</v>
      </c>
      <c r="M73" s="20">
        <v>582966</v>
      </c>
      <c r="N73" s="20">
        <v>291505</v>
      </c>
      <c r="O73" s="20">
        <v>290570</v>
      </c>
      <c r="P73" s="20">
        <v>292291</v>
      </c>
      <c r="Q73" s="20">
        <v>874366</v>
      </c>
      <c r="R73" s="20">
        <v>579905</v>
      </c>
      <c r="S73" s="20">
        <v>287726</v>
      </c>
      <c r="T73" s="20">
        <v>291107</v>
      </c>
      <c r="U73" s="20">
        <v>1158738</v>
      </c>
      <c r="V73" s="20">
        <v>3491896</v>
      </c>
      <c r="W73" s="20">
        <v>3384036</v>
      </c>
      <c r="X73" s="20"/>
      <c r="Y73" s="19"/>
      <c r="Z73" s="22">
        <v>3384036</v>
      </c>
    </row>
    <row r="74" spans="1:26" ht="13.5" hidden="1">
      <c r="A74" s="38" t="s">
        <v>119</v>
      </c>
      <c r="B74" s="18"/>
      <c r="C74" s="18"/>
      <c r="D74" s="19"/>
      <c r="E74" s="20"/>
      <c r="F74" s="20">
        <v>1508</v>
      </c>
      <c r="G74" s="20">
        <v>2941</v>
      </c>
      <c r="H74" s="20">
        <v>3097</v>
      </c>
      <c r="I74" s="20">
        <v>7546</v>
      </c>
      <c r="J74" s="20">
        <v>3910</v>
      </c>
      <c r="K74" s="20">
        <v>-3288</v>
      </c>
      <c r="L74" s="20">
        <v>455</v>
      </c>
      <c r="M74" s="20">
        <v>1077</v>
      </c>
      <c r="N74" s="20">
        <v>3447</v>
      </c>
      <c r="O74" s="20">
        <v>6565</v>
      </c>
      <c r="P74" s="20">
        <v>3556</v>
      </c>
      <c r="Q74" s="20">
        <v>13568</v>
      </c>
      <c r="R74" s="20">
        <v>3576</v>
      </c>
      <c r="S74" s="20">
        <v>3825</v>
      </c>
      <c r="T74" s="20">
        <v>5686</v>
      </c>
      <c r="U74" s="20">
        <v>13087</v>
      </c>
      <c r="V74" s="20">
        <v>35278</v>
      </c>
      <c r="W74" s="20"/>
      <c r="X74" s="20"/>
      <c r="Y74" s="19"/>
      <c r="Z74" s="22"/>
    </row>
    <row r="75" spans="1:26" ht="13.5" hidden="1">
      <c r="A75" s="39" t="s">
        <v>120</v>
      </c>
      <c r="B75" s="27">
        <v>2714000</v>
      </c>
      <c r="C75" s="27"/>
      <c r="D75" s="28">
        <v>6200000</v>
      </c>
      <c r="E75" s="29">
        <v>6200000</v>
      </c>
      <c r="F75" s="29">
        <v>307345</v>
      </c>
      <c r="G75" s="29">
        <v>329777</v>
      </c>
      <c r="H75" s="29">
        <v>-2501</v>
      </c>
      <c r="I75" s="29">
        <v>634621</v>
      </c>
      <c r="J75" s="29">
        <v>343563</v>
      </c>
      <c r="K75" s="29"/>
      <c r="L75" s="29">
        <v>337923</v>
      </c>
      <c r="M75" s="29">
        <v>681486</v>
      </c>
      <c r="N75" s="29">
        <v>345771</v>
      </c>
      <c r="O75" s="29">
        <v>349869</v>
      </c>
      <c r="P75" s="29">
        <v>354785</v>
      </c>
      <c r="Q75" s="29">
        <v>1050425</v>
      </c>
      <c r="R75" s="29">
        <v>826750</v>
      </c>
      <c r="S75" s="29">
        <v>364072</v>
      </c>
      <c r="T75" s="29">
        <v>354869</v>
      </c>
      <c r="U75" s="29">
        <v>1545691</v>
      </c>
      <c r="V75" s="29">
        <v>3912223</v>
      </c>
      <c r="W75" s="29">
        <v>6200000</v>
      </c>
      <c r="X75" s="29"/>
      <c r="Y75" s="28"/>
      <c r="Z75" s="30">
        <v>6200000</v>
      </c>
    </row>
    <row r="76" spans="1:26" ht="13.5" hidden="1">
      <c r="A76" s="41" t="s">
        <v>122</v>
      </c>
      <c r="B76" s="31">
        <v>13301014</v>
      </c>
      <c r="C76" s="31"/>
      <c r="D76" s="32">
        <v>22914304</v>
      </c>
      <c r="E76" s="33">
        <v>22914304</v>
      </c>
      <c r="F76" s="33">
        <v>974254</v>
      </c>
      <c r="G76" s="33">
        <v>874583</v>
      </c>
      <c r="H76" s="33">
        <v>1871257</v>
      </c>
      <c r="I76" s="33">
        <v>3720094</v>
      </c>
      <c r="J76" s="33">
        <v>949650</v>
      </c>
      <c r="K76" s="33">
        <v>1083983</v>
      </c>
      <c r="L76" s="33">
        <v>739734</v>
      </c>
      <c r="M76" s="33">
        <v>2773367</v>
      </c>
      <c r="N76" s="33">
        <v>941025</v>
      </c>
      <c r="O76" s="33">
        <v>930470</v>
      </c>
      <c r="P76" s="33">
        <v>993065</v>
      </c>
      <c r="Q76" s="33">
        <v>2864560</v>
      </c>
      <c r="R76" s="33">
        <v>890767</v>
      </c>
      <c r="S76" s="33">
        <v>977766</v>
      </c>
      <c r="T76" s="33"/>
      <c r="U76" s="33">
        <v>1868533</v>
      </c>
      <c r="V76" s="33">
        <v>11226554</v>
      </c>
      <c r="W76" s="33">
        <v>22914304</v>
      </c>
      <c r="X76" s="33"/>
      <c r="Y76" s="32"/>
      <c r="Z76" s="34">
        <v>22914304</v>
      </c>
    </row>
    <row r="77" spans="1:26" ht="13.5" hidden="1">
      <c r="A77" s="36" t="s">
        <v>31</v>
      </c>
      <c r="B77" s="18">
        <v>2135045</v>
      </c>
      <c r="C77" s="18"/>
      <c r="D77" s="19">
        <v>4479996</v>
      </c>
      <c r="E77" s="20">
        <v>4479996</v>
      </c>
      <c r="F77" s="20">
        <v>145178</v>
      </c>
      <c r="G77" s="20">
        <v>151049</v>
      </c>
      <c r="H77" s="20">
        <v>171054</v>
      </c>
      <c r="I77" s="20">
        <v>467281</v>
      </c>
      <c r="J77" s="20">
        <v>179218</v>
      </c>
      <c r="K77" s="20">
        <v>138001</v>
      </c>
      <c r="L77" s="20">
        <v>121195</v>
      </c>
      <c r="M77" s="20">
        <v>438414</v>
      </c>
      <c r="N77" s="20">
        <v>162133</v>
      </c>
      <c r="O77" s="20">
        <v>132703</v>
      </c>
      <c r="P77" s="20">
        <v>152719</v>
      </c>
      <c r="Q77" s="20">
        <v>447555</v>
      </c>
      <c r="R77" s="20">
        <v>145962</v>
      </c>
      <c r="S77" s="20">
        <v>150765</v>
      </c>
      <c r="T77" s="20"/>
      <c r="U77" s="20">
        <v>296727</v>
      </c>
      <c r="V77" s="20">
        <v>1649977</v>
      </c>
      <c r="W77" s="20">
        <v>4479996</v>
      </c>
      <c r="X77" s="20"/>
      <c r="Y77" s="19"/>
      <c r="Z77" s="22">
        <v>4479996</v>
      </c>
    </row>
    <row r="78" spans="1:26" ht="13.5" hidden="1">
      <c r="A78" s="37" t="s">
        <v>32</v>
      </c>
      <c r="B78" s="18">
        <v>5027247</v>
      </c>
      <c r="C78" s="18"/>
      <c r="D78" s="19">
        <v>17143008</v>
      </c>
      <c r="E78" s="20">
        <v>17143008</v>
      </c>
      <c r="F78" s="20">
        <v>829076</v>
      </c>
      <c r="G78" s="20">
        <v>723534</v>
      </c>
      <c r="H78" s="20">
        <v>1700203</v>
      </c>
      <c r="I78" s="20">
        <v>3252813</v>
      </c>
      <c r="J78" s="20">
        <v>770432</v>
      </c>
      <c r="K78" s="20">
        <v>945982</v>
      </c>
      <c r="L78" s="20">
        <v>618539</v>
      </c>
      <c r="M78" s="20">
        <v>2334953</v>
      </c>
      <c r="N78" s="20">
        <v>778892</v>
      </c>
      <c r="O78" s="20">
        <v>797767</v>
      </c>
      <c r="P78" s="20">
        <v>840346</v>
      </c>
      <c r="Q78" s="20">
        <v>2417005</v>
      </c>
      <c r="R78" s="20">
        <v>744805</v>
      </c>
      <c r="S78" s="20">
        <v>827001</v>
      </c>
      <c r="T78" s="20"/>
      <c r="U78" s="20">
        <v>1571806</v>
      </c>
      <c r="V78" s="20">
        <v>9576577</v>
      </c>
      <c r="W78" s="20">
        <v>17143008</v>
      </c>
      <c r="X78" s="20"/>
      <c r="Y78" s="19"/>
      <c r="Z78" s="22">
        <v>17143008</v>
      </c>
    </row>
    <row r="79" spans="1:26" ht="13.5" hidden="1">
      <c r="A79" s="38" t="s">
        <v>115</v>
      </c>
      <c r="B79" s="18">
        <v>2966699</v>
      </c>
      <c r="C79" s="18"/>
      <c r="D79" s="19">
        <v>4295004</v>
      </c>
      <c r="E79" s="20">
        <v>4295004</v>
      </c>
      <c r="F79" s="20">
        <v>553801</v>
      </c>
      <c r="G79" s="20">
        <v>451589</v>
      </c>
      <c r="H79" s="20">
        <v>891622</v>
      </c>
      <c r="I79" s="20">
        <v>1897012</v>
      </c>
      <c r="J79" s="20">
        <v>450290</v>
      </c>
      <c r="K79" s="20">
        <v>662878</v>
      </c>
      <c r="L79" s="20">
        <v>402385</v>
      </c>
      <c r="M79" s="20">
        <v>1515553</v>
      </c>
      <c r="N79" s="20">
        <v>536554</v>
      </c>
      <c r="O79" s="20">
        <v>539066</v>
      </c>
      <c r="P79" s="20">
        <v>592148</v>
      </c>
      <c r="Q79" s="20">
        <v>1667768</v>
      </c>
      <c r="R79" s="20">
        <v>471998</v>
      </c>
      <c r="S79" s="20">
        <v>538928</v>
      </c>
      <c r="T79" s="20"/>
      <c r="U79" s="20">
        <v>1010926</v>
      </c>
      <c r="V79" s="20">
        <v>6091259</v>
      </c>
      <c r="W79" s="20">
        <v>4295004</v>
      </c>
      <c r="X79" s="20"/>
      <c r="Y79" s="19"/>
      <c r="Z79" s="22">
        <v>4295004</v>
      </c>
    </row>
    <row r="80" spans="1:26" ht="13.5" hidden="1">
      <c r="A80" s="38" t="s">
        <v>116</v>
      </c>
      <c r="B80" s="18">
        <v>1379961</v>
      </c>
      <c r="C80" s="18"/>
      <c r="D80" s="19">
        <v>5465004</v>
      </c>
      <c r="E80" s="20">
        <v>5465004</v>
      </c>
      <c r="F80" s="20">
        <v>137850</v>
      </c>
      <c r="G80" s="20">
        <v>104141</v>
      </c>
      <c r="H80" s="20">
        <v>130450</v>
      </c>
      <c r="I80" s="20">
        <v>372441</v>
      </c>
      <c r="J80" s="20">
        <v>112131</v>
      </c>
      <c r="K80" s="20">
        <v>93692</v>
      </c>
      <c r="L80" s="20">
        <v>95602</v>
      </c>
      <c r="M80" s="20">
        <v>301425</v>
      </c>
      <c r="N80" s="20">
        <v>112994</v>
      </c>
      <c r="O80" s="20">
        <v>111014</v>
      </c>
      <c r="P80" s="20">
        <v>127678</v>
      </c>
      <c r="Q80" s="20">
        <v>351686</v>
      </c>
      <c r="R80" s="20">
        <v>109896</v>
      </c>
      <c r="S80" s="20">
        <v>127680</v>
      </c>
      <c r="T80" s="20"/>
      <c r="U80" s="20">
        <v>237576</v>
      </c>
      <c r="V80" s="20">
        <v>1263128</v>
      </c>
      <c r="W80" s="20">
        <v>5465004</v>
      </c>
      <c r="X80" s="20"/>
      <c r="Y80" s="19"/>
      <c r="Z80" s="22">
        <v>5465004</v>
      </c>
    </row>
    <row r="81" spans="1:26" ht="13.5" hidden="1">
      <c r="A81" s="38" t="s">
        <v>117</v>
      </c>
      <c r="B81" s="18">
        <v>223277</v>
      </c>
      <c r="C81" s="18"/>
      <c r="D81" s="19">
        <v>3999000</v>
      </c>
      <c r="E81" s="20">
        <v>3999000</v>
      </c>
      <c r="F81" s="20">
        <v>17564</v>
      </c>
      <c r="G81" s="20">
        <v>18516</v>
      </c>
      <c r="H81" s="20">
        <v>22020</v>
      </c>
      <c r="I81" s="20">
        <v>58100</v>
      </c>
      <c r="J81" s="20">
        <v>21456</v>
      </c>
      <c r="K81" s="20">
        <v>14670</v>
      </c>
      <c r="L81" s="20">
        <v>13683</v>
      </c>
      <c r="M81" s="20">
        <v>49809</v>
      </c>
      <c r="N81" s="20">
        <v>17952</v>
      </c>
      <c r="O81" s="20">
        <v>16536</v>
      </c>
      <c r="P81" s="20">
        <v>20403</v>
      </c>
      <c r="Q81" s="20">
        <v>54891</v>
      </c>
      <c r="R81" s="20">
        <v>16508</v>
      </c>
      <c r="S81" s="20">
        <v>19850</v>
      </c>
      <c r="T81" s="20"/>
      <c r="U81" s="20">
        <v>36358</v>
      </c>
      <c r="V81" s="20">
        <v>199158</v>
      </c>
      <c r="W81" s="20">
        <v>3999000</v>
      </c>
      <c r="X81" s="20"/>
      <c r="Y81" s="19"/>
      <c r="Z81" s="22">
        <v>3999000</v>
      </c>
    </row>
    <row r="82" spans="1:26" ht="13.5" hidden="1">
      <c r="A82" s="38" t="s">
        <v>118</v>
      </c>
      <c r="B82" s="18">
        <v>457310</v>
      </c>
      <c r="C82" s="18"/>
      <c r="D82" s="19">
        <v>3384000</v>
      </c>
      <c r="E82" s="20">
        <v>3384000</v>
      </c>
      <c r="F82" s="20">
        <v>39503</v>
      </c>
      <c r="G82" s="20">
        <v>36131</v>
      </c>
      <c r="H82" s="20">
        <v>45968</v>
      </c>
      <c r="I82" s="20">
        <v>121602</v>
      </c>
      <c r="J82" s="20">
        <v>38825</v>
      </c>
      <c r="K82" s="20">
        <v>32394</v>
      </c>
      <c r="L82" s="20">
        <v>30287</v>
      </c>
      <c r="M82" s="20">
        <v>101506</v>
      </c>
      <c r="N82" s="20">
        <v>37648</v>
      </c>
      <c r="O82" s="20">
        <v>37563</v>
      </c>
      <c r="P82" s="20">
        <v>37770</v>
      </c>
      <c r="Q82" s="20">
        <v>112981</v>
      </c>
      <c r="R82" s="20">
        <v>34823</v>
      </c>
      <c r="S82" s="20">
        <v>39263</v>
      </c>
      <c r="T82" s="20"/>
      <c r="U82" s="20">
        <v>74086</v>
      </c>
      <c r="V82" s="20">
        <v>410175</v>
      </c>
      <c r="W82" s="20">
        <v>3384000</v>
      </c>
      <c r="X82" s="20"/>
      <c r="Y82" s="19"/>
      <c r="Z82" s="22">
        <v>3384000</v>
      </c>
    </row>
    <row r="83" spans="1:26" ht="13.5" hidden="1">
      <c r="A83" s="38" t="s">
        <v>119</v>
      </c>
      <c r="B83" s="18"/>
      <c r="C83" s="18"/>
      <c r="D83" s="19"/>
      <c r="E83" s="20"/>
      <c r="F83" s="20">
        <v>80358</v>
      </c>
      <c r="G83" s="20">
        <v>113157</v>
      </c>
      <c r="H83" s="20">
        <v>610143</v>
      </c>
      <c r="I83" s="20">
        <v>803658</v>
      </c>
      <c r="J83" s="20">
        <v>147730</v>
      </c>
      <c r="K83" s="20">
        <v>142348</v>
      </c>
      <c r="L83" s="20">
        <v>76582</v>
      </c>
      <c r="M83" s="20">
        <v>366660</v>
      </c>
      <c r="N83" s="20">
        <v>73744</v>
      </c>
      <c r="O83" s="20">
        <v>93588</v>
      </c>
      <c r="P83" s="20">
        <v>62347</v>
      </c>
      <c r="Q83" s="20">
        <v>229679</v>
      </c>
      <c r="R83" s="20">
        <v>111580</v>
      </c>
      <c r="S83" s="20">
        <v>101280</v>
      </c>
      <c r="T83" s="20"/>
      <c r="U83" s="20">
        <v>212860</v>
      </c>
      <c r="V83" s="20">
        <v>1612857</v>
      </c>
      <c r="W83" s="20"/>
      <c r="X83" s="20"/>
      <c r="Y83" s="19"/>
      <c r="Z83" s="22"/>
    </row>
    <row r="84" spans="1:26" ht="13.5" hidden="1">
      <c r="A84" s="39" t="s">
        <v>120</v>
      </c>
      <c r="B84" s="27">
        <v>6138722</v>
      </c>
      <c r="C84" s="27"/>
      <c r="D84" s="28">
        <v>1291300</v>
      </c>
      <c r="E84" s="29">
        <v>1291300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1291300</v>
      </c>
      <c r="X84" s="29"/>
      <c r="Y84" s="28"/>
      <c r="Z84" s="30">
        <v>1291300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7776461</v>
      </c>
      <c r="C5" s="18">
        <v>0</v>
      </c>
      <c r="D5" s="63">
        <v>12216054</v>
      </c>
      <c r="E5" s="64">
        <v>12216054</v>
      </c>
      <c r="F5" s="64">
        <v>1135852</v>
      </c>
      <c r="G5" s="64">
        <v>769887</v>
      </c>
      <c r="H5" s="64">
        <v>852409</v>
      </c>
      <c r="I5" s="64">
        <v>2758148</v>
      </c>
      <c r="J5" s="64">
        <v>811275</v>
      </c>
      <c r="K5" s="64">
        <v>828250</v>
      </c>
      <c r="L5" s="64">
        <v>829380</v>
      </c>
      <c r="M5" s="64">
        <v>2468905</v>
      </c>
      <c r="N5" s="64">
        <v>0</v>
      </c>
      <c r="O5" s="64">
        <v>1651816</v>
      </c>
      <c r="P5" s="64">
        <v>542584</v>
      </c>
      <c r="Q5" s="64">
        <v>2194400</v>
      </c>
      <c r="R5" s="64">
        <v>828782</v>
      </c>
      <c r="S5" s="64">
        <v>828604</v>
      </c>
      <c r="T5" s="64">
        <v>867124</v>
      </c>
      <c r="U5" s="64">
        <v>2524510</v>
      </c>
      <c r="V5" s="64">
        <v>9945963</v>
      </c>
      <c r="W5" s="64">
        <v>12216054</v>
      </c>
      <c r="X5" s="64">
        <v>-2270091</v>
      </c>
      <c r="Y5" s="65">
        <v>-18.58</v>
      </c>
      <c r="Z5" s="66">
        <v>12216054</v>
      </c>
    </row>
    <row r="6" spans="1:26" ht="13.5">
      <c r="A6" s="62" t="s">
        <v>32</v>
      </c>
      <c r="B6" s="18">
        <v>83071710</v>
      </c>
      <c r="C6" s="18">
        <v>0</v>
      </c>
      <c r="D6" s="63">
        <v>93259200</v>
      </c>
      <c r="E6" s="64">
        <v>93259200</v>
      </c>
      <c r="F6" s="64">
        <v>5185471</v>
      </c>
      <c r="G6" s="64">
        <v>6491434</v>
      </c>
      <c r="H6" s="64">
        <v>5959620</v>
      </c>
      <c r="I6" s="64">
        <v>17636525</v>
      </c>
      <c r="J6" s="64">
        <v>5653353</v>
      </c>
      <c r="K6" s="64">
        <v>6804788</v>
      </c>
      <c r="L6" s="64">
        <v>7175164</v>
      </c>
      <c r="M6" s="64">
        <v>19633305</v>
      </c>
      <c r="N6" s="64">
        <v>859750</v>
      </c>
      <c r="O6" s="64">
        <v>11708786</v>
      </c>
      <c r="P6" s="64">
        <v>6019479</v>
      </c>
      <c r="Q6" s="64">
        <v>18588015</v>
      </c>
      <c r="R6" s="64">
        <v>8485543</v>
      </c>
      <c r="S6" s="64">
        <v>5185846</v>
      </c>
      <c r="T6" s="64">
        <v>5231647</v>
      </c>
      <c r="U6" s="64">
        <v>18903036</v>
      </c>
      <c r="V6" s="64">
        <v>74760881</v>
      </c>
      <c r="W6" s="64">
        <v>93259200</v>
      </c>
      <c r="X6" s="64">
        <v>-18498319</v>
      </c>
      <c r="Y6" s="65">
        <v>-19.84</v>
      </c>
      <c r="Z6" s="66">
        <v>93259200</v>
      </c>
    </row>
    <row r="7" spans="1:26" ht="13.5">
      <c r="A7" s="62" t="s">
        <v>33</v>
      </c>
      <c r="B7" s="18">
        <v>2334902</v>
      </c>
      <c r="C7" s="18">
        <v>0</v>
      </c>
      <c r="D7" s="63">
        <v>2162824</v>
      </c>
      <c r="E7" s="64">
        <v>2162824</v>
      </c>
      <c r="F7" s="64">
        <v>105424</v>
      </c>
      <c r="G7" s="64">
        <v>257655</v>
      </c>
      <c r="H7" s="64">
        <v>357334</v>
      </c>
      <c r="I7" s="64">
        <v>720413</v>
      </c>
      <c r="J7" s="64">
        <v>299248</v>
      </c>
      <c r="K7" s="64">
        <v>66773</v>
      </c>
      <c r="L7" s="64">
        <v>26120</v>
      </c>
      <c r="M7" s="64">
        <v>392141</v>
      </c>
      <c r="N7" s="64">
        <v>143249</v>
      </c>
      <c r="O7" s="64">
        <v>50965</v>
      </c>
      <c r="P7" s="64">
        <v>79605</v>
      </c>
      <c r="Q7" s="64">
        <v>273819</v>
      </c>
      <c r="R7" s="64">
        <v>79101</v>
      </c>
      <c r="S7" s="64">
        <v>130293</v>
      </c>
      <c r="T7" s="64">
        <v>794670</v>
      </c>
      <c r="U7" s="64">
        <v>1004064</v>
      </c>
      <c r="V7" s="64">
        <v>2390437</v>
      </c>
      <c r="W7" s="64">
        <v>2162824</v>
      </c>
      <c r="X7" s="64">
        <v>227613</v>
      </c>
      <c r="Y7" s="65">
        <v>10.52</v>
      </c>
      <c r="Z7" s="66">
        <v>2162824</v>
      </c>
    </row>
    <row r="8" spans="1:26" ht="13.5">
      <c r="A8" s="62" t="s">
        <v>34</v>
      </c>
      <c r="B8" s="18">
        <v>81944085</v>
      </c>
      <c r="C8" s="18">
        <v>0</v>
      </c>
      <c r="D8" s="63">
        <v>71781000</v>
      </c>
      <c r="E8" s="64">
        <v>71781000</v>
      </c>
      <c r="F8" s="64">
        <v>27714000</v>
      </c>
      <c r="G8" s="64">
        <v>0</v>
      </c>
      <c r="H8" s="64">
        <v>0</v>
      </c>
      <c r="I8" s="64">
        <v>27714000</v>
      </c>
      <c r="J8" s="64">
        <v>0</v>
      </c>
      <c r="K8" s="64">
        <v>22352000</v>
      </c>
      <c r="L8" s="64">
        <v>0</v>
      </c>
      <c r="M8" s="64">
        <v>22352000</v>
      </c>
      <c r="N8" s="64">
        <v>0</v>
      </c>
      <c r="O8" s="64">
        <v>0</v>
      </c>
      <c r="P8" s="64">
        <v>16763000</v>
      </c>
      <c r="Q8" s="64">
        <v>16763000</v>
      </c>
      <c r="R8" s="64">
        <v>0</v>
      </c>
      <c r="S8" s="64">
        <v>0</v>
      </c>
      <c r="T8" s="64">
        <v>0</v>
      </c>
      <c r="U8" s="64">
        <v>0</v>
      </c>
      <c r="V8" s="64">
        <v>66829000</v>
      </c>
      <c r="W8" s="64">
        <v>71781000</v>
      </c>
      <c r="X8" s="64">
        <v>-4952000</v>
      </c>
      <c r="Y8" s="65">
        <v>-6.9</v>
      </c>
      <c r="Z8" s="66">
        <v>71781000</v>
      </c>
    </row>
    <row r="9" spans="1:26" ht="13.5">
      <c r="A9" s="62" t="s">
        <v>35</v>
      </c>
      <c r="B9" s="18">
        <v>15690127</v>
      </c>
      <c r="C9" s="18">
        <v>0</v>
      </c>
      <c r="D9" s="63">
        <v>12607012</v>
      </c>
      <c r="E9" s="64">
        <v>12607012</v>
      </c>
      <c r="F9" s="64">
        <v>1021686</v>
      </c>
      <c r="G9" s="64">
        <v>1198481</v>
      </c>
      <c r="H9" s="64">
        <v>1065022</v>
      </c>
      <c r="I9" s="64">
        <v>3285189</v>
      </c>
      <c r="J9" s="64">
        <v>1110090</v>
      </c>
      <c r="K9" s="64">
        <v>1014529</v>
      </c>
      <c r="L9" s="64">
        <v>1024405</v>
      </c>
      <c r="M9" s="64">
        <v>3149024</v>
      </c>
      <c r="N9" s="64">
        <v>1088699</v>
      </c>
      <c r="O9" s="64">
        <v>1235502</v>
      </c>
      <c r="P9" s="64">
        <v>1118487</v>
      </c>
      <c r="Q9" s="64">
        <v>3442688</v>
      </c>
      <c r="R9" s="64">
        <v>1232521</v>
      </c>
      <c r="S9" s="64">
        <v>1354204</v>
      </c>
      <c r="T9" s="64">
        <v>1409440</v>
      </c>
      <c r="U9" s="64">
        <v>3996165</v>
      </c>
      <c r="V9" s="64">
        <v>13873066</v>
      </c>
      <c r="W9" s="64">
        <v>12607012</v>
      </c>
      <c r="X9" s="64">
        <v>1266054</v>
      </c>
      <c r="Y9" s="65">
        <v>10.04</v>
      </c>
      <c r="Z9" s="66">
        <v>12607012</v>
      </c>
    </row>
    <row r="10" spans="1:26" ht="25.5">
      <c r="A10" s="67" t="s">
        <v>107</v>
      </c>
      <c r="B10" s="68">
        <f>SUM(B5:B9)</f>
        <v>190817285</v>
      </c>
      <c r="C10" s="68">
        <f>SUM(C5:C9)</f>
        <v>0</v>
      </c>
      <c r="D10" s="69">
        <f aca="true" t="shared" si="0" ref="D10:Z10">SUM(D5:D9)</f>
        <v>192026090</v>
      </c>
      <c r="E10" s="70">
        <f t="shared" si="0"/>
        <v>192026090</v>
      </c>
      <c r="F10" s="70">
        <f t="shared" si="0"/>
        <v>35162433</v>
      </c>
      <c r="G10" s="70">
        <f t="shared" si="0"/>
        <v>8717457</v>
      </c>
      <c r="H10" s="70">
        <f t="shared" si="0"/>
        <v>8234385</v>
      </c>
      <c r="I10" s="70">
        <f t="shared" si="0"/>
        <v>52114275</v>
      </c>
      <c r="J10" s="70">
        <f t="shared" si="0"/>
        <v>7873966</v>
      </c>
      <c r="K10" s="70">
        <f t="shared" si="0"/>
        <v>31066340</v>
      </c>
      <c r="L10" s="70">
        <f t="shared" si="0"/>
        <v>9055069</v>
      </c>
      <c r="M10" s="70">
        <f t="shared" si="0"/>
        <v>47995375</v>
      </c>
      <c r="N10" s="70">
        <f t="shared" si="0"/>
        <v>2091698</v>
      </c>
      <c r="O10" s="70">
        <f t="shared" si="0"/>
        <v>14647069</v>
      </c>
      <c r="P10" s="70">
        <f t="shared" si="0"/>
        <v>24523155</v>
      </c>
      <c r="Q10" s="70">
        <f t="shared" si="0"/>
        <v>41261922</v>
      </c>
      <c r="R10" s="70">
        <f t="shared" si="0"/>
        <v>10625947</v>
      </c>
      <c r="S10" s="70">
        <f t="shared" si="0"/>
        <v>7498947</v>
      </c>
      <c r="T10" s="70">
        <f t="shared" si="0"/>
        <v>8302881</v>
      </c>
      <c r="U10" s="70">
        <f t="shared" si="0"/>
        <v>26427775</v>
      </c>
      <c r="V10" s="70">
        <f t="shared" si="0"/>
        <v>167799347</v>
      </c>
      <c r="W10" s="70">
        <f t="shared" si="0"/>
        <v>192026090</v>
      </c>
      <c r="X10" s="70">
        <f t="shared" si="0"/>
        <v>-24226743</v>
      </c>
      <c r="Y10" s="71">
        <f>+IF(W10&lt;&gt;0,(X10/W10)*100,0)</f>
        <v>-12.616380930320458</v>
      </c>
      <c r="Z10" s="72">
        <f t="shared" si="0"/>
        <v>192026090</v>
      </c>
    </row>
    <row r="11" spans="1:26" ht="13.5">
      <c r="A11" s="62" t="s">
        <v>36</v>
      </c>
      <c r="B11" s="18">
        <v>42642386</v>
      </c>
      <c r="C11" s="18">
        <v>0</v>
      </c>
      <c r="D11" s="63">
        <v>44375646</v>
      </c>
      <c r="E11" s="64">
        <v>44375646</v>
      </c>
      <c r="F11" s="64">
        <v>3774171</v>
      </c>
      <c r="G11" s="64">
        <v>3816178</v>
      </c>
      <c r="H11" s="64">
        <v>3689009</v>
      </c>
      <c r="I11" s="64">
        <v>11279358</v>
      </c>
      <c r="J11" s="64">
        <v>3884210</v>
      </c>
      <c r="K11" s="64">
        <v>3796823</v>
      </c>
      <c r="L11" s="64">
        <v>3839184</v>
      </c>
      <c r="M11" s="64">
        <v>11520217</v>
      </c>
      <c r="N11" s="64">
        <v>4060099</v>
      </c>
      <c r="O11" s="64">
        <v>3237079</v>
      </c>
      <c r="P11" s="64">
        <v>5843865</v>
      </c>
      <c r="Q11" s="64">
        <v>13141043</v>
      </c>
      <c r="R11" s="64">
        <v>4385981</v>
      </c>
      <c r="S11" s="64">
        <v>3720537</v>
      </c>
      <c r="T11" s="64">
        <v>4281818</v>
      </c>
      <c r="U11" s="64">
        <v>12388336</v>
      </c>
      <c r="V11" s="64">
        <v>48328954</v>
      </c>
      <c r="W11" s="64">
        <v>44375646</v>
      </c>
      <c r="X11" s="64">
        <v>3953308</v>
      </c>
      <c r="Y11" s="65">
        <v>8.91</v>
      </c>
      <c r="Z11" s="66">
        <v>44375646</v>
      </c>
    </row>
    <row r="12" spans="1:26" ht="13.5">
      <c r="A12" s="62" t="s">
        <v>37</v>
      </c>
      <c r="B12" s="18">
        <v>4814039</v>
      </c>
      <c r="C12" s="18">
        <v>0</v>
      </c>
      <c r="D12" s="63">
        <v>4302658</v>
      </c>
      <c r="E12" s="64">
        <v>4302658</v>
      </c>
      <c r="F12" s="64">
        <v>337605</v>
      </c>
      <c r="G12" s="64">
        <v>337605</v>
      </c>
      <c r="H12" s="64">
        <v>337855</v>
      </c>
      <c r="I12" s="64">
        <v>1013065</v>
      </c>
      <c r="J12" s="64">
        <v>337855</v>
      </c>
      <c r="K12" s="64">
        <v>337855</v>
      </c>
      <c r="L12" s="64">
        <v>337855</v>
      </c>
      <c r="M12" s="64">
        <v>1013565</v>
      </c>
      <c r="N12" s="64">
        <v>337855</v>
      </c>
      <c r="O12" s="64">
        <v>337855</v>
      </c>
      <c r="P12" s="64">
        <v>826631</v>
      </c>
      <c r="Q12" s="64">
        <v>1502341</v>
      </c>
      <c r="R12" s="64">
        <v>354624</v>
      </c>
      <c r="S12" s="64">
        <v>16769</v>
      </c>
      <c r="T12" s="64">
        <v>354624</v>
      </c>
      <c r="U12" s="64">
        <v>726017</v>
      </c>
      <c r="V12" s="64">
        <v>4254988</v>
      </c>
      <c r="W12" s="64">
        <v>4302658</v>
      </c>
      <c r="X12" s="64">
        <v>-47670</v>
      </c>
      <c r="Y12" s="65">
        <v>-1.11</v>
      </c>
      <c r="Z12" s="66">
        <v>4302658</v>
      </c>
    </row>
    <row r="13" spans="1:26" ht="13.5">
      <c r="A13" s="62" t="s">
        <v>108</v>
      </c>
      <c r="B13" s="18">
        <v>7379306</v>
      </c>
      <c r="C13" s="18">
        <v>0</v>
      </c>
      <c r="D13" s="63">
        <v>7293103</v>
      </c>
      <c r="E13" s="64">
        <v>7293103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7293103</v>
      </c>
      <c r="X13" s="64">
        <v>-7293103</v>
      </c>
      <c r="Y13" s="65">
        <v>-100</v>
      </c>
      <c r="Z13" s="66">
        <v>7293103</v>
      </c>
    </row>
    <row r="14" spans="1:26" ht="13.5">
      <c r="A14" s="62" t="s">
        <v>38</v>
      </c>
      <c r="B14" s="18">
        <v>1243549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68125019</v>
      </c>
      <c r="C15" s="18">
        <v>0</v>
      </c>
      <c r="D15" s="63">
        <v>60451984</v>
      </c>
      <c r="E15" s="64">
        <v>60451984</v>
      </c>
      <c r="F15" s="64">
        <v>4541741</v>
      </c>
      <c r="G15" s="64">
        <v>6011624</v>
      </c>
      <c r="H15" s="64">
        <v>7631476</v>
      </c>
      <c r="I15" s="64">
        <v>18184841</v>
      </c>
      <c r="J15" s="64">
        <v>4709039</v>
      </c>
      <c r="K15" s="64">
        <v>3532021</v>
      </c>
      <c r="L15" s="64">
        <v>5364614</v>
      </c>
      <c r="M15" s="64">
        <v>13605674</v>
      </c>
      <c r="N15" s="64">
        <v>7043093</v>
      </c>
      <c r="O15" s="64">
        <v>5106136</v>
      </c>
      <c r="P15" s="64">
        <v>4596442</v>
      </c>
      <c r="Q15" s="64">
        <v>16745671</v>
      </c>
      <c r="R15" s="64">
        <v>3712559</v>
      </c>
      <c r="S15" s="64">
        <v>6303582</v>
      </c>
      <c r="T15" s="64">
        <v>14467586</v>
      </c>
      <c r="U15" s="64">
        <v>24483727</v>
      </c>
      <c r="V15" s="64">
        <v>73019913</v>
      </c>
      <c r="W15" s="64">
        <v>60451984</v>
      </c>
      <c r="X15" s="64">
        <v>12567929</v>
      </c>
      <c r="Y15" s="65">
        <v>20.79</v>
      </c>
      <c r="Z15" s="66">
        <v>60451984</v>
      </c>
    </row>
    <row r="16" spans="1:26" ht="13.5">
      <c r="A16" s="73" t="s">
        <v>40</v>
      </c>
      <c r="B16" s="18">
        <v>3188697</v>
      </c>
      <c r="C16" s="18">
        <v>0</v>
      </c>
      <c r="D16" s="63">
        <v>0</v>
      </c>
      <c r="E16" s="64">
        <v>0</v>
      </c>
      <c r="F16" s="64">
        <v>0</v>
      </c>
      <c r="G16" s="64">
        <v>71027</v>
      </c>
      <c r="H16" s="64">
        <v>63357</v>
      </c>
      <c r="I16" s="64">
        <v>134384</v>
      </c>
      <c r="J16" s="64">
        <v>977091</v>
      </c>
      <c r="K16" s="64">
        <v>585038</v>
      </c>
      <c r="L16" s="64">
        <v>548893</v>
      </c>
      <c r="M16" s="64">
        <v>2111022</v>
      </c>
      <c r="N16" s="64">
        <v>207565</v>
      </c>
      <c r="O16" s="64">
        <v>-330658</v>
      </c>
      <c r="P16" s="64">
        <v>0</v>
      </c>
      <c r="Q16" s="64">
        <v>-123093</v>
      </c>
      <c r="R16" s="64">
        <v>0</v>
      </c>
      <c r="S16" s="64">
        <v>-420503</v>
      </c>
      <c r="T16" s="64">
        <v>-950877</v>
      </c>
      <c r="U16" s="64">
        <v>-1371380</v>
      </c>
      <c r="V16" s="64">
        <v>750933</v>
      </c>
      <c r="W16" s="64">
        <v>0</v>
      </c>
      <c r="X16" s="64">
        <v>750933</v>
      </c>
      <c r="Y16" s="65">
        <v>0</v>
      </c>
      <c r="Z16" s="66">
        <v>0</v>
      </c>
    </row>
    <row r="17" spans="1:26" ht="13.5">
      <c r="A17" s="62" t="s">
        <v>41</v>
      </c>
      <c r="B17" s="18">
        <v>43788932</v>
      </c>
      <c r="C17" s="18">
        <v>0</v>
      </c>
      <c r="D17" s="63">
        <v>71121895</v>
      </c>
      <c r="E17" s="64">
        <v>71121895</v>
      </c>
      <c r="F17" s="64">
        <v>2406082</v>
      </c>
      <c r="G17" s="64">
        <v>2875102</v>
      </c>
      <c r="H17" s="64">
        <v>2720977</v>
      </c>
      <c r="I17" s="64">
        <v>8002161</v>
      </c>
      <c r="J17" s="64">
        <v>4023320</v>
      </c>
      <c r="K17" s="64">
        <v>1672782</v>
      </c>
      <c r="L17" s="64">
        <v>4119072</v>
      </c>
      <c r="M17" s="64">
        <v>9815174</v>
      </c>
      <c r="N17" s="64">
        <v>2458740</v>
      </c>
      <c r="O17" s="64">
        <v>3876086</v>
      </c>
      <c r="P17" s="64">
        <v>6502555</v>
      </c>
      <c r="Q17" s="64">
        <v>12837381</v>
      </c>
      <c r="R17" s="64">
        <v>2162581</v>
      </c>
      <c r="S17" s="64">
        <v>3961881</v>
      </c>
      <c r="T17" s="64">
        <v>6736960</v>
      </c>
      <c r="U17" s="64">
        <v>12861422</v>
      </c>
      <c r="V17" s="64">
        <v>43516138</v>
      </c>
      <c r="W17" s="64">
        <v>71121895</v>
      </c>
      <c r="X17" s="64">
        <v>-27605757</v>
      </c>
      <c r="Y17" s="65">
        <v>-38.81</v>
      </c>
      <c r="Z17" s="66">
        <v>71121895</v>
      </c>
    </row>
    <row r="18" spans="1:26" ht="13.5">
      <c r="A18" s="74" t="s">
        <v>42</v>
      </c>
      <c r="B18" s="75">
        <f>SUM(B11:B17)</f>
        <v>171181928</v>
      </c>
      <c r="C18" s="75">
        <f>SUM(C11:C17)</f>
        <v>0</v>
      </c>
      <c r="D18" s="76">
        <f aca="true" t="shared" si="1" ref="D18:Z18">SUM(D11:D17)</f>
        <v>187545286</v>
      </c>
      <c r="E18" s="77">
        <f t="shared" si="1"/>
        <v>187545286</v>
      </c>
      <c r="F18" s="77">
        <f t="shared" si="1"/>
        <v>11059599</v>
      </c>
      <c r="G18" s="77">
        <f t="shared" si="1"/>
        <v>13111536</v>
      </c>
      <c r="H18" s="77">
        <f t="shared" si="1"/>
        <v>14442674</v>
      </c>
      <c r="I18" s="77">
        <f t="shared" si="1"/>
        <v>38613809</v>
      </c>
      <c r="J18" s="77">
        <f t="shared" si="1"/>
        <v>13931515</v>
      </c>
      <c r="K18" s="77">
        <f t="shared" si="1"/>
        <v>9924519</v>
      </c>
      <c r="L18" s="77">
        <f t="shared" si="1"/>
        <v>14209618</v>
      </c>
      <c r="M18" s="77">
        <f t="shared" si="1"/>
        <v>38065652</v>
      </c>
      <c r="N18" s="77">
        <f t="shared" si="1"/>
        <v>14107352</v>
      </c>
      <c r="O18" s="77">
        <f t="shared" si="1"/>
        <v>12226498</v>
      </c>
      <c r="P18" s="77">
        <f t="shared" si="1"/>
        <v>17769493</v>
      </c>
      <c r="Q18" s="77">
        <f t="shared" si="1"/>
        <v>44103343</v>
      </c>
      <c r="R18" s="77">
        <f t="shared" si="1"/>
        <v>10615745</v>
      </c>
      <c r="S18" s="77">
        <f t="shared" si="1"/>
        <v>13582266</v>
      </c>
      <c r="T18" s="77">
        <f t="shared" si="1"/>
        <v>24890111</v>
      </c>
      <c r="U18" s="77">
        <f t="shared" si="1"/>
        <v>49088122</v>
      </c>
      <c r="V18" s="77">
        <f t="shared" si="1"/>
        <v>169870926</v>
      </c>
      <c r="W18" s="77">
        <f t="shared" si="1"/>
        <v>187545286</v>
      </c>
      <c r="X18" s="77">
        <f t="shared" si="1"/>
        <v>-17674360</v>
      </c>
      <c r="Y18" s="71">
        <f>+IF(W18&lt;&gt;0,(X18/W18)*100,0)</f>
        <v>-9.424049186712164</v>
      </c>
      <c r="Z18" s="78">
        <f t="shared" si="1"/>
        <v>187545286</v>
      </c>
    </row>
    <row r="19" spans="1:26" ht="13.5">
      <c r="A19" s="74" t="s">
        <v>43</v>
      </c>
      <c r="B19" s="79">
        <f>+B10-B18</f>
        <v>19635357</v>
      </c>
      <c r="C19" s="79">
        <f>+C10-C18</f>
        <v>0</v>
      </c>
      <c r="D19" s="80">
        <f aca="true" t="shared" si="2" ref="D19:Z19">+D10-D18</f>
        <v>4480804</v>
      </c>
      <c r="E19" s="81">
        <f t="shared" si="2"/>
        <v>4480804</v>
      </c>
      <c r="F19" s="81">
        <f t="shared" si="2"/>
        <v>24102834</v>
      </c>
      <c r="G19" s="81">
        <f t="shared" si="2"/>
        <v>-4394079</v>
      </c>
      <c r="H19" s="81">
        <f t="shared" si="2"/>
        <v>-6208289</v>
      </c>
      <c r="I19" s="81">
        <f t="shared" si="2"/>
        <v>13500466</v>
      </c>
      <c r="J19" s="81">
        <f t="shared" si="2"/>
        <v>-6057549</v>
      </c>
      <c r="K19" s="81">
        <f t="shared" si="2"/>
        <v>21141821</v>
      </c>
      <c r="L19" s="81">
        <f t="shared" si="2"/>
        <v>-5154549</v>
      </c>
      <c r="M19" s="81">
        <f t="shared" si="2"/>
        <v>9929723</v>
      </c>
      <c r="N19" s="81">
        <f t="shared" si="2"/>
        <v>-12015654</v>
      </c>
      <c r="O19" s="81">
        <f t="shared" si="2"/>
        <v>2420571</v>
      </c>
      <c r="P19" s="81">
        <f t="shared" si="2"/>
        <v>6753662</v>
      </c>
      <c r="Q19" s="81">
        <f t="shared" si="2"/>
        <v>-2841421</v>
      </c>
      <c r="R19" s="81">
        <f t="shared" si="2"/>
        <v>10202</v>
      </c>
      <c r="S19" s="81">
        <f t="shared" si="2"/>
        <v>-6083319</v>
      </c>
      <c r="T19" s="81">
        <f t="shared" si="2"/>
        <v>-16587230</v>
      </c>
      <c r="U19" s="81">
        <f t="shared" si="2"/>
        <v>-22660347</v>
      </c>
      <c r="V19" s="81">
        <f t="shared" si="2"/>
        <v>-2071579</v>
      </c>
      <c r="W19" s="81">
        <f>IF(E10=E18,0,W10-W18)</f>
        <v>4480804</v>
      </c>
      <c r="X19" s="81">
        <f t="shared" si="2"/>
        <v>-6552383</v>
      </c>
      <c r="Y19" s="82">
        <f>+IF(W19&lt;&gt;0,(X19/W19)*100,0)</f>
        <v>-146.23230563086446</v>
      </c>
      <c r="Z19" s="83">
        <f t="shared" si="2"/>
        <v>4480804</v>
      </c>
    </row>
    <row r="20" spans="1:26" ht="13.5">
      <c r="A20" s="62" t="s">
        <v>44</v>
      </c>
      <c r="B20" s="18">
        <v>44461211</v>
      </c>
      <c r="C20" s="18">
        <v>0</v>
      </c>
      <c r="D20" s="63">
        <v>45593500</v>
      </c>
      <c r="E20" s="64">
        <v>45593500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45593500</v>
      </c>
      <c r="X20" s="64">
        <v>-45593500</v>
      </c>
      <c r="Y20" s="65">
        <v>-100</v>
      </c>
      <c r="Z20" s="66">
        <v>45593500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64096568</v>
      </c>
      <c r="C22" s="90">
        <f>SUM(C19:C21)</f>
        <v>0</v>
      </c>
      <c r="D22" s="91">
        <f aca="true" t="shared" si="3" ref="D22:Z22">SUM(D19:D21)</f>
        <v>50074304</v>
      </c>
      <c r="E22" s="92">
        <f t="shared" si="3"/>
        <v>50074304</v>
      </c>
      <c r="F22" s="92">
        <f t="shared" si="3"/>
        <v>24102834</v>
      </c>
      <c r="G22" s="92">
        <f t="shared" si="3"/>
        <v>-4394079</v>
      </c>
      <c r="H22" s="92">
        <f t="shared" si="3"/>
        <v>-6208289</v>
      </c>
      <c r="I22" s="92">
        <f t="shared" si="3"/>
        <v>13500466</v>
      </c>
      <c r="J22" s="92">
        <f t="shared" si="3"/>
        <v>-6057549</v>
      </c>
      <c r="K22" s="92">
        <f t="shared" si="3"/>
        <v>21141821</v>
      </c>
      <c r="L22" s="92">
        <f t="shared" si="3"/>
        <v>-5154549</v>
      </c>
      <c r="M22" s="92">
        <f t="shared" si="3"/>
        <v>9929723</v>
      </c>
      <c r="N22" s="92">
        <f t="shared" si="3"/>
        <v>-12015654</v>
      </c>
      <c r="O22" s="92">
        <f t="shared" si="3"/>
        <v>2420571</v>
      </c>
      <c r="P22" s="92">
        <f t="shared" si="3"/>
        <v>6753662</v>
      </c>
      <c r="Q22" s="92">
        <f t="shared" si="3"/>
        <v>-2841421</v>
      </c>
      <c r="R22" s="92">
        <f t="shared" si="3"/>
        <v>10202</v>
      </c>
      <c r="S22" s="92">
        <f t="shared" si="3"/>
        <v>-6083319</v>
      </c>
      <c r="T22" s="92">
        <f t="shared" si="3"/>
        <v>-16587230</v>
      </c>
      <c r="U22" s="92">
        <f t="shared" si="3"/>
        <v>-22660347</v>
      </c>
      <c r="V22" s="92">
        <f t="shared" si="3"/>
        <v>-2071579</v>
      </c>
      <c r="W22" s="92">
        <f t="shared" si="3"/>
        <v>50074304</v>
      </c>
      <c r="X22" s="92">
        <f t="shared" si="3"/>
        <v>-52145883</v>
      </c>
      <c r="Y22" s="93">
        <f>+IF(W22&lt;&gt;0,(X22/W22)*100,0)</f>
        <v>-104.1370100720721</v>
      </c>
      <c r="Z22" s="94">
        <f t="shared" si="3"/>
        <v>50074304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64096568</v>
      </c>
      <c r="C24" s="79">
        <f>SUM(C22:C23)</f>
        <v>0</v>
      </c>
      <c r="D24" s="80">
        <f aca="true" t="shared" si="4" ref="D24:Z24">SUM(D22:D23)</f>
        <v>50074304</v>
      </c>
      <c r="E24" s="81">
        <f t="shared" si="4"/>
        <v>50074304</v>
      </c>
      <c r="F24" s="81">
        <f t="shared" si="4"/>
        <v>24102834</v>
      </c>
      <c r="G24" s="81">
        <f t="shared" si="4"/>
        <v>-4394079</v>
      </c>
      <c r="H24" s="81">
        <f t="shared" si="4"/>
        <v>-6208289</v>
      </c>
      <c r="I24" s="81">
        <f t="shared" si="4"/>
        <v>13500466</v>
      </c>
      <c r="J24" s="81">
        <f t="shared" si="4"/>
        <v>-6057549</v>
      </c>
      <c r="K24" s="81">
        <f t="shared" si="4"/>
        <v>21141821</v>
      </c>
      <c r="L24" s="81">
        <f t="shared" si="4"/>
        <v>-5154549</v>
      </c>
      <c r="M24" s="81">
        <f t="shared" si="4"/>
        <v>9929723</v>
      </c>
      <c r="N24" s="81">
        <f t="shared" si="4"/>
        <v>-12015654</v>
      </c>
      <c r="O24" s="81">
        <f t="shared" si="4"/>
        <v>2420571</v>
      </c>
      <c r="P24" s="81">
        <f t="shared" si="4"/>
        <v>6753662</v>
      </c>
      <c r="Q24" s="81">
        <f t="shared" si="4"/>
        <v>-2841421</v>
      </c>
      <c r="R24" s="81">
        <f t="shared" si="4"/>
        <v>10202</v>
      </c>
      <c r="S24" s="81">
        <f t="shared" si="4"/>
        <v>-6083319</v>
      </c>
      <c r="T24" s="81">
        <f t="shared" si="4"/>
        <v>-16587230</v>
      </c>
      <c r="U24" s="81">
        <f t="shared" si="4"/>
        <v>-22660347</v>
      </c>
      <c r="V24" s="81">
        <f t="shared" si="4"/>
        <v>-2071579</v>
      </c>
      <c r="W24" s="81">
        <f t="shared" si="4"/>
        <v>50074304</v>
      </c>
      <c r="X24" s="81">
        <f t="shared" si="4"/>
        <v>-52145883</v>
      </c>
      <c r="Y24" s="82">
        <f>+IF(W24&lt;&gt;0,(X24/W24)*100,0)</f>
        <v>-104.1370100720721</v>
      </c>
      <c r="Z24" s="83">
        <f t="shared" si="4"/>
        <v>50074304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55006170</v>
      </c>
      <c r="C27" s="21">
        <v>0</v>
      </c>
      <c r="D27" s="103">
        <v>45594000</v>
      </c>
      <c r="E27" s="104">
        <v>45594000</v>
      </c>
      <c r="F27" s="104">
        <v>865589</v>
      </c>
      <c r="G27" s="104">
        <v>6554018</v>
      </c>
      <c r="H27" s="104">
        <v>4155414</v>
      </c>
      <c r="I27" s="104">
        <v>11575021</v>
      </c>
      <c r="J27" s="104">
        <v>2090764</v>
      </c>
      <c r="K27" s="104">
        <v>3671692</v>
      </c>
      <c r="L27" s="104">
        <v>2725884</v>
      </c>
      <c r="M27" s="104">
        <v>8488340</v>
      </c>
      <c r="N27" s="104">
        <v>-10700</v>
      </c>
      <c r="O27" s="104">
        <v>790695</v>
      </c>
      <c r="P27" s="104">
        <v>4269330</v>
      </c>
      <c r="Q27" s="104">
        <v>5049325</v>
      </c>
      <c r="R27" s="104">
        <v>3850854</v>
      </c>
      <c r="S27" s="104">
        <v>5356644</v>
      </c>
      <c r="T27" s="104">
        <v>8323058</v>
      </c>
      <c r="U27" s="104">
        <v>17530556</v>
      </c>
      <c r="V27" s="104">
        <v>42643242</v>
      </c>
      <c r="W27" s="104">
        <v>45594000</v>
      </c>
      <c r="X27" s="104">
        <v>-2950758</v>
      </c>
      <c r="Y27" s="105">
        <v>-6.47</v>
      </c>
      <c r="Z27" s="106">
        <v>45594000</v>
      </c>
    </row>
    <row r="28" spans="1:26" ht="13.5">
      <c r="A28" s="107" t="s">
        <v>44</v>
      </c>
      <c r="B28" s="18">
        <v>54495812</v>
      </c>
      <c r="C28" s="18">
        <v>0</v>
      </c>
      <c r="D28" s="63">
        <v>39582000</v>
      </c>
      <c r="E28" s="64">
        <v>39582000</v>
      </c>
      <c r="F28" s="64">
        <v>865589</v>
      </c>
      <c r="G28" s="64">
        <v>6537835</v>
      </c>
      <c r="H28" s="64">
        <v>3269699</v>
      </c>
      <c r="I28" s="64">
        <v>10673123</v>
      </c>
      <c r="J28" s="64">
        <v>1939335</v>
      </c>
      <c r="K28" s="64">
        <v>3671692</v>
      </c>
      <c r="L28" s="64">
        <v>2725884</v>
      </c>
      <c r="M28" s="64">
        <v>8336911</v>
      </c>
      <c r="N28" s="64">
        <v>0</v>
      </c>
      <c r="O28" s="64">
        <v>395746</v>
      </c>
      <c r="P28" s="64">
        <v>4142270</v>
      </c>
      <c r="Q28" s="64">
        <v>4538016</v>
      </c>
      <c r="R28" s="64">
        <v>2232838</v>
      </c>
      <c r="S28" s="64">
        <v>5132484</v>
      </c>
      <c r="T28" s="64">
        <v>4467143</v>
      </c>
      <c r="U28" s="64">
        <v>11832465</v>
      </c>
      <c r="V28" s="64">
        <v>35380515</v>
      </c>
      <c r="W28" s="64">
        <v>39582000</v>
      </c>
      <c r="X28" s="64">
        <v>-4201485</v>
      </c>
      <c r="Y28" s="65">
        <v>-10.61</v>
      </c>
      <c r="Z28" s="66">
        <v>39582000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510358</v>
      </c>
      <c r="C31" s="18">
        <v>0</v>
      </c>
      <c r="D31" s="63">
        <v>6012000</v>
      </c>
      <c r="E31" s="64">
        <v>6012000</v>
      </c>
      <c r="F31" s="64">
        <v>0</v>
      </c>
      <c r="G31" s="64">
        <v>16183</v>
      </c>
      <c r="H31" s="64">
        <v>885715</v>
      </c>
      <c r="I31" s="64">
        <v>901898</v>
      </c>
      <c r="J31" s="64">
        <v>151429</v>
      </c>
      <c r="K31" s="64">
        <v>0</v>
      </c>
      <c r="L31" s="64">
        <v>0</v>
      </c>
      <c r="M31" s="64">
        <v>151429</v>
      </c>
      <c r="N31" s="64">
        <v>-10700</v>
      </c>
      <c r="O31" s="64">
        <v>394949</v>
      </c>
      <c r="P31" s="64">
        <v>127060</v>
      </c>
      <c r="Q31" s="64">
        <v>511309</v>
      </c>
      <c r="R31" s="64">
        <v>1618016</v>
      </c>
      <c r="S31" s="64">
        <v>224160</v>
      </c>
      <c r="T31" s="64">
        <v>3855916</v>
      </c>
      <c r="U31" s="64">
        <v>5698092</v>
      </c>
      <c r="V31" s="64">
        <v>7262728</v>
      </c>
      <c r="W31" s="64">
        <v>6012000</v>
      </c>
      <c r="X31" s="64">
        <v>1250728</v>
      </c>
      <c r="Y31" s="65">
        <v>20.8</v>
      </c>
      <c r="Z31" s="66">
        <v>6012000</v>
      </c>
    </row>
    <row r="32" spans="1:26" ht="13.5">
      <c r="A32" s="74" t="s">
        <v>50</v>
      </c>
      <c r="B32" s="21">
        <f>SUM(B28:B31)</f>
        <v>55006170</v>
      </c>
      <c r="C32" s="21">
        <f>SUM(C28:C31)</f>
        <v>0</v>
      </c>
      <c r="D32" s="103">
        <f aca="true" t="shared" si="5" ref="D32:Z32">SUM(D28:D31)</f>
        <v>45594000</v>
      </c>
      <c r="E32" s="104">
        <f t="shared" si="5"/>
        <v>45594000</v>
      </c>
      <c r="F32" s="104">
        <f t="shared" si="5"/>
        <v>865589</v>
      </c>
      <c r="G32" s="104">
        <f t="shared" si="5"/>
        <v>6554018</v>
      </c>
      <c r="H32" s="104">
        <f t="shared" si="5"/>
        <v>4155414</v>
      </c>
      <c r="I32" s="104">
        <f t="shared" si="5"/>
        <v>11575021</v>
      </c>
      <c r="J32" s="104">
        <f t="shared" si="5"/>
        <v>2090764</v>
      </c>
      <c r="K32" s="104">
        <f t="shared" si="5"/>
        <v>3671692</v>
      </c>
      <c r="L32" s="104">
        <f t="shared" si="5"/>
        <v>2725884</v>
      </c>
      <c r="M32" s="104">
        <f t="shared" si="5"/>
        <v>8488340</v>
      </c>
      <c r="N32" s="104">
        <f t="shared" si="5"/>
        <v>-10700</v>
      </c>
      <c r="O32" s="104">
        <f t="shared" si="5"/>
        <v>790695</v>
      </c>
      <c r="P32" s="104">
        <f t="shared" si="5"/>
        <v>4269330</v>
      </c>
      <c r="Q32" s="104">
        <f t="shared" si="5"/>
        <v>5049325</v>
      </c>
      <c r="R32" s="104">
        <f t="shared" si="5"/>
        <v>3850854</v>
      </c>
      <c r="S32" s="104">
        <f t="shared" si="5"/>
        <v>5356644</v>
      </c>
      <c r="T32" s="104">
        <f t="shared" si="5"/>
        <v>8323059</v>
      </c>
      <c r="U32" s="104">
        <f t="shared" si="5"/>
        <v>17530557</v>
      </c>
      <c r="V32" s="104">
        <f t="shared" si="5"/>
        <v>42643243</v>
      </c>
      <c r="W32" s="104">
        <f t="shared" si="5"/>
        <v>45594000</v>
      </c>
      <c r="X32" s="104">
        <f t="shared" si="5"/>
        <v>-2950757</v>
      </c>
      <c r="Y32" s="105">
        <f>+IF(W32&lt;&gt;0,(X32/W32)*100,0)</f>
        <v>-6.471809887265868</v>
      </c>
      <c r="Z32" s="106">
        <f t="shared" si="5"/>
        <v>45594000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100389024</v>
      </c>
      <c r="C35" s="18">
        <v>0</v>
      </c>
      <c r="D35" s="63">
        <v>72026734</v>
      </c>
      <c r="E35" s="64">
        <v>72026734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72026734</v>
      </c>
      <c r="X35" s="64">
        <v>-72026734</v>
      </c>
      <c r="Y35" s="65">
        <v>-100</v>
      </c>
      <c r="Z35" s="66">
        <v>72026734</v>
      </c>
    </row>
    <row r="36" spans="1:26" ht="13.5">
      <c r="A36" s="62" t="s">
        <v>53</v>
      </c>
      <c r="B36" s="18">
        <v>301425707</v>
      </c>
      <c r="C36" s="18">
        <v>0</v>
      </c>
      <c r="D36" s="63">
        <v>251842743</v>
      </c>
      <c r="E36" s="64">
        <v>251842743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251842743</v>
      </c>
      <c r="X36" s="64">
        <v>-251842743</v>
      </c>
      <c r="Y36" s="65">
        <v>-100</v>
      </c>
      <c r="Z36" s="66">
        <v>251842743</v>
      </c>
    </row>
    <row r="37" spans="1:26" ht="13.5">
      <c r="A37" s="62" t="s">
        <v>54</v>
      </c>
      <c r="B37" s="18">
        <v>38211276</v>
      </c>
      <c r="C37" s="18">
        <v>0</v>
      </c>
      <c r="D37" s="63">
        <v>3820651</v>
      </c>
      <c r="E37" s="64">
        <v>3820651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3820651</v>
      </c>
      <c r="X37" s="64">
        <v>-3820651</v>
      </c>
      <c r="Y37" s="65">
        <v>-100</v>
      </c>
      <c r="Z37" s="66">
        <v>3820651</v>
      </c>
    </row>
    <row r="38" spans="1:26" ht="13.5">
      <c r="A38" s="62" t="s">
        <v>55</v>
      </c>
      <c r="B38" s="18">
        <v>16829114</v>
      </c>
      <c r="C38" s="18">
        <v>0</v>
      </c>
      <c r="D38" s="63">
        <v>16397099</v>
      </c>
      <c r="E38" s="64">
        <v>16397099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16397099</v>
      </c>
      <c r="X38" s="64">
        <v>-16397099</v>
      </c>
      <c r="Y38" s="65">
        <v>-100</v>
      </c>
      <c r="Z38" s="66">
        <v>16397099</v>
      </c>
    </row>
    <row r="39" spans="1:26" ht="13.5">
      <c r="A39" s="62" t="s">
        <v>56</v>
      </c>
      <c r="B39" s="18">
        <v>346774341</v>
      </c>
      <c r="C39" s="18">
        <v>0</v>
      </c>
      <c r="D39" s="63">
        <v>303651727</v>
      </c>
      <c r="E39" s="64">
        <v>303651727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303651727</v>
      </c>
      <c r="X39" s="64">
        <v>-303651727</v>
      </c>
      <c r="Y39" s="65">
        <v>-100</v>
      </c>
      <c r="Z39" s="66">
        <v>303651727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60769768</v>
      </c>
      <c r="C42" s="18">
        <v>0</v>
      </c>
      <c r="D42" s="63">
        <v>75335029</v>
      </c>
      <c r="E42" s="64">
        <v>75335029</v>
      </c>
      <c r="F42" s="64">
        <v>39787141</v>
      </c>
      <c r="G42" s="64">
        <v>-2250492</v>
      </c>
      <c r="H42" s="64">
        <v>-6384383</v>
      </c>
      <c r="I42" s="64">
        <v>31152266</v>
      </c>
      <c r="J42" s="64">
        <v>3561073</v>
      </c>
      <c r="K42" s="64">
        <v>20392728</v>
      </c>
      <c r="L42" s="64">
        <v>-5582080</v>
      </c>
      <c r="M42" s="64">
        <v>18371721</v>
      </c>
      <c r="N42" s="64">
        <v>-12767479</v>
      </c>
      <c r="O42" s="64">
        <v>2531148</v>
      </c>
      <c r="P42" s="64">
        <v>7942598</v>
      </c>
      <c r="Q42" s="64">
        <v>-2293733</v>
      </c>
      <c r="R42" s="64">
        <v>7497089</v>
      </c>
      <c r="S42" s="64">
        <v>-3207490</v>
      </c>
      <c r="T42" s="64">
        <v>-17503193</v>
      </c>
      <c r="U42" s="64">
        <v>-13213594</v>
      </c>
      <c r="V42" s="64">
        <v>34016660</v>
      </c>
      <c r="W42" s="64">
        <v>75335029</v>
      </c>
      <c r="X42" s="64">
        <v>-41318369</v>
      </c>
      <c r="Y42" s="65">
        <v>-54.85</v>
      </c>
      <c r="Z42" s="66">
        <v>75335029</v>
      </c>
    </row>
    <row r="43" spans="1:26" ht="13.5">
      <c r="A43" s="62" t="s">
        <v>59</v>
      </c>
      <c r="B43" s="18">
        <v>-55006176</v>
      </c>
      <c r="C43" s="18">
        <v>0</v>
      </c>
      <c r="D43" s="63">
        <v>-45593500</v>
      </c>
      <c r="E43" s="64">
        <v>-45593500</v>
      </c>
      <c r="F43" s="64">
        <v>-986771</v>
      </c>
      <c r="G43" s="64">
        <v>-7263696</v>
      </c>
      <c r="H43" s="64">
        <v>-4730207</v>
      </c>
      <c r="I43" s="64">
        <v>-12980674</v>
      </c>
      <c r="J43" s="64">
        <v>-2422751</v>
      </c>
      <c r="K43" s="64">
        <v>-4185727</v>
      </c>
      <c r="L43" s="64">
        <v>-2876118</v>
      </c>
      <c r="M43" s="64">
        <v>-9484596</v>
      </c>
      <c r="N43" s="64">
        <v>-189300</v>
      </c>
      <c r="O43" s="64">
        <v>-790694</v>
      </c>
      <c r="P43" s="64">
        <v>-3148842</v>
      </c>
      <c r="Q43" s="64">
        <v>-4128836</v>
      </c>
      <c r="R43" s="64">
        <v>48966704</v>
      </c>
      <c r="S43" s="64">
        <v>-6335060</v>
      </c>
      <c r="T43" s="64">
        <v>38732503</v>
      </c>
      <c r="U43" s="64">
        <v>81364147</v>
      </c>
      <c r="V43" s="64">
        <v>54770041</v>
      </c>
      <c r="W43" s="64">
        <v>-45593500</v>
      </c>
      <c r="X43" s="64">
        <v>100363541</v>
      </c>
      <c r="Y43" s="65">
        <v>-220.13</v>
      </c>
      <c r="Z43" s="66">
        <v>-45593500</v>
      </c>
    </row>
    <row r="44" spans="1:26" ht="13.5">
      <c r="A44" s="62" t="s">
        <v>60</v>
      </c>
      <c r="B44" s="18">
        <v>3799171</v>
      </c>
      <c r="C44" s="18">
        <v>0</v>
      </c>
      <c r="D44" s="63">
        <v>195706</v>
      </c>
      <c r="E44" s="64">
        <v>195706</v>
      </c>
      <c r="F44" s="64">
        <v>-9604</v>
      </c>
      <c r="G44" s="64">
        <v>32963</v>
      </c>
      <c r="H44" s="64">
        <v>-13727</v>
      </c>
      <c r="I44" s="64">
        <v>9632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-10061</v>
      </c>
      <c r="T44" s="64">
        <v>106382</v>
      </c>
      <c r="U44" s="64">
        <v>96321</v>
      </c>
      <c r="V44" s="64">
        <v>105953</v>
      </c>
      <c r="W44" s="64">
        <v>195706</v>
      </c>
      <c r="X44" s="64">
        <v>-89753</v>
      </c>
      <c r="Y44" s="65">
        <v>-45.86</v>
      </c>
      <c r="Z44" s="66">
        <v>195706</v>
      </c>
    </row>
    <row r="45" spans="1:26" ht="13.5">
      <c r="A45" s="74" t="s">
        <v>61</v>
      </c>
      <c r="B45" s="21">
        <v>46587532</v>
      </c>
      <c r="C45" s="21">
        <v>0</v>
      </c>
      <c r="D45" s="103">
        <v>49238552</v>
      </c>
      <c r="E45" s="104">
        <v>49238552</v>
      </c>
      <c r="F45" s="104">
        <v>80758385</v>
      </c>
      <c r="G45" s="104">
        <v>71277160</v>
      </c>
      <c r="H45" s="104">
        <v>60148843</v>
      </c>
      <c r="I45" s="104">
        <v>60148843</v>
      </c>
      <c r="J45" s="104">
        <v>61287165</v>
      </c>
      <c r="K45" s="104">
        <v>77494166</v>
      </c>
      <c r="L45" s="104">
        <v>69035968</v>
      </c>
      <c r="M45" s="104">
        <v>69035968</v>
      </c>
      <c r="N45" s="104">
        <v>56079189</v>
      </c>
      <c r="O45" s="104">
        <v>57819643</v>
      </c>
      <c r="P45" s="104">
        <v>62613399</v>
      </c>
      <c r="Q45" s="104">
        <v>56079189</v>
      </c>
      <c r="R45" s="104">
        <v>119077192</v>
      </c>
      <c r="S45" s="104">
        <v>109524581</v>
      </c>
      <c r="T45" s="104">
        <v>130860273</v>
      </c>
      <c r="U45" s="104">
        <v>130860273</v>
      </c>
      <c r="V45" s="104">
        <v>130860273</v>
      </c>
      <c r="W45" s="104">
        <v>49238552</v>
      </c>
      <c r="X45" s="104">
        <v>81621721</v>
      </c>
      <c r="Y45" s="105">
        <v>165.77</v>
      </c>
      <c r="Z45" s="106">
        <v>49238552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7504841</v>
      </c>
      <c r="C49" s="56">
        <v>0</v>
      </c>
      <c r="D49" s="133">
        <v>5382133</v>
      </c>
      <c r="E49" s="58">
        <v>4230213</v>
      </c>
      <c r="F49" s="58">
        <v>0</v>
      </c>
      <c r="G49" s="58">
        <v>0</v>
      </c>
      <c r="H49" s="58">
        <v>0</v>
      </c>
      <c r="I49" s="58">
        <v>3813224</v>
      </c>
      <c r="J49" s="58">
        <v>0</v>
      </c>
      <c r="K49" s="58">
        <v>0</v>
      </c>
      <c r="L49" s="58">
        <v>0</v>
      </c>
      <c r="M49" s="58">
        <v>3687773</v>
      </c>
      <c r="N49" s="58">
        <v>0</v>
      </c>
      <c r="O49" s="58">
        <v>0</v>
      </c>
      <c r="P49" s="58">
        <v>0</v>
      </c>
      <c r="Q49" s="58">
        <v>4260027</v>
      </c>
      <c r="R49" s="58">
        <v>0</v>
      </c>
      <c r="S49" s="58">
        <v>0</v>
      </c>
      <c r="T49" s="58">
        <v>0</v>
      </c>
      <c r="U49" s="58">
        <v>18267870</v>
      </c>
      <c r="V49" s="58">
        <v>160763378</v>
      </c>
      <c r="W49" s="58">
        <v>207909459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92.07761926214233</v>
      </c>
      <c r="C58" s="5">
        <f>IF(C67=0,0,+(C76/C67)*100)</f>
        <v>0</v>
      </c>
      <c r="D58" s="6">
        <f aca="true" t="shared" si="6" ref="D58:Z58">IF(D67=0,0,+(D76/D67)*100)</f>
        <v>99.99999824447195</v>
      </c>
      <c r="E58" s="7">
        <f t="shared" si="6"/>
        <v>99.99999824447195</v>
      </c>
      <c r="F58" s="7">
        <f t="shared" si="6"/>
        <v>89.88618127101468</v>
      </c>
      <c r="G58" s="7">
        <f t="shared" si="6"/>
        <v>91.24854214206877</v>
      </c>
      <c r="H58" s="7">
        <f t="shared" si="6"/>
        <v>90.61542527938413</v>
      </c>
      <c r="I58" s="7">
        <f t="shared" si="6"/>
        <v>90.61141362298648</v>
      </c>
      <c r="J58" s="7">
        <f t="shared" si="6"/>
        <v>89.91132689216863</v>
      </c>
      <c r="K58" s="7">
        <f t="shared" si="6"/>
        <v>91.2901847334341</v>
      </c>
      <c r="L58" s="7">
        <f t="shared" si="6"/>
        <v>91.3791503252678</v>
      </c>
      <c r="M58" s="7">
        <f t="shared" si="6"/>
        <v>90.9144420221299</v>
      </c>
      <c r="N58" s="7">
        <f t="shared" si="6"/>
        <v>52.34346218229492</v>
      </c>
      <c r="O58" s="7">
        <f t="shared" si="6"/>
        <v>94.1367363263568</v>
      </c>
      <c r="P58" s="7">
        <f t="shared" si="6"/>
        <v>88.99976455027748</v>
      </c>
      <c r="Q58" s="7">
        <f t="shared" si="6"/>
        <v>89.5474431935206</v>
      </c>
      <c r="R58" s="7">
        <f t="shared" si="6"/>
        <v>91.57332605543817</v>
      </c>
      <c r="S58" s="7">
        <f t="shared" si="6"/>
        <v>86.78456787433542</v>
      </c>
      <c r="T58" s="7">
        <f t="shared" si="6"/>
        <v>86.94227409270997</v>
      </c>
      <c r="U58" s="7">
        <f t="shared" si="6"/>
        <v>88.85015929137636</v>
      </c>
      <c r="V58" s="7">
        <f t="shared" si="6"/>
        <v>89.97620110055689</v>
      </c>
      <c r="W58" s="7">
        <f t="shared" si="6"/>
        <v>99.99999824447195</v>
      </c>
      <c r="X58" s="7">
        <f t="shared" si="6"/>
        <v>0</v>
      </c>
      <c r="Y58" s="7">
        <f t="shared" si="6"/>
        <v>0</v>
      </c>
      <c r="Z58" s="8">
        <f t="shared" si="6"/>
        <v>99.99999824447195</v>
      </c>
    </row>
    <row r="59" spans="1:26" ht="13.5">
      <c r="A59" s="36" t="s">
        <v>31</v>
      </c>
      <c r="B59" s="9">
        <f aca="true" t="shared" si="7" ref="B59:Z66">IF(B68=0,0,+(B77/B68)*100)</f>
        <v>7.447127941617658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99.99996919016661</v>
      </c>
      <c r="H60" s="13">
        <f t="shared" si="7"/>
        <v>100.00001677959334</v>
      </c>
      <c r="I60" s="13">
        <f t="shared" si="7"/>
        <v>99.99999432994878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99.98115731317243</v>
      </c>
      <c r="O60" s="13">
        <f t="shared" si="7"/>
        <v>100</v>
      </c>
      <c r="P60" s="13">
        <f t="shared" si="7"/>
        <v>100</v>
      </c>
      <c r="Q60" s="13">
        <f t="shared" si="7"/>
        <v>99.99912847068393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99.99978197153669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115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99.84635566417481</v>
      </c>
      <c r="G61" s="13">
        <f t="shared" si="7"/>
        <v>100.26929580646946</v>
      </c>
      <c r="H61" s="13">
        <f t="shared" si="7"/>
        <v>100.30033047288039</v>
      </c>
      <c r="I61" s="13">
        <f t="shared" si="7"/>
        <v>100.17408829652238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100.6294275171536</v>
      </c>
      <c r="S61" s="13">
        <f t="shared" si="7"/>
        <v>100</v>
      </c>
      <c r="T61" s="13">
        <f t="shared" si="7"/>
        <v>96.38489287831315</v>
      </c>
      <c r="U61" s="13">
        <f t="shared" si="7"/>
        <v>99.08838708611442</v>
      </c>
      <c r="V61" s="13">
        <f t="shared" si="7"/>
        <v>99.80552317371814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100.21139790888405</v>
      </c>
      <c r="G62" s="13">
        <f t="shared" si="7"/>
        <v>99.47946790052053</v>
      </c>
      <c r="H62" s="13">
        <f t="shared" si="7"/>
        <v>99.49439508065055</v>
      </c>
      <c r="I62" s="13">
        <f t="shared" si="7"/>
        <v>99.72770330983396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99.40745227669028</v>
      </c>
      <c r="S62" s="13">
        <f t="shared" si="7"/>
        <v>100</v>
      </c>
      <c r="T62" s="13">
        <f t="shared" si="7"/>
        <v>146.7712459708018</v>
      </c>
      <c r="U62" s="13">
        <f t="shared" si="7"/>
        <v>105.19505351333913</v>
      </c>
      <c r="V62" s="13">
        <f t="shared" si="7"/>
        <v>101.10100679310874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63.990664273778705</v>
      </c>
      <c r="L63" s="13">
        <f t="shared" si="7"/>
        <v>100</v>
      </c>
      <c r="M63" s="13">
        <f t="shared" si="7"/>
        <v>87.98111576501711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97.18560462741824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99.9994253049715</v>
      </c>
      <c r="H64" s="13">
        <f t="shared" si="7"/>
        <v>100.00020438194899</v>
      </c>
      <c r="I64" s="13">
        <f t="shared" si="7"/>
        <v>99.99986948560361</v>
      </c>
      <c r="J64" s="13">
        <f t="shared" si="7"/>
        <v>100</v>
      </c>
      <c r="K64" s="13">
        <f t="shared" si="7"/>
        <v>156.27279562555933</v>
      </c>
      <c r="L64" s="13">
        <f t="shared" si="7"/>
        <v>100</v>
      </c>
      <c r="M64" s="13">
        <f t="shared" si="7"/>
        <v>118.7253381665971</v>
      </c>
      <c r="N64" s="13">
        <f t="shared" si="7"/>
        <v>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104.37859796612128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99.99997633299103</v>
      </c>
      <c r="E66" s="16">
        <f t="shared" si="7"/>
        <v>99.99997633299103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99.99997633299103</v>
      </c>
      <c r="X66" s="16">
        <f t="shared" si="7"/>
        <v>0</v>
      </c>
      <c r="Y66" s="16">
        <f t="shared" si="7"/>
        <v>0</v>
      </c>
      <c r="Z66" s="17">
        <f t="shared" si="7"/>
        <v>99.99997633299103</v>
      </c>
    </row>
    <row r="67" spans="1:26" ht="13.5" hidden="1">
      <c r="A67" s="40" t="s">
        <v>121</v>
      </c>
      <c r="B67" s="23">
        <v>90848171</v>
      </c>
      <c r="C67" s="23"/>
      <c r="D67" s="24">
        <v>113925836</v>
      </c>
      <c r="E67" s="25">
        <v>113925836</v>
      </c>
      <c r="F67" s="25">
        <v>7032586</v>
      </c>
      <c r="G67" s="25">
        <v>7957737</v>
      </c>
      <c r="H67" s="25">
        <v>7517517</v>
      </c>
      <c r="I67" s="25">
        <v>22507840</v>
      </c>
      <c r="J67" s="25">
        <v>7190004</v>
      </c>
      <c r="K67" s="25">
        <v>8361291</v>
      </c>
      <c r="L67" s="25">
        <v>8759705</v>
      </c>
      <c r="M67" s="25">
        <v>24311000</v>
      </c>
      <c r="N67" s="25">
        <v>1642207</v>
      </c>
      <c r="O67" s="25">
        <v>14192761</v>
      </c>
      <c r="P67" s="25">
        <v>7373124</v>
      </c>
      <c r="Q67" s="25">
        <v>23208092</v>
      </c>
      <c r="R67" s="25">
        <v>10171439</v>
      </c>
      <c r="S67" s="25">
        <v>6930322</v>
      </c>
      <c r="T67" s="25">
        <v>7014736</v>
      </c>
      <c r="U67" s="25">
        <v>24116497</v>
      </c>
      <c r="V67" s="25">
        <v>94143429</v>
      </c>
      <c r="W67" s="25">
        <v>113925836</v>
      </c>
      <c r="X67" s="25"/>
      <c r="Y67" s="24"/>
      <c r="Z67" s="26">
        <v>113925836</v>
      </c>
    </row>
    <row r="68" spans="1:26" ht="13.5" hidden="1">
      <c r="A68" s="36" t="s">
        <v>31</v>
      </c>
      <c r="B68" s="18">
        <v>7776461</v>
      </c>
      <c r="C68" s="18"/>
      <c r="D68" s="19">
        <v>12216054</v>
      </c>
      <c r="E68" s="20">
        <v>12216054</v>
      </c>
      <c r="F68" s="20">
        <v>1135852</v>
      </c>
      <c r="G68" s="20">
        <v>769887</v>
      </c>
      <c r="H68" s="20">
        <v>852409</v>
      </c>
      <c r="I68" s="20">
        <v>2758148</v>
      </c>
      <c r="J68" s="20">
        <v>811275</v>
      </c>
      <c r="K68" s="20">
        <v>828250</v>
      </c>
      <c r="L68" s="20">
        <v>829380</v>
      </c>
      <c r="M68" s="20">
        <v>2468905</v>
      </c>
      <c r="N68" s="20"/>
      <c r="O68" s="20">
        <v>1651816</v>
      </c>
      <c r="P68" s="20">
        <v>542584</v>
      </c>
      <c r="Q68" s="20">
        <v>2194400</v>
      </c>
      <c r="R68" s="20">
        <v>828782</v>
      </c>
      <c r="S68" s="20">
        <v>828604</v>
      </c>
      <c r="T68" s="20">
        <v>867124</v>
      </c>
      <c r="U68" s="20">
        <v>2524510</v>
      </c>
      <c r="V68" s="20">
        <v>9945963</v>
      </c>
      <c r="W68" s="20">
        <v>12216054</v>
      </c>
      <c r="X68" s="20"/>
      <c r="Y68" s="19"/>
      <c r="Z68" s="22">
        <v>12216054</v>
      </c>
    </row>
    <row r="69" spans="1:26" ht="13.5" hidden="1">
      <c r="A69" s="37" t="s">
        <v>32</v>
      </c>
      <c r="B69" s="18">
        <v>83071710</v>
      </c>
      <c r="C69" s="18"/>
      <c r="D69" s="19">
        <v>93259200</v>
      </c>
      <c r="E69" s="20">
        <v>93259200</v>
      </c>
      <c r="F69" s="20">
        <v>5185471</v>
      </c>
      <c r="G69" s="20">
        <v>6491434</v>
      </c>
      <c r="H69" s="20">
        <v>5959620</v>
      </c>
      <c r="I69" s="20">
        <v>17636525</v>
      </c>
      <c r="J69" s="20">
        <v>5653353</v>
      </c>
      <c r="K69" s="20">
        <v>6804788</v>
      </c>
      <c r="L69" s="20">
        <v>7175164</v>
      </c>
      <c r="M69" s="20">
        <v>19633305</v>
      </c>
      <c r="N69" s="20">
        <v>859750</v>
      </c>
      <c r="O69" s="20">
        <v>11708786</v>
      </c>
      <c r="P69" s="20">
        <v>6019479</v>
      </c>
      <c r="Q69" s="20">
        <v>18588015</v>
      </c>
      <c r="R69" s="20">
        <v>8485543</v>
      </c>
      <c r="S69" s="20">
        <v>5185846</v>
      </c>
      <c r="T69" s="20">
        <v>5231647</v>
      </c>
      <c r="U69" s="20">
        <v>18903036</v>
      </c>
      <c r="V69" s="20">
        <v>74760881</v>
      </c>
      <c r="W69" s="20">
        <v>93259200</v>
      </c>
      <c r="X69" s="20"/>
      <c r="Y69" s="19"/>
      <c r="Z69" s="22">
        <v>93259200</v>
      </c>
    </row>
    <row r="70" spans="1:26" ht="13.5" hidden="1">
      <c r="A70" s="38" t="s">
        <v>115</v>
      </c>
      <c r="B70" s="18">
        <v>50318744</v>
      </c>
      <c r="C70" s="18"/>
      <c r="D70" s="19">
        <v>60745158</v>
      </c>
      <c r="E70" s="20">
        <v>60745158</v>
      </c>
      <c r="F70" s="20">
        <v>2114624</v>
      </c>
      <c r="G70" s="20">
        <v>3399236</v>
      </c>
      <c r="H70" s="20">
        <v>2926110</v>
      </c>
      <c r="I70" s="20">
        <v>8439970</v>
      </c>
      <c r="J70" s="20">
        <v>2887883</v>
      </c>
      <c r="K70" s="20">
        <v>3018554</v>
      </c>
      <c r="L70" s="20">
        <v>3260183</v>
      </c>
      <c r="M70" s="20">
        <v>9166620</v>
      </c>
      <c r="N70" s="20">
        <v>895915</v>
      </c>
      <c r="O70" s="20">
        <v>5535263</v>
      </c>
      <c r="P70" s="20">
        <v>2999902</v>
      </c>
      <c r="Q70" s="20">
        <v>9431080</v>
      </c>
      <c r="R70" s="20">
        <v>3369411</v>
      </c>
      <c r="S70" s="20">
        <v>3059404</v>
      </c>
      <c r="T70" s="20">
        <v>2952250</v>
      </c>
      <c r="U70" s="20">
        <v>9381065</v>
      </c>
      <c r="V70" s="20">
        <v>36418735</v>
      </c>
      <c r="W70" s="20">
        <v>60745158</v>
      </c>
      <c r="X70" s="20"/>
      <c r="Y70" s="19"/>
      <c r="Z70" s="22">
        <v>60745158</v>
      </c>
    </row>
    <row r="71" spans="1:26" ht="13.5" hidden="1">
      <c r="A71" s="38" t="s">
        <v>116</v>
      </c>
      <c r="B71" s="18">
        <v>19923499</v>
      </c>
      <c r="C71" s="18"/>
      <c r="D71" s="19">
        <v>16842786</v>
      </c>
      <c r="E71" s="20">
        <v>16842786</v>
      </c>
      <c r="F71" s="20">
        <v>1740793</v>
      </c>
      <c r="G71" s="20">
        <v>1758393</v>
      </c>
      <c r="H71" s="20">
        <v>1738116</v>
      </c>
      <c r="I71" s="20">
        <v>5237302</v>
      </c>
      <c r="J71" s="20">
        <v>1448628</v>
      </c>
      <c r="K71" s="20">
        <v>2460358</v>
      </c>
      <c r="L71" s="20">
        <v>2580580</v>
      </c>
      <c r="M71" s="20">
        <v>6489566</v>
      </c>
      <c r="N71" s="20">
        <v>-37797</v>
      </c>
      <c r="O71" s="20">
        <v>3263094</v>
      </c>
      <c r="P71" s="20">
        <v>1469204</v>
      </c>
      <c r="Q71" s="20">
        <v>4694501</v>
      </c>
      <c r="R71" s="20">
        <v>3579121</v>
      </c>
      <c r="S71" s="20">
        <v>610836</v>
      </c>
      <c r="T71" s="20">
        <v>574556</v>
      </c>
      <c r="U71" s="20">
        <v>4764513</v>
      </c>
      <c r="V71" s="20">
        <v>21185882</v>
      </c>
      <c r="W71" s="20">
        <v>16842786</v>
      </c>
      <c r="X71" s="20"/>
      <c r="Y71" s="19"/>
      <c r="Z71" s="22">
        <v>16842786</v>
      </c>
    </row>
    <row r="72" spans="1:26" ht="13.5" hidden="1">
      <c r="A72" s="38" t="s">
        <v>117</v>
      </c>
      <c r="B72" s="18">
        <v>8354565</v>
      </c>
      <c r="C72" s="18"/>
      <c r="D72" s="19">
        <v>9440994</v>
      </c>
      <c r="E72" s="20">
        <v>9440994</v>
      </c>
      <c r="F72" s="20">
        <v>808521</v>
      </c>
      <c r="G72" s="20">
        <v>811789</v>
      </c>
      <c r="H72" s="20">
        <v>806114</v>
      </c>
      <c r="I72" s="20">
        <v>2426424</v>
      </c>
      <c r="J72" s="20">
        <v>799850</v>
      </c>
      <c r="K72" s="20">
        <v>808507</v>
      </c>
      <c r="L72" s="20">
        <v>813981</v>
      </c>
      <c r="M72" s="20">
        <v>2422338</v>
      </c>
      <c r="N72" s="20">
        <v>1470</v>
      </c>
      <c r="O72" s="20">
        <v>1760535</v>
      </c>
      <c r="P72" s="20">
        <v>940748</v>
      </c>
      <c r="Q72" s="20">
        <v>2702753</v>
      </c>
      <c r="R72" s="20">
        <v>926691</v>
      </c>
      <c r="S72" s="20">
        <v>927905</v>
      </c>
      <c r="T72" s="20">
        <v>938491</v>
      </c>
      <c r="U72" s="20">
        <v>2793087</v>
      </c>
      <c r="V72" s="20">
        <v>10344602</v>
      </c>
      <c r="W72" s="20">
        <v>9440994</v>
      </c>
      <c r="X72" s="20"/>
      <c r="Y72" s="19"/>
      <c r="Z72" s="22">
        <v>9440994</v>
      </c>
    </row>
    <row r="73" spans="1:26" ht="13.5" hidden="1">
      <c r="A73" s="38" t="s">
        <v>118</v>
      </c>
      <c r="B73" s="18">
        <v>4474902</v>
      </c>
      <c r="C73" s="18"/>
      <c r="D73" s="19">
        <v>6230262</v>
      </c>
      <c r="E73" s="20">
        <v>6230262</v>
      </c>
      <c r="F73" s="20">
        <v>521102</v>
      </c>
      <c r="G73" s="20">
        <v>522016</v>
      </c>
      <c r="H73" s="20">
        <v>489280</v>
      </c>
      <c r="I73" s="20">
        <v>1532398</v>
      </c>
      <c r="J73" s="20">
        <v>516992</v>
      </c>
      <c r="K73" s="20">
        <v>517369</v>
      </c>
      <c r="L73" s="20">
        <v>520420</v>
      </c>
      <c r="M73" s="20">
        <v>1554781</v>
      </c>
      <c r="N73" s="20"/>
      <c r="O73" s="20">
        <v>1149894</v>
      </c>
      <c r="P73" s="20">
        <v>609625</v>
      </c>
      <c r="Q73" s="20">
        <v>1759519</v>
      </c>
      <c r="R73" s="20">
        <v>610320</v>
      </c>
      <c r="S73" s="20">
        <v>587701</v>
      </c>
      <c r="T73" s="20">
        <v>604350</v>
      </c>
      <c r="U73" s="20">
        <v>1802371</v>
      </c>
      <c r="V73" s="20">
        <v>6649069</v>
      </c>
      <c r="W73" s="20">
        <v>6230262</v>
      </c>
      <c r="X73" s="20"/>
      <c r="Y73" s="19"/>
      <c r="Z73" s="22">
        <v>6230262</v>
      </c>
    </row>
    <row r="74" spans="1:26" ht="13.5" hidden="1">
      <c r="A74" s="38" t="s">
        <v>119</v>
      </c>
      <c r="B74" s="18"/>
      <c r="C74" s="18"/>
      <c r="D74" s="19"/>
      <c r="E74" s="20"/>
      <c r="F74" s="20">
        <v>431</v>
      </c>
      <c r="G74" s="20"/>
      <c r="H74" s="20"/>
      <c r="I74" s="20">
        <v>431</v>
      </c>
      <c r="J74" s="20"/>
      <c r="K74" s="20"/>
      <c r="L74" s="20"/>
      <c r="M74" s="20"/>
      <c r="N74" s="20">
        <v>162</v>
      </c>
      <c r="O74" s="20"/>
      <c r="P74" s="20"/>
      <c r="Q74" s="20">
        <v>162</v>
      </c>
      <c r="R74" s="20"/>
      <c r="S74" s="20"/>
      <c r="T74" s="20">
        <v>162000</v>
      </c>
      <c r="U74" s="20">
        <v>162000</v>
      </c>
      <c r="V74" s="20">
        <v>162593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8450582</v>
      </c>
      <c r="E75" s="29">
        <v>8450582</v>
      </c>
      <c r="F75" s="29">
        <v>711263</v>
      </c>
      <c r="G75" s="29">
        <v>696416</v>
      </c>
      <c r="H75" s="29">
        <v>705488</v>
      </c>
      <c r="I75" s="29">
        <v>2113167</v>
      </c>
      <c r="J75" s="29">
        <v>725376</v>
      </c>
      <c r="K75" s="29">
        <v>728253</v>
      </c>
      <c r="L75" s="29">
        <v>755161</v>
      </c>
      <c r="M75" s="29">
        <v>2208790</v>
      </c>
      <c r="N75" s="29">
        <v>782457</v>
      </c>
      <c r="O75" s="29">
        <v>832159</v>
      </c>
      <c r="P75" s="29">
        <v>811061</v>
      </c>
      <c r="Q75" s="29">
        <v>2425677</v>
      </c>
      <c r="R75" s="29">
        <v>857114</v>
      </c>
      <c r="S75" s="29">
        <v>915872</v>
      </c>
      <c r="T75" s="29">
        <v>915965</v>
      </c>
      <c r="U75" s="29">
        <v>2688951</v>
      </c>
      <c r="V75" s="29">
        <v>9436585</v>
      </c>
      <c r="W75" s="29">
        <v>8450582</v>
      </c>
      <c r="X75" s="29"/>
      <c r="Y75" s="28"/>
      <c r="Z75" s="30">
        <v>8450582</v>
      </c>
    </row>
    <row r="76" spans="1:26" ht="13.5" hidden="1">
      <c r="A76" s="41" t="s">
        <v>122</v>
      </c>
      <c r="B76" s="31">
        <v>83650833</v>
      </c>
      <c r="C76" s="31"/>
      <c r="D76" s="32">
        <v>113925834</v>
      </c>
      <c r="E76" s="33">
        <v>113925834</v>
      </c>
      <c r="F76" s="33">
        <v>6321323</v>
      </c>
      <c r="G76" s="33">
        <v>7261319</v>
      </c>
      <c r="H76" s="33">
        <v>6812030</v>
      </c>
      <c r="I76" s="33">
        <v>20394672</v>
      </c>
      <c r="J76" s="33">
        <v>6464628</v>
      </c>
      <c r="K76" s="33">
        <v>7633038</v>
      </c>
      <c r="L76" s="33">
        <v>8004544</v>
      </c>
      <c r="M76" s="33">
        <v>22102210</v>
      </c>
      <c r="N76" s="33">
        <v>859588</v>
      </c>
      <c r="O76" s="33">
        <v>13360602</v>
      </c>
      <c r="P76" s="33">
        <v>6562063</v>
      </c>
      <c r="Q76" s="33">
        <v>20782253</v>
      </c>
      <c r="R76" s="33">
        <v>9314325</v>
      </c>
      <c r="S76" s="33">
        <v>6014450</v>
      </c>
      <c r="T76" s="33">
        <v>6098771</v>
      </c>
      <c r="U76" s="33">
        <v>21427546</v>
      </c>
      <c r="V76" s="33">
        <v>84706681</v>
      </c>
      <c r="W76" s="33">
        <v>113925834</v>
      </c>
      <c r="X76" s="33"/>
      <c r="Y76" s="32"/>
      <c r="Z76" s="34">
        <v>113925834</v>
      </c>
    </row>
    <row r="77" spans="1:26" ht="13.5" hidden="1">
      <c r="A77" s="36" t="s">
        <v>31</v>
      </c>
      <c r="B77" s="18">
        <v>579123</v>
      </c>
      <c r="C77" s="18"/>
      <c r="D77" s="19">
        <v>12216054</v>
      </c>
      <c r="E77" s="20">
        <v>12216054</v>
      </c>
      <c r="F77" s="20">
        <v>1135852</v>
      </c>
      <c r="G77" s="20">
        <v>769887</v>
      </c>
      <c r="H77" s="20">
        <v>852409</v>
      </c>
      <c r="I77" s="20">
        <v>2758148</v>
      </c>
      <c r="J77" s="20">
        <v>811275</v>
      </c>
      <c r="K77" s="20">
        <v>828250</v>
      </c>
      <c r="L77" s="20">
        <v>829380</v>
      </c>
      <c r="M77" s="20">
        <v>2468905</v>
      </c>
      <c r="N77" s="20"/>
      <c r="O77" s="20">
        <v>1651816</v>
      </c>
      <c r="P77" s="20">
        <v>542584</v>
      </c>
      <c r="Q77" s="20">
        <v>2194400</v>
      </c>
      <c r="R77" s="20">
        <v>828782</v>
      </c>
      <c r="S77" s="20">
        <v>828604</v>
      </c>
      <c r="T77" s="20">
        <v>867124</v>
      </c>
      <c r="U77" s="20">
        <v>2524510</v>
      </c>
      <c r="V77" s="20">
        <v>9945963</v>
      </c>
      <c r="W77" s="20">
        <v>12216054</v>
      </c>
      <c r="X77" s="20"/>
      <c r="Y77" s="19"/>
      <c r="Z77" s="22">
        <v>12216054</v>
      </c>
    </row>
    <row r="78" spans="1:26" ht="13.5" hidden="1">
      <c r="A78" s="37" t="s">
        <v>32</v>
      </c>
      <c r="B78" s="18">
        <v>83071710</v>
      </c>
      <c r="C78" s="18"/>
      <c r="D78" s="19">
        <v>93259200</v>
      </c>
      <c r="E78" s="20">
        <v>93259200</v>
      </c>
      <c r="F78" s="20">
        <v>5185471</v>
      </c>
      <c r="G78" s="20">
        <v>6491432</v>
      </c>
      <c r="H78" s="20">
        <v>5959621</v>
      </c>
      <c r="I78" s="20">
        <v>17636524</v>
      </c>
      <c r="J78" s="20">
        <v>5653353</v>
      </c>
      <c r="K78" s="20">
        <v>6804788</v>
      </c>
      <c r="L78" s="20">
        <v>7175164</v>
      </c>
      <c r="M78" s="20">
        <v>19633305</v>
      </c>
      <c r="N78" s="20">
        <v>859588</v>
      </c>
      <c r="O78" s="20">
        <v>11708786</v>
      </c>
      <c r="P78" s="20">
        <v>6019479</v>
      </c>
      <c r="Q78" s="20">
        <v>18587853</v>
      </c>
      <c r="R78" s="20">
        <v>8485543</v>
      </c>
      <c r="S78" s="20">
        <v>5185846</v>
      </c>
      <c r="T78" s="20">
        <v>5231647</v>
      </c>
      <c r="U78" s="20">
        <v>18903036</v>
      </c>
      <c r="V78" s="20">
        <v>74760718</v>
      </c>
      <c r="W78" s="20">
        <v>93259200</v>
      </c>
      <c r="X78" s="20"/>
      <c r="Y78" s="19"/>
      <c r="Z78" s="22">
        <v>93259200</v>
      </c>
    </row>
    <row r="79" spans="1:26" ht="13.5" hidden="1">
      <c r="A79" s="38" t="s">
        <v>115</v>
      </c>
      <c r="B79" s="18">
        <v>50318744</v>
      </c>
      <c r="C79" s="18"/>
      <c r="D79" s="19">
        <v>60745158</v>
      </c>
      <c r="E79" s="20">
        <v>60745158</v>
      </c>
      <c r="F79" s="20">
        <v>2111375</v>
      </c>
      <c r="G79" s="20">
        <v>3408390</v>
      </c>
      <c r="H79" s="20">
        <v>2934898</v>
      </c>
      <c r="I79" s="20">
        <v>8454663</v>
      </c>
      <c r="J79" s="20">
        <v>2887883</v>
      </c>
      <c r="K79" s="20">
        <v>3018554</v>
      </c>
      <c r="L79" s="20">
        <v>3260183</v>
      </c>
      <c r="M79" s="20">
        <v>9166620</v>
      </c>
      <c r="N79" s="20">
        <v>895915</v>
      </c>
      <c r="O79" s="20">
        <v>5535263</v>
      </c>
      <c r="P79" s="20">
        <v>2999902</v>
      </c>
      <c r="Q79" s="20">
        <v>9431080</v>
      </c>
      <c r="R79" s="20">
        <v>3390619</v>
      </c>
      <c r="S79" s="20">
        <v>3059404</v>
      </c>
      <c r="T79" s="20">
        <v>2845523</v>
      </c>
      <c r="U79" s="20">
        <v>9295546</v>
      </c>
      <c r="V79" s="20">
        <v>36347909</v>
      </c>
      <c r="W79" s="20">
        <v>60745158</v>
      </c>
      <c r="X79" s="20"/>
      <c r="Y79" s="19"/>
      <c r="Z79" s="22">
        <v>60745158</v>
      </c>
    </row>
    <row r="80" spans="1:26" ht="13.5" hidden="1">
      <c r="A80" s="38" t="s">
        <v>116</v>
      </c>
      <c r="B80" s="18">
        <v>19923499</v>
      </c>
      <c r="C80" s="18"/>
      <c r="D80" s="19">
        <v>16842786</v>
      </c>
      <c r="E80" s="20">
        <v>16842786</v>
      </c>
      <c r="F80" s="20">
        <v>1744473</v>
      </c>
      <c r="G80" s="20">
        <v>1749240</v>
      </c>
      <c r="H80" s="20">
        <v>1729328</v>
      </c>
      <c r="I80" s="20">
        <v>5223041</v>
      </c>
      <c r="J80" s="20">
        <v>1448628</v>
      </c>
      <c r="K80" s="20">
        <v>2460358</v>
      </c>
      <c r="L80" s="20">
        <v>2580580</v>
      </c>
      <c r="M80" s="20">
        <v>6489566</v>
      </c>
      <c r="N80" s="20">
        <v>-37797</v>
      </c>
      <c r="O80" s="20">
        <v>3263094</v>
      </c>
      <c r="P80" s="20">
        <v>1469204</v>
      </c>
      <c r="Q80" s="20">
        <v>4694501</v>
      </c>
      <c r="R80" s="20">
        <v>3557913</v>
      </c>
      <c r="S80" s="20">
        <v>610836</v>
      </c>
      <c r="T80" s="20">
        <v>843283</v>
      </c>
      <c r="U80" s="20">
        <v>5012032</v>
      </c>
      <c r="V80" s="20">
        <v>21419140</v>
      </c>
      <c r="W80" s="20">
        <v>16842786</v>
      </c>
      <c r="X80" s="20"/>
      <c r="Y80" s="19"/>
      <c r="Z80" s="22">
        <v>16842786</v>
      </c>
    </row>
    <row r="81" spans="1:26" ht="13.5" hidden="1">
      <c r="A81" s="38" t="s">
        <v>117</v>
      </c>
      <c r="B81" s="18">
        <v>8354565</v>
      </c>
      <c r="C81" s="18"/>
      <c r="D81" s="19">
        <v>9440994</v>
      </c>
      <c r="E81" s="20">
        <v>9440994</v>
      </c>
      <c r="F81" s="20">
        <v>808521</v>
      </c>
      <c r="G81" s="20">
        <v>811789</v>
      </c>
      <c r="H81" s="20">
        <v>806114</v>
      </c>
      <c r="I81" s="20">
        <v>2426424</v>
      </c>
      <c r="J81" s="20">
        <v>799850</v>
      </c>
      <c r="K81" s="20">
        <v>517369</v>
      </c>
      <c r="L81" s="20">
        <v>813981</v>
      </c>
      <c r="M81" s="20">
        <v>2131200</v>
      </c>
      <c r="N81" s="20">
        <v>1470</v>
      </c>
      <c r="O81" s="20">
        <v>1760535</v>
      </c>
      <c r="P81" s="20">
        <v>940748</v>
      </c>
      <c r="Q81" s="20">
        <v>2702753</v>
      </c>
      <c r="R81" s="20">
        <v>926691</v>
      </c>
      <c r="S81" s="20">
        <v>927905</v>
      </c>
      <c r="T81" s="20">
        <v>938491</v>
      </c>
      <c r="U81" s="20">
        <v>2793087</v>
      </c>
      <c r="V81" s="20">
        <v>10053464</v>
      </c>
      <c r="W81" s="20">
        <v>9440994</v>
      </c>
      <c r="X81" s="20"/>
      <c r="Y81" s="19"/>
      <c r="Z81" s="22">
        <v>9440994</v>
      </c>
    </row>
    <row r="82" spans="1:26" ht="13.5" hidden="1">
      <c r="A82" s="38" t="s">
        <v>118</v>
      </c>
      <c r="B82" s="18">
        <v>4474902</v>
      </c>
      <c r="C82" s="18"/>
      <c r="D82" s="19">
        <v>6230262</v>
      </c>
      <c r="E82" s="20">
        <v>6230262</v>
      </c>
      <c r="F82" s="20">
        <v>521102</v>
      </c>
      <c r="G82" s="20">
        <v>522013</v>
      </c>
      <c r="H82" s="20">
        <v>489281</v>
      </c>
      <c r="I82" s="20">
        <v>1532396</v>
      </c>
      <c r="J82" s="20">
        <v>516992</v>
      </c>
      <c r="K82" s="20">
        <v>808507</v>
      </c>
      <c r="L82" s="20">
        <v>520420</v>
      </c>
      <c r="M82" s="20">
        <v>1845919</v>
      </c>
      <c r="N82" s="20"/>
      <c r="O82" s="20">
        <v>1149894</v>
      </c>
      <c r="P82" s="20">
        <v>609625</v>
      </c>
      <c r="Q82" s="20">
        <v>1759519</v>
      </c>
      <c r="R82" s="20">
        <v>610320</v>
      </c>
      <c r="S82" s="20">
        <v>587701</v>
      </c>
      <c r="T82" s="20">
        <v>604350</v>
      </c>
      <c r="U82" s="20">
        <v>1802371</v>
      </c>
      <c r="V82" s="20">
        <v>6940205</v>
      </c>
      <c r="W82" s="20">
        <v>6230262</v>
      </c>
      <c r="X82" s="20"/>
      <c r="Y82" s="19"/>
      <c r="Z82" s="22">
        <v>6230262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8450580</v>
      </c>
      <c r="E84" s="29">
        <v>8450580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8450580</v>
      </c>
      <c r="X84" s="29"/>
      <c r="Y84" s="28"/>
      <c r="Z84" s="30">
        <v>8450580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5672199</v>
      </c>
      <c r="C7" s="18">
        <v>0</v>
      </c>
      <c r="D7" s="63">
        <v>4619200</v>
      </c>
      <c r="E7" s="64">
        <v>4619200</v>
      </c>
      <c r="F7" s="64">
        <v>170826</v>
      </c>
      <c r="G7" s="64">
        <v>453681</v>
      </c>
      <c r="H7" s="64">
        <v>511288</v>
      </c>
      <c r="I7" s="64">
        <v>1135795</v>
      </c>
      <c r="J7" s="64">
        <v>513850</v>
      </c>
      <c r="K7" s="64">
        <v>360735</v>
      </c>
      <c r="L7" s="64">
        <v>470663</v>
      </c>
      <c r="M7" s="64">
        <v>1345248</v>
      </c>
      <c r="N7" s="64">
        <v>555952</v>
      </c>
      <c r="O7" s="64">
        <v>486086</v>
      </c>
      <c r="P7" s="64">
        <v>359019</v>
      </c>
      <c r="Q7" s="64">
        <v>1401057</v>
      </c>
      <c r="R7" s="64">
        <v>385156</v>
      </c>
      <c r="S7" s="64">
        <v>389507</v>
      </c>
      <c r="T7" s="64">
        <v>802502</v>
      </c>
      <c r="U7" s="64">
        <v>1577165</v>
      </c>
      <c r="V7" s="64">
        <v>5459265</v>
      </c>
      <c r="W7" s="64">
        <v>4619200</v>
      </c>
      <c r="X7" s="64">
        <v>840065</v>
      </c>
      <c r="Y7" s="65">
        <v>18.19</v>
      </c>
      <c r="Z7" s="66">
        <v>4619200</v>
      </c>
    </row>
    <row r="8" spans="1:26" ht="13.5">
      <c r="A8" s="62" t="s">
        <v>34</v>
      </c>
      <c r="B8" s="18">
        <v>94578831</v>
      </c>
      <c r="C8" s="18">
        <v>0</v>
      </c>
      <c r="D8" s="63">
        <v>93815000</v>
      </c>
      <c r="E8" s="64">
        <v>94175270</v>
      </c>
      <c r="F8" s="64">
        <v>37612775</v>
      </c>
      <c r="G8" s="64">
        <v>-7014548</v>
      </c>
      <c r="H8" s="64">
        <v>882626</v>
      </c>
      <c r="I8" s="64">
        <v>31480853</v>
      </c>
      <c r="J8" s="64">
        <v>689021</v>
      </c>
      <c r="K8" s="64">
        <v>1097476</v>
      </c>
      <c r="L8" s="64">
        <v>31418276</v>
      </c>
      <c r="M8" s="64">
        <v>33204773</v>
      </c>
      <c r="N8" s="64">
        <v>491343</v>
      </c>
      <c r="O8" s="64">
        <v>2176357</v>
      </c>
      <c r="P8" s="64">
        <v>24230216</v>
      </c>
      <c r="Q8" s="64">
        <v>26897916</v>
      </c>
      <c r="R8" s="64">
        <v>1101537</v>
      </c>
      <c r="S8" s="64">
        <v>1210856</v>
      </c>
      <c r="T8" s="64">
        <v>588597</v>
      </c>
      <c r="U8" s="64">
        <v>2900990</v>
      </c>
      <c r="V8" s="64">
        <v>94484532</v>
      </c>
      <c r="W8" s="64">
        <v>94175270</v>
      </c>
      <c r="X8" s="64">
        <v>309262</v>
      </c>
      <c r="Y8" s="65">
        <v>0.33</v>
      </c>
      <c r="Z8" s="66">
        <v>94175270</v>
      </c>
    </row>
    <row r="9" spans="1:26" ht="13.5">
      <c r="A9" s="62" t="s">
        <v>35</v>
      </c>
      <c r="B9" s="18">
        <v>1669656</v>
      </c>
      <c r="C9" s="18">
        <v>0</v>
      </c>
      <c r="D9" s="63">
        <v>1045210</v>
      </c>
      <c r="E9" s="64">
        <v>1045210</v>
      </c>
      <c r="F9" s="64">
        <v>11842</v>
      </c>
      <c r="G9" s="64">
        <v>23183</v>
      </c>
      <c r="H9" s="64">
        <v>9906</v>
      </c>
      <c r="I9" s="64">
        <v>44931</v>
      </c>
      <c r="J9" s="64">
        <v>22544</v>
      </c>
      <c r="K9" s="64">
        <v>11633</v>
      </c>
      <c r="L9" s="64">
        <v>129365</v>
      </c>
      <c r="M9" s="64">
        <v>163542</v>
      </c>
      <c r="N9" s="64">
        <v>282584</v>
      </c>
      <c r="O9" s="64">
        <v>12843</v>
      </c>
      <c r="P9" s="64">
        <v>248694</v>
      </c>
      <c r="Q9" s="64">
        <v>544121</v>
      </c>
      <c r="R9" s="64">
        <v>8392</v>
      </c>
      <c r="S9" s="64">
        <v>-145546</v>
      </c>
      <c r="T9" s="64">
        <v>572476</v>
      </c>
      <c r="U9" s="64">
        <v>435322</v>
      </c>
      <c r="V9" s="64">
        <v>1187916</v>
      </c>
      <c r="W9" s="64">
        <v>1045210</v>
      </c>
      <c r="X9" s="64">
        <v>142706</v>
      </c>
      <c r="Y9" s="65">
        <v>13.65</v>
      </c>
      <c r="Z9" s="66">
        <v>1045210</v>
      </c>
    </row>
    <row r="10" spans="1:26" ht="25.5">
      <c r="A10" s="67" t="s">
        <v>107</v>
      </c>
      <c r="B10" s="68">
        <f>SUM(B5:B9)</f>
        <v>101920686</v>
      </c>
      <c r="C10" s="68">
        <f>SUM(C5:C9)</f>
        <v>0</v>
      </c>
      <c r="D10" s="69">
        <f aca="true" t="shared" si="0" ref="D10:Z10">SUM(D5:D9)</f>
        <v>99479410</v>
      </c>
      <c r="E10" s="70">
        <f t="shared" si="0"/>
        <v>99839680</v>
      </c>
      <c r="F10" s="70">
        <f t="shared" si="0"/>
        <v>37795443</v>
      </c>
      <c r="G10" s="70">
        <f t="shared" si="0"/>
        <v>-6537684</v>
      </c>
      <c r="H10" s="70">
        <f t="shared" si="0"/>
        <v>1403820</v>
      </c>
      <c r="I10" s="70">
        <f t="shared" si="0"/>
        <v>32661579</v>
      </c>
      <c r="J10" s="70">
        <f t="shared" si="0"/>
        <v>1225415</v>
      </c>
      <c r="K10" s="70">
        <f t="shared" si="0"/>
        <v>1469844</v>
      </c>
      <c r="L10" s="70">
        <f t="shared" si="0"/>
        <v>32018304</v>
      </c>
      <c r="M10" s="70">
        <f t="shared" si="0"/>
        <v>34713563</v>
      </c>
      <c r="N10" s="70">
        <f t="shared" si="0"/>
        <v>1329879</v>
      </c>
      <c r="O10" s="70">
        <f t="shared" si="0"/>
        <v>2675286</v>
      </c>
      <c r="P10" s="70">
        <f t="shared" si="0"/>
        <v>24837929</v>
      </c>
      <c r="Q10" s="70">
        <f t="shared" si="0"/>
        <v>28843094</v>
      </c>
      <c r="R10" s="70">
        <f t="shared" si="0"/>
        <v>1495085</v>
      </c>
      <c r="S10" s="70">
        <f t="shared" si="0"/>
        <v>1454817</v>
      </c>
      <c r="T10" s="70">
        <f t="shared" si="0"/>
        <v>1963575</v>
      </c>
      <c r="U10" s="70">
        <f t="shared" si="0"/>
        <v>4913477</v>
      </c>
      <c r="V10" s="70">
        <f t="shared" si="0"/>
        <v>101131713</v>
      </c>
      <c r="W10" s="70">
        <f t="shared" si="0"/>
        <v>99839680</v>
      </c>
      <c r="X10" s="70">
        <f t="shared" si="0"/>
        <v>1292033</v>
      </c>
      <c r="Y10" s="71">
        <f>+IF(W10&lt;&gt;0,(X10/W10)*100,0)</f>
        <v>1.294107713486261</v>
      </c>
      <c r="Z10" s="72">
        <f t="shared" si="0"/>
        <v>99839680</v>
      </c>
    </row>
    <row r="11" spans="1:26" ht="13.5">
      <c r="A11" s="62" t="s">
        <v>36</v>
      </c>
      <c r="B11" s="18">
        <v>39422578</v>
      </c>
      <c r="C11" s="18">
        <v>0</v>
      </c>
      <c r="D11" s="63">
        <v>47498130</v>
      </c>
      <c r="E11" s="64">
        <v>47498130</v>
      </c>
      <c r="F11" s="64">
        <v>3102449</v>
      </c>
      <c r="G11" s="64">
        <v>2998571</v>
      </c>
      <c r="H11" s="64">
        <v>3102112</v>
      </c>
      <c r="I11" s="64">
        <v>9203132</v>
      </c>
      <c r="J11" s="64">
        <v>3529621</v>
      </c>
      <c r="K11" s="64">
        <v>3372854</v>
      </c>
      <c r="L11" s="64">
        <v>2925726</v>
      </c>
      <c r="M11" s="64">
        <v>9828201</v>
      </c>
      <c r="N11" s="64">
        <v>3206122</v>
      </c>
      <c r="O11" s="64">
        <v>2907331</v>
      </c>
      <c r="P11" s="64">
        <v>2936097</v>
      </c>
      <c r="Q11" s="64">
        <v>9049550</v>
      </c>
      <c r="R11" s="64">
        <v>4018315</v>
      </c>
      <c r="S11" s="64">
        <v>3204705</v>
      </c>
      <c r="T11" s="64">
        <v>5577678</v>
      </c>
      <c r="U11" s="64">
        <v>12800698</v>
      </c>
      <c r="V11" s="64">
        <v>40881581</v>
      </c>
      <c r="W11" s="64">
        <v>47498130</v>
      </c>
      <c r="X11" s="64">
        <v>-6616549</v>
      </c>
      <c r="Y11" s="65">
        <v>-13.93</v>
      </c>
      <c r="Z11" s="66">
        <v>47498130</v>
      </c>
    </row>
    <row r="12" spans="1:26" ht="13.5">
      <c r="A12" s="62" t="s">
        <v>37</v>
      </c>
      <c r="B12" s="18">
        <v>5160197</v>
      </c>
      <c r="C12" s="18">
        <v>0</v>
      </c>
      <c r="D12" s="63">
        <v>5678840</v>
      </c>
      <c r="E12" s="64">
        <v>5678840</v>
      </c>
      <c r="F12" s="64">
        <v>437162</v>
      </c>
      <c r="G12" s="64">
        <v>428961</v>
      </c>
      <c r="H12" s="64">
        <v>418300</v>
      </c>
      <c r="I12" s="64">
        <v>1284423</v>
      </c>
      <c r="J12" s="64">
        <v>424861</v>
      </c>
      <c r="K12" s="64">
        <v>419120</v>
      </c>
      <c r="L12" s="64">
        <v>435256</v>
      </c>
      <c r="M12" s="64">
        <v>1279237</v>
      </c>
      <c r="N12" s="64">
        <v>418321</v>
      </c>
      <c r="O12" s="64">
        <v>415818</v>
      </c>
      <c r="P12" s="64">
        <v>602830</v>
      </c>
      <c r="Q12" s="64">
        <v>1436969</v>
      </c>
      <c r="R12" s="64">
        <v>530907</v>
      </c>
      <c r="S12" s="64">
        <v>436818</v>
      </c>
      <c r="T12" s="64">
        <v>455766</v>
      </c>
      <c r="U12" s="64">
        <v>1423491</v>
      </c>
      <c r="V12" s="64">
        <v>5424120</v>
      </c>
      <c r="W12" s="64">
        <v>5678840</v>
      </c>
      <c r="X12" s="64">
        <v>-254720</v>
      </c>
      <c r="Y12" s="65">
        <v>-4.49</v>
      </c>
      <c r="Z12" s="66">
        <v>5678840</v>
      </c>
    </row>
    <row r="13" spans="1:26" ht="13.5">
      <c r="A13" s="62" t="s">
        <v>108</v>
      </c>
      <c r="B13" s="18">
        <v>3428578</v>
      </c>
      <c r="C13" s="18">
        <v>0</v>
      </c>
      <c r="D13" s="63">
        <v>5050000</v>
      </c>
      <c r="E13" s="64">
        <v>5050000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3229185</v>
      </c>
      <c r="Q13" s="64">
        <v>3229185</v>
      </c>
      <c r="R13" s="64">
        <v>448966</v>
      </c>
      <c r="S13" s="64">
        <v>380917</v>
      </c>
      <c r="T13" s="64">
        <v>0</v>
      </c>
      <c r="U13" s="64">
        <v>829883</v>
      </c>
      <c r="V13" s="64">
        <v>4059068</v>
      </c>
      <c r="W13" s="64">
        <v>5050000</v>
      </c>
      <c r="X13" s="64">
        <v>-990932</v>
      </c>
      <c r="Y13" s="65">
        <v>-19.62</v>
      </c>
      <c r="Z13" s="66">
        <v>5050000</v>
      </c>
    </row>
    <row r="14" spans="1:26" ht="13.5">
      <c r="A14" s="62" t="s">
        <v>38</v>
      </c>
      <c r="B14" s="18">
        <v>2317814</v>
      </c>
      <c r="C14" s="18">
        <v>0</v>
      </c>
      <c r="D14" s="63">
        <v>2215200</v>
      </c>
      <c r="E14" s="64">
        <v>2215200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631496</v>
      </c>
      <c r="M14" s="64">
        <v>631496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583072</v>
      </c>
      <c r="U14" s="64">
        <v>583072</v>
      </c>
      <c r="V14" s="64">
        <v>1214568</v>
      </c>
      <c r="W14" s="64">
        <v>2215200</v>
      </c>
      <c r="X14" s="64">
        <v>-1000632</v>
      </c>
      <c r="Y14" s="65">
        <v>-45.17</v>
      </c>
      <c r="Z14" s="66">
        <v>2215200</v>
      </c>
    </row>
    <row r="15" spans="1:26" ht="13.5">
      <c r="A15" s="62" t="s">
        <v>39</v>
      </c>
      <c r="B15" s="18">
        <v>2569405</v>
      </c>
      <c r="C15" s="18">
        <v>0</v>
      </c>
      <c r="D15" s="63">
        <v>3983410</v>
      </c>
      <c r="E15" s="64">
        <v>4527800</v>
      </c>
      <c r="F15" s="64">
        <v>114396</v>
      </c>
      <c r="G15" s="64">
        <v>350670</v>
      </c>
      <c r="H15" s="64">
        <v>364304</v>
      </c>
      <c r="I15" s="64">
        <v>829370</v>
      </c>
      <c r="J15" s="64">
        <v>235788</v>
      </c>
      <c r="K15" s="64">
        <v>156358</v>
      </c>
      <c r="L15" s="64">
        <v>111271</v>
      </c>
      <c r="M15" s="64">
        <v>503417</v>
      </c>
      <c r="N15" s="64">
        <v>186408</v>
      </c>
      <c r="O15" s="64">
        <v>513999</v>
      </c>
      <c r="P15" s="64">
        <v>179269</v>
      </c>
      <c r="Q15" s="64">
        <v>879676</v>
      </c>
      <c r="R15" s="64">
        <v>144826</v>
      </c>
      <c r="S15" s="64">
        <v>197279</v>
      </c>
      <c r="T15" s="64">
        <v>647640</v>
      </c>
      <c r="U15" s="64">
        <v>989745</v>
      </c>
      <c r="V15" s="64">
        <v>3202208</v>
      </c>
      <c r="W15" s="64">
        <v>4527800</v>
      </c>
      <c r="X15" s="64">
        <v>-1325592</v>
      </c>
      <c r="Y15" s="65">
        <v>-29.28</v>
      </c>
      <c r="Z15" s="66">
        <v>4527800</v>
      </c>
    </row>
    <row r="16" spans="1:26" ht="13.5">
      <c r="A16" s="73" t="s">
        <v>40</v>
      </c>
      <c r="B16" s="18">
        <v>35436785</v>
      </c>
      <c r="C16" s="18">
        <v>0</v>
      </c>
      <c r="D16" s="63">
        <v>42937480</v>
      </c>
      <c r="E16" s="64">
        <v>42430230</v>
      </c>
      <c r="F16" s="64">
        <v>447262</v>
      </c>
      <c r="G16" s="64">
        <v>955132</v>
      </c>
      <c r="H16" s="64">
        <v>2776650</v>
      </c>
      <c r="I16" s="64">
        <v>4179044</v>
      </c>
      <c r="J16" s="64">
        <v>1438678</v>
      </c>
      <c r="K16" s="64">
        <v>2785881</v>
      </c>
      <c r="L16" s="64">
        <v>3604810</v>
      </c>
      <c r="M16" s="64">
        <v>7829369</v>
      </c>
      <c r="N16" s="64">
        <v>1079578</v>
      </c>
      <c r="O16" s="64">
        <v>3757423</v>
      </c>
      <c r="P16" s="64">
        <v>3807968</v>
      </c>
      <c r="Q16" s="64">
        <v>8644969</v>
      </c>
      <c r="R16" s="64">
        <v>3063463</v>
      </c>
      <c r="S16" s="64">
        <v>2570522</v>
      </c>
      <c r="T16" s="64">
        <v>3591359</v>
      </c>
      <c r="U16" s="64">
        <v>9225344</v>
      </c>
      <c r="V16" s="64">
        <v>29878726</v>
      </c>
      <c r="W16" s="64">
        <v>42430230</v>
      </c>
      <c r="X16" s="64">
        <v>-12551504</v>
      </c>
      <c r="Y16" s="65">
        <v>-29.58</v>
      </c>
      <c r="Z16" s="66">
        <v>42430230</v>
      </c>
    </row>
    <row r="17" spans="1:26" ht="13.5">
      <c r="A17" s="62" t="s">
        <v>41</v>
      </c>
      <c r="B17" s="18">
        <v>11188871</v>
      </c>
      <c r="C17" s="18">
        <v>0</v>
      </c>
      <c r="D17" s="63">
        <v>13797730</v>
      </c>
      <c r="E17" s="64">
        <v>14503470</v>
      </c>
      <c r="F17" s="64">
        <v>488614</v>
      </c>
      <c r="G17" s="64">
        <v>638906</v>
      </c>
      <c r="H17" s="64">
        <v>900685</v>
      </c>
      <c r="I17" s="64">
        <v>2028205</v>
      </c>
      <c r="J17" s="64">
        <v>900521</v>
      </c>
      <c r="K17" s="64">
        <v>1608642</v>
      </c>
      <c r="L17" s="64">
        <v>1351575</v>
      </c>
      <c r="M17" s="64">
        <v>3860738</v>
      </c>
      <c r="N17" s="64">
        <v>635713</v>
      </c>
      <c r="O17" s="64">
        <v>731037</v>
      </c>
      <c r="P17" s="64">
        <v>908605</v>
      </c>
      <c r="Q17" s="64">
        <v>2275355</v>
      </c>
      <c r="R17" s="64">
        <v>233987</v>
      </c>
      <c r="S17" s="64">
        <v>823854</v>
      </c>
      <c r="T17" s="64">
        <v>793643</v>
      </c>
      <c r="U17" s="64">
        <v>1851484</v>
      </c>
      <c r="V17" s="64">
        <v>10015782</v>
      </c>
      <c r="W17" s="64">
        <v>14503470</v>
      </c>
      <c r="X17" s="64">
        <v>-4487688</v>
      </c>
      <c r="Y17" s="65">
        <v>-30.94</v>
      </c>
      <c r="Z17" s="66">
        <v>14503470</v>
      </c>
    </row>
    <row r="18" spans="1:26" ht="13.5">
      <c r="A18" s="74" t="s">
        <v>42</v>
      </c>
      <c r="B18" s="75">
        <f>SUM(B11:B17)</f>
        <v>99524228</v>
      </c>
      <c r="C18" s="75">
        <f>SUM(C11:C17)</f>
        <v>0</v>
      </c>
      <c r="D18" s="76">
        <f aca="true" t="shared" si="1" ref="D18:Z18">SUM(D11:D17)</f>
        <v>121160790</v>
      </c>
      <c r="E18" s="77">
        <f t="shared" si="1"/>
        <v>121903670</v>
      </c>
      <c r="F18" s="77">
        <f t="shared" si="1"/>
        <v>4589883</v>
      </c>
      <c r="G18" s="77">
        <f t="shared" si="1"/>
        <v>5372240</v>
      </c>
      <c r="H18" s="77">
        <f t="shared" si="1"/>
        <v>7562051</v>
      </c>
      <c r="I18" s="77">
        <f t="shared" si="1"/>
        <v>17524174</v>
      </c>
      <c r="J18" s="77">
        <f t="shared" si="1"/>
        <v>6529469</v>
      </c>
      <c r="K18" s="77">
        <f t="shared" si="1"/>
        <v>8342855</v>
      </c>
      <c r="L18" s="77">
        <f t="shared" si="1"/>
        <v>9060134</v>
      </c>
      <c r="M18" s="77">
        <f t="shared" si="1"/>
        <v>23932458</v>
      </c>
      <c r="N18" s="77">
        <f t="shared" si="1"/>
        <v>5526142</v>
      </c>
      <c r="O18" s="77">
        <f t="shared" si="1"/>
        <v>8325608</v>
      </c>
      <c r="P18" s="77">
        <f t="shared" si="1"/>
        <v>11663954</v>
      </c>
      <c r="Q18" s="77">
        <f t="shared" si="1"/>
        <v>25515704</v>
      </c>
      <c r="R18" s="77">
        <f t="shared" si="1"/>
        <v>8440464</v>
      </c>
      <c r="S18" s="77">
        <f t="shared" si="1"/>
        <v>7614095</v>
      </c>
      <c r="T18" s="77">
        <f t="shared" si="1"/>
        <v>11649158</v>
      </c>
      <c r="U18" s="77">
        <f t="shared" si="1"/>
        <v>27703717</v>
      </c>
      <c r="V18" s="77">
        <f t="shared" si="1"/>
        <v>94676053</v>
      </c>
      <c r="W18" s="77">
        <f t="shared" si="1"/>
        <v>121903670</v>
      </c>
      <c r="X18" s="77">
        <f t="shared" si="1"/>
        <v>-27227617</v>
      </c>
      <c r="Y18" s="71">
        <f>+IF(W18&lt;&gt;0,(X18/W18)*100,0)</f>
        <v>-22.33535462878189</v>
      </c>
      <c r="Z18" s="78">
        <f t="shared" si="1"/>
        <v>121903670</v>
      </c>
    </row>
    <row r="19" spans="1:26" ht="13.5">
      <c r="A19" s="74" t="s">
        <v>43</v>
      </c>
      <c r="B19" s="79">
        <f>+B10-B18</f>
        <v>2396458</v>
      </c>
      <c r="C19" s="79">
        <f>+C10-C18</f>
        <v>0</v>
      </c>
      <c r="D19" s="80">
        <f aca="true" t="shared" si="2" ref="D19:Z19">+D10-D18</f>
        <v>-21681380</v>
      </c>
      <c r="E19" s="81">
        <f t="shared" si="2"/>
        <v>-22063990</v>
      </c>
      <c r="F19" s="81">
        <f t="shared" si="2"/>
        <v>33205560</v>
      </c>
      <c r="G19" s="81">
        <f t="shared" si="2"/>
        <v>-11909924</v>
      </c>
      <c r="H19" s="81">
        <f t="shared" si="2"/>
        <v>-6158231</v>
      </c>
      <c r="I19" s="81">
        <f t="shared" si="2"/>
        <v>15137405</v>
      </c>
      <c r="J19" s="81">
        <f t="shared" si="2"/>
        <v>-5304054</v>
      </c>
      <c r="K19" s="81">
        <f t="shared" si="2"/>
        <v>-6873011</v>
      </c>
      <c r="L19" s="81">
        <f t="shared" si="2"/>
        <v>22958170</v>
      </c>
      <c r="M19" s="81">
        <f t="shared" si="2"/>
        <v>10781105</v>
      </c>
      <c r="N19" s="81">
        <f t="shared" si="2"/>
        <v>-4196263</v>
      </c>
      <c r="O19" s="81">
        <f t="shared" si="2"/>
        <v>-5650322</v>
      </c>
      <c r="P19" s="81">
        <f t="shared" si="2"/>
        <v>13173975</v>
      </c>
      <c r="Q19" s="81">
        <f t="shared" si="2"/>
        <v>3327390</v>
      </c>
      <c r="R19" s="81">
        <f t="shared" si="2"/>
        <v>-6945379</v>
      </c>
      <c r="S19" s="81">
        <f t="shared" si="2"/>
        <v>-6159278</v>
      </c>
      <c r="T19" s="81">
        <f t="shared" si="2"/>
        <v>-9685583</v>
      </c>
      <c r="U19" s="81">
        <f t="shared" si="2"/>
        <v>-22790240</v>
      </c>
      <c r="V19" s="81">
        <f t="shared" si="2"/>
        <v>6455660</v>
      </c>
      <c r="W19" s="81">
        <f>IF(E10=E18,0,W10-W18)</f>
        <v>-22063990</v>
      </c>
      <c r="X19" s="81">
        <f t="shared" si="2"/>
        <v>28519650</v>
      </c>
      <c r="Y19" s="82">
        <f>+IF(W19&lt;&gt;0,(X19/W19)*100,0)</f>
        <v>-129.25880586421584</v>
      </c>
      <c r="Z19" s="83">
        <f t="shared" si="2"/>
        <v>-22063990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2396458</v>
      </c>
      <c r="C22" s="90">
        <f>SUM(C19:C21)</f>
        <v>0</v>
      </c>
      <c r="D22" s="91">
        <f aca="true" t="shared" si="3" ref="D22:Z22">SUM(D19:D21)</f>
        <v>-21681380</v>
      </c>
      <c r="E22" s="92">
        <f t="shared" si="3"/>
        <v>-22063990</v>
      </c>
      <c r="F22" s="92">
        <f t="shared" si="3"/>
        <v>33205560</v>
      </c>
      <c r="G22" s="92">
        <f t="shared" si="3"/>
        <v>-11909924</v>
      </c>
      <c r="H22" s="92">
        <f t="shared" si="3"/>
        <v>-6158231</v>
      </c>
      <c r="I22" s="92">
        <f t="shared" si="3"/>
        <v>15137405</v>
      </c>
      <c r="J22" s="92">
        <f t="shared" si="3"/>
        <v>-5304054</v>
      </c>
      <c r="K22" s="92">
        <f t="shared" si="3"/>
        <v>-6873011</v>
      </c>
      <c r="L22" s="92">
        <f t="shared" si="3"/>
        <v>22958170</v>
      </c>
      <c r="M22" s="92">
        <f t="shared" si="3"/>
        <v>10781105</v>
      </c>
      <c r="N22" s="92">
        <f t="shared" si="3"/>
        <v>-4196263</v>
      </c>
      <c r="O22" s="92">
        <f t="shared" si="3"/>
        <v>-5650322</v>
      </c>
      <c r="P22" s="92">
        <f t="shared" si="3"/>
        <v>13173975</v>
      </c>
      <c r="Q22" s="92">
        <f t="shared" si="3"/>
        <v>3327390</v>
      </c>
      <c r="R22" s="92">
        <f t="shared" si="3"/>
        <v>-6945379</v>
      </c>
      <c r="S22" s="92">
        <f t="shared" si="3"/>
        <v>-6159278</v>
      </c>
      <c r="T22" s="92">
        <f t="shared" si="3"/>
        <v>-9685583</v>
      </c>
      <c r="U22" s="92">
        <f t="shared" si="3"/>
        <v>-22790240</v>
      </c>
      <c r="V22" s="92">
        <f t="shared" si="3"/>
        <v>6455660</v>
      </c>
      <c r="W22" s="92">
        <f t="shared" si="3"/>
        <v>-22063990</v>
      </c>
      <c r="X22" s="92">
        <f t="shared" si="3"/>
        <v>28519650</v>
      </c>
      <c r="Y22" s="93">
        <f>+IF(W22&lt;&gt;0,(X22/W22)*100,0)</f>
        <v>-129.25880586421584</v>
      </c>
      <c r="Z22" s="94">
        <f t="shared" si="3"/>
        <v>-22063990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2396458</v>
      </c>
      <c r="C24" s="79">
        <f>SUM(C22:C23)</f>
        <v>0</v>
      </c>
      <c r="D24" s="80">
        <f aca="true" t="shared" si="4" ref="D24:Z24">SUM(D22:D23)</f>
        <v>-21681380</v>
      </c>
      <c r="E24" s="81">
        <f t="shared" si="4"/>
        <v>-22063990</v>
      </c>
      <c r="F24" s="81">
        <f t="shared" si="4"/>
        <v>33205560</v>
      </c>
      <c r="G24" s="81">
        <f t="shared" si="4"/>
        <v>-11909924</v>
      </c>
      <c r="H24" s="81">
        <f t="shared" si="4"/>
        <v>-6158231</v>
      </c>
      <c r="I24" s="81">
        <f t="shared" si="4"/>
        <v>15137405</v>
      </c>
      <c r="J24" s="81">
        <f t="shared" si="4"/>
        <v>-5304054</v>
      </c>
      <c r="K24" s="81">
        <f t="shared" si="4"/>
        <v>-6873011</v>
      </c>
      <c r="L24" s="81">
        <f t="shared" si="4"/>
        <v>22958170</v>
      </c>
      <c r="M24" s="81">
        <f t="shared" si="4"/>
        <v>10781105</v>
      </c>
      <c r="N24" s="81">
        <f t="shared" si="4"/>
        <v>-4196263</v>
      </c>
      <c r="O24" s="81">
        <f t="shared" si="4"/>
        <v>-5650322</v>
      </c>
      <c r="P24" s="81">
        <f t="shared" si="4"/>
        <v>13173975</v>
      </c>
      <c r="Q24" s="81">
        <f t="shared" si="4"/>
        <v>3327390</v>
      </c>
      <c r="R24" s="81">
        <f t="shared" si="4"/>
        <v>-6945379</v>
      </c>
      <c r="S24" s="81">
        <f t="shared" si="4"/>
        <v>-6159278</v>
      </c>
      <c r="T24" s="81">
        <f t="shared" si="4"/>
        <v>-9685583</v>
      </c>
      <c r="U24" s="81">
        <f t="shared" si="4"/>
        <v>-22790240</v>
      </c>
      <c r="V24" s="81">
        <f t="shared" si="4"/>
        <v>6455660</v>
      </c>
      <c r="W24" s="81">
        <f t="shared" si="4"/>
        <v>-22063990</v>
      </c>
      <c r="X24" s="81">
        <f t="shared" si="4"/>
        <v>28519650</v>
      </c>
      <c r="Y24" s="82">
        <f>+IF(W24&lt;&gt;0,(X24/W24)*100,0)</f>
        <v>-129.25880586421584</v>
      </c>
      <c r="Z24" s="83">
        <f t="shared" si="4"/>
        <v>-22063990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6008931</v>
      </c>
      <c r="C27" s="21">
        <v>0</v>
      </c>
      <c r="D27" s="103">
        <v>4289690</v>
      </c>
      <c r="E27" s="104">
        <v>3661500</v>
      </c>
      <c r="F27" s="104">
        <v>12846</v>
      </c>
      <c r="G27" s="104">
        <v>33904</v>
      </c>
      <c r="H27" s="104">
        <v>305045</v>
      </c>
      <c r="I27" s="104">
        <v>351795</v>
      </c>
      <c r="J27" s="104">
        <v>154366</v>
      </c>
      <c r="K27" s="104">
        <v>60253</v>
      </c>
      <c r="L27" s="104">
        <v>72075</v>
      </c>
      <c r="M27" s="104">
        <v>286694</v>
      </c>
      <c r="N27" s="104">
        <v>600044</v>
      </c>
      <c r="O27" s="104">
        <v>247155</v>
      </c>
      <c r="P27" s="104">
        <v>102832</v>
      </c>
      <c r="Q27" s="104">
        <v>950031</v>
      </c>
      <c r="R27" s="104">
        <v>15770</v>
      </c>
      <c r="S27" s="104">
        <v>137744</v>
      </c>
      <c r="T27" s="104">
        <v>522791</v>
      </c>
      <c r="U27" s="104">
        <v>676305</v>
      </c>
      <c r="V27" s="104">
        <v>2264825</v>
      </c>
      <c r="W27" s="104">
        <v>3661500</v>
      </c>
      <c r="X27" s="104">
        <v>-1396675</v>
      </c>
      <c r="Y27" s="105">
        <v>-38.14</v>
      </c>
      <c r="Z27" s="106">
        <v>3661500</v>
      </c>
    </row>
    <row r="28" spans="1:26" ht="13.5">
      <c r="A28" s="107" t="s">
        <v>44</v>
      </c>
      <c r="B28" s="18">
        <v>1664000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5">
        <v>0</v>
      </c>
      <c r="Z28" s="66">
        <v>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4344931</v>
      </c>
      <c r="C31" s="18">
        <v>0</v>
      </c>
      <c r="D31" s="63">
        <v>4289690</v>
      </c>
      <c r="E31" s="64">
        <v>3661500</v>
      </c>
      <c r="F31" s="64">
        <v>12846</v>
      </c>
      <c r="G31" s="64">
        <v>33904</v>
      </c>
      <c r="H31" s="64">
        <v>305045</v>
      </c>
      <c r="I31" s="64">
        <v>351795</v>
      </c>
      <c r="J31" s="64">
        <v>154366</v>
      </c>
      <c r="K31" s="64">
        <v>60253</v>
      </c>
      <c r="L31" s="64">
        <v>72075</v>
      </c>
      <c r="M31" s="64">
        <v>286694</v>
      </c>
      <c r="N31" s="64">
        <v>600044</v>
      </c>
      <c r="O31" s="64">
        <v>247155</v>
      </c>
      <c r="P31" s="64">
        <v>102832</v>
      </c>
      <c r="Q31" s="64">
        <v>950031</v>
      </c>
      <c r="R31" s="64">
        <v>15770</v>
      </c>
      <c r="S31" s="64">
        <v>137744</v>
      </c>
      <c r="T31" s="64">
        <v>522791</v>
      </c>
      <c r="U31" s="64">
        <v>676305</v>
      </c>
      <c r="V31" s="64">
        <v>2264825</v>
      </c>
      <c r="W31" s="64">
        <v>3661500</v>
      </c>
      <c r="X31" s="64">
        <v>-1396675</v>
      </c>
      <c r="Y31" s="65">
        <v>-38.14</v>
      </c>
      <c r="Z31" s="66">
        <v>3661500</v>
      </c>
    </row>
    <row r="32" spans="1:26" ht="13.5">
      <c r="A32" s="74" t="s">
        <v>50</v>
      </c>
      <c r="B32" s="21">
        <f>SUM(B28:B31)</f>
        <v>6008931</v>
      </c>
      <c r="C32" s="21">
        <f>SUM(C28:C31)</f>
        <v>0</v>
      </c>
      <c r="D32" s="103">
        <f aca="true" t="shared" si="5" ref="D32:Z32">SUM(D28:D31)</f>
        <v>4289690</v>
      </c>
      <c r="E32" s="104">
        <f t="shared" si="5"/>
        <v>3661500</v>
      </c>
      <c r="F32" s="104">
        <f t="shared" si="5"/>
        <v>12846</v>
      </c>
      <c r="G32" s="104">
        <f t="shared" si="5"/>
        <v>33904</v>
      </c>
      <c r="H32" s="104">
        <f t="shared" si="5"/>
        <v>305045</v>
      </c>
      <c r="I32" s="104">
        <f t="shared" si="5"/>
        <v>351795</v>
      </c>
      <c r="J32" s="104">
        <f t="shared" si="5"/>
        <v>154366</v>
      </c>
      <c r="K32" s="104">
        <f t="shared" si="5"/>
        <v>60253</v>
      </c>
      <c r="L32" s="104">
        <f t="shared" si="5"/>
        <v>72075</v>
      </c>
      <c r="M32" s="104">
        <f t="shared" si="5"/>
        <v>286694</v>
      </c>
      <c r="N32" s="104">
        <f t="shared" si="5"/>
        <v>600044</v>
      </c>
      <c r="O32" s="104">
        <f t="shared" si="5"/>
        <v>247155</v>
      </c>
      <c r="P32" s="104">
        <f t="shared" si="5"/>
        <v>102832</v>
      </c>
      <c r="Q32" s="104">
        <f t="shared" si="5"/>
        <v>950031</v>
      </c>
      <c r="R32" s="104">
        <f t="shared" si="5"/>
        <v>15770</v>
      </c>
      <c r="S32" s="104">
        <f t="shared" si="5"/>
        <v>137744</v>
      </c>
      <c r="T32" s="104">
        <f t="shared" si="5"/>
        <v>522791</v>
      </c>
      <c r="U32" s="104">
        <f t="shared" si="5"/>
        <v>676305</v>
      </c>
      <c r="V32" s="104">
        <f t="shared" si="5"/>
        <v>2264825</v>
      </c>
      <c r="W32" s="104">
        <f t="shared" si="5"/>
        <v>3661500</v>
      </c>
      <c r="X32" s="104">
        <f t="shared" si="5"/>
        <v>-1396675</v>
      </c>
      <c r="Y32" s="105">
        <f>+IF(W32&lt;&gt;0,(X32/W32)*100,0)</f>
        <v>-38.14488597569302</v>
      </c>
      <c r="Z32" s="106">
        <f t="shared" si="5"/>
        <v>3661500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91151368</v>
      </c>
      <c r="C35" s="18">
        <v>0</v>
      </c>
      <c r="D35" s="63">
        <v>61659341</v>
      </c>
      <c r="E35" s="64">
        <v>67791000</v>
      </c>
      <c r="F35" s="64">
        <v>117482221</v>
      </c>
      <c r="G35" s="64">
        <v>112173736</v>
      </c>
      <c r="H35" s="64">
        <v>106457745</v>
      </c>
      <c r="I35" s="64">
        <v>106457745</v>
      </c>
      <c r="J35" s="64">
        <v>100727098</v>
      </c>
      <c r="K35" s="64">
        <v>120933488</v>
      </c>
      <c r="L35" s="64">
        <v>111670649</v>
      </c>
      <c r="M35" s="64">
        <v>111670649</v>
      </c>
      <c r="N35" s="64">
        <v>107428726</v>
      </c>
      <c r="O35" s="64">
        <v>99986447</v>
      </c>
      <c r="P35" s="64">
        <v>114920946</v>
      </c>
      <c r="Q35" s="64">
        <v>114920946</v>
      </c>
      <c r="R35" s="64">
        <v>107348455</v>
      </c>
      <c r="S35" s="64">
        <v>100187216</v>
      </c>
      <c r="T35" s="64">
        <v>90407747</v>
      </c>
      <c r="U35" s="64">
        <v>90407747</v>
      </c>
      <c r="V35" s="64">
        <v>90407747</v>
      </c>
      <c r="W35" s="64">
        <v>67791000</v>
      </c>
      <c r="X35" s="64">
        <v>22616747</v>
      </c>
      <c r="Y35" s="65">
        <v>33.36</v>
      </c>
      <c r="Z35" s="66">
        <v>67791000</v>
      </c>
    </row>
    <row r="36" spans="1:26" ht="13.5">
      <c r="A36" s="62" t="s">
        <v>53</v>
      </c>
      <c r="B36" s="18">
        <v>58668392</v>
      </c>
      <c r="C36" s="18">
        <v>0</v>
      </c>
      <c r="D36" s="63">
        <v>53249704</v>
      </c>
      <c r="E36" s="64">
        <v>52622000</v>
      </c>
      <c r="F36" s="64">
        <v>53175932</v>
      </c>
      <c r="G36" s="64">
        <v>52271946</v>
      </c>
      <c r="H36" s="64">
        <v>63291424</v>
      </c>
      <c r="I36" s="64">
        <v>63291424</v>
      </c>
      <c r="J36" s="64">
        <v>63445790</v>
      </c>
      <c r="K36" s="64">
        <v>63897979</v>
      </c>
      <c r="L36" s="64">
        <v>63970053</v>
      </c>
      <c r="M36" s="64">
        <v>63970053</v>
      </c>
      <c r="N36" s="64">
        <v>64570098</v>
      </c>
      <c r="O36" s="64">
        <v>64817252</v>
      </c>
      <c r="P36" s="64">
        <v>61481971</v>
      </c>
      <c r="Q36" s="64">
        <v>61481971</v>
      </c>
      <c r="R36" s="64">
        <v>60796443</v>
      </c>
      <c r="S36" s="64">
        <v>60535446</v>
      </c>
      <c r="T36" s="64">
        <v>61058238</v>
      </c>
      <c r="U36" s="64">
        <v>61058238</v>
      </c>
      <c r="V36" s="64">
        <v>61058238</v>
      </c>
      <c r="W36" s="64">
        <v>52622000</v>
      </c>
      <c r="X36" s="64">
        <v>8436238</v>
      </c>
      <c r="Y36" s="65">
        <v>16.03</v>
      </c>
      <c r="Z36" s="66">
        <v>52622000</v>
      </c>
    </row>
    <row r="37" spans="1:26" ht="13.5">
      <c r="A37" s="62" t="s">
        <v>54</v>
      </c>
      <c r="B37" s="18">
        <v>12802421</v>
      </c>
      <c r="C37" s="18">
        <v>0</v>
      </c>
      <c r="D37" s="63">
        <v>10665191</v>
      </c>
      <c r="E37" s="64">
        <v>10666000</v>
      </c>
      <c r="F37" s="64">
        <v>10483140</v>
      </c>
      <c r="G37" s="64">
        <v>17059499</v>
      </c>
      <c r="H37" s="64">
        <v>17893510</v>
      </c>
      <c r="I37" s="64">
        <v>17893510</v>
      </c>
      <c r="J37" s="64">
        <v>17719263</v>
      </c>
      <c r="K37" s="64">
        <v>44853777</v>
      </c>
      <c r="L37" s="64">
        <v>12704846</v>
      </c>
      <c r="M37" s="64">
        <v>12704846</v>
      </c>
      <c r="N37" s="64">
        <v>13957392</v>
      </c>
      <c r="O37" s="64">
        <v>12412589</v>
      </c>
      <c r="P37" s="64">
        <v>11046759</v>
      </c>
      <c r="Q37" s="64">
        <v>11046759</v>
      </c>
      <c r="R37" s="64">
        <v>9986451</v>
      </c>
      <c r="S37" s="64">
        <v>8741318</v>
      </c>
      <c r="T37" s="64">
        <v>9916805</v>
      </c>
      <c r="U37" s="64">
        <v>9916805</v>
      </c>
      <c r="V37" s="64">
        <v>9916805</v>
      </c>
      <c r="W37" s="64">
        <v>10666000</v>
      </c>
      <c r="X37" s="64">
        <v>-749195</v>
      </c>
      <c r="Y37" s="65">
        <v>-7.02</v>
      </c>
      <c r="Z37" s="66">
        <v>10666000</v>
      </c>
    </row>
    <row r="38" spans="1:26" ht="13.5">
      <c r="A38" s="62" t="s">
        <v>55</v>
      </c>
      <c r="B38" s="18">
        <v>33042415</v>
      </c>
      <c r="C38" s="18">
        <v>0</v>
      </c>
      <c r="D38" s="63">
        <v>26441733</v>
      </c>
      <c r="E38" s="64">
        <v>26442000</v>
      </c>
      <c r="F38" s="64">
        <v>33042415</v>
      </c>
      <c r="G38" s="64">
        <v>33042415</v>
      </c>
      <c r="H38" s="64">
        <v>33042415</v>
      </c>
      <c r="I38" s="64">
        <v>33042415</v>
      </c>
      <c r="J38" s="64">
        <v>33042415</v>
      </c>
      <c r="K38" s="64">
        <v>33042416</v>
      </c>
      <c r="L38" s="64">
        <v>33042415</v>
      </c>
      <c r="M38" s="64">
        <v>33042415</v>
      </c>
      <c r="N38" s="64">
        <v>32344254</v>
      </c>
      <c r="O38" s="64">
        <v>32344254</v>
      </c>
      <c r="P38" s="64">
        <v>32344254</v>
      </c>
      <c r="Q38" s="64">
        <v>32344254</v>
      </c>
      <c r="R38" s="64">
        <v>32344254</v>
      </c>
      <c r="S38" s="64">
        <v>32344254</v>
      </c>
      <c r="T38" s="64">
        <v>31597669</v>
      </c>
      <c r="U38" s="64">
        <v>31597669</v>
      </c>
      <c r="V38" s="64">
        <v>31597669</v>
      </c>
      <c r="W38" s="64">
        <v>26442000</v>
      </c>
      <c r="X38" s="64">
        <v>5155669</v>
      </c>
      <c r="Y38" s="65">
        <v>19.5</v>
      </c>
      <c r="Z38" s="66">
        <v>26442000</v>
      </c>
    </row>
    <row r="39" spans="1:26" ht="13.5">
      <c r="A39" s="62" t="s">
        <v>56</v>
      </c>
      <c r="B39" s="18">
        <v>103974924</v>
      </c>
      <c r="C39" s="18">
        <v>0</v>
      </c>
      <c r="D39" s="63">
        <v>77802121</v>
      </c>
      <c r="E39" s="64">
        <v>83305000</v>
      </c>
      <c r="F39" s="64">
        <v>127132598</v>
      </c>
      <c r="G39" s="64">
        <v>114343768</v>
      </c>
      <c r="H39" s="64">
        <v>118813244</v>
      </c>
      <c r="I39" s="64">
        <v>118813244</v>
      </c>
      <c r="J39" s="64">
        <v>113411210</v>
      </c>
      <c r="K39" s="64">
        <v>106935274</v>
      </c>
      <c r="L39" s="64">
        <v>129893441</v>
      </c>
      <c r="M39" s="64">
        <v>129893441</v>
      </c>
      <c r="N39" s="64">
        <v>125697178</v>
      </c>
      <c r="O39" s="64">
        <v>120046856</v>
      </c>
      <c r="P39" s="64">
        <v>133011904</v>
      </c>
      <c r="Q39" s="64">
        <v>133011904</v>
      </c>
      <c r="R39" s="64">
        <v>125814193</v>
      </c>
      <c r="S39" s="64">
        <v>119637090</v>
      </c>
      <c r="T39" s="64">
        <v>109951511</v>
      </c>
      <c r="U39" s="64">
        <v>109951511</v>
      </c>
      <c r="V39" s="64">
        <v>109951511</v>
      </c>
      <c r="W39" s="64">
        <v>83305000</v>
      </c>
      <c r="X39" s="64">
        <v>26646511</v>
      </c>
      <c r="Y39" s="65">
        <v>31.99</v>
      </c>
      <c r="Z39" s="66">
        <v>83305000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5440732</v>
      </c>
      <c r="C42" s="18">
        <v>0</v>
      </c>
      <c r="D42" s="63">
        <v>-11891462</v>
      </c>
      <c r="E42" s="64">
        <v>-12634575</v>
      </c>
      <c r="F42" s="64">
        <v>31250928</v>
      </c>
      <c r="G42" s="64">
        <v>-4532944</v>
      </c>
      <c r="H42" s="64">
        <v>-6045707</v>
      </c>
      <c r="I42" s="64">
        <v>20672277</v>
      </c>
      <c r="J42" s="64">
        <v>-5296174</v>
      </c>
      <c r="K42" s="64">
        <v>20215164</v>
      </c>
      <c r="L42" s="64">
        <v>-8607991</v>
      </c>
      <c r="M42" s="64">
        <v>6310999</v>
      </c>
      <c r="N42" s="64">
        <v>-2256250</v>
      </c>
      <c r="O42" s="64">
        <v>-7173076</v>
      </c>
      <c r="P42" s="64">
        <v>15752902</v>
      </c>
      <c r="Q42" s="64">
        <v>6323576</v>
      </c>
      <c r="R42" s="64">
        <v>-8019883</v>
      </c>
      <c r="S42" s="64">
        <v>-7041060</v>
      </c>
      <c r="T42" s="64">
        <v>-8480680</v>
      </c>
      <c r="U42" s="64">
        <v>-23541623</v>
      </c>
      <c r="V42" s="64">
        <v>9765229</v>
      </c>
      <c r="W42" s="64">
        <v>-12634575</v>
      </c>
      <c r="X42" s="64">
        <v>22399804</v>
      </c>
      <c r="Y42" s="65">
        <v>-177.29</v>
      </c>
      <c r="Z42" s="66">
        <v>-12634575</v>
      </c>
    </row>
    <row r="43" spans="1:26" ht="13.5">
      <c r="A43" s="62" t="s">
        <v>59</v>
      </c>
      <c r="B43" s="18">
        <v>-6757808</v>
      </c>
      <c r="C43" s="18">
        <v>0</v>
      </c>
      <c r="D43" s="63">
        <v>-3860721</v>
      </c>
      <c r="E43" s="64">
        <v>-3232531</v>
      </c>
      <c r="F43" s="64">
        <v>-255526</v>
      </c>
      <c r="G43" s="64">
        <v>-373090</v>
      </c>
      <c r="H43" s="64">
        <v>-345969</v>
      </c>
      <c r="I43" s="64">
        <v>-974585</v>
      </c>
      <c r="J43" s="64">
        <v>-174345</v>
      </c>
      <c r="K43" s="64">
        <v>-60867</v>
      </c>
      <c r="L43" s="64">
        <v>-72915</v>
      </c>
      <c r="M43" s="64">
        <v>-308127</v>
      </c>
      <c r="N43" s="64">
        <v>-138107</v>
      </c>
      <c r="O43" s="64">
        <v>-611885</v>
      </c>
      <c r="P43" s="64">
        <v>-530137</v>
      </c>
      <c r="Q43" s="64">
        <v>-1280129</v>
      </c>
      <c r="R43" s="64">
        <v>-14550</v>
      </c>
      <c r="S43" s="64">
        <v>-158419</v>
      </c>
      <c r="T43" s="64">
        <v>-613082</v>
      </c>
      <c r="U43" s="64">
        <v>-786051</v>
      </c>
      <c r="V43" s="64">
        <v>-3348892</v>
      </c>
      <c r="W43" s="64">
        <v>-3232531</v>
      </c>
      <c r="X43" s="64">
        <v>-116361</v>
      </c>
      <c r="Y43" s="65">
        <v>3.6</v>
      </c>
      <c r="Z43" s="66">
        <v>-3232531</v>
      </c>
    </row>
    <row r="44" spans="1:26" ht="13.5">
      <c r="A44" s="62" t="s">
        <v>60</v>
      </c>
      <c r="B44" s="18">
        <v>-1333193</v>
      </c>
      <c r="C44" s="18">
        <v>0</v>
      </c>
      <c r="D44" s="63">
        <v>-1605705</v>
      </c>
      <c r="E44" s="64">
        <v>-1605704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-698162</v>
      </c>
      <c r="M44" s="64">
        <v>-698162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-746585</v>
      </c>
      <c r="U44" s="64">
        <v>-746585</v>
      </c>
      <c r="V44" s="64">
        <v>-1444747</v>
      </c>
      <c r="W44" s="64">
        <v>-1605704</v>
      </c>
      <c r="X44" s="64">
        <v>160957</v>
      </c>
      <c r="Y44" s="65">
        <v>-10.02</v>
      </c>
      <c r="Z44" s="66">
        <v>-1605704</v>
      </c>
    </row>
    <row r="45" spans="1:26" ht="13.5">
      <c r="A45" s="74" t="s">
        <v>61</v>
      </c>
      <c r="B45" s="21">
        <v>83563895</v>
      </c>
      <c r="C45" s="21">
        <v>0</v>
      </c>
      <c r="D45" s="103">
        <v>59959509</v>
      </c>
      <c r="E45" s="104">
        <v>66091085</v>
      </c>
      <c r="F45" s="104">
        <v>114559297</v>
      </c>
      <c r="G45" s="104">
        <v>109653263</v>
      </c>
      <c r="H45" s="104">
        <v>103261587</v>
      </c>
      <c r="I45" s="104">
        <v>103261587</v>
      </c>
      <c r="J45" s="104">
        <v>97791068</v>
      </c>
      <c r="K45" s="104">
        <v>117945365</v>
      </c>
      <c r="L45" s="104">
        <v>108566297</v>
      </c>
      <c r="M45" s="104">
        <v>108566297</v>
      </c>
      <c r="N45" s="104">
        <v>106171940</v>
      </c>
      <c r="O45" s="104">
        <v>98386979</v>
      </c>
      <c r="P45" s="104">
        <v>113609744</v>
      </c>
      <c r="Q45" s="104">
        <v>106171940</v>
      </c>
      <c r="R45" s="104">
        <v>105575311</v>
      </c>
      <c r="S45" s="104">
        <v>98375832</v>
      </c>
      <c r="T45" s="104">
        <v>88535485</v>
      </c>
      <c r="U45" s="104">
        <v>88535485</v>
      </c>
      <c r="V45" s="104">
        <v>88535485</v>
      </c>
      <c r="W45" s="104">
        <v>66091085</v>
      </c>
      <c r="X45" s="104">
        <v>22444400</v>
      </c>
      <c r="Y45" s="105">
        <v>33.96</v>
      </c>
      <c r="Z45" s="106">
        <v>66091085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1150285</v>
      </c>
      <c r="C49" s="56">
        <v>0</v>
      </c>
      <c r="D49" s="133">
        <v>229111</v>
      </c>
      <c r="E49" s="58">
        <v>1946</v>
      </c>
      <c r="F49" s="58">
        <v>0</v>
      </c>
      <c r="G49" s="58">
        <v>0</v>
      </c>
      <c r="H49" s="58">
        <v>0</v>
      </c>
      <c r="I49" s="58">
        <v>444</v>
      </c>
      <c r="J49" s="58">
        <v>0</v>
      </c>
      <c r="K49" s="58">
        <v>0</v>
      </c>
      <c r="L49" s="58">
        <v>0</v>
      </c>
      <c r="M49" s="58">
        <v>880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469</v>
      </c>
      <c r="V49" s="58">
        <v>198479</v>
      </c>
      <c r="W49" s="58">
        <v>1581614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1281942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1281942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97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560304864</v>
      </c>
      <c r="C5" s="18">
        <v>0</v>
      </c>
      <c r="D5" s="63">
        <v>675189664</v>
      </c>
      <c r="E5" s="64">
        <v>675808866</v>
      </c>
      <c r="F5" s="64">
        <v>296359626</v>
      </c>
      <c r="G5" s="64">
        <v>23519573</v>
      </c>
      <c r="H5" s="64">
        <v>43346256</v>
      </c>
      <c r="I5" s="64">
        <v>363225455</v>
      </c>
      <c r="J5" s="64">
        <v>31983126</v>
      </c>
      <c r="K5" s="64">
        <v>29080426</v>
      </c>
      <c r="L5" s="64">
        <v>30811261</v>
      </c>
      <c r="M5" s="64">
        <v>91874813</v>
      </c>
      <c r="N5" s="64">
        <v>18050742</v>
      </c>
      <c r="O5" s="64">
        <v>29701673</v>
      </c>
      <c r="P5" s="64">
        <v>28511183</v>
      </c>
      <c r="Q5" s="64">
        <v>76263598</v>
      </c>
      <c r="R5" s="64">
        <v>28934718</v>
      </c>
      <c r="S5" s="64">
        <v>29126888</v>
      </c>
      <c r="T5" s="64">
        <v>38609597</v>
      </c>
      <c r="U5" s="64">
        <v>96671203</v>
      </c>
      <c r="V5" s="64">
        <v>628035069</v>
      </c>
      <c r="W5" s="64">
        <v>675808866</v>
      </c>
      <c r="X5" s="64">
        <v>-47773797</v>
      </c>
      <c r="Y5" s="65">
        <v>-7.07</v>
      </c>
      <c r="Z5" s="66">
        <v>675808866</v>
      </c>
    </row>
    <row r="6" spans="1:26" ht="13.5">
      <c r="A6" s="62" t="s">
        <v>32</v>
      </c>
      <c r="B6" s="18">
        <v>2053725616</v>
      </c>
      <c r="C6" s="18">
        <v>0</v>
      </c>
      <c r="D6" s="63">
        <v>2327187647</v>
      </c>
      <c r="E6" s="64">
        <v>2303977940</v>
      </c>
      <c r="F6" s="64">
        <v>154090297</v>
      </c>
      <c r="G6" s="64">
        <v>145263447</v>
      </c>
      <c r="H6" s="64">
        <v>588159629</v>
      </c>
      <c r="I6" s="64">
        <v>887513373</v>
      </c>
      <c r="J6" s="64">
        <v>-4013737</v>
      </c>
      <c r="K6" s="64">
        <v>46473121</v>
      </c>
      <c r="L6" s="64">
        <v>329487239</v>
      </c>
      <c r="M6" s="64">
        <v>371946623</v>
      </c>
      <c r="N6" s="64">
        <v>18583294</v>
      </c>
      <c r="O6" s="64">
        <v>177657657</v>
      </c>
      <c r="P6" s="64">
        <v>205758592</v>
      </c>
      <c r="Q6" s="64">
        <v>401999543</v>
      </c>
      <c r="R6" s="64">
        <v>187621859</v>
      </c>
      <c r="S6" s="64">
        <v>194168664</v>
      </c>
      <c r="T6" s="64">
        <v>198796132</v>
      </c>
      <c r="U6" s="64">
        <v>580586655</v>
      </c>
      <c r="V6" s="64">
        <v>2242046194</v>
      </c>
      <c r="W6" s="64">
        <v>2303977940</v>
      </c>
      <c r="X6" s="64">
        <v>-61931746</v>
      </c>
      <c r="Y6" s="65">
        <v>-2.69</v>
      </c>
      <c r="Z6" s="66">
        <v>2303977940</v>
      </c>
    </row>
    <row r="7" spans="1:26" ht="13.5">
      <c r="A7" s="62" t="s">
        <v>33</v>
      </c>
      <c r="B7" s="18">
        <v>51371312</v>
      </c>
      <c r="C7" s="18">
        <v>0</v>
      </c>
      <c r="D7" s="63">
        <v>28705523</v>
      </c>
      <c r="E7" s="64">
        <v>33272678</v>
      </c>
      <c r="F7" s="64">
        <v>-1331660</v>
      </c>
      <c r="G7" s="64">
        <v>1968864</v>
      </c>
      <c r="H7" s="64">
        <v>3250391</v>
      </c>
      <c r="I7" s="64">
        <v>3887595</v>
      </c>
      <c r="J7" s="64">
        <v>3720183</v>
      </c>
      <c r="K7" s="64">
        <v>1585046</v>
      </c>
      <c r="L7" s="64">
        <v>1925478</v>
      </c>
      <c r="M7" s="64">
        <v>7230707</v>
      </c>
      <c r="N7" s="64">
        <v>2132183</v>
      </c>
      <c r="O7" s="64">
        <v>2650155</v>
      </c>
      <c r="P7" s="64">
        <v>2403616</v>
      </c>
      <c r="Q7" s="64">
        <v>7185954</v>
      </c>
      <c r="R7" s="64">
        <v>3373666</v>
      </c>
      <c r="S7" s="64">
        <v>2686037</v>
      </c>
      <c r="T7" s="64">
        <v>13784029</v>
      </c>
      <c r="U7" s="64">
        <v>19843732</v>
      </c>
      <c r="V7" s="64">
        <v>38147988</v>
      </c>
      <c r="W7" s="64">
        <v>33272678</v>
      </c>
      <c r="X7" s="64">
        <v>4875310</v>
      </c>
      <c r="Y7" s="65">
        <v>14.65</v>
      </c>
      <c r="Z7" s="66">
        <v>33272678</v>
      </c>
    </row>
    <row r="8" spans="1:26" ht="13.5">
      <c r="A8" s="62" t="s">
        <v>34</v>
      </c>
      <c r="B8" s="18">
        <v>1388074758</v>
      </c>
      <c r="C8" s="18">
        <v>0</v>
      </c>
      <c r="D8" s="63">
        <v>1406085859</v>
      </c>
      <c r="E8" s="64">
        <v>1450659684</v>
      </c>
      <c r="F8" s="64">
        <v>434694769</v>
      </c>
      <c r="G8" s="64">
        <v>36623096</v>
      </c>
      <c r="H8" s="64">
        <v>15875924</v>
      </c>
      <c r="I8" s="64">
        <v>487193789</v>
      </c>
      <c r="J8" s="64">
        <v>18187674</v>
      </c>
      <c r="K8" s="64">
        <v>216463084</v>
      </c>
      <c r="L8" s="64">
        <v>149318662</v>
      </c>
      <c r="M8" s="64">
        <v>383969420</v>
      </c>
      <c r="N8" s="64">
        <v>15619872</v>
      </c>
      <c r="O8" s="64">
        <v>24683467</v>
      </c>
      <c r="P8" s="64">
        <v>282552250</v>
      </c>
      <c r="Q8" s="64">
        <v>322855589</v>
      </c>
      <c r="R8" s="64">
        <v>38222111</v>
      </c>
      <c r="S8" s="64">
        <v>37062178</v>
      </c>
      <c r="T8" s="64">
        <v>44197048</v>
      </c>
      <c r="U8" s="64">
        <v>119481337</v>
      </c>
      <c r="V8" s="64">
        <v>1313500135</v>
      </c>
      <c r="W8" s="64">
        <v>1450659684</v>
      </c>
      <c r="X8" s="64">
        <v>-137159549</v>
      </c>
      <c r="Y8" s="65">
        <v>-9.45</v>
      </c>
      <c r="Z8" s="66">
        <v>1450659684</v>
      </c>
    </row>
    <row r="9" spans="1:26" ht="13.5">
      <c r="A9" s="62" t="s">
        <v>35</v>
      </c>
      <c r="B9" s="18">
        <v>322106089</v>
      </c>
      <c r="C9" s="18">
        <v>0</v>
      </c>
      <c r="D9" s="63">
        <v>459568615</v>
      </c>
      <c r="E9" s="64">
        <v>538062768</v>
      </c>
      <c r="F9" s="64">
        <v>36078341</v>
      </c>
      <c r="G9" s="64">
        <v>19487912</v>
      </c>
      <c r="H9" s="64">
        <v>47400002</v>
      </c>
      <c r="I9" s="64">
        <v>102966255</v>
      </c>
      <c r="J9" s="64">
        <v>48887093</v>
      </c>
      <c r="K9" s="64">
        <v>29829019</v>
      </c>
      <c r="L9" s="64">
        <v>62383017</v>
      </c>
      <c r="M9" s="64">
        <v>141099129</v>
      </c>
      <c r="N9" s="64">
        <v>37020591</v>
      </c>
      <c r="O9" s="64">
        <v>43116123</v>
      </c>
      <c r="P9" s="64">
        <v>39411942</v>
      </c>
      <c r="Q9" s="64">
        <v>119548656</v>
      </c>
      <c r="R9" s="64">
        <v>37980152</v>
      </c>
      <c r="S9" s="64">
        <v>36542034</v>
      </c>
      <c r="T9" s="64">
        <v>48248571</v>
      </c>
      <c r="U9" s="64">
        <v>122770757</v>
      </c>
      <c r="V9" s="64">
        <v>486384797</v>
      </c>
      <c r="W9" s="64">
        <v>538062768</v>
      </c>
      <c r="X9" s="64">
        <v>-51677971</v>
      </c>
      <c r="Y9" s="65">
        <v>-9.6</v>
      </c>
      <c r="Z9" s="66">
        <v>538062768</v>
      </c>
    </row>
    <row r="10" spans="1:26" ht="25.5">
      <c r="A10" s="67" t="s">
        <v>107</v>
      </c>
      <c r="B10" s="68">
        <f>SUM(B5:B9)</f>
        <v>4375582639</v>
      </c>
      <c r="C10" s="68">
        <f>SUM(C5:C9)</f>
        <v>0</v>
      </c>
      <c r="D10" s="69">
        <f aca="true" t="shared" si="0" ref="D10:Z10">SUM(D5:D9)</f>
        <v>4896737308</v>
      </c>
      <c r="E10" s="70">
        <f t="shared" si="0"/>
        <v>5001781936</v>
      </c>
      <c r="F10" s="70">
        <f t="shared" si="0"/>
        <v>919891373</v>
      </c>
      <c r="G10" s="70">
        <f t="shared" si="0"/>
        <v>226862892</v>
      </c>
      <c r="H10" s="70">
        <f t="shared" si="0"/>
        <v>698032202</v>
      </c>
      <c r="I10" s="70">
        <f t="shared" si="0"/>
        <v>1844786467</v>
      </c>
      <c r="J10" s="70">
        <f t="shared" si="0"/>
        <v>98764339</v>
      </c>
      <c r="K10" s="70">
        <f t="shared" si="0"/>
        <v>323430696</v>
      </c>
      <c r="L10" s="70">
        <f t="shared" si="0"/>
        <v>573925657</v>
      </c>
      <c r="M10" s="70">
        <f t="shared" si="0"/>
        <v>996120692</v>
      </c>
      <c r="N10" s="70">
        <f t="shared" si="0"/>
        <v>91406682</v>
      </c>
      <c r="O10" s="70">
        <f t="shared" si="0"/>
        <v>277809075</v>
      </c>
      <c r="P10" s="70">
        <f t="shared" si="0"/>
        <v>558637583</v>
      </c>
      <c r="Q10" s="70">
        <f t="shared" si="0"/>
        <v>927853340</v>
      </c>
      <c r="R10" s="70">
        <f t="shared" si="0"/>
        <v>296132506</v>
      </c>
      <c r="S10" s="70">
        <f t="shared" si="0"/>
        <v>299585801</v>
      </c>
      <c r="T10" s="70">
        <f t="shared" si="0"/>
        <v>343635377</v>
      </c>
      <c r="U10" s="70">
        <f t="shared" si="0"/>
        <v>939353684</v>
      </c>
      <c r="V10" s="70">
        <f t="shared" si="0"/>
        <v>4708114183</v>
      </c>
      <c r="W10" s="70">
        <f t="shared" si="0"/>
        <v>5001781936</v>
      </c>
      <c r="X10" s="70">
        <f t="shared" si="0"/>
        <v>-293667753</v>
      </c>
      <c r="Y10" s="71">
        <f>+IF(W10&lt;&gt;0,(X10/W10)*100,0)</f>
        <v>-5.871262617155407</v>
      </c>
      <c r="Z10" s="72">
        <f t="shared" si="0"/>
        <v>5001781936</v>
      </c>
    </row>
    <row r="11" spans="1:26" ht="13.5">
      <c r="A11" s="62" t="s">
        <v>36</v>
      </c>
      <c r="B11" s="18">
        <v>1485634590</v>
      </c>
      <c r="C11" s="18">
        <v>0</v>
      </c>
      <c r="D11" s="63">
        <v>1712314396</v>
      </c>
      <c r="E11" s="64">
        <v>1727038395</v>
      </c>
      <c r="F11" s="64">
        <v>149009883</v>
      </c>
      <c r="G11" s="64">
        <v>102353438</v>
      </c>
      <c r="H11" s="64">
        <v>125225743</v>
      </c>
      <c r="I11" s="64">
        <v>376589064</v>
      </c>
      <c r="J11" s="64">
        <v>129260748</v>
      </c>
      <c r="K11" s="64">
        <v>152983082</v>
      </c>
      <c r="L11" s="64">
        <v>148165548</v>
      </c>
      <c r="M11" s="64">
        <v>430409378</v>
      </c>
      <c r="N11" s="64">
        <v>128835711</v>
      </c>
      <c r="O11" s="64">
        <v>128271242</v>
      </c>
      <c r="P11" s="64">
        <v>136177759</v>
      </c>
      <c r="Q11" s="64">
        <v>393284712</v>
      </c>
      <c r="R11" s="64">
        <v>130359503</v>
      </c>
      <c r="S11" s="64">
        <v>130961298</v>
      </c>
      <c r="T11" s="64">
        <v>147735813</v>
      </c>
      <c r="U11" s="64">
        <v>409056614</v>
      </c>
      <c r="V11" s="64">
        <v>1609339768</v>
      </c>
      <c r="W11" s="64">
        <v>1727038395</v>
      </c>
      <c r="X11" s="64">
        <v>-117698627</v>
      </c>
      <c r="Y11" s="65">
        <v>-6.82</v>
      </c>
      <c r="Z11" s="66">
        <v>1727038395</v>
      </c>
    </row>
    <row r="12" spans="1:26" ht="13.5">
      <c r="A12" s="62" t="s">
        <v>37</v>
      </c>
      <c r="B12" s="18">
        <v>111868136</v>
      </c>
      <c r="C12" s="18">
        <v>0</v>
      </c>
      <c r="D12" s="63">
        <v>120996256</v>
      </c>
      <c r="E12" s="64">
        <v>123268278</v>
      </c>
      <c r="F12" s="64">
        <v>9043451</v>
      </c>
      <c r="G12" s="64">
        <v>8431784</v>
      </c>
      <c r="H12" s="64">
        <v>9113785</v>
      </c>
      <c r="I12" s="64">
        <v>26589020</v>
      </c>
      <c r="J12" s="64">
        <v>9221155</v>
      </c>
      <c r="K12" s="64">
        <v>8632316</v>
      </c>
      <c r="L12" s="64">
        <v>9342079</v>
      </c>
      <c r="M12" s="64">
        <v>27195550</v>
      </c>
      <c r="N12" s="64">
        <v>8823276</v>
      </c>
      <c r="O12" s="64">
        <v>9066736</v>
      </c>
      <c r="P12" s="64">
        <v>12416042</v>
      </c>
      <c r="Q12" s="64">
        <v>30306054</v>
      </c>
      <c r="R12" s="64">
        <v>8542963</v>
      </c>
      <c r="S12" s="64">
        <v>9066895</v>
      </c>
      <c r="T12" s="64">
        <v>9667113</v>
      </c>
      <c r="U12" s="64">
        <v>27276971</v>
      </c>
      <c r="V12" s="64">
        <v>111367595</v>
      </c>
      <c r="W12" s="64">
        <v>123268278</v>
      </c>
      <c r="X12" s="64">
        <v>-11900683</v>
      </c>
      <c r="Y12" s="65">
        <v>-9.65</v>
      </c>
      <c r="Z12" s="66">
        <v>123268278</v>
      </c>
    </row>
    <row r="13" spans="1:26" ht="13.5">
      <c r="A13" s="62" t="s">
        <v>108</v>
      </c>
      <c r="B13" s="18">
        <v>590521756</v>
      </c>
      <c r="C13" s="18">
        <v>0</v>
      </c>
      <c r="D13" s="63">
        <v>394283596</v>
      </c>
      <c r="E13" s="64">
        <v>394730239</v>
      </c>
      <c r="F13" s="64">
        <v>16802</v>
      </c>
      <c r="G13" s="64">
        <v>16802</v>
      </c>
      <c r="H13" s="64">
        <v>8882871</v>
      </c>
      <c r="I13" s="64">
        <v>8916475</v>
      </c>
      <c r="J13" s="64">
        <v>3239196</v>
      </c>
      <c r="K13" s="64">
        <v>2304356</v>
      </c>
      <c r="L13" s="64">
        <v>2841557</v>
      </c>
      <c r="M13" s="64">
        <v>8385109</v>
      </c>
      <c r="N13" s="64">
        <v>5490007</v>
      </c>
      <c r="O13" s="64">
        <v>3977890</v>
      </c>
      <c r="P13" s="64">
        <v>27939535</v>
      </c>
      <c r="Q13" s="64">
        <v>37407432</v>
      </c>
      <c r="R13" s="64">
        <v>9342649</v>
      </c>
      <c r="S13" s="64">
        <v>6221179</v>
      </c>
      <c r="T13" s="64">
        <v>13482514</v>
      </c>
      <c r="U13" s="64">
        <v>29046342</v>
      </c>
      <c r="V13" s="64">
        <v>83755358</v>
      </c>
      <c r="W13" s="64">
        <v>394730239</v>
      </c>
      <c r="X13" s="64">
        <v>-310974881</v>
      </c>
      <c r="Y13" s="65">
        <v>-78.78</v>
      </c>
      <c r="Z13" s="66">
        <v>394730239</v>
      </c>
    </row>
    <row r="14" spans="1:26" ht="13.5">
      <c r="A14" s="62" t="s">
        <v>38</v>
      </c>
      <c r="B14" s="18">
        <v>82272658</v>
      </c>
      <c r="C14" s="18">
        <v>0</v>
      </c>
      <c r="D14" s="63">
        <v>81297165</v>
      </c>
      <c r="E14" s="64">
        <v>74668368</v>
      </c>
      <c r="F14" s="64">
        <v>531646</v>
      </c>
      <c r="G14" s="64">
        <v>835724</v>
      </c>
      <c r="H14" s="64">
        <v>1032573</v>
      </c>
      <c r="I14" s="64">
        <v>2399943</v>
      </c>
      <c r="J14" s="64">
        <v>809060</v>
      </c>
      <c r="K14" s="64">
        <v>520068</v>
      </c>
      <c r="L14" s="64">
        <v>17297496</v>
      </c>
      <c r="M14" s="64">
        <v>18626624</v>
      </c>
      <c r="N14" s="64">
        <v>7433812</v>
      </c>
      <c r="O14" s="64">
        <v>820737</v>
      </c>
      <c r="P14" s="64">
        <v>2015765</v>
      </c>
      <c r="Q14" s="64">
        <v>10270314</v>
      </c>
      <c r="R14" s="64">
        <v>849536</v>
      </c>
      <c r="S14" s="64">
        <v>1821115</v>
      </c>
      <c r="T14" s="64">
        <v>21931864</v>
      </c>
      <c r="U14" s="64">
        <v>24602515</v>
      </c>
      <c r="V14" s="64">
        <v>55899396</v>
      </c>
      <c r="W14" s="64">
        <v>74668368</v>
      </c>
      <c r="X14" s="64">
        <v>-18768972</v>
      </c>
      <c r="Y14" s="65">
        <v>-25.14</v>
      </c>
      <c r="Z14" s="66">
        <v>74668368</v>
      </c>
    </row>
    <row r="15" spans="1:26" ht="13.5">
      <c r="A15" s="62" t="s">
        <v>39</v>
      </c>
      <c r="B15" s="18">
        <v>1102548368</v>
      </c>
      <c r="C15" s="18">
        <v>0</v>
      </c>
      <c r="D15" s="63">
        <v>1224566358</v>
      </c>
      <c r="E15" s="64">
        <v>1268484956</v>
      </c>
      <c r="F15" s="64">
        <v>51214673</v>
      </c>
      <c r="G15" s="64">
        <v>128969345</v>
      </c>
      <c r="H15" s="64">
        <v>126408633</v>
      </c>
      <c r="I15" s="64">
        <v>306592651</v>
      </c>
      <c r="J15" s="64">
        <v>81373568</v>
      </c>
      <c r="K15" s="64">
        <v>79384625</v>
      </c>
      <c r="L15" s="64">
        <v>102494018</v>
      </c>
      <c r="M15" s="64">
        <v>263252211</v>
      </c>
      <c r="N15" s="64">
        <v>91087446</v>
      </c>
      <c r="O15" s="64">
        <v>98647172</v>
      </c>
      <c r="P15" s="64">
        <v>65737006</v>
      </c>
      <c r="Q15" s="64">
        <v>255471624</v>
      </c>
      <c r="R15" s="64">
        <v>78176601</v>
      </c>
      <c r="S15" s="64">
        <v>89585503</v>
      </c>
      <c r="T15" s="64">
        <v>107323828</v>
      </c>
      <c r="U15" s="64">
        <v>275085932</v>
      </c>
      <c r="V15" s="64">
        <v>1100402418</v>
      </c>
      <c r="W15" s="64">
        <v>1268484956</v>
      </c>
      <c r="X15" s="64">
        <v>-168082538</v>
      </c>
      <c r="Y15" s="65">
        <v>-13.25</v>
      </c>
      <c r="Z15" s="66">
        <v>1268484956</v>
      </c>
    </row>
    <row r="16" spans="1:26" ht="13.5">
      <c r="A16" s="73" t="s">
        <v>40</v>
      </c>
      <c r="B16" s="18">
        <v>256339666</v>
      </c>
      <c r="C16" s="18">
        <v>0</v>
      </c>
      <c r="D16" s="63">
        <v>234563317</v>
      </c>
      <c r="E16" s="64">
        <v>266919496</v>
      </c>
      <c r="F16" s="64">
        <v>28843223</v>
      </c>
      <c r="G16" s="64">
        <v>14063642</v>
      </c>
      <c r="H16" s="64">
        <v>18164317</v>
      </c>
      <c r="I16" s="64">
        <v>61071182</v>
      </c>
      <c r="J16" s="64">
        <v>17240144</v>
      </c>
      <c r="K16" s="64">
        <v>20028253</v>
      </c>
      <c r="L16" s="64">
        <v>19073730</v>
      </c>
      <c r="M16" s="64">
        <v>56342127</v>
      </c>
      <c r="N16" s="64">
        <v>12009025</v>
      </c>
      <c r="O16" s="64">
        <v>23591458</v>
      </c>
      <c r="P16" s="64">
        <v>32082424</v>
      </c>
      <c r="Q16" s="64">
        <v>67682907</v>
      </c>
      <c r="R16" s="64">
        <v>22461391</v>
      </c>
      <c r="S16" s="64">
        <v>20299372</v>
      </c>
      <c r="T16" s="64">
        <v>18507901</v>
      </c>
      <c r="U16" s="64">
        <v>61268664</v>
      </c>
      <c r="V16" s="64">
        <v>246364880</v>
      </c>
      <c r="W16" s="64">
        <v>266919496</v>
      </c>
      <c r="X16" s="64">
        <v>-20554616</v>
      </c>
      <c r="Y16" s="65">
        <v>-7.7</v>
      </c>
      <c r="Z16" s="66">
        <v>266919496</v>
      </c>
    </row>
    <row r="17" spans="1:26" ht="13.5">
      <c r="A17" s="62" t="s">
        <v>41</v>
      </c>
      <c r="B17" s="18">
        <v>1314727372</v>
      </c>
      <c r="C17" s="18">
        <v>0</v>
      </c>
      <c r="D17" s="63">
        <v>1403227649</v>
      </c>
      <c r="E17" s="64">
        <v>1466055481</v>
      </c>
      <c r="F17" s="64">
        <v>64927187</v>
      </c>
      <c r="G17" s="64">
        <v>80644680</v>
      </c>
      <c r="H17" s="64">
        <v>235632436</v>
      </c>
      <c r="I17" s="64">
        <v>381204303</v>
      </c>
      <c r="J17" s="64">
        <v>76854756</v>
      </c>
      <c r="K17" s="64">
        <v>88109133</v>
      </c>
      <c r="L17" s="64">
        <v>97232443</v>
      </c>
      <c r="M17" s="64">
        <v>262196332</v>
      </c>
      <c r="N17" s="64">
        <v>81098077</v>
      </c>
      <c r="O17" s="64">
        <v>75285200</v>
      </c>
      <c r="P17" s="64">
        <v>95524241</v>
      </c>
      <c r="Q17" s="64">
        <v>251907518</v>
      </c>
      <c r="R17" s="64">
        <v>84277771</v>
      </c>
      <c r="S17" s="64">
        <v>81509147</v>
      </c>
      <c r="T17" s="64">
        <v>115243918</v>
      </c>
      <c r="U17" s="64">
        <v>281030836</v>
      </c>
      <c r="V17" s="64">
        <v>1176338989</v>
      </c>
      <c r="W17" s="64">
        <v>1466055481</v>
      </c>
      <c r="X17" s="64">
        <v>-289716492</v>
      </c>
      <c r="Y17" s="65">
        <v>-19.76</v>
      </c>
      <c r="Z17" s="66">
        <v>1466055481</v>
      </c>
    </row>
    <row r="18" spans="1:26" ht="13.5">
      <c r="A18" s="74" t="s">
        <v>42</v>
      </c>
      <c r="B18" s="75">
        <f>SUM(B11:B17)</f>
        <v>4943912546</v>
      </c>
      <c r="C18" s="75">
        <f>SUM(C11:C17)</f>
        <v>0</v>
      </c>
      <c r="D18" s="76">
        <f aca="true" t="shared" si="1" ref="D18:Z18">SUM(D11:D17)</f>
        <v>5171248737</v>
      </c>
      <c r="E18" s="77">
        <f t="shared" si="1"/>
        <v>5321165213</v>
      </c>
      <c r="F18" s="77">
        <f t="shared" si="1"/>
        <v>303586865</v>
      </c>
      <c r="G18" s="77">
        <f t="shared" si="1"/>
        <v>335315415</v>
      </c>
      <c r="H18" s="77">
        <f t="shared" si="1"/>
        <v>524460358</v>
      </c>
      <c r="I18" s="77">
        <f t="shared" si="1"/>
        <v>1163362638</v>
      </c>
      <c r="J18" s="77">
        <f t="shared" si="1"/>
        <v>317998627</v>
      </c>
      <c r="K18" s="77">
        <f t="shared" si="1"/>
        <v>351961833</v>
      </c>
      <c r="L18" s="77">
        <f t="shared" si="1"/>
        <v>396446871</v>
      </c>
      <c r="M18" s="77">
        <f t="shared" si="1"/>
        <v>1066407331</v>
      </c>
      <c r="N18" s="77">
        <f t="shared" si="1"/>
        <v>334777354</v>
      </c>
      <c r="O18" s="77">
        <f t="shared" si="1"/>
        <v>339660435</v>
      </c>
      <c r="P18" s="77">
        <f t="shared" si="1"/>
        <v>371892772</v>
      </c>
      <c r="Q18" s="77">
        <f t="shared" si="1"/>
        <v>1046330561</v>
      </c>
      <c r="R18" s="77">
        <f t="shared" si="1"/>
        <v>334010414</v>
      </c>
      <c r="S18" s="77">
        <f t="shared" si="1"/>
        <v>339464509</v>
      </c>
      <c r="T18" s="77">
        <f t="shared" si="1"/>
        <v>433892951</v>
      </c>
      <c r="U18" s="77">
        <f t="shared" si="1"/>
        <v>1107367874</v>
      </c>
      <c r="V18" s="77">
        <f t="shared" si="1"/>
        <v>4383468404</v>
      </c>
      <c r="W18" s="77">
        <f t="shared" si="1"/>
        <v>5321165213</v>
      </c>
      <c r="X18" s="77">
        <f t="shared" si="1"/>
        <v>-937696809</v>
      </c>
      <c r="Y18" s="71">
        <f>+IF(W18&lt;&gt;0,(X18/W18)*100,0)</f>
        <v>-17.622020205445555</v>
      </c>
      <c r="Z18" s="78">
        <f t="shared" si="1"/>
        <v>5321165213</v>
      </c>
    </row>
    <row r="19" spans="1:26" ht="13.5">
      <c r="A19" s="74" t="s">
        <v>43</v>
      </c>
      <c r="B19" s="79">
        <f>+B10-B18</f>
        <v>-568329907</v>
      </c>
      <c r="C19" s="79">
        <f>+C10-C18</f>
        <v>0</v>
      </c>
      <c r="D19" s="80">
        <f aca="true" t="shared" si="2" ref="D19:Z19">+D10-D18</f>
        <v>-274511429</v>
      </c>
      <c r="E19" s="81">
        <f t="shared" si="2"/>
        <v>-319383277</v>
      </c>
      <c r="F19" s="81">
        <f t="shared" si="2"/>
        <v>616304508</v>
      </c>
      <c r="G19" s="81">
        <f t="shared" si="2"/>
        <v>-108452523</v>
      </c>
      <c r="H19" s="81">
        <f t="shared" si="2"/>
        <v>173571844</v>
      </c>
      <c r="I19" s="81">
        <f t="shared" si="2"/>
        <v>681423829</v>
      </c>
      <c r="J19" s="81">
        <f t="shared" si="2"/>
        <v>-219234288</v>
      </c>
      <c r="K19" s="81">
        <f t="shared" si="2"/>
        <v>-28531137</v>
      </c>
      <c r="L19" s="81">
        <f t="shared" si="2"/>
        <v>177478786</v>
      </c>
      <c r="M19" s="81">
        <f t="shared" si="2"/>
        <v>-70286639</v>
      </c>
      <c r="N19" s="81">
        <f t="shared" si="2"/>
        <v>-243370672</v>
      </c>
      <c r="O19" s="81">
        <f t="shared" si="2"/>
        <v>-61851360</v>
      </c>
      <c r="P19" s="81">
        <f t="shared" si="2"/>
        <v>186744811</v>
      </c>
      <c r="Q19" s="81">
        <f t="shared" si="2"/>
        <v>-118477221</v>
      </c>
      <c r="R19" s="81">
        <f t="shared" si="2"/>
        <v>-37877908</v>
      </c>
      <c r="S19" s="81">
        <f t="shared" si="2"/>
        <v>-39878708</v>
      </c>
      <c r="T19" s="81">
        <f t="shared" si="2"/>
        <v>-90257574</v>
      </c>
      <c r="U19" s="81">
        <f t="shared" si="2"/>
        <v>-168014190</v>
      </c>
      <c r="V19" s="81">
        <f t="shared" si="2"/>
        <v>324645779</v>
      </c>
      <c r="W19" s="81">
        <f>IF(E10=E18,0,W10-W18)</f>
        <v>-319383277</v>
      </c>
      <c r="X19" s="81">
        <f t="shared" si="2"/>
        <v>644029056</v>
      </c>
      <c r="Y19" s="82">
        <f>+IF(W19&lt;&gt;0,(X19/W19)*100,0)</f>
        <v>-201.6477074346006</v>
      </c>
      <c r="Z19" s="83">
        <f t="shared" si="2"/>
        <v>-319383277</v>
      </c>
    </row>
    <row r="20" spans="1:26" ht="13.5">
      <c r="A20" s="62" t="s">
        <v>44</v>
      </c>
      <c r="B20" s="18">
        <v>721625838</v>
      </c>
      <c r="C20" s="18">
        <v>0</v>
      </c>
      <c r="D20" s="63">
        <v>755427491</v>
      </c>
      <c r="E20" s="64">
        <v>846755211</v>
      </c>
      <c r="F20" s="64">
        <v>73360280</v>
      </c>
      <c r="G20" s="64">
        <v>32714670</v>
      </c>
      <c r="H20" s="64">
        <v>15478691</v>
      </c>
      <c r="I20" s="64">
        <v>121553641</v>
      </c>
      <c r="J20" s="64">
        <v>49234491</v>
      </c>
      <c r="K20" s="64">
        <v>35684564</v>
      </c>
      <c r="L20" s="64">
        <v>14111422</v>
      </c>
      <c r="M20" s="64">
        <v>99030477</v>
      </c>
      <c r="N20" s="64">
        <v>29014292</v>
      </c>
      <c r="O20" s="64">
        <v>14383183</v>
      </c>
      <c r="P20" s="64">
        <v>76393255</v>
      </c>
      <c r="Q20" s="64">
        <v>119790730</v>
      </c>
      <c r="R20" s="64">
        <v>22691636</v>
      </c>
      <c r="S20" s="64">
        <v>30040377</v>
      </c>
      <c r="T20" s="64">
        <v>76995342</v>
      </c>
      <c r="U20" s="64">
        <v>129727355</v>
      </c>
      <c r="V20" s="64">
        <v>470102203</v>
      </c>
      <c r="W20" s="64">
        <v>846755211</v>
      </c>
      <c r="X20" s="64">
        <v>-376653008</v>
      </c>
      <c r="Y20" s="65">
        <v>-44.48</v>
      </c>
      <c r="Z20" s="66">
        <v>846755211</v>
      </c>
    </row>
    <row r="21" spans="1:26" ht="13.5">
      <c r="A21" s="62" t="s">
        <v>109</v>
      </c>
      <c r="B21" s="84">
        <v>-105802</v>
      </c>
      <c r="C21" s="84">
        <v>0</v>
      </c>
      <c r="D21" s="85">
        <v>116327000</v>
      </c>
      <c r="E21" s="86">
        <v>118848884</v>
      </c>
      <c r="F21" s="86">
        <v>1438225</v>
      </c>
      <c r="G21" s="86">
        <v>36973</v>
      </c>
      <c r="H21" s="86">
        <v>226878</v>
      </c>
      <c r="I21" s="86">
        <v>1702076</v>
      </c>
      <c r="J21" s="86">
        <v>1284495</v>
      </c>
      <c r="K21" s="86">
        <v>1987434</v>
      </c>
      <c r="L21" s="86">
        <v>108345</v>
      </c>
      <c r="M21" s="86">
        <v>3380274</v>
      </c>
      <c r="N21" s="86">
        <v>80414</v>
      </c>
      <c r="O21" s="86">
        <v>706659</v>
      </c>
      <c r="P21" s="86">
        <v>128361</v>
      </c>
      <c r="Q21" s="86">
        <v>915434</v>
      </c>
      <c r="R21" s="86">
        <v>-600120</v>
      </c>
      <c r="S21" s="86">
        <v>2499048</v>
      </c>
      <c r="T21" s="86">
        <v>2641961</v>
      </c>
      <c r="U21" s="86">
        <v>4540889</v>
      </c>
      <c r="V21" s="86">
        <v>10538673</v>
      </c>
      <c r="W21" s="86">
        <v>118848884</v>
      </c>
      <c r="X21" s="86">
        <v>-108310211</v>
      </c>
      <c r="Y21" s="87">
        <v>-91.13</v>
      </c>
      <c r="Z21" s="88">
        <v>118848884</v>
      </c>
    </row>
    <row r="22" spans="1:26" ht="25.5">
      <c r="A22" s="89" t="s">
        <v>110</v>
      </c>
      <c r="B22" s="90">
        <f>SUM(B19:B21)</f>
        <v>153190129</v>
      </c>
      <c r="C22" s="90">
        <f>SUM(C19:C21)</f>
        <v>0</v>
      </c>
      <c r="D22" s="91">
        <f aca="true" t="shared" si="3" ref="D22:Z22">SUM(D19:D21)</f>
        <v>597243062</v>
      </c>
      <c r="E22" s="92">
        <f t="shared" si="3"/>
        <v>646220818</v>
      </c>
      <c r="F22" s="92">
        <f t="shared" si="3"/>
        <v>691103013</v>
      </c>
      <c r="G22" s="92">
        <f t="shared" si="3"/>
        <v>-75700880</v>
      </c>
      <c r="H22" s="92">
        <f t="shared" si="3"/>
        <v>189277413</v>
      </c>
      <c r="I22" s="92">
        <f t="shared" si="3"/>
        <v>804679546</v>
      </c>
      <c r="J22" s="92">
        <f t="shared" si="3"/>
        <v>-168715302</v>
      </c>
      <c r="K22" s="92">
        <f t="shared" si="3"/>
        <v>9140861</v>
      </c>
      <c r="L22" s="92">
        <f t="shared" si="3"/>
        <v>191698553</v>
      </c>
      <c r="M22" s="92">
        <f t="shared" si="3"/>
        <v>32124112</v>
      </c>
      <c r="N22" s="92">
        <f t="shared" si="3"/>
        <v>-214275966</v>
      </c>
      <c r="O22" s="92">
        <f t="shared" si="3"/>
        <v>-46761518</v>
      </c>
      <c r="P22" s="92">
        <f t="shared" si="3"/>
        <v>263266427</v>
      </c>
      <c r="Q22" s="92">
        <f t="shared" si="3"/>
        <v>2228943</v>
      </c>
      <c r="R22" s="92">
        <f t="shared" si="3"/>
        <v>-15786392</v>
      </c>
      <c r="S22" s="92">
        <f t="shared" si="3"/>
        <v>-7339283</v>
      </c>
      <c r="T22" s="92">
        <f t="shared" si="3"/>
        <v>-10620271</v>
      </c>
      <c r="U22" s="92">
        <f t="shared" si="3"/>
        <v>-33745946</v>
      </c>
      <c r="V22" s="92">
        <f t="shared" si="3"/>
        <v>805286655</v>
      </c>
      <c r="W22" s="92">
        <f t="shared" si="3"/>
        <v>646220818</v>
      </c>
      <c r="X22" s="92">
        <f t="shared" si="3"/>
        <v>159065837</v>
      </c>
      <c r="Y22" s="93">
        <f>+IF(W22&lt;&gt;0,(X22/W22)*100,0)</f>
        <v>24.61478067083874</v>
      </c>
      <c r="Z22" s="94">
        <f t="shared" si="3"/>
        <v>646220818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153190129</v>
      </c>
      <c r="C24" s="79">
        <f>SUM(C22:C23)</f>
        <v>0</v>
      </c>
      <c r="D24" s="80">
        <f aca="true" t="shared" si="4" ref="D24:Z24">SUM(D22:D23)</f>
        <v>597243062</v>
      </c>
      <c r="E24" s="81">
        <f t="shared" si="4"/>
        <v>646220818</v>
      </c>
      <c r="F24" s="81">
        <f t="shared" si="4"/>
        <v>691103013</v>
      </c>
      <c r="G24" s="81">
        <f t="shared" si="4"/>
        <v>-75700880</v>
      </c>
      <c r="H24" s="81">
        <f t="shared" si="4"/>
        <v>189277413</v>
      </c>
      <c r="I24" s="81">
        <f t="shared" si="4"/>
        <v>804679546</v>
      </c>
      <c r="J24" s="81">
        <f t="shared" si="4"/>
        <v>-168715302</v>
      </c>
      <c r="K24" s="81">
        <f t="shared" si="4"/>
        <v>9140861</v>
      </c>
      <c r="L24" s="81">
        <f t="shared" si="4"/>
        <v>191698553</v>
      </c>
      <c r="M24" s="81">
        <f t="shared" si="4"/>
        <v>32124112</v>
      </c>
      <c r="N24" s="81">
        <f t="shared" si="4"/>
        <v>-214275966</v>
      </c>
      <c r="O24" s="81">
        <f t="shared" si="4"/>
        <v>-46761518</v>
      </c>
      <c r="P24" s="81">
        <f t="shared" si="4"/>
        <v>263266427</v>
      </c>
      <c r="Q24" s="81">
        <f t="shared" si="4"/>
        <v>2228943</v>
      </c>
      <c r="R24" s="81">
        <f t="shared" si="4"/>
        <v>-15786392</v>
      </c>
      <c r="S24" s="81">
        <f t="shared" si="4"/>
        <v>-7339283</v>
      </c>
      <c r="T24" s="81">
        <f t="shared" si="4"/>
        <v>-10620271</v>
      </c>
      <c r="U24" s="81">
        <f t="shared" si="4"/>
        <v>-33745946</v>
      </c>
      <c r="V24" s="81">
        <f t="shared" si="4"/>
        <v>805286655</v>
      </c>
      <c r="W24" s="81">
        <f t="shared" si="4"/>
        <v>646220818</v>
      </c>
      <c r="X24" s="81">
        <f t="shared" si="4"/>
        <v>159065837</v>
      </c>
      <c r="Y24" s="82">
        <f>+IF(W24&lt;&gt;0,(X24/W24)*100,0)</f>
        <v>24.61478067083874</v>
      </c>
      <c r="Z24" s="83">
        <f t="shared" si="4"/>
        <v>646220818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1003284297</v>
      </c>
      <c r="C27" s="21">
        <v>0</v>
      </c>
      <c r="D27" s="103">
        <v>1254732032</v>
      </c>
      <c r="E27" s="104">
        <v>1376135046</v>
      </c>
      <c r="F27" s="104">
        <v>33655991</v>
      </c>
      <c r="G27" s="104">
        <v>69320193</v>
      </c>
      <c r="H27" s="104">
        <v>64873873</v>
      </c>
      <c r="I27" s="104">
        <v>167850057</v>
      </c>
      <c r="J27" s="104">
        <v>81960924</v>
      </c>
      <c r="K27" s="104">
        <v>100361701</v>
      </c>
      <c r="L27" s="104">
        <v>84558425</v>
      </c>
      <c r="M27" s="104">
        <v>266881050</v>
      </c>
      <c r="N27" s="104">
        <v>31726376</v>
      </c>
      <c r="O27" s="104">
        <v>56147641</v>
      </c>
      <c r="P27" s="104">
        <v>96694409</v>
      </c>
      <c r="Q27" s="104">
        <v>184568426</v>
      </c>
      <c r="R27" s="104">
        <v>77299510</v>
      </c>
      <c r="S27" s="104">
        <v>84504186</v>
      </c>
      <c r="T27" s="104">
        <v>158570820</v>
      </c>
      <c r="U27" s="104">
        <v>320374516</v>
      </c>
      <c r="V27" s="104">
        <v>939674049</v>
      </c>
      <c r="W27" s="104">
        <v>1376135046</v>
      </c>
      <c r="X27" s="104">
        <v>-436460997</v>
      </c>
      <c r="Y27" s="105">
        <v>-31.72</v>
      </c>
      <c r="Z27" s="106">
        <v>1376135046</v>
      </c>
    </row>
    <row r="28" spans="1:26" ht="13.5">
      <c r="A28" s="107" t="s">
        <v>44</v>
      </c>
      <c r="B28" s="18">
        <v>831930431</v>
      </c>
      <c r="C28" s="18">
        <v>0</v>
      </c>
      <c r="D28" s="63">
        <v>788623597</v>
      </c>
      <c r="E28" s="64">
        <v>921031676</v>
      </c>
      <c r="F28" s="64">
        <v>29318211</v>
      </c>
      <c r="G28" s="64">
        <v>49413572</v>
      </c>
      <c r="H28" s="64">
        <v>45707136</v>
      </c>
      <c r="I28" s="64">
        <v>124438919</v>
      </c>
      <c r="J28" s="64">
        <v>64773947</v>
      </c>
      <c r="K28" s="64">
        <v>81473533</v>
      </c>
      <c r="L28" s="64">
        <v>67384743</v>
      </c>
      <c r="M28" s="64">
        <v>213632223</v>
      </c>
      <c r="N28" s="64">
        <v>19783244</v>
      </c>
      <c r="O28" s="64">
        <v>41345698</v>
      </c>
      <c r="P28" s="64">
        <v>80690415</v>
      </c>
      <c r="Q28" s="64">
        <v>141819357</v>
      </c>
      <c r="R28" s="64">
        <v>59475919</v>
      </c>
      <c r="S28" s="64">
        <v>66153994</v>
      </c>
      <c r="T28" s="64">
        <v>97084185</v>
      </c>
      <c r="U28" s="64">
        <v>222714098</v>
      </c>
      <c r="V28" s="64">
        <v>702604597</v>
      </c>
      <c r="W28" s="64">
        <v>921031676</v>
      </c>
      <c r="X28" s="64">
        <v>-218427079</v>
      </c>
      <c r="Y28" s="65">
        <v>-23.72</v>
      </c>
      <c r="Z28" s="66">
        <v>921031676</v>
      </c>
    </row>
    <row r="29" spans="1:26" ht="13.5">
      <c r="A29" s="62" t="s">
        <v>112</v>
      </c>
      <c r="B29" s="18">
        <v>24080480</v>
      </c>
      <c r="C29" s="18">
        <v>0</v>
      </c>
      <c r="D29" s="63">
        <v>49220000</v>
      </c>
      <c r="E29" s="64">
        <v>71851884</v>
      </c>
      <c r="F29" s="64">
        <v>0</v>
      </c>
      <c r="G29" s="64">
        <v>7441866</v>
      </c>
      <c r="H29" s="64">
        <v>3422032</v>
      </c>
      <c r="I29" s="64">
        <v>10863898</v>
      </c>
      <c r="J29" s="64">
        <v>5992851</v>
      </c>
      <c r="K29" s="64">
        <v>7254935</v>
      </c>
      <c r="L29" s="64">
        <v>2628858</v>
      </c>
      <c r="M29" s="64">
        <v>15876644</v>
      </c>
      <c r="N29" s="64">
        <v>1513073</v>
      </c>
      <c r="O29" s="64">
        <v>394939</v>
      </c>
      <c r="P29" s="64">
        <v>8515081</v>
      </c>
      <c r="Q29" s="64">
        <v>10423093</v>
      </c>
      <c r="R29" s="64">
        <v>1074777</v>
      </c>
      <c r="S29" s="64">
        <v>80819</v>
      </c>
      <c r="T29" s="64">
        <v>711573</v>
      </c>
      <c r="U29" s="64">
        <v>1867169</v>
      </c>
      <c r="V29" s="64">
        <v>39030804</v>
      </c>
      <c r="W29" s="64">
        <v>71851884</v>
      </c>
      <c r="X29" s="64">
        <v>-32821080</v>
      </c>
      <c r="Y29" s="65">
        <v>-45.68</v>
      </c>
      <c r="Z29" s="66">
        <v>71851884</v>
      </c>
    </row>
    <row r="30" spans="1:26" ht="13.5">
      <c r="A30" s="62" t="s">
        <v>48</v>
      </c>
      <c r="B30" s="18">
        <v>93528239</v>
      </c>
      <c r="C30" s="18">
        <v>0</v>
      </c>
      <c r="D30" s="63">
        <v>173651334</v>
      </c>
      <c r="E30" s="64">
        <v>153339308</v>
      </c>
      <c r="F30" s="64">
        <v>3164188</v>
      </c>
      <c r="G30" s="64">
        <v>9357344</v>
      </c>
      <c r="H30" s="64">
        <v>5207084</v>
      </c>
      <c r="I30" s="64">
        <v>17728616</v>
      </c>
      <c r="J30" s="64">
        <v>4468988</v>
      </c>
      <c r="K30" s="64">
        <v>6496764</v>
      </c>
      <c r="L30" s="64">
        <v>6824247</v>
      </c>
      <c r="M30" s="64">
        <v>17789999</v>
      </c>
      <c r="N30" s="64">
        <v>2999760</v>
      </c>
      <c r="O30" s="64">
        <v>10215420</v>
      </c>
      <c r="P30" s="64">
        <v>502683</v>
      </c>
      <c r="Q30" s="64">
        <v>13717863</v>
      </c>
      <c r="R30" s="64">
        <v>7514603</v>
      </c>
      <c r="S30" s="64">
        <v>2855455</v>
      </c>
      <c r="T30" s="64">
        <v>27388077</v>
      </c>
      <c r="U30" s="64">
        <v>37758135</v>
      </c>
      <c r="V30" s="64">
        <v>86994613</v>
      </c>
      <c r="W30" s="64">
        <v>153339308</v>
      </c>
      <c r="X30" s="64">
        <v>-66344695</v>
      </c>
      <c r="Y30" s="65">
        <v>-43.27</v>
      </c>
      <c r="Z30" s="66">
        <v>153339308</v>
      </c>
    </row>
    <row r="31" spans="1:26" ht="13.5">
      <c r="A31" s="62" t="s">
        <v>49</v>
      </c>
      <c r="B31" s="18">
        <v>53745149</v>
      </c>
      <c r="C31" s="18">
        <v>0</v>
      </c>
      <c r="D31" s="63">
        <v>243237101</v>
      </c>
      <c r="E31" s="64">
        <v>229912178</v>
      </c>
      <c r="F31" s="64">
        <v>1173592</v>
      </c>
      <c r="G31" s="64">
        <v>3107411</v>
      </c>
      <c r="H31" s="64">
        <v>10537621</v>
      </c>
      <c r="I31" s="64">
        <v>14818624</v>
      </c>
      <c r="J31" s="64">
        <v>6725138</v>
      </c>
      <c r="K31" s="64">
        <v>5136469</v>
      </c>
      <c r="L31" s="64">
        <v>7720577</v>
      </c>
      <c r="M31" s="64">
        <v>19582184</v>
      </c>
      <c r="N31" s="64">
        <v>7430299</v>
      </c>
      <c r="O31" s="64">
        <v>4191584</v>
      </c>
      <c r="P31" s="64">
        <v>6986230</v>
      </c>
      <c r="Q31" s="64">
        <v>18608113</v>
      </c>
      <c r="R31" s="64">
        <v>9234211</v>
      </c>
      <c r="S31" s="64">
        <v>15413918</v>
      </c>
      <c r="T31" s="64">
        <v>33386986</v>
      </c>
      <c r="U31" s="64">
        <v>58035115</v>
      </c>
      <c r="V31" s="64">
        <v>111044036</v>
      </c>
      <c r="W31" s="64">
        <v>229912178</v>
      </c>
      <c r="X31" s="64">
        <v>-118868142</v>
      </c>
      <c r="Y31" s="65">
        <v>-51.7</v>
      </c>
      <c r="Z31" s="66">
        <v>229912178</v>
      </c>
    </row>
    <row r="32" spans="1:26" ht="13.5">
      <c r="A32" s="74" t="s">
        <v>50</v>
      </c>
      <c r="B32" s="21">
        <f>SUM(B28:B31)</f>
        <v>1003284299</v>
      </c>
      <c r="C32" s="21">
        <f>SUM(C28:C31)</f>
        <v>0</v>
      </c>
      <c r="D32" s="103">
        <f aca="true" t="shared" si="5" ref="D32:Z32">SUM(D28:D31)</f>
        <v>1254732032</v>
      </c>
      <c r="E32" s="104">
        <f t="shared" si="5"/>
        <v>1376135046</v>
      </c>
      <c r="F32" s="104">
        <f t="shared" si="5"/>
        <v>33655991</v>
      </c>
      <c r="G32" s="104">
        <f t="shared" si="5"/>
        <v>69320193</v>
      </c>
      <c r="H32" s="104">
        <f t="shared" si="5"/>
        <v>64873873</v>
      </c>
      <c r="I32" s="104">
        <f t="shared" si="5"/>
        <v>167850057</v>
      </c>
      <c r="J32" s="104">
        <f t="shared" si="5"/>
        <v>81960924</v>
      </c>
      <c r="K32" s="104">
        <f t="shared" si="5"/>
        <v>100361701</v>
      </c>
      <c r="L32" s="104">
        <f t="shared" si="5"/>
        <v>84558425</v>
      </c>
      <c r="M32" s="104">
        <f t="shared" si="5"/>
        <v>266881050</v>
      </c>
      <c r="N32" s="104">
        <f t="shared" si="5"/>
        <v>31726376</v>
      </c>
      <c r="O32" s="104">
        <f t="shared" si="5"/>
        <v>56147641</v>
      </c>
      <c r="P32" s="104">
        <f t="shared" si="5"/>
        <v>96694409</v>
      </c>
      <c r="Q32" s="104">
        <f t="shared" si="5"/>
        <v>184568426</v>
      </c>
      <c r="R32" s="104">
        <f t="shared" si="5"/>
        <v>77299510</v>
      </c>
      <c r="S32" s="104">
        <f t="shared" si="5"/>
        <v>84504186</v>
      </c>
      <c r="T32" s="104">
        <f t="shared" si="5"/>
        <v>158570821</v>
      </c>
      <c r="U32" s="104">
        <f t="shared" si="5"/>
        <v>320374517</v>
      </c>
      <c r="V32" s="104">
        <f t="shared" si="5"/>
        <v>939674050</v>
      </c>
      <c r="W32" s="104">
        <f t="shared" si="5"/>
        <v>1376135046</v>
      </c>
      <c r="X32" s="104">
        <f t="shared" si="5"/>
        <v>-436460996</v>
      </c>
      <c r="Y32" s="105">
        <f>+IF(W32&lt;&gt;0,(X32/W32)*100,0)</f>
        <v>-31.71643635329668</v>
      </c>
      <c r="Z32" s="106">
        <f t="shared" si="5"/>
        <v>1376135046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1909544355</v>
      </c>
      <c r="C35" s="18">
        <v>0</v>
      </c>
      <c r="D35" s="63">
        <v>1448471171</v>
      </c>
      <c r="E35" s="64">
        <v>1314958710</v>
      </c>
      <c r="F35" s="64">
        <v>1905604207</v>
      </c>
      <c r="G35" s="64">
        <v>1791598554</v>
      </c>
      <c r="H35" s="64">
        <v>2004724607</v>
      </c>
      <c r="I35" s="64">
        <v>2004724607</v>
      </c>
      <c r="J35" s="64">
        <v>1862899027</v>
      </c>
      <c r="K35" s="64">
        <v>1747209542</v>
      </c>
      <c r="L35" s="64">
        <v>1888990950</v>
      </c>
      <c r="M35" s="64">
        <v>1888990950</v>
      </c>
      <c r="N35" s="64">
        <v>1748851296</v>
      </c>
      <c r="O35" s="64">
        <v>1731409969</v>
      </c>
      <c r="P35" s="64">
        <v>1914699605</v>
      </c>
      <c r="Q35" s="64">
        <v>1914699605</v>
      </c>
      <c r="R35" s="64">
        <v>1890162298</v>
      </c>
      <c r="S35" s="64">
        <v>1796408755</v>
      </c>
      <c r="T35" s="64">
        <v>1655709879</v>
      </c>
      <c r="U35" s="64">
        <v>1710799908</v>
      </c>
      <c r="V35" s="64">
        <v>1710799908</v>
      </c>
      <c r="W35" s="64">
        <v>1314958710</v>
      </c>
      <c r="X35" s="64">
        <v>395841198</v>
      </c>
      <c r="Y35" s="65">
        <v>30.1</v>
      </c>
      <c r="Z35" s="66">
        <v>1314958710</v>
      </c>
    </row>
    <row r="36" spans="1:26" ht="13.5">
      <c r="A36" s="62" t="s">
        <v>53</v>
      </c>
      <c r="B36" s="18">
        <v>12964604189</v>
      </c>
      <c r="C36" s="18">
        <v>0</v>
      </c>
      <c r="D36" s="63">
        <v>12920761144</v>
      </c>
      <c r="E36" s="64">
        <v>12984167030</v>
      </c>
      <c r="F36" s="64">
        <v>8420896591</v>
      </c>
      <c r="G36" s="64">
        <v>9238040085</v>
      </c>
      <c r="H36" s="64">
        <v>9141880653</v>
      </c>
      <c r="I36" s="64">
        <v>9141880653</v>
      </c>
      <c r="J36" s="64">
        <v>8122923994</v>
      </c>
      <c r="K36" s="64">
        <v>7641434071</v>
      </c>
      <c r="L36" s="64">
        <v>6876393549</v>
      </c>
      <c r="M36" s="64">
        <v>6876393549</v>
      </c>
      <c r="N36" s="64">
        <v>6637557484</v>
      </c>
      <c r="O36" s="64">
        <v>7449328627</v>
      </c>
      <c r="P36" s="64">
        <v>8480066319</v>
      </c>
      <c r="Q36" s="64">
        <v>8480066319</v>
      </c>
      <c r="R36" s="64">
        <v>8503079848</v>
      </c>
      <c r="S36" s="64">
        <v>7485973868</v>
      </c>
      <c r="T36" s="64">
        <v>8544991009</v>
      </c>
      <c r="U36" s="64">
        <v>8676097938</v>
      </c>
      <c r="V36" s="64">
        <v>8676097938</v>
      </c>
      <c r="W36" s="64">
        <v>12984167030</v>
      </c>
      <c r="X36" s="64">
        <v>-4308069092</v>
      </c>
      <c r="Y36" s="65">
        <v>-33.18</v>
      </c>
      <c r="Z36" s="66">
        <v>12984167030</v>
      </c>
    </row>
    <row r="37" spans="1:26" ht="13.5">
      <c r="A37" s="62" t="s">
        <v>54</v>
      </c>
      <c r="B37" s="18">
        <v>1414925785</v>
      </c>
      <c r="C37" s="18">
        <v>0</v>
      </c>
      <c r="D37" s="63">
        <v>876885433</v>
      </c>
      <c r="E37" s="64">
        <v>835523437</v>
      </c>
      <c r="F37" s="64">
        <v>806352603</v>
      </c>
      <c r="G37" s="64">
        <v>863483577</v>
      </c>
      <c r="H37" s="64">
        <v>804405006</v>
      </c>
      <c r="I37" s="64">
        <v>804405006</v>
      </c>
      <c r="J37" s="64">
        <v>857051036</v>
      </c>
      <c r="K37" s="64">
        <v>840432800</v>
      </c>
      <c r="L37" s="64">
        <v>803588739</v>
      </c>
      <c r="M37" s="64">
        <v>803588739</v>
      </c>
      <c r="N37" s="64">
        <v>861306977</v>
      </c>
      <c r="O37" s="64">
        <v>877952843</v>
      </c>
      <c r="P37" s="64">
        <v>834206509</v>
      </c>
      <c r="Q37" s="64">
        <v>834206509</v>
      </c>
      <c r="R37" s="64">
        <v>911685772</v>
      </c>
      <c r="S37" s="64">
        <v>886713085</v>
      </c>
      <c r="T37" s="64">
        <v>913833616</v>
      </c>
      <c r="U37" s="64">
        <v>931676920</v>
      </c>
      <c r="V37" s="64">
        <v>931676920</v>
      </c>
      <c r="W37" s="64">
        <v>835523437</v>
      </c>
      <c r="X37" s="64">
        <v>96153483</v>
      </c>
      <c r="Y37" s="65">
        <v>11.51</v>
      </c>
      <c r="Z37" s="66">
        <v>835523437</v>
      </c>
    </row>
    <row r="38" spans="1:26" ht="13.5">
      <c r="A38" s="62" t="s">
        <v>55</v>
      </c>
      <c r="B38" s="18">
        <v>1237224650</v>
      </c>
      <c r="C38" s="18">
        <v>0</v>
      </c>
      <c r="D38" s="63">
        <v>1355710703</v>
      </c>
      <c r="E38" s="64">
        <v>1263183846</v>
      </c>
      <c r="F38" s="64">
        <v>928552536</v>
      </c>
      <c r="G38" s="64">
        <v>941226873</v>
      </c>
      <c r="H38" s="64">
        <v>932198972</v>
      </c>
      <c r="I38" s="64">
        <v>932198972</v>
      </c>
      <c r="J38" s="64">
        <v>880168678</v>
      </c>
      <c r="K38" s="64">
        <v>892424779</v>
      </c>
      <c r="L38" s="64">
        <v>876536606</v>
      </c>
      <c r="M38" s="64">
        <v>876536606</v>
      </c>
      <c r="N38" s="64">
        <v>860153700</v>
      </c>
      <c r="O38" s="64">
        <v>896852207</v>
      </c>
      <c r="P38" s="64">
        <v>929025980</v>
      </c>
      <c r="Q38" s="64">
        <v>929025980</v>
      </c>
      <c r="R38" s="64">
        <v>925361831</v>
      </c>
      <c r="S38" s="64">
        <v>887756777</v>
      </c>
      <c r="T38" s="64">
        <v>939127959</v>
      </c>
      <c r="U38" s="64">
        <v>948826061</v>
      </c>
      <c r="V38" s="64">
        <v>948826061</v>
      </c>
      <c r="W38" s="64">
        <v>1263183846</v>
      </c>
      <c r="X38" s="64">
        <v>-314357785</v>
      </c>
      <c r="Y38" s="65">
        <v>-24.89</v>
      </c>
      <c r="Z38" s="66">
        <v>1263183846</v>
      </c>
    </row>
    <row r="39" spans="1:26" ht="13.5">
      <c r="A39" s="62" t="s">
        <v>56</v>
      </c>
      <c r="B39" s="18">
        <v>12221998109</v>
      </c>
      <c r="C39" s="18">
        <v>0</v>
      </c>
      <c r="D39" s="63">
        <v>12136636181</v>
      </c>
      <c r="E39" s="64">
        <v>12200418458</v>
      </c>
      <c r="F39" s="64">
        <v>8591595655</v>
      </c>
      <c r="G39" s="64">
        <v>9224928191</v>
      </c>
      <c r="H39" s="64">
        <v>9410001278</v>
      </c>
      <c r="I39" s="64">
        <v>9410001278</v>
      </c>
      <c r="J39" s="64">
        <v>8248603303</v>
      </c>
      <c r="K39" s="64">
        <v>7655786035</v>
      </c>
      <c r="L39" s="64">
        <v>7085259154</v>
      </c>
      <c r="M39" s="64">
        <v>7085259154</v>
      </c>
      <c r="N39" s="64">
        <v>6664948101</v>
      </c>
      <c r="O39" s="64">
        <v>7405933540</v>
      </c>
      <c r="P39" s="64">
        <v>8631533431</v>
      </c>
      <c r="Q39" s="64">
        <v>8631533431</v>
      </c>
      <c r="R39" s="64">
        <v>8556194542</v>
      </c>
      <c r="S39" s="64">
        <v>7507912758</v>
      </c>
      <c r="T39" s="64">
        <v>8347739312</v>
      </c>
      <c r="U39" s="64">
        <v>8506394863</v>
      </c>
      <c r="V39" s="64">
        <v>8506394863</v>
      </c>
      <c r="W39" s="64">
        <v>12200418458</v>
      </c>
      <c r="X39" s="64">
        <v>-3694023595</v>
      </c>
      <c r="Y39" s="65">
        <v>-30.28</v>
      </c>
      <c r="Z39" s="66">
        <v>12200418458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822618791</v>
      </c>
      <c r="C42" s="18">
        <v>0</v>
      </c>
      <c r="D42" s="63">
        <v>876485428</v>
      </c>
      <c r="E42" s="64">
        <v>1037373720</v>
      </c>
      <c r="F42" s="64">
        <v>420199989</v>
      </c>
      <c r="G42" s="64">
        <v>-45072118</v>
      </c>
      <c r="H42" s="64">
        <v>-21570384</v>
      </c>
      <c r="I42" s="64">
        <v>353557487</v>
      </c>
      <c r="J42" s="64">
        <v>52983960</v>
      </c>
      <c r="K42" s="64">
        <v>200409086</v>
      </c>
      <c r="L42" s="64">
        <v>-126567330</v>
      </c>
      <c r="M42" s="64">
        <v>126825716</v>
      </c>
      <c r="N42" s="64">
        <v>3844493</v>
      </c>
      <c r="O42" s="64">
        <v>-18907163</v>
      </c>
      <c r="P42" s="64">
        <v>338034421</v>
      </c>
      <c r="Q42" s="64">
        <v>322971751</v>
      </c>
      <c r="R42" s="64">
        <v>-60887192</v>
      </c>
      <c r="S42" s="64">
        <v>-86290976</v>
      </c>
      <c r="T42" s="64">
        <v>-1966308</v>
      </c>
      <c r="U42" s="64">
        <v>-149144476</v>
      </c>
      <c r="V42" s="64">
        <v>654210478</v>
      </c>
      <c r="W42" s="64">
        <v>1037373720</v>
      </c>
      <c r="X42" s="64">
        <v>-383163242</v>
      </c>
      <c r="Y42" s="65">
        <v>-36.94</v>
      </c>
      <c r="Z42" s="66">
        <v>1037373720</v>
      </c>
    </row>
    <row r="43" spans="1:26" ht="13.5">
      <c r="A43" s="62" t="s">
        <v>59</v>
      </c>
      <c r="B43" s="18">
        <v>-763742677</v>
      </c>
      <c r="C43" s="18">
        <v>0</v>
      </c>
      <c r="D43" s="63">
        <v>-980146508</v>
      </c>
      <c r="E43" s="64">
        <v>-1161369002</v>
      </c>
      <c r="F43" s="64">
        <v>-37292176</v>
      </c>
      <c r="G43" s="64">
        <v>-51608579</v>
      </c>
      <c r="H43" s="64">
        <v>-53346813</v>
      </c>
      <c r="I43" s="64">
        <v>-142247568</v>
      </c>
      <c r="J43" s="64">
        <v>-52208976</v>
      </c>
      <c r="K43" s="64">
        <v>-775856002</v>
      </c>
      <c r="L43" s="64">
        <v>-72737657</v>
      </c>
      <c r="M43" s="64">
        <v>-900802635</v>
      </c>
      <c r="N43" s="64">
        <v>-25748889</v>
      </c>
      <c r="O43" s="64">
        <v>648241850</v>
      </c>
      <c r="P43" s="64">
        <v>-65671498</v>
      </c>
      <c r="Q43" s="64">
        <v>556821463</v>
      </c>
      <c r="R43" s="64">
        <v>2710532</v>
      </c>
      <c r="S43" s="64">
        <v>-92084964</v>
      </c>
      <c r="T43" s="64">
        <v>-75360574</v>
      </c>
      <c r="U43" s="64">
        <v>-164735006</v>
      </c>
      <c r="V43" s="64">
        <v>-650963746</v>
      </c>
      <c r="W43" s="64">
        <v>-1161369002</v>
      </c>
      <c r="X43" s="64">
        <v>510405256</v>
      </c>
      <c r="Y43" s="65">
        <v>-43.95</v>
      </c>
      <c r="Z43" s="66">
        <v>-1161369002</v>
      </c>
    </row>
    <row r="44" spans="1:26" ht="13.5">
      <c r="A44" s="62" t="s">
        <v>60</v>
      </c>
      <c r="B44" s="18">
        <v>84929984</v>
      </c>
      <c r="C44" s="18">
        <v>0</v>
      </c>
      <c r="D44" s="63">
        <v>91527302</v>
      </c>
      <c r="E44" s="64">
        <v>112049079</v>
      </c>
      <c r="F44" s="64">
        <v>3835736</v>
      </c>
      <c r="G44" s="64">
        <v>6541725</v>
      </c>
      <c r="H44" s="64">
        <v>560276</v>
      </c>
      <c r="I44" s="64">
        <v>10937737</v>
      </c>
      <c r="J44" s="64">
        <v>10155002</v>
      </c>
      <c r="K44" s="64">
        <v>-495584</v>
      </c>
      <c r="L44" s="64">
        <v>-10789290</v>
      </c>
      <c r="M44" s="64">
        <v>-1129872</v>
      </c>
      <c r="N44" s="64">
        <v>-1502839</v>
      </c>
      <c r="O44" s="64">
        <v>5001096</v>
      </c>
      <c r="P44" s="64">
        <v>1534609</v>
      </c>
      <c r="Q44" s="64">
        <v>5032866</v>
      </c>
      <c r="R44" s="64">
        <v>2471290</v>
      </c>
      <c r="S44" s="64">
        <v>1578887</v>
      </c>
      <c r="T44" s="64">
        <v>6230134</v>
      </c>
      <c r="U44" s="64">
        <v>10280311</v>
      </c>
      <c r="V44" s="64">
        <v>25121042</v>
      </c>
      <c r="W44" s="64">
        <v>112049079</v>
      </c>
      <c r="X44" s="64">
        <v>-86928037</v>
      </c>
      <c r="Y44" s="65">
        <v>-77.58</v>
      </c>
      <c r="Z44" s="66">
        <v>112049079</v>
      </c>
    </row>
    <row r="45" spans="1:26" ht="13.5">
      <c r="A45" s="74" t="s">
        <v>61</v>
      </c>
      <c r="B45" s="21">
        <v>696397571</v>
      </c>
      <c r="C45" s="21">
        <v>0</v>
      </c>
      <c r="D45" s="103">
        <v>616776988</v>
      </c>
      <c r="E45" s="104">
        <v>578707229</v>
      </c>
      <c r="F45" s="104">
        <v>965337512</v>
      </c>
      <c r="G45" s="104">
        <v>875198540</v>
      </c>
      <c r="H45" s="104">
        <v>800841619</v>
      </c>
      <c r="I45" s="104">
        <v>800841619</v>
      </c>
      <c r="J45" s="104">
        <v>811771605</v>
      </c>
      <c r="K45" s="104">
        <v>235829105</v>
      </c>
      <c r="L45" s="104">
        <v>25734828</v>
      </c>
      <c r="M45" s="104">
        <v>25734828</v>
      </c>
      <c r="N45" s="104">
        <v>2327593</v>
      </c>
      <c r="O45" s="104">
        <v>636663376</v>
      </c>
      <c r="P45" s="104">
        <v>910560908</v>
      </c>
      <c r="Q45" s="104">
        <v>2327593</v>
      </c>
      <c r="R45" s="104">
        <v>815410996</v>
      </c>
      <c r="S45" s="104">
        <v>638613943</v>
      </c>
      <c r="T45" s="104">
        <v>541219474</v>
      </c>
      <c r="U45" s="104">
        <v>567517195</v>
      </c>
      <c r="V45" s="104">
        <v>567517195</v>
      </c>
      <c r="W45" s="104">
        <v>578707229</v>
      </c>
      <c r="X45" s="104">
        <v>-11190034</v>
      </c>
      <c r="Y45" s="105">
        <v>-1.93</v>
      </c>
      <c r="Z45" s="106">
        <v>578707229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169526484</v>
      </c>
      <c r="C49" s="56">
        <v>0</v>
      </c>
      <c r="D49" s="133">
        <v>78567572</v>
      </c>
      <c r="E49" s="58">
        <v>67799219</v>
      </c>
      <c r="F49" s="58">
        <v>0</v>
      </c>
      <c r="G49" s="58">
        <v>0</v>
      </c>
      <c r="H49" s="58">
        <v>0</v>
      </c>
      <c r="I49" s="58">
        <v>947301516</v>
      </c>
      <c r="J49" s="58">
        <v>0</v>
      </c>
      <c r="K49" s="58">
        <v>0</v>
      </c>
      <c r="L49" s="58">
        <v>0</v>
      </c>
      <c r="M49" s="58">
        <v>168239536</v>
      </c>
      <c r="N49" s="58">
        <v>0</v>
      </c>
      <c r="O49" s="58">
        <v>0</v>
      </c>
      <c r="P49" s="58">
        <v>0</v>
      </c>
      <c r="Q49" s="58">
        <v>66328876</v>
      </c>
      <c r="R49" s="58">
        <v>0</v>
      </c>
      <c r="S49" s="58">
        <v>0</v>
      </c>
      <c r="T49" s="58">
        <v>0</v>
      </c>
      <c r="U49" s="58">
        <v>143418058</v>
      </c>
      <c r="V49" s="58">
        <v>720533195</v>
      </c>
      <c r="W49" s="58">
        <v>2361714456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152883863</v>
      </c>
      <c r="C51" s="56">
        <v>0</v>
      </c>
      <c r="D51" s="133">
        <v>20376832</v>
      </c>
      <c r="E51" s="58">
        <v>14920462</v>
      </c>
      <c r="F51" s="58">
        <v>0</v>
      </c>
      <c r="G51" s="58">
        <v>0</v>
      </c>
      <c r="H51" s="58">
        <v>0</v>
      </c>
      <c r="I51" s="58">
        <v>32132723</v>
      </c>
      <c r="J51" s="58">
        <v>0</v>
      </c>
      <c r="K51" s="58">
        <v>0</v>
      </c>
      <c r="L51" s="58">
        <v>0</v>
      </c>
      <c r="M51" s="58">
        <v>103140330</v>
      </c>
      <c r="N51" s="58">
        <v>0</v>
      </c>
      <c r="O51" s="58">
        <v>0</v>
      </c>
      <c r="P51" s="58">
        <v>0</v>
      </c>
      <c r="Q51" s="58">
        <v>10755964</v>
      </c>
      <c r="R51" s="58">
        <v>0</v>
      </c>
      <c r="S51" s="58">
        <v>0</v>
      </c>
      <c r="T51" s="58">
        <v>0</v>
      </c>
      <c r="U51" s="58">
        <v>6903965</v>
      </c>
      <c r="V51" s="58">
        <v>34520235</v>
      </c>
      <c r="W51" s="58">
        <v>375634374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88.99724823869859</v>
      </c>
      <c r="C58" s="5">
        <f>IF(C67=0,0,+(C76/C67)*100)</f>
        <v>0</v>
      </c>
      <c r="D58" s="6">
        <f aca="true" t="shared" si="6" ref="D58:Z58">IF(D67=0,0,+(D76/D67)*100)</f>
        <v>88.03965583035432</v>
      </c>
      <c r="E58" s="7">
        <f t="shared" si="6"/>
        <v>85.9916867456861</v>
      </c>
      <c r="F58" s="7">
        <f t="shared" si="6"/>
        <v>40.094160052573116</v>
      </c>
      <c r="G58" s="7">
        <f t="shared" si="6"/>
        <v>149.98062418854585</v>
      </c>
      <c r="H58" s="7">
        <f t="shared" si="6"/>
        <v>34.829038832693165</v>
      </c>
      <c r="I58" s="7">
        <f t="shared" si="6"/>
        <v>52.08839430412028</v>
      </c>
      <c r="J58" s="7">
        <f t="shared" si="6"/>
        <v>559.5667793382779</v>
      </c>
      <c r="K58" s="7">
        <f t="shared" si="6"/>
        <v>251.41347807093973</v>
      </c>
      <c r="L58" s="7">
        <f t="shared" si="6"/>
        <v>47.446667378632434</v>
      </c>
      <c r="M58" s="7">
        <f t="shared" si="6"/>
        <v>121.01261139432367</v>
      </c>
      <c r="N58" s="7">
        <f t="shared" si="6"/>
        <v>464.1724424555413</v>
      </c>
      <c r="O58" s="7">
        <f t="shared" si="6"/>
        <v>91.54699298860288</v>
      </c>
      <c r="P58" s="7">
        <f t="shared" si="6"/>
        <v>79.97195953182742</v>
      </c>
      <c r="Q58" s="7">
        <f t="shared" si="6"/>
        <v>119.47475262045786</v>
      </c>
      <c r="R58" s="7">
        <f t="shared" si="6"/>
        <v>78.13873243353798</v>
      </c>
      <c r="S58" s="7">
        <f t="shared" si="6"/>
        <v>83.34288135097151</v>
      </c>
      <c r="T58" s="7">
        <f t="shared" si="6"/>
        <v>73.32931703190452</v>
      </c>
      <c r="U58" s="7">
        <f t="shared" si="6"/>
        <v>78.18063271653382</v>
      </c>
      <c r="V58" s="7">
        <f t="shared" si="6"/>
        <v>81.10108081461279</v>
      </c>
      <c r="W58" s="7">
        <f t="shared" si="6"/>
        <v>85.9916867456861</v>
      </c>
      <c r="X58" s="7">
        <f t="shared" si="6"/>
        <v>0</v>
      </c>
      <c r="Y58" s="7">
        <f t="shared" si="6"/>
        <v>0</v>
      </c>
      <c r="Z58" s="8">
        <f t="shared" si="6"/>
        <v>85.9916867456861</v>
      </c>
    </row>
    <row r="59" spans="1:26" ht="13.5">
      <c r="A59" s="36" t="s">
        <v>31</v>
      </c>
      <c r="B59" s="9">
        <f aca="true" t="shared" si="7" ref="B59:Z66">IF(B68=0,0,+(B77/B68)*100)</f>
        <v>100.50556707443864</v>
      </c>
      <c r="C59" s="9">
        <f t="shared" si="7"/>
        <v>0</v>
      </c>
      <c r="D59" s="2">
        <f t="shared" si="7"/>
        <v>90.14233488478894</v>
      </c>
      <c r="E59" s="10">
        <f t="shared" si="7"/>
        <v>83.73553397647574</v>
      </c>
      <c r="F59" s="10">
        <f t="shared" si="7"/>
        <v>13.895660185166461</v>
      </c>
      <c r="G59" s="10">
        <f t="shared" si="7"/>
        <v>445.4606649953136</v>
      </c>
      <c r="H59" s="10">
        <f t="shared" si="7"/>
        <v>125.18982610379197</v>
      </c>
      <c r="I59" s="10">
        <f t="shared" si="7"/>
        <v>54.46080828523024</v>
      </c>
      <c r="J59" s="10">
        <f t="shared" si="7"/>
        <v>118.63135124007269</v>
      </c>
      <c r="K59" s="10">
        <f t="shared" si="7"/>
        <v>154.79166216164296</v>
      </c>
      <c r="L59" s="10">
        <f t="shared" si="7"/>
        <v>97.21096533762574</v>
      </c>
      <c r="M59" s="10">
        <f t="shared" si="7"/>
        <v>122.9532459519107</v>
      </c>
      <c r="N59" s="10">
        <f t="shared" si="7"/>
        <v>234.74355992053307</v>
      </c>
      <c r="O59" s="10">
        <f t="shared" si="7"/>
        <v>102.17631271406616</v>
      </c>
      <c r="P59" s="10">
        <f t="shared" si="7"/>
        <v>106.84391796191233</v>
      </c>
      <c r="Q59" s="10">
        <f t="shared" si="7"/>
        <v>135.00128013817582</v>
      </c>
      <c r="R59" s="10">
        <f t="shared" si="7"/>
        <v>102.307357632241</v>
      </c>
      <c r="S59" s="10">
        <f t="shared" si="7"/>
        <v>92.37141455364198</v>
      </c>
      <c r="T59" s="10">
        <f t="shared" si="7"/>
        <v>69.07601500238398</v>
      </c>
      <c r="U59" s="10">
        <f t="shared" si="7"/>
        <v>85.93862609978582</v>
      </c>
      <c r="V59" s="10">
        <f t="shared" si="7"/>
        <v>78.85266851470615</v>
      </c>
      <c r="W59" s="10">
        <f t="shared" si="7"/>
        <v>83.73553397647574</v>
      </c>
      <c r="X59" s="10">
        <f t="shared" si="7"/>
        <v>0</v>
      </c>
      <c r="Y59" s="10">
        <f t="shared" si="7"/>
        <v>0</v>
      </c>
      <c r="Z59" s="11">
        <f t="shared" si="7"/>
        <v>83.73553397647574</v>
      </c>
    </row>
    <row r="60" spans="1:26" ht="13.5">
      <c r="A60" s="37" t="s">
        <v>32</v>
      </c>
      <c r="B60" s="12">
        <f t="shared" si="7"/>
        <v>86.15072306718504</v>
      </c>
      <c r="C60" s="12">
        <f t="shared" si="7"/>
        <v>0</v>
      </c>
      <c r="D60" s="3">
        <f t="shared" si="7"/>
        <v>89.42866131499365</v>
      </c>
      <c r="E60" s="13">
        <f t="shared" si="7"/>
        <v>88.19015068347399</v>
      </c>
      <c r="F60" s="13">
        <f t="shared" si="7"/>
        <v>89.74783467384711</v>
      </c>
      <c r="G60" s="13">
        <f t="shared" si="7"/>
        <v>104.00367685065328</v>
      </c>
      <c r="H60" s="13">
        <f t="shared" si="7"/>
        <v>27.050843878983745</v>
      </c>
      <c r="I60" s="13">
        <f t="shared" si="7"/>
        <v>50.53153987799123</v>
      </c>
      <c r="J60" s="13">
        <f t="shared" si="7"/>
        <v>-4039.080986123405</v>
      </c>
      <c r="K60" s="13">
        <f t="shared" si="7"/>
        <v>342.733286623896</v>
      </c>
      <c r="L60" s="13">
        <f t="shared" si="7"/>
        <v>41.89901994960115</v>
      </c>
      <c r="M60" s="13">
        <f t="shared" si="7"/>
        <v>123.52548419292948</v>
      </c>
      <c r="N60" s="13">
        <f t="shared" si="7"/>
        <v>876.9484516577095</v>
      </c>
      <c r="O60" s="13">
        <f t="shared" si="7"/>
        <v>90.30604011624447</v>
      </c>
      <c r="P60" s="13">
        <f t="shared" si="7"/>
        <v>76.0503789800428</v>
      </c>
      <c r="Q60" s="13">
        <f t="shared" si="7"/>
        <v>119.37369117854944</v>
      </c>
      <c r="R60" s="13">
        <f t="shared" si="7"/>
        <v>74.55253441444688</v>
      </c>
      <c r="S60" s="13">
        <f t="shared" si="7"/>
        <v>82.16051380978756</v>
      </c>
      <c r="T60" s="13">
        <f t="shared" si="7"/>
        <v>73.6858159795584</v>
      </c>
      <c r="U60" s="13">
        <f t="shared" si="7"/>
        <v>76.80014191852204</v>
      </c>
      <c r="V60" s="13">
        <f t="shared" si="7"/>
        <v>81.78672294563793</v>
      </c>
      <c r="W60" s="13">
        <f t="shared" si="7"/>
        <v>88.19015068347399</v>
      </c>
      <c r="X60" s="13">
        <f t="shared" si="7"/>
        <v>0</v>
      </c>
      <c r="Y60" s="13">
        <f t="shared" si="7"/>
        <v>0</v>
      </c>
      <c r="Z60" s="14">
        <f t="shared" si="7"/>
        <v>88.19015068347399</v>
      </c>
    </row>
    <row r="61" spans="1:26" ht="13.5">
      <c r="A61" s="38" t="s">
        <v>115</v>
      </c>
      <c r="B61" s="12">
        <f t="shared" si="7"/>
        <v>89.35045001597612</v>
      </c>
      <c r="C61" s="12">
        <f t="shared" si="7"/>
        <v>0</v>
      </c>
      <c r="D61" s="3">
        <f t="shared" si="7"/>
        <v>90.45025260926494</v>
      </c>
      <c r="E61" s="13">
        <f t="shared" si="7"/>
        <v>87.95842438845904</v>
      </c>
      <c r="F61" s="13">
        <f t="shared" si="7"/>
        <v>95.53790360437807</v>
      </c>
      <c r="G61" s="13">
        <f t="shared" si="7"/>
        <v>108.15083407585195</v>
      </c>
      <c r="H61" s="13">
        <f t="shared" si="7"/>
        <v>20.578064045365682</v>
      </c>
      <c r="I61" s="13">
        <f t="shared" si="7"/>
        <v>42.529047920354614</v>
      </c>
      <c r="J61" s="13">
        <f t="shared" si="7"/>
        <v>-87.27671332490667</v>
      </c>
      <c r="K61" s="13">
        <f t="shared" si="7"/>
        <v>9770.014667268886</v>
      </c>
      <c r="L61" s="13">
        <f t="shared" si="7"/>
        <v>36.01888528416907</v>
      </c>
      <c r="M61" s="13">
        <f t="shared" si="7"/>
        <v>261.40564602731433</v>
      </c>
      <c r="N61" s="13">
        <f t="shared" si="7"/>
        <v>-207.9016974278969</v>
      </c>
      <c r="O61" s="13">
        <f t="shared" si="7"/>
        <v>105.17660668776631</v>
      </c>
      <c r="P61" s="13">
        <f t="shared" si="7"/>
        <v>75.59565348319882</v>
      </c>
      <c r="Q61" s="13">
        <f t="shared" si="7"/>
        <v>176.36614164727234</v>
      </c>
      <c r="R61" s="13">
        <f t="shared" si="7"/>
        <v>86.15545078759908</v>
      </c>
      <c r="S61" s="13">
        <f t="shared" si="7"/>
        <v>69.91389853879282</v>
      </c>
      <c r="T61" s="13">
        <f t="shared" si="7"/>
        <v>76.89198187050664</v>
      </c>
      <c r="U61" s="13">
        <f t="shared" si="7"/>
        <v>76.97204060641646</v>
      </c>
      <c r="V61" s="13">
        <f t="shared" si="7"/>
        <v>87.6185770420368</v>
      </c>
      <c r="W61" s="13">
        <f t="shared" si="7"/>
        <v>87.95842438845904</v>
      </c>
      <c r="X61" s="13">
        <f t="shared" si="7"/>
        <v>0</v>
      </c>
      <c r="Y61" s="13">
        <f t="shared" si="7"/>
        <v>0</v>
      </c>
      <c r="Z61" s="14">
        <f t="shared" si="7"/>
        <v>87.95842438845904</v>
      </c>
    </row>
    <row r="62" spans="1:26" ht="13.5">
      <c r="A62" s="38" t="s">
        <v>116</v>
      </c>
      <c r="B62" s="12">
        <f t="shared" si="7"/>
        <v>92.91572514472509</v>
      </c>
      <c r="C62" s="12">
        <f t="shared" si="7"/>
        <v>0</v>
      </c>
      <c r="D62" s="3">
        <f t="shared" si="7"/>
        <v>85.18660445089748</v>
      </c>
      <c r="E62" s="13">
        <f t="shared" si="7"/>
        <v>84.41204536107536</v>
      </c>
      <c r="F62" s="13">
        <f t="shared" si="7"/>
        <v>96.24660121602716</v>
      </c>
      <c r="G62" s="13">
        <f t="shared" si="7"/>
        <v>96.17675561823307</v>
      </c>
      <c r="H62" s="13">
        <f t="shared" si="7"/>
        <v>63.548958895136245</v>
      </c>
      <c r="I62" s="13">
        <f t="shared" si="7"/>
        <v>81.62337423848656</v>
      </c>
      <c r="J62" s="13">
        <f t="shared" si="7"/>
        <v>33.5403846003335</v>
      </c>
      <c r="K62" s="13">
        <f t="shared" si="7"/>
        <v>193.34209669358245</v>
      </c>
      <c r="L62" s="13">
        <f t="shared" si="7"/>
        <v>48.74658852550978</v>
      </c>
      <c r="M62" s="13">
        <f t="shared" si="7"/>
        <v>55.0712507496223</v>
      </c>
      <c r="N62" s="13">
        <f t="shared" si="7"/>
        <v>85.84326032464574</v>
      </c>
      <c r="O62" s="13">
        <f t="shared" si="7"/>
        <v>68.21687131051765</v>
      </c>
      <c r="P62" s="13">
        <f t="shared" si="7"/>
        <v>76.89456736466842</v>
      </c>
      <c r="Q62" s="13">
        <f t="shared" si="7"/>
        <v>76.05510763192501</v>
      </c>
      <c r="R62" s="13">
        <f t="shared" si="7"/>
        <v>64.48810741466649</v>
      </c>
      <c r="S62" s="13">
        <f t="shared" si="7"/>
        <v>79.20982242523773</v>
      </c>
      <c r="T62" s="13">
        <f t="shared" si="7"/>
        <v>76.72602704517247</v>
      </c>
      <c r="U62" s="13">
        <f t="shared" si="7"/>
        <v>72.51678802417302</v>
      </c>
      <c r="V62" s="13">
        <f t="shared" si="7"/>
        <v>69.68368562690692</v>
      </c>
      <c r="W62" s="13">
        <f t="shared" si="7"/>
        <v>84.41204536107536</v>
      </c>
      <c r="X62" s="13">
        <f t="shared" si="7"/>
        <v>0</v>
      </c>
      <c r="Y62" s="13">
        <f t="shared" si="7"/>
        <v>0</v>
      </c>
      <c r="Z62" s="14">
        <f t="shared" si="7"/>
        <v>84.41204536107536</v>
      </c>
    </row>
    <row r="63" spans="1:26" ht="13.5">
      <c r="A63" s="38" t="s">
        <v>117</v>
      </c>
      <c r="B63" s="12">
        <f t="shared" si="7"/>
        <v>86.80211482430956</v>
      </c>
      <c r="C63" s="12">
        <f t="shared" si="7"/>
        <v>0</v>
      </c>
      <c r="D63" s="3">
        <f t="shared" si="7"/>
        <v>87.72869834744603</v>
      </c>
      <c r="E63" s="13">
        <f t="shared" si="7"/>
        <v>81.24093807557092</v>
      </c>
      <c r="F63" s="13">
        <f t="shared" si="7"/>
        <v>62.05454704072787</v>
      </c>
      <c r="G63" s="13">
        <f t="shared" si="7"/>
        <v>88.01312911287681</v>
      </c>
      <c r="H63" s="13">
        <f t="shared" si="7"/>
        <v>58.52740996887168</v>
      </c>
      <c r="I63" s="13">
        <f t="shared" si="7"/>
        <v>66.92826523097938</v>
      </c>
      <c r="J63" s="13">
        <f t="shared" si="7"/>
        <v>70.23453467597241</v>
      </c>
      <c r="K63" s="13">
        <f t="shared" si="7"/>
        <v>75.59877117062629</v>
      </c>
      <c r="L63" s="13">
        <f t="shared" si="7"/>
        <v>66.42544118193896</v>
      </c>
      <c r="M63" s="13">
        <f t="shared" si="7"/>
        <v>70.62334900314016</v>
      </c>
      <c r="N63" s="13">
        <f t="shared" si="7"/>
        <v>75.24216077482102</v>
      </c>
      <c r="O63" s="13">
        <f t="shared" si="7"/>
        <v>75.23276753027733</v>
      </c>
      <c r="P63" s="13">
        <f t="shared" si="7"/>
        <v>69.11665903089349</v>
      </c>
      <c r="Q63" s="13">
        <f t="shared" si="7"/>
        <v>73.00282783904377</v>
      </c>
      <c r="R63" s="13">
        <f t="shared" si="7"/>
        <v>46.64994885464133</v>
      </c>
      <c r="S63" s="13">
        <f t="shared" si="7"/>
        <v>63.940575592704555</v>
      </c>
      <c r="T63" s="13">
        <f t="shared" si="7"/>
        <v>54.23288381506812</v>
      </c>
      <c r="U63" s="13">
        <f t="shared" si="7"/>
        <v>53.9460192140191</v>
      </c>
      <c r="V63" s="13">
        <f t="shared" si="7"/>
        <v>65.65319545290372</v>
      </c>
      <c r="W63" s="13">
        <f t="shared" si="7"/>
        <v>81.24093807557092</v>
      </c>
      <c r="X63" s="13">
        <f t="shared" si="7"/>
        <v>0</v>
      </c>
      <c r="Y63" s="13">
        <f t="shared" si="7"/>
        <v>0</v>
      </c>
      <c r="Z63" s="14">
        <f t="shared" si="7"/>
        <v>81.24093807557092</v>
      </c>
    </row>
    <row r="64" spans="1:26" ht="13.5">
      <c r="A64" s="38" t="s">
        <v>118</v>
      </c>
      <c r="B64" s="12">
        <f t="shared" si="7"/>
        <v>88.59726771465745</v>
      </c>
      <c r="C64" s="12">
        <f t="shared" si="7"/>
        <v>0</v>
      </c>
      <c r="D64" s="3">
        <f t="shared" si="7"/>
        <v>84.9009822615361</v>
      </c>
      <c r="E64" s="13">
        <f t="shared" si="7"/>
        <v>83.68709291815287</v>
      </c>
      <c r="F64" s="13">
        <f t="shared" si="7"/>
        <v>62.70715247530737</v>
      </c>
      <c r="G64" s="13">
        <f t="shared" si="7"/>
        <v>90.08770361964206</v>
      </c>
      <c r="H64" s="13">
        <f t="shared" si="7"/>
        <v>57.53102534110802</v>
      </c>
      <c r="I64" s="13">
        <f t="shared" si="7"/>
        <v>67.2703210320883</v>
      </c>
      <c r="J64" s="13">
        <f t="shared" si="7"/>
        <v>80.13772730853279</v>
      </c>
      <c r="K64" s="13">
        <f t="shared" si="7"/>
        <v>83.62935015737347</v>
      </c>
      <c r="L64" s="13">
        <f t="shared" si="7"/>
        <v>69.55647220965378</v>
      </c>
      <c r="M64" s="13">
        <f t="shared" si="7"/>
        <v>77.64195757054675</v>
      </c>
      <c r="N64" s="13">
        <f t="shared" si="7"/>
        <v>76.31872071777333</v>
      </c>
      <c r="O64" s="13">
        <f t="shared" si="7"/>
        <v>74.93256375008683</v>
      </c>
      <c r="P64" s="13">
        <f t="shared" si="7"/>
        <v>76.51304161013536</v>
      </c>
      <c r="Q64" s="13">
        <f t="shared" si="7"/>
        <v>75.9483494935799</v>
      </c>
      <c r="R64" s="13">
        <f t="shared" si="7"/>
        <v>66.45559641879079</v>
      </c>
      <c r="S64" s="13">
        <f t="shared" si="7"/>
        <v>67.00386258854249</v>
      </c>
      <c r="T64" s="13">
        <f t="shared" si="7"/>
        <v>60.58932695870204</v>
      </c>
      <c r="U64" s="13">
        <f t="shared" si="7"/>
        <v>64.50457802457794</v>
      </c>
      <c r="V64" s="13">
        <f t="shared" si="7"/>
        <v>71.26171721235572</v>
      </c>
      <c r="W64" s="13">
        <f t="shared" si="7"/>
        <v>83.68709291815287</v>
      </c>
      <c r="X64" s="13">
        <f t="shared" si="7"/>
        <v>0</v>
      </c>
      <c r="Y64" s="13">
        <f t="shared" si="7"/>
        <v>0</v>
      </c>
      <c r="Z64" s="14">
        <f t="shared" si="7"/>
        <v>83.68709291815287</v>
      </c>
    </row>
    <row r="65" spans="1:26" ht="13.5">
      <c r="A65" s="38" t="s">
        <v>119</v>
      </c>
      <c r="B65" s="12">
        <f t="shared" si="7"/>
        <v>1347.2387449600217</v>
      </c>
      <c r="C65" s="12">
        <f t="shared" si="7"/>
        <v>0</v>
      </c>
      <c r="D65" s="3">
        <f t="shared" si="7"/>
        <v>135.6953491428875</v>
      </c>
      <c r="E65" s="13">
        <f t="shared" si="7"/>
        <v>-2955.368295540431</v>
      </c>
      <c r="F65" s="13">
        <f t="shared" si="7"/>
        <v>837.0842179759377</v>
      </c>
      <c r="G65" s="13">
        <f t="shared" si="7"/>
        <v>953.4748634257659</v>
      </c>
      <c r="H65" s="13">
        <f t="shared" si="7"/>
        <v>526.2627409966482</v>
      </c>
      <c r="I65" s="13">
        <f t="shared" si="7"/>
        <v>704.156822446708</v>
      </c>
      <c r="J65" s="13">
        <f t="shared" si="7"/>
        <v>755.8857224688529</v>
      </c>
      <c r="K65" s="13">
        <f t="shared" si="7"/>
        <v>473.13812335958005</v>
      </c>
      <c r="L65" s="13">
        <f t="shared" si="7"/>
        <v>924.1006808875346</v>
      </c>
      <c r="M65" s="13">
        <f t="shared" si="7"/>
        <v>665.9493572522813</v>
      </c>
      <c r="N65" s="13">
        <f t="shared" si="7"/>
        <v>1643.7068880496138</v>
      </c>
      <c r="O65" s="13">
        <f t="shared" si="7"/>
        <v>1487.7872358953705</v>
      </c>
      <c r="P65" s="13">
        <f t="shared" si="7"/>
        <v>-1295.0625694718346</v>
      </c>
      <c r="Q65" s="13">
        <f t="shared" si="7"/>
        <v>2867.141145537295</v>
      </c>
      <c r="R65" s="13">
        <f t="shared" si="7"/>
        <v>819.6259643957362</v>
      </c>
      <c r="S65" s="13">
        <f t="shared" si="7"/>
        <v>9334.767622390604</v>
      </c>
      <c r="T65" s="13">
        <f t="shared" si="7"/>
        <v>541.0796605244784</v>
      </c>
      <c r="U65" s="13">
        <f t="shared" si="7"/>
        <v>4000.4170308768876</v>
      </c>
      <c r="V65" s="13">
        <f t="shared" si="7"/>
        <v>1722.6141819001245</v>
      </c>
      <c r="W65" s="13">
        <f t="shared" si="7"/>
        <v>-2955.368295540431</v>
      </c>
      <c r="X65" s="13">
        <f t="shared" si="7"/>
        <v>0</v>
      </c>
      <c r="Y65" s="13">
        <f t="shared" si="7"/>
        <v>0</v>
      </c>
      <c r="Z65" s="14">
        <f t="shared" si="7"/>
        <v>-2955.368295540431</v>
      </c>
    </row>
    <row r="66" spans="1:26" ht="13.5">
      <c r="A66" s="39" t="s">
        <v>120</v>
      </c>
      <c r="B66" s="15">
        <f t="shared" si="7"/>
        <v>79.77912777275813</v>
      </c>
      <c r="C66" s="15">
        <f t="shared" si="7"/>
        <v>0</v>
      </c>
      <c r="D66" s="4">
        <f t="shared" si="7"/>
        <v>31.704571606258487</v>
      </c>
      <c r="E66" s="16">
        <f t="shared" si="7"/>
        <v>51.16492211223962</v>
      </c>
      <c r="F66" s="16">
        <f t="shared" si="7"/>
        <v>48.960220099440235</v>
      </c>
      <c r="G66" s="16">
        <f t="shared" si="7"/>
        <v>107.07821022061947</v>
      </c>
      <c r="H66" s="16">
        <f t="shared" si="7"/>
        <v>87.02959008851312</v>
      </c>
      <c r="I66" s="16">
        <f t="shared" si="7"/>
        <v>72.08441412287392</v>
      </c>
      <c r="J66" s="16">
        <f t="shared" si="7"/>
        <v>81.21937097482196</v>
      </c>
      <c r="K66" s="16">
        <f t="shared" si="7"/>
        <v>83.68749200990602</v>
      </c>
      <c r="L66" s="16">
        <f t="shared" si="7"/>
        <v>81.14137937159778</v>
      </c>
      <c r="M66" s="16">
        <f t="shared" si="7"/>
        <v>81.96055716313063</v>
      </c>
      <c r="N66" s="16">
        <f t="shared" si="7"/>
        <v>82.37135504123391</v>
      </c>
      <c r="O66" s="16">
        <f t="shared" si="7"/>
        <v>83.88790282499782</v>
      </c>
      <c r="P66" s="16">
        <f t="shared" si="7"/>
        <v>86.36668952170109</v>
      </c>
      <c r="Q66" s="16">
        <f t="shared" si="7"/>
        <v>84.21415424569648</v>
      </c>
      <c r="R66" s="16">
        <f t="shared" si="7"/>
        <v>77.20782824128074</v>
      </c>
      <c r="S66" s="16">
        <f t="shared" si="7"/>
        <v>80.67417551404104</v>
      </c>
      <c r="T66" s="16">
        <f t="shared" si="7"/>
        <v>83.27733535839855</v>
      </c>
      <c r="U66" s="16">
        <f t="shared" si="7"/>
        <v>80.23154834329141</v>
      </c>
      <c r="V66" s="16">
        <f t="shared" si="7"/>
        <v>79.90838046442036</v>
      </c>
      <c r="W66" s="16">
        <f t="shared" si="7"/>
        <v>51.16492211223962</v>
      </c>
      <c r="X66" s="16">
        <f t="shared" si="7"/>
        <v>0</v>
      </c>
      <c r="Y66" s="16">
        <f t="shared" si="7"/>
        <v>0</v>
      </c>
      <c r="Z66" s="17">
        <f t="shared" si="7"/>
        <v>51.16492211223962</v>
      </c>
    </row>
    <row r="67" spans="1:26" ht="13.5" hidden="1">
      <c r="A67" s="40" t="s">
        <v>121</v>
      </c>
      <c r="B67" s="23">
        <v>2670000845</v>
      </c>
      <c r="C67" s="23"/>
      <c r="D67" s="24">
        <v>3080165184</v>
      </c>
      <c r="E67" s="25">
        <v>3076612724</v>
      </c>
      <c r="F67" s="25">
        <v>461256327</v>
      </c>
      <c r="G67" s="25">
        <v>170101263</v>
      </c>
      <c r="H67" s="25">
        <v>644240483</v>
      </c>
      <c r="I67" s="25">
        <v>1275598073</v>
      </c>
      <c r="J67" s="25">
        <v>37017902</v>
      </c>
      <c r="K67" s="25">
        <v>83891397</v>
      </c>
      <c r="L67" s="25">
        <v>369381056</v>
      </c>
      <c r="M67" s="25">
        <v>490290355</v>
      </c>
      <c r="N67" s="25">
        <v>45655091</v>
      </c>
      <c r="O67" s="25">
        <v>219173579</v>
      </c>
      <c r="P67" s="25">
        <v>243430315</v>
      </c>
      <c r="Q67" s="25">
        <v>508258985</v>
      </c>
      <c r="R67" s="25">
        <v>226772898</v>
      </c>
      <c r="S67" s="25">
        <v>233393997</v>
      </c>
      <c r="T67" s="25">
        <v>246394189</v>
      </c>
      <c r="U67" s="25">
        <v>706561084</v>
      </c>
      <c r="V67" s="25">
        <v>2980708497</v>
      </c>
      <c r="W67" s="25">
        <v>3076612724</v>
      </c>
      <c r="X67" s="25"/>
      <c r="Y67" s="24"/>
      <c r="Z67" s="26">
        <v>3076612724</v>
      </c>
    </row>
    <row r="68" spans="1:26" ht="13.5" hidden="1">
      <c r="A68" s="36" t="s">
        <v>31</v>
      </c>
      <c r="B68" s="18">
        <v>556143812</v>
      </c>
      <c r="C68" s="18"/>
      <c r="D68" s="19">
        <v>670569412</v>
      </c>
      <c r="E68" s="20">
        <v>670640068</v>
      </c>
      <c r="F68" s="20">
        <v>295868591</v>
      </c>
      <c r="G68" s="20">
        <v>22886447</v>
      </c>
      <c r="H68" s="20">
        <v>43169774</v>
      </c>
      <c r="I68" s="20">
        <v>361924812</v>
      </c>
      <c r="J68" s="20">
        <v>31263127</v>
      </c>
      <c r="K68" s="20">
        <v>28579206</v>
      </c>
      <c r="L68" s="20">
        <v>30098371</v>
      </c>
      <c r="M68" s="20">
        <v>89940704</v>
      </c>
      <c r="N68" s="20">
        <v>17492059</v>
      </c>
      <c r="O68" s="20">
        <v>29441541</v>
      </c>
      <c r="P68" s="20">
        <v>27640381</v>
      </c>
      <c r="Q68" s="20">
        <v>74573981</v>
      </c>
      <c r="R68" s="20">
        <v>28259295</v>
      </c>
      <c r="S68" s="20">
        <v>28575940</v>
      </c>
      <c r="T68" s="20">
        <v>38332841</v>
      </c>
      <c r="U68" s="20">
        <v>95168076</v>
      </c>
      <c r="V68" s="20">
        <v>621607573</v>
      </c>
      <c r="W68" s="20">
        <v>670640068</v>
      </c>
      <c r="X68" s="20"/>
      <c r="Y68" s="19"/>
      <c r="Z68" s="22">
        <v>670640068</v>
      </c>
    </row>
    <row r="69" spans="1:26" ht="13.5" hidden="1">
      <c r="A69" s="37" t="s">
        <v>32</v>
      </c>
      <c r="B69" s="18">
        <v>2053725616</v>
      </c>
      <c r="C69" s="18"/>
      <c r="D69" s="19">
        <v>2327187647</v>
      </c>
      <c r="E69" s="20">
        <v>2303977940</v>
      </c>
      <c r="F69" s="20">
        <v>154090297</v>
      </c>
      <c r="G69" s="20">
        <v>145263447</v>
      </c>
      <c r="H69" s="20">
        <v>588159629</v>
      </c>
      <c r="I69" s="20">
        <v>887513373</v>
      </c>
      <c r="J69" s="20">
        <v>-4013737</v>
      </c>
      <c r="K69" s="20">
        <v>46473121</v>
      </c>
      <c r="L69" s="20">
        <v>329487239</v>
      </c>
      <c r="M69" s="20">
        <v>371946623</v>
      </c>
      <c r="N69" s="20">
        <v>18583294</v>
      </c>
      <c r="O69" s="20">
        <v>177657657</v>
      </c>
      <c r="P69" s="20">
        <v>205758592</v>
      </c>
      <c r="Q69" s="20">
        <v>401999543</v>
      </c>
      <c r="R69" s="20">
        <v>187621859</v>
      </c>
      <c r="S69" s="20">
        <v>194168664</v>
      </c>
      <c r="T69" s="20">
        <v>198796132</v>
      </c>
      <c r="U69" s="20">
        <v>580586655</v>
      </c>
      <c r="V69" s="20">
        <v>2242046194</v>
      </c>
      <c r="W69" s="20">
        <v>2303977940</v>
      </c>
      <c r="X69" s="20"/>
      <c r="Y69" s="19"/>
      <c r="Z69" s="22">
        <v>2303977940</v>
      </c>
    </row>
    <row r="70" spans="1:26" ht="13.5" hidden="1">
      <c r="A70" s="38" t="s">
        <v>115</v>
      </c>
      <c r="B70" s="18">
        <v>1269847695</v>
      </c>
      <c r="C70" s="18"/>
      <c r="D70" s="19">
        <v>1423106156</v>
      </c>
      <c r="E70" s="20">
        <v>1407730105</v>
      </c>
      <c r="F70" s="20">
        <v>90377922</v>
      </c>
      <c r="G70" s="20">
        <v>94018967</v>
      </c>
      <c r="H70" s="20">
        <v>499318064</v>
      </c>
      <c r="I70" s="20">
        <v>683714953</v>
      </c>
      <c r="J70" s="20">
        <v>-123248398</v>
      </c>
      <c r="K70" s="20">
        <v>1056093</v>
      </c>
      <c r="L70" s="20">
        <v>235224631</v>
      </c>
      <c r="M70" s="20">
        <v>113032326</v>
      </c>
      <c r="N70" s="20">
        <v>-50188229</v>
      </c>
      <c r="O70" s="20">
        <v>93115245</v>
      </c>
      <c r="P70" s="20">
        <v>125601171</v>
      </c>
      <c r="Q70" s="20">
        <v>168528187</v>
      </c>
      <c r="R70" s="20">
        <v>100503164</v>
      </c>
      <c r="S70" s="20">
        <v>129354483</v>
      </c>
      <c r="T70" s="20">
        <v>124401932</v>
      </c>
      <c r="U70" s="20">
        <v>354259579</v>
      </c>
      <c r="V70" s="20">
        <v>1319535045</v>
      </c>
      <c r="W70" s="20">
        <v>1407730105</v>
      </c>
      <c r="X70" s="20"/>
      <c r="Y70" s="19"/>
      <c r="Z70" s="22">
        <v>1407730105</v>
      </c>
    </row>
    <row r="71" spans="1:26" ht="13.5" hidden="1">
      <c r="A71" s="38" t="s">
        <v>116</v>
      </c>
      <c r="B71" s="18">
        <v>453639189</v>
      </c>
      <c r="C71" s="18"/>
      <c r="D71" s="19">
        <v>501905338</v>
      </c>
      <c r="E71" s="20">
        <v>508767480</v>
      </c>
      <c r="F71" s="20">
        <v>31087957</v>
      </c>
      <c r="G71" s="20">
        <v>26930086</v>
      </c>
      <c r="H71" s="20">
        <v>46835820</v>
      </c>
      <c r="I71" s="20">
        <v>104853863</v>
      </c>
      <c r="J71" s="20">
        <v>87522285</v>
      </c>
      <c r="K71" s="20">
        <v>16514974</v>
      </c>
      <c r="L71" s="20">
        <v>63103579</v>
      </c>
      <c r="M71" s="20">
        <v>167140838</v>
      </c>
      <c r="N71" s="20">
        <v>38014791</v>
      </c>
      <c r="O71" s="20">
        <v>52112324</v>
      </c>
      <c r="P71" s="20">
        <v>43330407</v>
      </c>
      <c r="Q71" s="20">
        <v>133457522</v>
      </c>
      <c r="R71" s="20">
        <v>48301188</v>
      </c>
      <c r="S71" s="20">
        <v>34548209</v>
      </c>
      <c r="T71" s="20">
        <v>37194956</v>
      </c>
      <c r="U71" s="20">
        <v>120044353</v>
      </c>
      <c r="V71" s="20">
        <v>525496576</v>
      </c>
      <c r="W71" s="20">
        <v>508767480</v>
      </c>
      <c r="X71" s="20"/>
      <c r="Y71" s="19"/>
      <c r="Z71" s="22">
        <v>508767480</v>
      </c>
    </row>
    <row r="72" spans="1:26" ht="13.5" hidden="1">
      <c r="A72" s="38" t="s">
        <v>117</v>
      </c>
      <c r="B72" s="18">
        <v>193238558</v>
      </c>
      <c r="C72" s="18"/>
      <c r="D72" s="19">
        <v>198497663</v>
      </c>
      <c r="E72" s="20">
        <v>220127084</v>
      </c>
      <c r="F72" s="20">
        <v>17847311</v>
      </c>
      <c r="G72" s="20">
        <v>13523229</v>
      </c>
      <c r="H72" s="20">
        <v>23587203</v>
      </c>
      <c r="I72" s="20">
        <v>54957743</v>
      </c>
      <c r="J72" s="20">
        <v>17448422</v>
      </c>
      <c r="K72" s="20">
        <v>15998641</v>
      </c>
      <c r="L72" s="20">
        <v>17345735</v>
      </c>
      <c r="M72" s="20">
        <v>50792798</v>
      </c>
      <c r="N72" s="20">
        <v>17116934</v>
      </c>
      <c r="O72" s="20">
        <v>18038491</v>
      </c>
      <c r="P72" s="20">
        <v>20214063</v>
      </c>
      <c r="Q72" s="20">
        <v>55369488</v>
      </c>
      <c r="R72" s="20">
        <v>24044215</v>
      </c>
      <c r="S72" s="20">
        <v>16940312</v>
      </c>
      <c r="T72" s="20">
        <v>21324977</v>
      </c>
      <c r="U72" s="20">
        <v>62309504</v>
      </c>
      <c r="V72" s="20">
        <v>223429533</v>
      </c>
      <c r="W72" s="20">
        <v>220127084</v>
      </c>
      <c r="X72" s="20"/>
      <c r="Y72" s="19"/>
      <c r="Z72" s="22">
        <v>220127084</v>
      </c>
    </row>
    <row r="73" spans="1:26" ht="13.5" hidden="1">
      <c r="A73" s="38" t="s">
        <v>118</v>
      </c>
      <c r="B73" s="18">
        <v>143032938</v>
      </c>
      <c r="C73" s="18"/>
      <c r="D73" s="19">
        <v>165585533</v>
      </c>
      <c r="E73" s="20">
        <v>168844424</v>
      </c>
      <c r="F73" s="20">
        <v>14559505</v>
      </c>
      <c r="G73" s="20">
        <v>10574250</v>
      </c>
      <c r="H73" s="20">
        <v>17951938</v>
      </c>
      <c r="I73" s="20">
        <v>43085693</v>
      </c>
      <c r="J73" s="20">
        <v>14040498</v>
      </c>
      <c r="K73" s="20">
        <v>12574229</v>
      </c>
      <c r="L73" s="20">
        <v>13645278</v>
      </c>
      <c r="M73" s="20">
        <v>40260005</v>
      </c>
      <c r="N73" s="20">
        <v>13467427</v>
      </c>
      <c r="O73" s="20">
        <v>14207863</v>
      </c>
      <c r="P73" s="20">
        <v>16724507</v>
      </c>
      <c r="Q73" s="20">
        <v>44399797</v>
      </c>
      <c r="R73" s="20">
        <v>14626568</v>
      </c>
      <c r="S73" s="20">
        <v>13088632</v>
      </c>
      <c r="T73" s="20">
        <v>15643676</v>
      </c>
      <c r="U73" s="20">
        <v>43358876</v>
      </c>
      <c r="V73" s="20">
        <v>171104371</v>
      </c>
      <c r="W73" s="20">
        <v>168844424</v>
      </c>
      <c r="X73" s="20"/>
      <c r="Y73" s="19"/>
      <c r="Z73" s="22">
        <v>168844424</v>
      </c>
    </row>
    <row r="74" spans="1:26" ht="13.5" hidden="1">
      <c r="A74" s="38" t="s">
        <v>119</v>
      </c>
      <c r="B74" s="18">
        <v>-6032764</v>
      </c>
      <c r="C74" s="18"/>
      <c r="D74" s="19">
        <v>38092957</v>
      </c>
      <c r="E74" s="20">
        <v>-1491153</v>
      </c>
      <c r="F74" s="20">
        <v>217602</v>
      </c>
      <c r="G74" s="20">
        <v>216915</v>
      </c>
      <c r="H74" s="20">
        <v>466604</v>
      </c>
      <c r="I74" s="20">
        <v>901121</v>
      </c>
      <c r="J74" s="20">
        <v>223456</v>
      </c>
      <c r="K74" s="20">
        <v>329184</v>
      </c>
      <c r="L74" s="20">
        <v>168016</v>
      </c>
      <c r="M74" s="20">
        <v>720656</v>
      </c>
      <c r="N74" s="20">
        <v>172371</v>
      </c>
      <c r="O74" s="20">
        <v>183734</v>
      </c>
      <c r="P74" s="20">
        <v>-111556</v>
      </c>
      <c r="Q74" s="20">
        <v>244549</v>
      </c>
      <c r="R74" s="20">
        <v>146724</v>
      </c>
      <c r="S74" s="20">
        <v>237028</v>
      </c>
      <c r="T74" s="20">
        <v>230591</v>
      </c>
      <c r="U74" s="20">
        <v>614343</v>
      </c>
      <c r="V74" s="20">
        <v>2480669</v>
      </c>
      <c r="W74" s="20">
        <v>-1491153</v>
      </c>
      <c r="X74" s="20"/>
      <c r="Y74" s="19"/>
      <c r="Z74" s="22">
        <v>-1491153</v>
      </c>
    </row>
    <row r="75" spans="1:26" ht="13.5" hidden="1">
      <c r="A75" s="39" t="s">
        <v>120</v>
      </c>
      <c r="B75" s="27">
        <v>60131417</v>
      </c>
      <c r="C75" s="27"/>
      <c r="D75" s="28">
        <v>82408125</v>
      </c>
      <c r="E75" s="29">
        <v>101994716</v>
      </c>
      <c r="F75" s="29">
        <v>11297439</v>
      </c>
      <c r="G75" s="29">
        <v>1951369</v>
      </c>
      <c r="H75" s="29">
        <v>12911080</v>
      </c>
      <c r="I75" s="29">
        <v>26159888</v>
      </c>
      <c r="J75" s="29">
        <v>9768512</v>
      </c>
      <c r="K75" s="29">
        <v>8839070</v>
      </c>
      <c r="L75" s="29">
        <v>9795446</v>
      </c>
      <c r="M75" s="29">
        <v>28403028</v>
      </c>
      <c r="N75" s="29">
        <v>9579738</v>
      </c>
      <c r="O75" s="29">
        <v>12074381</v>
      </c>
      <c r="P75" s="29">
        <v>10031342</v>
      </c>
      <c r="Q75" s="29">
        <v>31685461</v>
      </c>
      <c r="R75" s="29">
        <v>10891744</v>
      </c>
      <c r="S75" s="29">
        <v>10649393</v>
      </c>
      <c r="T75" s="29">
        <v>9265216</v>
      </c>
      <c r="U75" s="29">
        <v>30806353</v>
      </c>
      <c r="V75" s="29">
        <v>117054730</v>
      </c>
      <c r="W75" s="29">
        <v>101994716</v>
      </c>
      <c r="X75" s="29"/>
      <c r="Y75" s="28"/>
      <c r="Z75" s="30">
        <v>101994716</v>
      </c>
    </row>
    <row r="76" spans="1:26" ht="13.5" hidden="1">
      <c r="A76" s="41" t="s">
        <v>122</v>
      </c>
      <c r="B76" s="31">
        <v>2376227280</v>
      </c>
      <c r="C76" s="31"/>
      <c r="D76" s="32">
        <v>2711766827</v>
      </c>
      <c r="E76" s="33">
        <v>2645631176</v>
      </c>
      <c r="F76" s="33">
        <v>184936850</v>
      </c>
      <c r="G76" s="33">
        <v>255118936</v>
      </c>
      <c r="H76" s="33">
        <v>224382768</v>
      </c>
      <c r="I76" s="33">
        <v>664438554</v>
      </c>
      <c r="J76" s="33">
        <v>207139882</v>
      </c>
      <c r="K76" s="33">
        <v>210914279</v>
      </c>
      <c r="L76" s="33">
        <v>175259001</v>
      </c>
      <c r="M76" s="33">
        <v>593313162</v>
      </c>
      <c r="N76" s="33">
        <v>211918351</v>
      </c>
      <c r="O76" s="33">
        <v>200646821</v>
      </c>
      <c r="P76" s="33">
        <v>194675993</v>
      </c>
      <c r="Q76" s="33">
        <v>607241165</v>
      </c>
      <c r="R76" s="33">
        <v>177197468</v>
      </c>
      <c r="S76" s="33">
        <v>194517282</v>
      </c>
      <c r="T76" s="33">
        <v>180679176</v>
      </c>
      <c r="U76" s="33">
        <v>552393926</v>
      </c>
      <c r="V76" s="33">
        <v>2417386807</v>
      </c>
      <c r="W76" s="33">
        <v>2645631176</v>
      </c>
      <c r="X76" s="33"/>
      <c r="Y76" s="32"/>
      <c r="Z76" s="34">
        <v>2645631176</v>
      </c>
    </row>
    <row r="77" spans="1:26" ht="13.5" hidden="1">
      <c r="A77" s="36" t="s">
        <v>31</v>
      </c>
      <c r="B77" s="18">
        <v>558955492</v>
      </c>
      <c r="C77" s="18"/>
      <c r="D77" s="19">
        <v>604466925</v>
      </c>
      <c r="E77" s="20">
        <v>561564042</v>
      </c>
      <c r="F77" s="20">
        <v>41112894</v>
      </c>
      <c r="G77" s="20">
        <v>101950119</v>
      </c>
      <c r="H77" s="20">
        <v>54044165</v>
      </c>
      <c r="I77" s="20">
        <v>197107178</v>
      </c>
      <c r="J77" s="20">
        <v>37087870</v>
      </c>
      <c r="K77" s="20">
        <v>44238228</v>
      </c>
      <c r="L77" s="20">
        <v>29258917</v>
      </c>
      <c r="M77" s="20">
        <v>110585015</v>
      </c>
      <c r="N77" s="20">
        <v>41061482</v>
      </c>
      <c r="O77" s="20">
        <v>30082281</v>
      </c>
      <c r="P77" s="20">
        <v>29532066</v>
      </c>
      <c r="Q77" s="20">
        <v>100675829</v>
      </c>
      <c r="R77" s="20">
        <v>28911338</v>
      </c>
      <c r="S77" s="20">
        <v>26396000</v>
      </c>
      <c r="T77" s="20">
        <v>26478799</v>
      </c>
      <c r="U77" s="20">
        <v>81786137</v>
      </c>
      <c r="V77" s="20">
        <v>490154159</v>
      </c>
      <c r="W77" s="20">
        <v>561564042</v>
      </c>
      <c r="X77" s="20"/>
      <c r="Y77" s="19"/>
      <c r="Z77" s="22">
        <v>561564042</v>
      </c>
    </row>
    <row r="78" spans="1:26" ht="13.5" hidden="1">
      <c r="A78" s="37" t="s">
        <v>32</v>
      </c>
      <c r="B78" s="18">
        <v>1769299468</v>
      </c>
      <c r="C78" s="18"/>
      <c r="D78" s="19">
        <v>2081172759</v>
      </c>
      <c r="E78" s="20">
        <v>2031881617</v>
      </c>
      <c r="F78" s="20">
        <v>138292705</v>
      </c>
      <c r="G78" s="20">
        <v>151079326</v>
      </c>
      <c r="H78" s="20">
        <v>159102143</v>
      </c>
      <c r="I78" s="20">
        <v>448474174</v>
      </c>
      <c r="J78" s="20">
        <v>162118088</v>
      </c>
      <c r="K78" s="20">
        <v>159278855</v>
      </c>
      <c r="L78" s="20">
        <v>138051924</v>
      </c>
      <c r="M78" s="20">
        <v>459448867</v>
      </c>
      <c r="N78" s="20">
        <v>162965909</v>
      </c>
      <c r="O78" s="20">
        <v>160435595</v>
      </c>
      <c r="P78" s="20">
        <v>156480189</v>
      </c>
      <c r="Q78" s="20">
        <v>479881693</v>
      </c>
      <c r="R78" s="20">
        <v>139876851</v>
      </c>
      <c r="S78" s="20">
        <v>159529972</v>
      </c>
      <c r="T78" s="20">
        <v>146484552</v>
      </c>
      <c r="U78" s="20">
        <v>445891375</v>
      </c>
      <c r="V78" s="20">
        <v>1833696109</v>
      </c>
      <c r="W78" s="20">
        <v>2031881617</v>
      </c>
      <c r="X78" s="20"/>
      <c r="Y78" s="19"/>
      <c r="Z78" s="22">
        <v>2031881617</v>
      </c>
    </row>
    <row r="79" spans="1:26" ht="13.5" hidden="1">
      <c r="A79" s="38" t="s">
        <v>115</v>
      </c>
      <c r="B79" s="18">
        <v>1134614630</v>
      </c>
      <c r="C79" s="18"/>
      <c r="D79" s="19">
        <v>1287203113</v>
      </c>
      <c r="E79" s="20">
        <v>1238217220</v>
      </c>
      <c r="F79" s="20">
        <v>86345172</v>
      </c>
      <c r="G79" s="20">
        <v>101682297</v>
      </c>
      <c r="H79" s="20">
        <v>102749991</v>
      </c>
      <c r="I79" s="20">
        <v>290777460</v>
      </c>
      <c r="J79" s="20">
        <v>107567151</v>
      </c>
      <c r="K79" s="20">
        <v>103180441</v>
      </c>
      <c r="L79" s="20">
        <v>84725290</v>
      </c>
      <c r="M79" s="20">
        <v>295472882</v>
      </c>
      <c r="N79" s="20">
        <v>104342180</v>
      </c>
      <c r="O79" s="20">
        <v>97935455</v>
      </c>
      <c r="P79" s="20">
        <v>94949026</v>
      </c>
      <c r="Q79" s="20">
        <v>297226661</v>
      </c>
      <c r="R79" s="20">
        <v>86588954</v>
      </c>
      <c r="S79" s="20">
        <v>90436762</v>
      </c>
      <c r="T79" s="20">
        <v>95655111</v>
      </c>
      <c r="U79" s="20">
        <v>272680827</v>
      </c>
      <c r="V79" s="20">
        <v>1156157830</v>
      </c>
      <c r="W79" s="20">
        <v>1238217220</v>
      </c>
      <c r="X79" s="20"/>
      <c r="Y79" s="19"/>
      <c r="Z79" s="22">
        <v>1238217220</v>
      </c>
    </row>
    <row r="80" spans="1:26" ht="13.5" hidden="1">
      <c r="A80" s="38" t="s">
        <v>116</v>
      </c>
      <c r="B80" s="18">
        <v>421502142</v>
      </c>
      <c r="C80" s="18"/>
      <c r="D80" s="19">
        <v>427556115</v>
      </c>
      <c r="E80" s="20">
        <v>429461036</v>
      </c>
      <c r="F80" s="20">
        <v>29921102</v>
      </c>
      <c r="G80" s="20">
        <v>25900483</v>
      </c>
      <c r="H80" s="20">
        <v>29763676</v>
      </c>
      <c r="I80" s="20">
        <v>85585261</v>
      </c>
      <c r="J80" s="20">
        <v>29355311</v>
      </c>
      <c r="K80" s="20">
        <v>31930397</v>
      </c>
      <c r="L80" s="20">
        <v>30760842</v>
      </c>
      <c r="M80" s="20">
        <v>92046550</v>
      </c>
      <c r="N80" s="20">
        <v>32633136</v>
      </c>
      <c r="O80" s="20">
        <v>35549397</v>
      </c>
      <c r="P80" s="20">
        <v>33318729</v>
      </c>
      <c r="Q80" s="20">
        <v>101501262</v>
      </c>
      <c r="R80" s="20">
        <v>31148522</v>
      </c>
      <c r="S80" s="20">
        <v>27365575</v>
      </c>
      <c r="T80" s="20">
        <v>28538212</v>
      </c>
      <c r="U80" s="20">
        <v>87052309</v>
      </c>
      <c r="V80" s="20">
        <v>366185382</v>
      </c>
      <c r="W80" s="20">
        <v>429461036</v>
      </c>
      <c r="X80" s="20"/>
      <c r="Y80" s="19"/>
      <c r="Z80" s="22">
        <v>429461036</v>
      </c>
    </row>
    <row r="81" spans="1:26" ht="13.5" hidden="1">
      <c r="A81" s="38" t="s">
        <v>117</v>
      </c>
      <c r="B81" s="18">
        <v>167735155</v>
      </c>
      <c r="C81" s="18"/>
      <c r="D81" s="19">
        <v>174139416</v>
      </c>
      <c r="E81" s="20">
        <v>178833308</v>
      </c>
      <c r="F81" s="20">
        <v>11075068</v>
      </c>
      <c r="G81" s="20">
        <v>11902217</v>
      </c>
      <c r="H81" s="20">
        <v>13804979</v>
      </c>
      <c r="I81" s="20">
        <v>36782264</v>
      </c>
      <c r="J81" s="20">
        <v>12254818</v>
      </c>
      <c r="K81" s="20">
        <v>12094776</v>
      </c>
      <c r="L81" s="20">
        <v>11521981</v>
      </c>
      <c r="M81" s="20">
        <v>35871575</v>
      </c>
      <c r="N81" s="20">
        <v>12879151</v>
      </c>
      <c r="O81" s="20">
        <v>13570856</v>
      </c>
      <c r="P81" s="20">
        <v>13971285</v>
      </c>
      <c r="Q81" s="20">
        <v>40421292</v>
      </c>
      <c r="R81" s="20">
        <v>11216614</v>
      </c>
      <c r="S81" s="20">
        <v>10831733</v>
      </c>
      <c r="T81" s="20">
        <v>11565150</v>
      </c>
      <c r="U81" s="20">
        <v>33613497</v>
      </c>
      <c r="V81" s="20">
        <v>146688628</v>
      </c>
      <c r="W81" s="20">
        <v>178833308</v>
      </c>
      <c r="X81" s="20"/>
      <c r="Y81" s="19"/>
      <c r="Z81" s="22">
        <v>178833308</v>
      </c>
    </row>
    <row r="82" spans="1:26" ht="13.5" hidden="1">
      <c r="A82" s="38" t="s">
        <v>118</v>
      </c>
      <c r="B82" s="18">
        <v>126723275</v>
      </c>
      <c r="C82" s="18"/>
      <c r="D82" s="19">
        <v>140583744</v>
      </c>
      <c r="E82" s="20">
        <v>141300990</v>
      </c>
      <c r="F82" s="20">
        <v>9129851</v>
      </c>
      <c r="G82" s="20">
        <v>9526099</v>
      </c>
      <c r="H82" s="20">
        <v>10327934</v>
      </c>
      <c r="I82" s="20">
        <v>28983884</v>
      </c>
      <c r="J82" s="20">
        <v>11251736</v>
      </c>
      <c r="K82" s="20">
        <v>10515746</v>
      </c>
      <c r="L82" s="20">
        <v>9491174</v>
      </c>
      <c r="M82" s="20">
        <v>31258656</v>
      </c>
      <c r="N82" s="20">
        <v>10278168</v>
      </c>
      <c r="O82" s="20">
        <v>10646316</v>
      </c>
      <c r="P82" s="20">
        <v>12796429</v>
      </c>
      <c r="Q82" s="20">
        <v>33720913</v>
      </c>
      <c r="R82" s="20">
        <v>9720173</v>
      </c>
      <c r="S82" s="20">
        <v>8769889</v>
      </c>
      <c r="T82" s="20">
        <v>9478398</v>
      </c>
      <c r="U82" s="20">
        <v>27968460</v>
      </c>
      <c r="V82" s="20">
        <v>121931913</v>
      </c>
      <c r="W82" s="20">
        <v>141300990</v>
      </c>
      <c r="X82" s="20"/>
      <c r="Y82" s="19"/>
      <c r="Z82" s="22">
        <v>141300990</v>
      </c>
    </row>
    <row r="83" spans="1:26" ht="13.5" hidden="1">
      <c r="A83" s="38" t="s">
        <v>119</v>
      </c>
      <c r="B83" s="18">
        <v>-81275734</v>
      </c>
      <c r="C83" s="18"/>
      <c r="D83" s="19">
        <v>51690371</v>
      </c>
      <c r="E83" s="20">
        <v>44069063</v>
      </c>
      <c r="F83" s="20">
        <v>1821512</v>
      </c>
      <c r="G83" s="20">
        <v>2068230</v>
      </c>
      <c r="H83" s="20">
        <v>2455563</v>
      </c>
      <c r="I83" s="20">
        <v>6345305</v>
      </c>
      <c r="J83" s="20">
        <v>1689072</v>
      </c>
      <c r="K83" s="20">
        <v>1557495</v>
      </c>
      <c r="L83" s="20">
        <v>1552637</v>
      </c>
      <c r="M83" s="20">
        <v>4799204</v>
      </c>
      <c r="N83" s="20">
        <v>2833274</v>
      </c>
      <c r="O83" s="20">
        <v>2733571</v>
      </c>
      <c r="P83" s="20">
        <v>1444720</v>
      </c>
      <c r="Q83" s="20">
        <v>7011565</v>
      </c>
      <c r="R83" s="20">
        <v>1202588</v>
      </c>
      <c r="S83" s="20">
        <v>22126013</v>
      </c>
      <c r="T83" s="20">
        <v>1247681</v>
      </c>
      <c r="U83" s="20">
        <v>24576282</v>
      </c>
      <c r="V83" s="20">
        <v>42732356</v>
      </c>
      <c r="W83" s="20">
        <v>44069063</v>
      </c>
      <c r="X83" s="20"/>
      <c r="Y83" s="19"/>
      <c r="Z83" s="22">
        <v>44069063</v>
      </c>
    </row>
    <row r="84" spans="1:26" ht="13.5" hidden="1">
      <c r="A84" s="39" t="s">
        <v>120</v>
      </c>
      <c r="B84" s="27">
        <v>47972320</v>
      </c>
      <c r="C84" s="27"/>
      <c r="D84" s="28">
        <v>26127143</v>
      </c>
      <c r="E84" s="29">
        <v>52185517</v>
      </c>
      <c r="F84" s="29">
        <v>5531251</v>
      </c>
      <c r="G84" s="29">
        <v>2089491</v>
      </c>
      <c r="H84" s="29">
        <v>11236460</v>
      </c>
      <c r="I84" s="29">
        <v>18857202</v>
      </c>
      <c r="J84" s="29">
        <v>7933924</v>
      </c>
      <c r="K84" s="29">
        <v>7397196</v>
      </c>
      <c r="L84" s="29">
        <v>7948160</v>
      </c>
      <c r="M84" s="29">
        <v>23279280</v>
      </c>
      <c r="N84" s="29">
        <v>7890960</v>
      </c>
      <c r="O84" s="29">
        <v>10128945</v>
      </c>
      <c r="P84" s="29">
        <v>8663738</v>
      </c>
      <c r="Q84" s="29">
        <v>26683643</v>
      </c>
      <c r="R84" s="29">
        <v>8409279</v>
      </c>
      <c r="S84" s="29">
        <v>8591310</v>
      </c>
      <c r="T84" s="29">
        <v>7715825</v>
      </c>
      <c r="U84" s="29">
        <v>24716414</v>
      </c>
      <c r="V84" s="29">
        <v>93536539</v>
      </c>
      <c r="W84" s="29">
        <v>52185517</v>
      </c>
      <c r="X84" s="29"/>
      <c r="Y84" s="28"/>
      <c r="Z84" s="30">
        <v>52185517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0</v>
      </c>
      <c r="C5" s="18">
        <v>0</v>
      </c>
      <c r="D5" s="63">
        <v>0</v>
      </c>
      <c r="E5" s="64">
        <v>0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5">
        <v>0</v>
      </c>
      <c r="Z5" s="66">
        <v>0</v>
      </c>
    </row>
    <row r="6" spans="1:26" ht="13.5">
      <c r="A6" s="62" t="s">
        <v>32</v>
      </c>
      <c r="B6" s="18">
        <v>0</v>
      </c>
      <c r="C6" s="18">
        <v>0</v>
      </c>
      <c r="D6" s="63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5">
        <v>0</v>
      </c>
      <c r="Z6" s="66">
        <v>0</v>
      </c>
    </row>
    <row r="7" spans="1:26" ht="13.5">
      <c r="A7" s="62" t="s">
        <v>33</v>
      </c>
      <c r="B7" s="18">
        <v>1847640</v>
      </c>
      <c r="C7" s="18">
        <v>0</v>
      </c>
      <c r="D7" s="63">
        <v>1000000</v>
      </c>
      <c r="E7" s="64">
        <v>1000000</v>
      </c>
      <c r="F7" s="64">
        <v>404</v>
      </c>
      <c r="G7" s="64">
        <v>141364</v>
      </c>
      <c r="H7" s="64">
        <v>161924</v>
      </c>
      <c r="I7" s="64">
        <v>303692</v>
      </c>
      <c r="J7" s="64">
        <v>174032</v>
      </c>
      <c r="K7" s="64">
        <v>159149</v>
      </c>
      <c r="L7" s="64">
        <v>139603</v>
      </c>
      <c r="M7" s="64">
        <v>472784</v>
      </c>
      <c r="N7" s="64">
        <v>156023</v>
      </c>
      <c r="O7" s="64">
        <v>240196</v>
      </c>
      <c r="P7" s="64">
        <v>175883</v>
      </c>
      <c r="Q7" s="64">
        <v>572102</v>
      </c>
      <c r="R7" s="64">
        <v>238660</v>
      </c>
      <c r="S7" s="64">
        <v>607762</v>
      </c>
      <c r="T7" s="64">
        <v>146695</v>
      </c>
      <c r="U7" s="64">
        <v>993117</v>
      </c>
      <c r="V7" s="64">
        <v>2341695</v>
      </c>
      <c r="W7" s="64">
        <v>1000000</v>
      </c>
      <c r="X7" s="64">
        <v>1341695</v>
      </c>
      <c r="Y7" s="65">
        <v>134.17</v>
      </c>
      <c r="Z7" s="66">
        <v>1000000</v>
      </c>
    </row>
    <row r="8" spans="1:26" ht="13.5">
      <c r="A8" s="62" t="s">
        <v>34</v>
      </c>
      <c r="B8" s="18">
        <v>60785003</v>
      </c>
      <c r="C8" s="18">
        <v>0</v>
      </c>
      <c r="D8" s="63">
        <v>67214000</v>
      </c>
      <c r="E8" s="64">
        <v>67214000</v>
      </c>
      <c r="F8" s="64">
        <v>25125587</v>
      </c>
      <c r="G8" s="64">
        <v>2197427</v>
      </c>
      <c r="H8" s="64">
        <v>211497</v>
      </c>
      <c r="I8" s="64">
        <v>27534511</v>
      </c>
      <c r="J8" s="64">
        <v>2330568</v>
      </c>
      <c r="K8" s="64">
        <v>528896</v>
      </c>
      <c r="L8" s="64">
        <v>19551401</v>
      </c>
      <c r="M8" s="64">
        <v>22410865</v>
      </c>
      <c r="N8" s="64">
        <v>268187</v>
      </c>
      <c r="O8" s="64">
        <v>4311357</v>
      </c>
      <c r="P8" s="64">
        <v>16767195</v>
      </c>
      <c r="Q8" s="64">
        <v>21346739</v>
      </c>
      <c r="R8" s="64">
        <v>1698356</v>
      </c>
      <c r="S8" s="64">
        <v>147881</v>
      </c>
      <c r="T8" s="64">
        <v>1275462</v>
      </c>
      <c r="U8" s="64">
        <v>3121699</v>
      </c>
      <c r="V8" s="64">
        <v>74413814</v>
      </c>
      <c r="W8" s="64">
        <v>67214000</v>
      </c>
      <c r="X8" s="64">
        <v>7199814</v>
      </c>
      <c r="Y8" s="65">
        <v>10.71</v>
      </c>
      <c r="Z8" s="66">
        <v>67214000</v>
      </c>
    </row>
    <row r="9" spans="1:26" ht="13.5">
      <c r="A9" s="62" t="s">
        <v>35</v>
      </c>
      <c r="B9" s="18">
        <v>3913443</v>
      </c>
      <c r="C9" s="18">
        <v>0</v>
      </c>
      <c r="D9" s="63">
        <v>11388000</v>
      </c>
      <c r="E9" s="64">
        <v>11388000</v>
      </c>
      <c r="F9" s="64">
        <v>63380</v>
      </c>
      <c r="G9" s="64">
        <v>65254</v>
      </c>
      <c r="H9" s="64">
        <v>356690</v>
      </c>
      <c r="I9" s="64">
        <v>485324</v>
      </c>
      <c r="J9" s="64">
        <v>930357</v>
      </c>
      <c r="K9" s="64">
        <v>67870</v>
      </c>
      <c r="L9" s="64">
        <v>23472</v>
      </c>
      <c r="M9" s="64">
        <v>1021699</v>
      </c>
      <c r="N9" s="64">
        <v>242010</v>
      </c>
      <c r="O9" s="64">
        <v>264596</v>
      </c>
      <c r="P9" s="64">
        <v>360220</v>
      </c>
      <c r="Q9" s="64">
        <v>866826</v>
      </c>
      <c r="R9" s="64">
        <v>61871</v>
      </c>
      <c r="S9" s="64">
        <v>30968</v>
      </c>
      <c r="T9" s="64">
        <v>-461323</v>
      </c>
      <c r="U9" s="64">
        <v>-368484</v>
      </c>
      <c r="V9" s="64">
        <v>2005365</v>
      </c>
      <c r="W9" s="64">
        <v>11388000</v>
      </c>
      <c r="X9" s="64">
        <v>-9382635</v>
      </c>
      <c r="Y9" s="65">
        <v>-82.39</v>
      </c>
      <c r="Z9" s="66">
        <v>11388000</v>
      </c>
    </row>
    <row r="10" spans="1:26" ht="25.5">
      <c r="A10" s="67" t="s">
        <v>107</v>
      </c>
      <c r="B10" s="68">
        <f>SUM(B5:B9)</f>
        <v>66546086</v>
      </c>
      <c r="C10" s="68">
        <f>SUM(C5:C9)</f>
        <v>0</v>
      </c>
      <c r="D10" s="69">
        <f aca="true" t="shared" si="0" ref="D10:Z10">SUM(D5:D9)</f>
        <v>79602000</v>
      </c>
      <c r="E10" s="70">
        <f t="shared" si="0"/>
        <v>79602000</v>
      </c>
      <c r="F10" s="70">
        <f t="shared" si="0"/>
        <v>25189371</v>
      </c>
      <c r="G10" s="70">
        <f t="shared" si="0"/>
        <v>2404045</v>
      </c>
      <c r="H10" s="70">
        <f t="shared" si="0"/>
        <v>730111</v>
      </c>
      <c r="I10" s="70">
        <f t="shared" si="0"/>
        <v>28323527</v>
      </c>
      <c r="J10" s="70">
        <f t="shared" si="0"/>
        <v>3434957</v>
      </c>
      <c r="K10" s="70">
        <f t="shared" si="0"/>
        <v>755915</v>
      </c>
      <c r="L10" s="70">
        <f t="shared" si="0"/>
        <v>19714476</v>
      </c>
      <c r="M10" s="70">
        <f t="shared" si="0"/>
        <v>23905348</v>
      </c>
      <c r="N10" s="70">
        <f t="shared" si="0"/>
        <v>666220</v>
      </c>
      <c r="O10" s="70">
        <f t="shared" si="0"/>
        <v>4816149</v>
      </c>
      <c r="P10" s="70">
        <f t="shared" si="0"/>
        <v>17303298</v>
      </c>
      <c r="Q10" s="70">
        <f t="shared" si="0"/>
        <v>22785667</v>
      </c>
      <c r="R10" s="70">
        <f t="shared" si="0"/>
        <v>1998887</v>
      </c>
      <c r="S10" s="70">
        <f t="shared" si="0"/>
        <v>786611</v>
      </c>
      <c r="T10" s="70">
        <f t="shared" si="0"/>
        <v>960834</v>
      </c>
      <c r="U10" s="70">
        <f t="shared" si="0"/>
        <v>3746332</v>
      </c>
      <c r="V10" s="70">
        <f t="shared" si="0"/>
        <v>78760874</v>
      </c>
      <c r="W10" s="70">
        <f t="shared" si="0"/>
        <v>79602000</v>
      </c>
      <c r="X10" s="70">
        <f t="shared" si="0"/>
        <v>-841126</v>
      </c>
      <c r="Y10" s="71">
        <f>+IF(W10&lt;&gt;0,(X10/W10)*100,0)</f>
        <v>-1.0566644054169494</v>
      </c>
      <c r="Z10" s="72">
        <f t="shared" si="0"/>
        <v>79602000</v>
      </c>
    </row>
    <row r="11" spans="1:26" ht="13.5">
      <c r="A11" s="62" t="s">
        <v>36</v>
      </c>
      <c r="B11" s="18">
        <v>43164341</v>
      </c>
      <c r="C11" s="18">
        <v>0</v>
      </c>
      <c r="D11" s="63">
        <v>48973098</v>
      </c>
      <c r="E11" s="64">
        <v>48973098</v>
      </c>
      <c r="F11" s="64">
        <v>3507306</v>
      </c>
      <c r="G11" s="64">
        <v>3566106</v>
      </c>
      <c r="H11" s="64">
        <v>3905293</v>
      </c>
      <c r="I11" s="64">
        <v>10978705</v>
      </c>
      <c r="J11" s="64">
        <v>3592092</v>
      </c>
      <c r="K11" s="64">
        <v>5229275</v>
      </c>
      <c r="L11" s="64">
        <v>3799656</v>
      </c>
      <c r="M11" s="64">
        <v>12621023</v>
      </c>
      <c r="N11" s="64">
        <v>3787122</v>
      </c>
      <c r="O11" s="64">
        <v>3784793</v>
      </c>
      <c r="P11" s="64">
        <v>3903871</v>
      </c>
      <c r="Q11" s="64">
        <v>11475786</v>
      </c>
      <c r="R11" s="64">
        <v>3851427</v>
      </c>
      <c r="S11" s="64">
        <v>3832861</v>
      </c>
      <c r="T11" s="64">
        <v>4094983</v>
      </c>
      <c r="U11" s="64">
        <v>11779271</v>
      </c>
      <c r="V11" s="64">
        <v>46854785</v>
      </c>
      <c r="W11" s="64">
        <v>48973098</v>
      </c>
      <c r="X11" s="64">
        <v>-2118313</v>
      </c>
      <c r="Y11" s="65">
        <v>-4.33</v>
      </c>
      <c r="Z11" s="66">
        <v>48973098</v>
      </c>
    </row>
    <row r="12" spans="1:26" ht="13.5">
      <c r="A12" s="62" t="s">
        <v>37</v>
      </c>
      <c r="B12" s="18">
        <v>3747470</v>
      </c>
      <c r="C12" s="18">
        <v>0</v>
      </c>
      <c r="D12" s="63">
        <v>4562552</v>
      </c>
      <c r="E12" s="64">
        <v>4562552</v>
      </c>
      <c r="F12" s="64">
        <v>322269</v>
      </c>
      <c r="G12" s="64">
        <v>322269</v>
      </c>
      <c r="H12" s="64">
        <v>322269</v>
      </c>
      <c r="I12" s="64">
        <v>966807</v>
      </c>
      <c r="J12" s="64">
        <v>331245</v>
      </c>
      <c r="K12" s="64">
        <v>340260</v>
      </c>
      <c r="L12" s="64">
        <v>329613</v>
      </c>
      <c r="M12" s="64">
        <v>1001118</v>
      </c>
      <c r="N12" s="64">
        <v>328797</v>
      </c>
      <c r="O12" s="64">
        <v>335325</v>
      </c>
      <c r="P12" s="64">
        <v>329911</v>
      </c>
      <c r="Q12" s="64">
        <v>994033</v>
      </c>
      <c r="R12" s="64">
        <v>333560</v>
      </c>
      <c r="S12" s="64">
        <v>330768</v>
      </c>
      <c r="T12" s="64">
        <v>349622</v>
      </c>
      <c r="U12" s="64">
        <v>1013950</v>
      </c>
      <c r="V12" s="64">
        <v>3975908</v>
      </c>
      <c r="W12" s="64">
        <v>4562552</v>
      </c>
      <c r="X12" s="64">
        <v>-586644</v>
      </c>
      <c r="Y12" s="65">
        <v>-12.86</v>
      </c>
      <c r="Z12" s="66">
        <v>4562552</v>
      </c>
    </row>
    <row r="13" spans="1:26" ht="13.5">
      <c r="A13" s="62" t="s">
        <v>108</v>
      </c>
      <c r="B13" s="18">
        <v>2968924</v>
      </c>
      <c r="C13" s="18">
        <v>0</v>
      </c>
      <c r="D13" s="63">
        <v>827000</v>
      </c>
      <c r="E13" s="64">
        <v>827000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570</v>
      </c>
      <c r="L13" s="64">
        <v>0</v>
      </c>
      <c r="M13" s="64">
        <v>570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570</v>
      </c>
      <c r="W13" s="64">
        <v>827000</v>
      </c>
      <c r="X13" s="64">
        <v>-826430</v>
      </c>
      <c r="Y13" s="65">
        <v>-99.93</v>
      </c>
      <c r="Z13" s="66">
        <v>827000</v>
      </c>
    </row>
    <row r="14" spans="1:26" ht="13.5">
      <c r="A14" s="62" t="s">
        <v>38</v>
      </c>
      <c r="B14" s="18">
        <v>1737982</v>
      </c>
      <c r="C14" s="18">
        <v>0</v>
      </c>
      <c r="D14" s="63">
        <v>250000</v>
      </c>
      <c r="E14" s="64">
        <v>250000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-7583</v>
      </c>
      <c r="M14" s="64">
        <v>-7583</v>
      </c>
      <c r="N14" s="64">
        <v>197625</v>
      </c>
      <c r="O14" s="64">
        <v>197625</v>
      </c>
      <c r="P14" s="64">
        <v>0</v>
      </c>
      <c r="Q14" s="64">
        <v>395250</v>
      </c>
      <c r="R14" s="64">
        <v>0</v>
      </c>
      <c r="S14" s="64">
        <v>0</v>
      </c>
      <c r="T14" s="64">
        <v>198633</v>
      </c>
      <c r="U14" s="64">
        <v>198633</v>
      </c>
      <c r="V14" s="64">
        <v>586300</v>
      </c>
      <c r="W14" s="64">
        <v>250000</v>
      </c>
      <c r="X14" s="64">
        <v>336300</v>
      </c>
      <c r="Y14" s="65">
        <v>134.52</v>
      </c>
      <c r="Z14" s="66">
        <v>250000</v>
      </c>
    </row>
    <row r="15" spans="1:26" ht="13.5">
      <c r="A15" s="62" t="s">
        <v>39</v>
      </c>
      <c r="B15" s="18">
        <v>0</v>
      </c>
      <c r="C15" s="18">
        <v>0</v>
      </c>
      <c r="D15" s="63">
        <v>982000</v>
      </c>
      <c r="E15" s="64">
        <v>982000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982000</v>
      </c>
      <c r="X15" s="64">
        <v>-982000</v>
      </c>
      <c r="Y15" s="65">
        <v>-100</v>
      </c>
      <c r="Z15" s="66">
        <v>982000</v>
      </c>
    </row>
    <row r="16" spans="1:26" ht="13.5">
      <c r="A16" s="73" t="s">
        <v>40</v>
      </c>
      <c r="B16" s="18">
        <v>4990</v>
      </c>
      <c r="C16" s="18">
        <v>0</v>
      </c>
      <c r="D16" s="63">
        <v>2278000</v>
      </c>
      <c r="E16" s="64">
        <v>2278000</v>
      </c>
      <c r="F16" s="64">
        <v>41503</v>
      </c>
      <c r="G16" s="64">
        <v>389860</v>
      </c>
      <c r="H16" s="64">
        <v>482130</v>
      </c>
      <c r="I16" s="64">
        <v>913493</v>
      </c>
      <c r="J16" s="64">
        <v>771926</v>
      </c>
      <c r="K16" s="64">
        <v>1655159</v>
      </c>
      <c r="L16" s="64">
        <v>2548464</v>
      </c>
      <c r="M16" s="64">
        <v>4975549</v>
      </c>
      <c r="N16" s="64">
        <v>138491</v>
      </c>
      <c r="O16" s="64">
        <v>854252</v>
      </c>
      <c r="P16" s="64">
        <v>716561</v>
      </c>
      <c r="Q16" s="64">
        <v>1709304</v>
      </c>
      <c r="R16" s="64">
        <v>3298583</v>
      </c>
      <c r="S16" s="64">
        <v>1431945</v>
      </c>
      <c r="T16" s="64">
        <v>3140873</v>
      </c>
      <c r="U16" s="64">
        <v>7871401</v>
      </c>
      <c r="V16" s="64">
        <v>15469747</v>
      </c>
      <c r="W16" s="64">
        <v>2278000</v>
      </c>
      <c r="X16" s="64">
        <v>13191747</v>
      </c>
      <c r="Y16" s="65">
        <v>579.09</v>
      </c>
      <c r="Z16" s="66">
        <v>2278000</v>
      </c>
    </row>
    <row r="17" spans="1:26" ht="13.5">
      <c r="A17" s="62" t="s">
        <v>41</v>
      </c>
      <c r="B17" s="18">
        <v>17103626</v>
      </c>
      <c r="C17" s="18">
        <v>0</v>
      </c>
      <c r="D17" s="63">
        <v>21729001</v>
      </c>
      <c r="E17" s="64">
        <v>21729001</v>
      </c>
      <c r="F17" s="64">
        <v>1000544</v>
      </c>
      <c r="G17" s="64">
        <v>1126803</v>
      </c>
      <c r="H17" s="64">
        <v>1065033</v>
      </c>
      <c r="I17" s="64">
        <v>3192380</v>
      </c>
      <c r="J17" s="64">
        <v>1476921</v>
      </c>
      <c r="K17" s="64">
        <v>1690769</v>
      </c>
      <c r="L17" s="64">
        <v>1608592</v>
      </c>
      <c r="M17" s="64">
        <v>4776282</v>
      </c>
      <c r="N17" s="64">
        <v>451864</v>
      </c>
      <c r="O17" s="64">
        <v>856103</v>
      </c>
      <c r="P17" s="64">
        <v>808600</v>
      </c>
      <c r="Q17" s="64">
        <v>2116567</v>
      </c>
      <c r="R17" s="64">
        <v>577163</v>
      </c>
      <c r="S17" s="64">
        <v>956551</v>
      </c>
      <c r="T17" s="64">
        <v>1354313</v>
      </c>
      <c r="U17" s="64">
        <v>2888027</v>
      </c>
      <c r="V17" s="64">
        <v>12973256</v>
      </c>
      <c r="W17" s="64">
        <v>21729001</v>
      </c>
      <c r="X17" s="64">
        <v>-8755745</v>
      </c>
      <c r="Y17" s="65">
        <v>-40.3</v>
      </c>
      <c r="Z17" s="66">
        <v>21729001</v>
      </c>
    </row>
    <row r="18" spans="1:26" ht="13.5">
      <c r="A18" s="74" t="s">
        <v>42</v>
      </c>
      <c r="B18" s="75">
        <f>SUM(B11:B17)</f>
        <v>68727333</v>
      </c>
      <c r="C18" s="75">
        <f>SUM(C11:C17)</f>
        <v>0</v>
      </c>
      <c r="D18" s="76">
        <f aca="true" t="shared" si="1" ref="D18:Z18">SUM(D11:D17)</f>
        <v>79601651</v>
      </c>
      <c r="E18" s="77">
        <f t="shared" si="1"/>
        <v>79601651</v>
      </c>
      <c r="F18" s="77">
        <f t="shared" si="1"/>
        <v>4871622</v>
      </c>
      <c r="G18" s="77">
        <f t="shared" si="1"/>
        <v>5405038</v>
      </c>
      <c r="H18" s="77">
        <f t="shared" si="1"/>
        <v>5774725</v>
      </c>
      <c r="I18" s="77">
        <f t="shared" si="1"/>
        <v>16051385</v>
      </c>
      <c r="J18" s="77">
        <f t="shared" si="1"/>
        <v>6172184</v>
      </c>
      <c r="K18" s="77">
        <f t="shared" si="1"/>
        <v>8916033</v>
      </c>
      <c r="L18" s="77">
        <f t="shared" si="1"/>
        <v>8278742</v>
      </c>
      <c r="M18" s="77">
        <f t="shared" si="1"/>
        <v>23366959</v>
      </c>
      <c r="N18" s="77">
        <f t="shared" si="1"/>
        <v>4903899</v>
      </c>
      <c r="O18" s="77">
        <f t="shared" si="1"/>
        <v>6028098</v>
      </c>
      <c r="P18" s="77">
        <f t="shared" si="1"/>
        <v>5758943</v>
      </c>
      <c r="Q18" s="77">
        <f t="shared" si="1"/>
        <v>16690940</v>
      </c>
      <c r="R18" s="77">
        <f t="shared" si="1"/>
        <v>8060733</v>
      </c>
      <c r="S18" s="77">
        <f t="shared" si="1"/>
        <v>6552125</v>
      </c>
      <c r="T18" s="77">
        <f t="shared" si="1"/>
        <v>9138424</v>
      </c>
      <c r="U18" s="77">
        <f t="shared" si="1"/>
        <v>23751282</v>
      </c>
      <c r="V18" s="77">
        <f t="shared" si="1"/>
        <v>79860566</v>
      </c>
      <c r="W18" s="77">
        <f t="shared" si="1"/>
        <v>79601651</v>
      </c>
      <c r="X18" s="77">
        <f t="shared" si="1"/>
        <v>258915</v>
      </c>
      <c r="Y18" s="71">
        <f>+IF(W18&lt;&gt;0,(X18/W18)*100,0)</f>
        <v>0.3252633541482701</v>
      </c>
      <c r="Z18" s="78">
        <f t="shared" si="1"/>
        <v>79601651</v>
      </c>
    </row>
    <row r="19" spans="1:26" ht="13.5">
      <c r="A19" s="74" t="s">
        <v>43</v>
      </c>
      <c r="B19" s="79">
        <f>+B10-B18</f>
        <v>-2181247</v>
      </c>
      <c r="C19" s="79">
        <f>+C10-C18</f>
        <v>0</v>
      </c>
      <c r="D19" s="80">
        <f aca="true" t="shared" si="2" ref="D19:Z19">+D10-D18</f>
        <v>349</v>
      </c>
      <c r="E19" s="81">
        <f t="shared" si="2"/>
        <v>349</v>
      </c>
      <c r="F19" s="81">
        <f t="shared" si="2"/>
        <v>20317749</v>
      </c>
      <c r="G19" s="81">
        <f t="shared" si="2"/>
        <v>-3000993</v>
      </c>
      <c r="H19" s="81">
        <f t="shared" si="2"/>
        <v>-5044614</v>
      </c>
      <c r="I19" s="81">
        <f t="shared" si="2"/>
        <v>12272142</v>
      </c>
      <c r="J19" s="81">
        <f t="shared" si="2"/>
        <v>-2737227</v>
      </c>
      <c r="K19" s="81">
        <f t="shared" si="2"/>
        <v>-8160118</v>
      </c>
      <c r="L19" s="81">
        <f t="shared" si="2"/>
        <v>11435734</v>
      </c>
      <c r="M19" s="81">
        <f t="shared" si="2"/>
        <v>538389</v>
      </c>
      <c r="N19" s="81">
        <f t="shared" si="2"/>
        <v>-4237679</v>
      </c>
      <c r="O19" s="81">
        <f t="shared" si="2"/>
        <v>-1211949</v>
      </c>
      <c r="P19" s="81">
        <f t="shared" si="2"/>
        <v>11544355</v>
      </c>
      <c r="Q19" s="81">
        <f t="shared" si="2"/>
        <v>6094727</v>
      </c>
      <c r="R19" s="81">
        <f t="shared" si="2"/>
        <v>-6061846</v>
      </c>
      <c r="S19" s="81">
        <f t="shared" si="2"/>
        <v>-5765514</v>
      </c>
      <c r="T19" s="81">
        <f t="shared" si="2"/>
        <v>-8177590</v>
      </c>
      <c r="U19" s="81">
        <f t="shared" si="2"/>
        <v>-20004950</v>
      </c>
      <c r="V19" s="81">
        <f t="shared" si="2"/>
        <v>-1099692</v>
      </c>
      <c r="W19" s="81">
        <f>IF(E10=E18,0,W10-W18)</f>
        <v>349</v>
      </c>
      <c r="X19" s="81">
        <f t="shared" si="2"/>
        <v>-1100041</v>
      </c>
      <c r="Y19" s="82">
        <f>+IF(W19&lt;&gt;0,(X19/W19)*100,0)</f>
        <v>-315197.99426934094</v>
      </c>
      <c r="Z19" s="83">
        <f t="shared" si="2"/>
        <v>349</v>
      </c>
    </row>
    <row r="20" spans="1:26" ht="13.5">
      <c r="A20" s="62" t="s">
        <v>44</v>
      </c>
      <c r="B20" s="18">
        <v>0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3543000</v>
      </c>
      <c r="K20" s="64">
        <v>0</v>
      </c>
      <c r="L20" s="64">
        <v>0</v>
      </c>
      <c r="M20" s="64">
        <v>3543000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3543000</v>
      </c>
      <c r="W20" s="64">
        <v>0</v>
      </c>
      <c r="X20" s="64">
        <v>3543000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3107000</v>
      </c>
      <c r="E21" s="86">
        <v>3107000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3107000</v>
      </c>
      <c r="X21" s="86">
        <v>-3107000</v>
      </c>
      <c r="Y21" s="87">
        <v>-100</v>
      </c>
      <c r="Z21" s="88">
        <v>3107000</v>
      </c>
    </row>
    <row r="22" spans="1:26" ht="25.5">
      <c r="A22" s="89" t="s">
        <v>110</v>
      </c>
      <c r="B22" s="90">
        <f>SUM(B19:B21)</f>
        <v>-2181247</v>
      </c>
      <c r="C22" s="90">
        <f>SUM(C19:C21)</f>
        <v>0</v>
      </c>
      <c r="D22" s="91">
        <f aca="true" t="shared" si="3" ref="D22:Z22">SUM(D19:D21)</f>
        <v>3107349</v>
      </c>
      <c r="E22" s="92">
        <f t="shared" si="3"/>
        <v>3107349</v>
      </c>
      <c r="F22" s="92">
        <f t="shared" si="3"/>
        <v>20317749</v>
      </c>
      <c r="G22" s="92">
        <f t="shared" si="3"/>
        <v>-3000993</v>
      </c>
      <c r="H22" s="92">
        <f t="shared" si="3"/>
        <v>-5044614</v>
      </c>
      <c r="I22" s="92">
        <f t="shared" si="3"/>
        <v>12272142</v>
      </c>
      <c r="J22" s="92">
        <f t="shared" si="3"/>
        <v>805773</v>
      </c>
      <c r="K22" s="92">
        <f t="shared" si="3"/>
        <v>-8160118</v>
      </c>
      <c r="L22" s="92">
        <f t="shared" si="3"/>
        <v>11435734</v>
      </c>
      <c r="M22" s="92">
        <f t="shared" si="3"/>
        <v>4081389</v>
      </c>
      <c r="N22" s="92">
        <f t="shared" si="3"/>
        <v>-4237679</v>
      </c>
      <c r="O22" s="92">
        <f t="shared" si="3"/>
        <v>-1211949</v>
      </c>
      <c r="P22" s="92">
        <f t="shared" si="3"/>
        <v>11544355</v>
      </c>
      <c r="Q22" s="92">
        <f t="shared" si="3"/>
        <v>6094727</v>
      </c>
      <c r="R22" s="92">
        <f t="shared" si="3"/>
        <v>-6061846</v>
      </c>
      <c r="S22" s="92">
        <f t="shared" si="3"/>
        <v>-5765514</v>
      </c>
      <c r="T22" s="92">
        <f t="shared" si="3"/>
        <v>-8177590</v>
      </c>
      <c r="U22" s="92">
        <f t="shared" si="3"/>
        <v>-20004950</v>
      </c>
      <c r="V22" s="92">
        <f t="shared" si="3"/>
        <v>2443308</v>
      </c>
      <c r="W22" s="92">
        <f t="shared" si="3"/>
        <v>3107349</v>
      </c>
      <c r="X22" s="92">
        <f t="shared" si="3"/>
        <v>-664041</v>
      </c>
      <c r="Y22" s="93">
        <f>+IF(W22&lt;&gt;0,(X22/W22)*100,0)</f>
        <v>-21.37001669268563</v>
      </c>
      <c r="Z22" s="94">
        <f t="shared" si="3"/>
        <v>3107349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-2181247</v>
      </c>
      <c r="C24" s="79">
        <f>SUM(C22:C23)</f>
        <v>0</v>
      </c>
      <c r="D24" s="80">
        <f aca="true" t="shared" si="4" ref="D24:Z24">SUM(D22:D23)</f>
        <v>3107349</v>
      </c>
      <c r="E24" s="81">
        <f t="shared" si="4"/>
        <v>3107349</v>
      </c>
      <c r="F24" s="81">
        <f t="shared" si="4"/>
        <v>20317749</v>
      </c>
      <c r="G24" s="81">
        <f t="shared" si="4"/>
        <v>-3000993</v>
      </c>
      <c r="H24" s="81">
        <f t="shared" si="4"/>
        <v>-5044614</v>
      </c>
      <c r="I24" s="81">
        <f t="shared" si="4"/>
        <v>12272142</v>
      </c>
      <c r="J24" s="81">
        <f t="shared" si="4"/>
        <v>805773</v>
      </c>
      <c r="K24" s="81">
        <f t="shared" si="4"/>
        <v>-8160118</v>
      </c>
      <c r="L24" s="81">
        <f t="shared" si="4"/>
        <v>11435734</v>
      </c>
      <c r="M24" s="81">
        <f t="shared" si="4"/>
        <v>4081389</v>
      </c>
      <c r="N24" s="81">
        <f t="shared" si="4"/>
        <v>-4237679</v>
      </c>
      <c r="O24" s="81">
        <f t="shared" si="4"/>
        <v>-1211949</v>
      </c>
      <c r="P24" s="81">
        <f t="shared" si="4"/>
        <v>11544355</v>
      </c>
      <c r="Q24" s="81">
        <f t="shared" si="4"/>
        <v>6094727</v>
      </c>
      <c r="R24" s="81">
        <f t="shared" si="4"/>
        <v>-6061846</v>
      </c>
      <c r="S24" s="81">
        <f t="shared" si="4"/>
        <v>-5765514</v>
      </c>
      <c r="T24" s="81">
        <f t="shared" si="4"/>
        <v>-8177590</v>
      </c>
      <c r="U24" s="81">
        <f t="shared" si="4"/>
        <v>-20004950</v>
      </c>
      <c r="V24" s="81">
        <f t="shared" si="4"/>
        <v>2443308</v>
      </c>
      <c r="W24" s="81">
        <f t="shared" si="4"/>
        <v>3107349</v>
      </c>
      <c r="X24" s="81">
        <f t="shared" si="4"/>
        <v>-664041</v>
      </c>
      <c r="Y24" s="82">
        <f>+IF(W24&lt;&gt;0,(X24/W24)*100,0)</f>
        <v>-21.37001669268563</v>
      </c>
      <c r="Z24" s="83">
        <f t="shared" si="4"/>
        <v>3107349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1294368</v>
      </c>
      <c r="C27" s="21">
        <v>0</v>
      </c>
      <c r="D27" s="103">
        <v>3107000</v>
      </c>
      <c r="E27" s="104">
        <v>3107000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16550</v>
      </c>
      <c r="L27" s="104">
        <v>190000</v>
      </c>
      <c r="M27" s="104">
        <v>206550</v>
      </c>
      <c r="N27" s="104">
        <v>0</v>
      </c>
      <c r="O27" s="104">
        <v>0</v>
      </c>
      <c r="P27" s="104">
        <v>417315</v>
      </c>
      <c r="Q27" s="104">
        <v>417315</v>
      </c>
      <c r="R27" s="104">
        <v>19905</v>
      </c>
      <c r="S27" s="104">
        <v>0</v>
      </c>
      <c r="T27" s="104">
        <v>328651</v>
      </c>
      <c r="U27" s="104">
        <v>348556</v>
      </c>
      <c r="V27" s="104">
        <v>972421</v>
      </c>
      <c r="W27" s="104">
        <v>3107000</v>
      </c>
      <c r="X27" s="104">
        <v>-2134579</v>
      </c>
      <c r="Y27" s="105">
        <v>-68.7</v>
      </c>
      <c r="Z27" s="106">
        <v>3107000</v>
      </c>
    </row>
    <row r="28" spans="1:26" ht="13.5">
      <c r="A28" s="107" t="s">
        <v>44</v>
      </c>
      <c r="B28" s="18">
        <v>0</v>
      </c>
      <c r="C28" s="18">
        <v>0</v>
      </c>
      <c r="D28" s="63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36794</v>
      </c>
      <c r="Q28" s="64">
        <v>36794</v>
      </c>
      <c r="R28" s="64">
        <v>19905</v>
      </c>
      <c r="S28" s="64">
        <v>0</v>
      </c>
      <c r="T28" s="64">
        <v>0</v>
      </c>
      <c r="U28" s="64">
        <v>19905</v>
      </c>
      <c r="V28" s="64">
        <v>56699</v>
      </c>
      <c r="W28" s="64">
        <v>0</v>
      </c>
      <c r="X28" s="64">
        <v>56699</v>
      </c>
      <c r="Y28" s="65">
        <v>0</v>
      </c>
      <c r="Z28" s="66">
        <v>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328651</v>
      </c>
      <c r="U29" s="64">
        <v>328651</v>
      </c>
      <c r="V29" s="64">
        <v>328651</v>
      </c>
      <c r="W29" s="64">
        <v>0</v>
      </c>
      <c r="X29" s="64">
        <v>328651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1294368</v>
      </c>
      <c r="C31" s="18">
        <v>0</v>
      </c>
      <c r="D31" s="63">
        <v>3107000</v>
      </c>
      <c r="E31" s="64">
        <v>3107000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16550</v>
      </c>
      <c r="L31" s="64">
        <v>190000</v>
      </c>
      <c r="M31" s="64">
        <v>206550</v>
      </c>
      <c r="N31" s="64">
        <v>0</v>
      </c>
      <c r="O31" s="64">
        <v>0</v>
      </c>
      <c r="P31" s="64">
        <v>380521</v>
      </c>
      <c r="Q31" s="64">
        <v>380521</v>
      </c>
      <c r="R31" s="64">
        <v>0</v>
      </c>
      <c r="S31" s="64">
        <v>0</v>
      </c>
      <c r="T31" s="64">
        <v>0</v>
      </c>
      <c r="U31" s="64">
        <v>0</v>
      </c>
      <c r="V31" s="64">
        <v>587071</v>
      </c>
      <c r="W31" s="64">
        <v>3107000</v>
      </c>
      <c r="X31" s="64">
        <v>-2519929</v>
      </c>
      <c r="Y31" s="65">
        <v>-81.1</v>
      </c>
      <c r="Z31" s="66">
        <v>3107000</v>
      </c>
    </row>
    <row r="32" spans="1:26" ht="13.5">
      <c r="A32" s="74" t="s">
        <v>50</v>
      </c>
      <c r="B32" s="21">
        <f>SUM(B28:B31)</f>
        <v>1294368</v>
      </c>
      <c r="C32" s="21">
        <f>SUM(C28:C31)</f>
        <v>0</v>
      </c>
      <c r="D32" s="103">
        <f aca="true" t="shared" si="5" ref="D32:Z32">SUM(D28:D31)</f>
        <v>3107000</v>
      </c>
      <c r="E32" s="104">
        <f t="shared" si="5"/>
        <v>3107000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16550</v>
      </c>
      <c r="L32" s="104">
        <f t="shared" si="5"/>
        <v>190000</v>
      </c>
      <c r="M32" s="104">
        <f t="shared" si="5"/>
        <v>206550</v>
      </c>
      <c r="N32" s="104">
        <f t="shared" si="5"/>
        <v>0</v>
      </c>
      <c r="O32" s="104">
        <f t="shared" si="5"/>
        <v>0</v>
      </c>
      <c r="P32" s="104">
        <f t="shared" si="5"/>
        <v>417315</v>
      </c>
      <c r="Q32" s="104">
        <f t="shared" si="5"/>
        <v>417315</v>
      </c>
      <c r="R32" s="104">
        <f t="shared" si="5"/>
        <v>19905</v>
      </c>
      <c r="S32" s="104">
        <f t="shared" si="5"/>
        <v>0</v>
      </c>
      <c r="T32" s="104">
        <f t="shared" si="5"/>
        <v>328651</v>
      </c>
      <c r="U32" s="104">
        <f t="shared" si="5"/>
        <v>348556</v>
      </c>
      <c r="V32" s="104">
        <f t="shared" si="5"/>
        <v>972421</v>
      </c>
      <c r="W32" s="104">
        <f t="shared" si="5"/>
        <v>3107000</v>
      </c>
      <c r="X32" s="104">
        <f t="shared" si="5"/>
        <v>-2134579</v>
      </c>
      <c r="Y32" s="105">
        <f>+IF(W32&lt;&gt;0,(X32/W32)*100,0)</f>
        <v>-68.70225297714838</v>
      </c>
      <c r="Z32" s="106">
        <f t="shared" si="5"/>
        <v>3107000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40823641</v>
      </c>
      <c r="C35" s="18">
        <v>0</v>
      </c>
      <c r="D35" s="63">
        <v>37500000</v>
      </c>
      <c r="E35" s="64">
        <v>0</v>
      </c>
      <c r="F35" s="64">
        <v>34968473</v>
      </c>
      <c r="G35" s="64">
        <v>21874972</v>
      </c>
      <c r="H35" s="64">
        <v>16353734</v>
      </c>
      <c r="I35" s="64">
        <v>16353734</v>
      </c>
      <c r="J35" s="64">
        <v>20091764</v>
      </c>
      <c r="K35" s="64">
        <v>15521241</v>
      </c>
      <c r="L35" s="64">
        <v>14063647</v>
      </c>
      <c r="M35" s="64">
        <v>14063647</v>
      </c>
      <c r="N35" s="64">
        <v>14158175</v>
      </c>
      <c r="O35" s="64">
        <v>15163839</v>
      </c>
      <c r="P35" s="64">
        <v>31630843</v>
      </c>
      <c r="Q35" s="64">
        <v>31630843</v>
      </c>
      <c r="R35" s="64">
        <v>25568997</v>
      </c>
      <c r="S35" s="64">
        <v>19803393</v>
      </c>
      <c r="T35" s="64">
        <v>11625803</v>
      </c>
      <c r="U35" s="64">
        <v>11625803</v>
      </c>
      <c r="V35" s="64">
        <v>11625803</v>
      </c>
      <c r="W35" s="64">
        <v>0</v>
      </c>
      <c r="X35" s="64">
        <v>11625803</v>
      </c>
      <c r="Y35" s="65">
        <v>0</v>
      </c>
      <c r="Z35" s="66">
        <v>0</v>
      </c>
    </row>
    <row r="36" spans="1:26" ht="13.5">
      <c r="A36" s="62" t="s">
        <v>53</v>
      </c>
      <c r="B36" s="18">
        <v>85778865</v>
      </c>
      <c r="C36" s="18">
        <v>0</v>
      </c>
      <c r="D36" s="63">
        <v>121600000</v>
      </c>
      <c r="E36" s="64">
        <v>3107000</v>
      </c>
      <c r="F36" s="64">
        <v>81311636</v>
      </c>
      <c r="G36" s="64">
        <v>81311636</v>
      </c>
      <c r="H36" s="64">
        <v>81311636</v>
      </c>
      <c r="I36" s="64">
        <v>81311636</v>
      </c>
      <c r="J36" s="64">
        <v>81311636</v>
      </c>
      <c r="K36" s="64">
        <v>81311636</v>
      </c>
      <c r="L36" s="64">
        <v>81311636</v>
      </c>
      <c r="M36" s="64">
        <v>81311636</v>
      </c>
      <c r="N36" s="64">
        <v>81311636</v>
      </c>
      <c r="O36" s="64">
        <v>81311636</v>
      </c>
      <c r="P36" s="64">
        <v>81311636</v>
      </c>
      <c r="Q36" s="64">
        <v>81311636</v>
      </c>
      <c r="R36" s="64">
        <v>81311636</v>
      </c>
      <c r="S36" s="64">
        <v>81311636</v>
      </c>
      <c r="T36" s="64">
        <v>81311636</v>
      </c>
      <c r="U36" s="64">
        <v>81311636</v>
      </c>
      <c r="V36" s="64">
        <v>81311636</v>
      </c>
      <c r="W36" s="64">
        <v>3107000</v>
      </c>
      <c r="X36" s="64">
        <v>78204636</v>
      </c>
      <c r="Y36" s="65">
        <v>2517.05</v>
      </c>
      <c r="Z36" s="66">
        <v>3107000</v>
      </c>
    </row>
    <row r="37" spans="1:26" ht="13.5">
      <c r="A37" s="62" t="s">
        <v>54</v>
      </c>
      <c r="B37" s="18">
        <v>15864394</v>
      </c>
      <c r="C37" s="18">
        <v>0</v>
      </c>
      <c r="D37" s="63">
        <v>12007000</v>
      </c>
      <c r="E37" s="64">
        <v>250000</v>
      </c>
      <c r="F37" s="64">
        <v>15415917</v>
      </c>
      <c r="G37" s="64">
        <v>15415917</v>
      </c>
      <c r="H37" s="64">
        <v>15415917</v>
      </c>
      <c r="I37" s="64">
        <v>15415917</v>
      </c>
      <c r="J37" s="64">
        <v>15415917</v>
      </c>
      <c r="K37" s="64">
        <v>15415917</v>
      </c>
      <c r="L37" s="64">
        <v>15415917</v>
      </c>
      <c r="M37" s="64">
        <v>15415917</v>
      </c>
      <c r="N37" s="64">
        <v>15415917</v>
      </c>
      <c r="O37" s="64">
        <v>15415917</v>
      </c>
      <c r="P37" s="64">
        <v>15415917</v>
      </c>
      <c r="Q37" s="64">
        <v>15415917</v>
      </c>
      <c r="R37" s="64">
        <v>15415917</v>
      </c>
      <c r="S37" s="64">
        <v>15415917</v>
      </c>
      <c r="T37" s="64">
        <v>15415917</v>
      </c>
      <c r="U37" s="64">
        <v>15415917</v>
      </c>
      <c r="V37" s="64">
        <v>15415917</v>
      </c>
      <c r="W37" s="64">
        <v>250000</v>
      </c>
      <c r="X37" s="64">
        <v>15165917</v>
      </c>
      <c r="Y37" s="65">
        <v>6066.37</v>
      </c>
      <c r="Z37" s="66">
        <v>250000</v>
      </c>
    </row>
    <row r="38" spans="1:26" ht="13.5">
      <c r="A38" s="62" t="s">
        <v>55</v>
      </c>
      <c r="B38" s="18">
        <v>23335691</v>
      </c>
      <c r="C38" s="18">
        <v>0</v>
      </c>
      <c r="D38" s="63">
        <v>19500000</v>
      </c>
      <c r="E38" s="64">
        <v>1488000</v>
      </c>
      <c r="F38" s="64">
        <v>23292990</v>
      </c>
      <c r="G38" s="64">
        <v>23292990</v>
      </c>
      <c r="H38" s="64">
        <v>23292990</v>
      </c>
      <c r="I38" s="64">
        <v>23292990</v>
      </c>
      <c r="J38" s="64">
        <v>23292990</v>
      </c>
      <c r="K38" s="64">
        <v>23292990</v>
      </c>
      <c r="L38" s="64">
        <v>23292990</v>
      </c>
      <c r="M38" s="64">
        <v>23292990</v>
      </c>
      <c r="N38" s="64">
        <v>23292990</v>
      </c>
      <c r="O38" s="64">
        <v>23292990</v>
      </c>
      <c r="P38" s="64">
        <v>23292990</v>
      </c>
      <c r="Q38" s="64">
        <v>23292990</v>
      </c>
      <c r="R38" s="64">
        <v>23292990</v>
      </c>
      <c r="S38" s="64">
        <v>23292990</v>
      </c>
      <c r="T38" s="64">
        <v>23292990</v>
      </c>
      <c r="U38" s="64">
        <v>23292990</v>
      </c>
      <c r="V38" s="64">
        <v>23292990</v>
      </c>
      <c r="W38" s="64">
        <v>1488000</v>
      </c>
      <c r="X38" s="64">
        <v>21804990</v>
      </c>
      <c r="Y38" s="65">
        <v>1465.39</v>
      </c>
      <c r="Z38" s="66">
        <v>1488000</v>
      </c>
    </row>
    <row r="39" spans="1:26" ht="13.5">
      <c r="A39" s="62" t="s">
        <v>56</v>
      </c>
      <c r="B39" s="18">
        <v>87402421</v>
      </c>
      <c r="C39" s="18">
        <v>0</v>
      </c>
      <c r="D39" s="63">
        <v>127593000</v>
      </c>
      <c r="E39" s="64">
        <v>1369000</v>
      </c>
      <c r="F39" s="64">
        <v>77571202</v>
      </c>
      <c r="G39" s="64">
        <v>64477701</v>
      </c>
      <c r="H39" s="64">
        <v>58956463</v>
      </c>
      <c r="I39" s="64">
        <v>58956463</v>
      </c>
      <c r="J39" s="64">
        <v>62694493</v>
      </c>
      <c r="K39" s="64">
        <v>58123970</v>
      </c>
      <c r="L39" s="64">
        <v>56666376</v>
      </c>
      <c r="M39" s="64">
        <v>56666376</v>
      </c>
      <c r="N39" s="64">
        <v>56760904</v>
      </c>
      <c r="O39" s="64">
        <v>57766568</v>
      </c>
      <c r="P39" s="64">
        <v>74233572</v>
      </c>
      <c r="Q39" s="64">
        <v>74233572</v>
      </c>
      <c r="R39" s="64">
        <v>68171726</v>
      </c>
      <c r="S39" s="64">
        <v>62406122</v>
      </c>
      <c r="T39" s="64">
        <v>54228532</v>
      </c>
      <c r="U39" s="64">
        <v>54228532</v>
      </c>
      <c r="V39" s="64">
        <v>54228532</v>
      </c>
      <c r="W39" s="64">
        <v>1369000</v>
      </c>
      <c r="X39" s="64">
        <v>52859532</v>
      </c>
      <c r="Y39" s="65">
        <v>3861.18</v>
      </c>
      <c r="Z39" s="66">
        <v>1369000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5993368</v>
      </c>
      <c r="C42" s="18">
        <v>0</v>
      </c>
      <c r="D42" s="63">
        <v>2934996</v>
      </c>
      <c r="E42" s="64">
        <v>2934996</v>
      </c>
      <c r="F42" s="64">
        <v>20248686</v>
      </c>
      <c r="G42" s="64">
        <v>-13133501</v>
      </c>
      <c r="H42" s="64">
        <v>-5713238</v>
      </c>
      <c r="I42" s="64">
        <v>1401947</v>
      </c>
      <c r="J42" s="64">
        <v>3478837</v>
      </c>
      <c r="K42" s="64">
        <v>-4570523</v>
      </c>
      <c r="L42" s="64">
        <v>-1457594</v>
      </c>
      <c r="M42" s="64">
        <v>-2549280</v>
      </c>
      <c r="N42" s="64">
        <v>762322</v>
      </c>
      <c r="O42" s="64">
        <v>-1211945</v>
      </c>
      <c r="P42" s="64">
        <v>16467004</v>
      </c>
      <c r="Q42" s="64">
        <v>16017381</v>
      </c>
      <c r="R42" s="64">
        <v>-6061846</v>
      </c>
      <c r="S42" s="64">
        <v>-5765604</v>
      </c>
      <c r="T42" s="64">
        <v>-8177590</v>
      </c>
      <c r="U42" s="64">
        <v>-20005040</v>
      </c>
      <c r="V42" s="64">
        <v>-5134992</v>
      </c>
      <c r="W42" s="64">
        <v>2934996</v>
      </c>
      <c r="X42" s="64">
        <v>-8069988</v>
      </c>
      <c r="Y42" s="65">
        <v>-274.96</v>
      </c>
      <c r="Z42" s="66">
        <v>2934996</v>
      </c>
    </row>
    <row r="43" spans="1:26" ht="13.5">
      <c r="A43" s="62" t="s">
        <v>59</v>
      </c>
      <c r="B43" s="18">
        <v>-1137538</v>
      </c>
      <c r="C43" s="18">
        <v>0</v>
      </c>
      <c r="D43" s="63">
        <v>1000010</v>
      </c>
      <c r="E43" s="64">
        <v>1000010</v>
      </c>
      <c r="F43" s="64">
        <v>0</v>
      </c>
      <c r="G43" s="64">
        <v>40000</v>
      </c>
      <c r="H43" s="64">
        <v>192000</v>
      </c>
      <c r="I43" s="64">
        <v>232000</v>
      </c>
      <c r="J43" s="64">
        <v>259193</v>
      </c>
      <c r="K43" s="64">
        <v>0</v>
      </c>
      <c r="L43" s="64">
        <v>0</v>
      </c>
      <c r="M43" s="64">
        <v>259193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491193</v>
      </c>
      <c r="W43" s="64">
        <v>1000010</v>
      </c>
      <c r="X43" s="64">
        <v>-508817</v>
      </c>
      <c r="Y43" s="65">
        <v>-50.88</v>
      </c>
      <c r="Z43" s="66">
        <v>1000010</v>
      </c>
    </row>
    <row r="44" spans="1:26" ht="13.5">
      <c r="A44" s="62" t="s">
        <v>60</v>
      </c>
      <c r="B44" s="18">
        <v>-34962</v>
      </c>
      <c r="C44" s="18">
        <v>0</v>
      </c>
      <c r="D44" s="63">
        <v>250000</v>
      </c>
      <c r="E44" s="64">
        <v>250000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250000</v>
      </c>
      <c r="X44" s="64">
        <v>-250000</v>
      </c>
      <c r="Y44" s="65">
        <v>-100</v>
      </c>
      <c r="Z44" s="66">
        <v>250000</v>
      </c>
    </row>
    <row r="45" spans="1:26" ht="13.5">
      <c r="A45" s="74" t="s">
        <v>61</v>
      </c>
      <c r="B45" s="21">
        <v>37658659</v>
      </c>
      <c r="C45" s="21">
        <v>0</v>
      </c>
      <c r="D45" s="103">
        <v>32305006</v>
      </c>
      <c r="E45" s="104">
        <v>32305006</v>
      </c>
      <c r="F45" s="104">
        <v>21583982</v>
      </c>
      <c r="G45" s="104">
        <v>8490481</v>
      </c>
      <c r="H45" s="104">
        <v>2969243</v>
      </c>
      <c r="I45" s="104">
        <v>2969243</v>
      </c>
      <c r="J45" s="104">
        <v>6707273</v>
      </c>
      <c r="K45" s="104">
        <v>2136750</v>
      </c>
      <c r="L45" s="104">
        <v>679156</v>
      </c>
      <c r="M45" s="104">
        <v>679156</v>
      </c>
      <c r="N45" s="104">
        <v>1441478</v>
      </c>
      <c r="O45" s="104">
        <v>229533</v>
      </c>
      <c r="P45" s="104">
        <v>16696537</v>
      </c>
      <c r="Q45" s="104">
        <v>1441478</v>
      </c>
      <c r="R45" s="104">
        <v>10634691</v>
      </c>
      <c r="S45" s="104">
        <v>4869087</v>
      </c>
      <c r="T45" s="104">
        <v>-3308503</v>
      </c>
      <c r="U45" s="104">
        <v>-3308503</v>
      </c>
      <c r="V45" s="104">
        <v>-3308503</v>
      </c>
      <c r="W45" s="104">
        <v>32305006</v>
      </c>
      <c r="X45" s="104">
        <v>-35613509</v>
      </c>
      <c r="Y45" s="105">
        <v>-110.24</v>
      </c>
      <c r="Z45" s="106">
        <v>32305006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3266586</v>
      </c>
      <c r="C49" s="56">
        <v>0</v>
      </c>
      <c r="D49" s="133">
        <v>273991</v>
      </c>
      <c r="E49" s="58">
        <v>178224</v>
      </c>
      <c r="F49" s="58">
        <v>0</v>
      </c>
      <c r="G49" s="58">
        <v>0</v>
      </c>
      <c r="H49" s="58">
        <v>0</v>
      </c>
      <c r="I49" s="58">
        <v>60939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3556931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7336671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2382015</v>
      </c>
      <c r="C51" s="56">
        <v>0</v>
      </c>
      <c r="D51" s="133">
        <v>1938</v>
      </c>
      <c r="E51" s="58">
        <v>628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-2271</v>
      </c>
      <c r="V51" s="58">
        <v>0</v>
      </c>
      <c r="W51" s="58">
        <v>2382310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>
        <v>33070</v>
      </c>
      <c r="Q67" s="25">
        <v>33070</v>
      </c>
      <c r="R67" s="25"/>
      <c r="S67" s="25"/>
      <c r="T67" s="25">
        <v>79319</v>
      </c>
      <c r="U67" s="25">
        <v>79319</v>
      </c>
      <c r="V67" s="25">
        <v>112389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>
        <v>33070</v>
      </c>
      <c r="Q75" s="29">
        <v>33070</v>
      </c>
      <c r="R75" s="29"/>
      <c r="S75" s="29"/>
      <c r="T75" s="29">
        <v>79319</v>
      </c>
      <c r="U75" s="29">
        <v>79319</v>
      </c>
      <c r="V75" s="29">
        <v>112389</v>
      </c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>
        <v>33070</v>
      </c>
      <c r="Q76" s="33">
        <v>33070</v>
      </c>
      <c r="R76" s="33"/>
      <c r="S76" s="33"/>
      <c r="T76" s="33">
        <v>79319</v>
      </c>
      <c r="U76" s="33">
        <v>79319</v>
      </c>
      <c r="V76" s="33">
        <v>112389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33070</v>
      </c>
      <c r="Q84" s="29">
        <v>33070</v>
      </c>
      <c r="R84" s="29"/>
      <c r="S84" s="29"/>
      <c r="T84" s="29">
        <v>79319</v>
      </c>
      <c r="U84" s="29">
        <v>79319</v>
      </c>
      <c r="V84" s="29">
        <v>112389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7800985</v>
      </c>
      <c r="C5" s="18">
        <v>0</v>
      </c>
      <c r="D5" s="63">
        <v>9055528</v>
      </c>
      <c r="E5" s="64">
        <v>8714034</v>
      </c>
      <c r="F5" s="64">
        <v>0</v>
      </c>
      <c r="G5" s="64">
        <v>-280544</v>
      </c>
      <c r="H5" s="64">
        <v>-280544</v>
      </c>
      <c r="I5" s="64">
        <v>-561088</v>
      </c>
      <c r="J5" s="64">
        <v>70825</v>
      </c>
      <c r="K5" s="64">
        <v>66706</v>
      </c>
      <c r="L5" s="64">
        <v>70612</v>
      </c>
      <c r="M5" s="64">
        <v>208143</v>
      </c>
      <c r="N5" s="64">
        <v>73164</v>
      </c>
      <c r="O5" s="64">
        <v>61847</v>
      </c>
      <c r="P5" s="64">
        <v>63856</v>
      </c>
      <c r="Q5" s="64">
        <v>198867</v>
      </c>
      <c r="R5" s="64">
        <v>62283</v>
      </c>
      <c r="S5" s="64">
        <v>69358</v>
      </c>
      <c r="T5" s="64">
        <v>60544</v>
      </c>
      <c r="U5" s="64">
        <v>192185</v>
      </c>
      <c r="V5" s="64">
        <v>38107</v>
      </c>
      <c r="W5" s="64">
        <v>8714034</v>
      </c>
      <c r="X5" s="64">
        <v>-8675927</v>
      </c>
      <c r="Y5" s="65">
        <v>-99.56</v>
      </c>
      <c r="Z5" s="66">
        <v>8714034</v>
      </c>
    </row>
    <row r="6" spans="1:26" ht="13.5">
      <c r="A6" s="62" t="s">
        <v>32</v>
      </c>
      <c r="B6" s="18">
        <v>16765000</v>
      </c>
      <c r="C6" s="18">
        <v>0</v>
      </c>
      <c r="D6" s="63">
        <v>19422364</v>
      </c>
      <c r="E6" s="64">
        <v>19420238</v>
      </c>
      <c r="F6" s="64">
        <v>0</v>
      </c>
      <c r="G6" s="64">
        <v>1482045</v>
      </c>
      <c r="H6" s="64">
        <v>1482045</v>
      </c>
      <c r="I6" s="64">
        <v>2964090</v>
      </c>
      <c r="J6" s="64">
        <v>1458717</v>
      </c>
      <c r="K6" s="64">
        <v>1407637</v>
      </c>
      <c r="L6" s="64">
        <v>1643843</v>
      </c>
      <c r="M6" s="64">
        <v>4510197</v>
      </c>
      <c r="N6" s="64">
        <v>309510</v>
      </c>
      <c r="O6" s="64">
        <v>1560933</v>
      </c>
      <c r="P6" s="64">
        <v>1390172</v>
      </c>
      <c r="Q6" s="64">
        <v>3260615</v>
      </c>
      <c r="R6" s="64">
        <v>1394616</v>
      </c>
      <c r="S6" s="64">
        <v>1435727</v>
      </c>
      <c r="T6" s="64">
        <v>1408442</v>
      </c>
      <c r="U6" s="64">
        <v>4238785</v>
      </c>
      <c r="V6" s="64">
        <v>14973687</v>
      </c>
      <c r="W6" s="64">
        <v>19420238</v>
      </c>
      <c r="X6" s="64">
        <v>-4446551</v>
      </c>
      <c r="Y6" s="65">
        <v>-22.9</v>
      </c>
      <c r="Z6" s="66">
        <v>19420238</v>
      </c>
    </row>
    <row r="7" spans="1:26" ht="13.5">
      <c r="A7" s="62" t="s">
        <v>33</v>
      </c>
      <c r="B7" s="18">
        <v>652811</v>
      </c>
      <c r="C7" s="18">
        <v>0</v>
      </c>
      <c r="D7" s="63">
        <v>744376</v>
      </c>
      <c r="E7" s="64">
        <v>348378</v>
      </c>
      <c r="F7" s="64">
        <v>0</v>
      </c>
      <c r="G7" s="64">
        <v>0</v>
      </c>
      <c r="H7" s="64">
        <v>26248</v>
      </c>
      <c r="I7" s="64">
        <v>26248</v>
      </c>
      <c r="J7" s="64">
        <v>13179</v>
      </c>
      <c r="K7" s="64">
        <v>7792</v>
      </c>
      <c r="L7" s="64">
        <v>0</v>
      </c>
      <c r="M7" s="64">
        <v>20971</v>
      </c>
      <c r="N7" s="64">
        <v>26944</v>
      </c>
      <c r="O7" s="64">
        <v>0</v>
      </c>
      <c r="P7" s="64">
        <v>18132</v>
      </c>
      <c r="Q7" s="64">
        <v>45076</v>
      </c>
      <c r="R7" s="64">
        <v>0</v>
      </c>
      <c r="S7" s="64">
        <v>23560</v>
      </c>
      <c r="T7" s="64">
        <v>26806</v>
      </c>
      <c r="U7" s="64">
        <v>50366</v>
      </c>
      <c r="V7" s="64">
        <v>142661</v>
      </c>
      <c r="W7" s="64">
        <v>348378</v>
      </c>
      <c r="X7" s="64">
        <v>-205717</v>
      </c>
      <c r="Y7" s="65">
        <v>-59.05</v>
      </c>
      <c r="Z7" s="66">
        <v>348378</v>
      </c>
    </row>
    <row r="8" spans="1:26" ht="13.5">
      <c r="A8" s="62" t="s">
        <v>34</v>
      </c>
      <c r="B8" s="18">
        <v>21220000</v>
      </c>
      <c r="C8" s="18">
        <v>0</v>
      </c>
      <c r="D8" s="63">
        <v>14592461</v>
      </c>
      <c r="E8" s="64">
        <v>14762500</v>
      </c>
      <c r="F8" s="64">
        <v>0</v>
      </c>
      <c r="G8" s="64">
        <v>160</v>
      </c>
      <c r="H8" s="64">
        <v>160</v>
      </c>
      <c r="I8" s="64">
        <v>320</v>
      </c>
      <c r="J8" s="64">
        <v>160</v>
      </c>
      <c r="K8" s="64">
        <v>3995160</v>
      </c>
      <c r="L8" s="64">
        <v>160</v>
      </c>
      <c r="M8" s="64">
        <v>3995480</v>
      </c>
      <c r="N8" s="64">
        <v>160</v>
      </c>
      <c r="O8" s="64">
        <v>160</v>
      </c>
      <c r="P8" s="64">
        <v>3084160</v>
      </c>
      <c r="Q8" s="64">
        <v>3084480</v>
      </c>
      <c r="R8" s="64">
        <v>160</v>
      </c>
      <c r="S8" s="64">
        <v>140</v>
      </c>
      <c r="T8" s="64">
        <v>140</v>
      </c>
      <c r="U8" s="64">
        <v>440</v>
      </c>
      <c r="V8" s="64">
        <v>7080720</v>
      </c>
      <c r="W8" s="64">
        <v>14762500</v>
      </c>
      <c r="X8" s="64">
        <v>-7681780</v>
      </c>
      <c r="Y8" s="65">
        <v>-52.04</v>
      </c>
      <c r="Z8" s="66">
        <v>14762500</v>
      </c>
    </row>
    <row r="9" spans="1:26" ht="13.5">
      <c r="A9" s="62" t="s">
        <v>35</v>
      </c>
      <c r="B9" s="18">
        <v>6026740</v>
      </c>
      <c r="C9" s="18">
        <v>0</v>
      </c>
      <c r="D9" s="63">
        <v>5738452</v>
      </c>
      <c r="E9" s="64">
        <v>5360504</v>
      </c>
      <c r="F9" s="64">
        <v>0</v>
      </c>
      <c r="G9" s="64">
        <v>271224</v>
      </c>
      <c r="H9" s="64">
        <v>271714</v>
      </c>
      <c r="I9" s="64">
        <v>542938</v>
      </c>
      <c r="J9" s="64">
        <v>335718</v>
      </c>
      <c r="K9" s="64">
        <v>290942</v>
      </c>
      <c r="L9" s="64">
        <v>689974</v>
      </c>
      <c r="M9" s="64">
        <v>1316634</v>
      </c>
      <c r="N9" s="64">
        <v>429717</v>
      </c>
      <c r="O9" s="64">
        <v>216904</v>
      </c>
      <c r="P9" s="64">
        <v>382078</v>
      </c>
      <c r="Q9" s="64">
        <v>1028699</v>
      </c>
      <c r="R9" s="64">
        <v>287058</v>
      </c>
      <c r="S9" s="64">
        <v>397400</v>
      </c>
      <c r="T9" s="64">
        <v>454633</v>
      </c>
      <c r="U9" s="64">
        <v>1139091</v>
      </c>
      <c r="V9" s="64">
        <v>4027362</v>
      </c>
      <c r="W9" s="64">
        <v>5360504</v>
      </c>
      <c r="X9" s="64">
        <v>-1333142</v>
      </c>
      <c r="Y9" s="65">
        <v>-24.87</v>
      </c>
      <c r="Z9" s="66">
        <v>5360504</v>
      </c>
    </row>
    <row r="10" spans="1:26" ht="25.5">
      <c r="A10" s="67" t="s">
        <v>107</v>
      </c>
      <c r="B10" s="68">
        <f>SUM(B5:B9)</f>
        <v>52465536</v>
      </c>
      <c r="C10" s="68">
        <f>SUM(C5:C9)</f>
        <v>0</v>
      </c>
      <c r="D10" s="69">
        <f aca="true" t="shared" si="0" ref="D10:Z10">SUM(D5:D9)</f>
        <v>49553181</v>
      </c>
      <c r="E10" s="70">
        <f t="shared" si="0"/>
        <v>48605654</v>
      </c>
      <c r="F10" s="70">
        <f t="shared" si="0"/>
        <v>0</v>
      </c>
      <c r="G10" s="70">
        <f t="shared" si="0"/>
        <v>1472885</v>
      </c>
      <c r="H10" s="70">
        <f t="shared" si="0"/>
        <v>1499623</v>
      </c>
      <c r="I10" s="70">
        <f t="shared" si="0"/>
        <v>2972508</v>
      </c>
      <c r="J10" s="70">
        <f t="shared" si="0"/>
        <v>1878599</v>
      </c>
      <c r="K10" s="70">
        <f t="shared" si="0"/>
        <v>5768237</v>
      </c>
      <c r="L10" s="70">
        <f t="shared" si="0"/>
        <v>2404589</v>
      </c>
      <c r="M10" s="70">
        <f t="shared" si="0"/>
        <v>10051425</v>
      </c>
      <c r="N10" s="70">
        <f t="shared" si="0"/>
        <v>839495</v>
      </c>
      <c r="O10" s="70">
        <f t="shared" si="0"/>
        <v>1839844</v>
      </c>
      <c r="P10" s="70">
        <f t="shared" si="0"/>
        <v>4938398</v>
      </c>
      <c r="Q10" s="70">
        <f t="shared" si="0"/>
        <v>7617737</v>
      </c>
      <c r="R10" s="70">
        <f t="shared" si="0"/>
        <v>1744117</v>
      </c>
      <c r="S10" s="70">
        <f t="shared" si="0"/>
        <v>1926185</v>
      </c>
      <c r="T10" s="70">
        <f t="shared" si="0"/>
        <v>1950565</v>
      </c>
      <c r="U10" s="70">
        <f t="shared" si="0"/>
        <v>5620867</v>
      </c>
      <c r="V10" s="70">
        <f t="shared" si="0"/>
        <v>26262537</v>
      </c>
      <c r="W10" s="70">
        <f t="shared" si="0"/>
        <v>48605654</v>
      </c>
      <c r="X10" s="70">
        <f t="shared" si="0"/>
        <v>-22343117</v>
      </c>
      <c r="Y10" s="71">
        <f>+IF(W10&lt;&gt;0,(X10/W10)*100,0)</f>
        <v>-45.968143952964816</v>
      </c>
      <c r="Z10" s="72">
        <f t="shared" si="0"/>
        <v>48605654</v>
      </c>
    </row>
    <row r="11" spans="1:26" ht="13.5">
      <c r="A11" s="62" t="s">
        <v>36</v>
      </c>
      <c r="B11" s="18">
        <v>15635000</v>
      </c>
      <c r="C11" s="18">
        <v>0</v>
      </c>
      <c r="D11" s="63">
        <v>17208115</v>
      </c>
      <c r="E11" s="64">
        <v>17367925</v>
      </c>
      <c r="F11" s="64">
        <v>0</v>
      </c>
      <c r="G11" s="64">
        <v>1317349</v>
      </c>
      <c r="H11" s="64">
        <v>1317349</v>
      </c>
      <c r="I11" s="64">
        <v>2634698</v>
      </c>
      <c r="J11" s="64">
        <v>1385497</v>
      </c>
      <c r="K11" s="64">
        <v>2314963</v>
      </c>
      <c r="L11" s="64">
        <v>1325819</v>
      </c>
      <c r="M11" s="64">
        <v>5026279</v>
      </c>
      <c r="N11" s="64">
        <v>1399285</v>
      </c>
      <c r="O11" s="64">
        <v>1315946</v>
      </c>
      <c r="P11" s="64">
        <v>1265336</v>
      </c>
      <c r="Q11" s="64">
        <v>3980567</v>
      </c>
      <c r="R11" s="64">
        <v>1343047</v>
      </c>
      <c r="S11" s="64">
        <v>1339362</v>
      </c>
      <c r="T11" s="64">
        <v>1339462</v>
      </c>
      <c r="U11" s="64">
        <v>4021871</v>
      </c>
      <c r="V11" s="64">
        <v>15663415</v>
      </c>
      <c r="W11" s="64">
        <v>17367925</v>
      </c>
      <c r="X11" s="64">
        <v>-1704510</v>
      </c>
      <c r="Y11" s="65">
        <v>-9.81</v>
      </c>
      <c r="Z11" s="66">
        <v>17367925</v>
      </c>
    </row>
    <row r="12" spans="1:26" ht="13.5">
      <c r="A12" s="62" t="s">
        <v>37</v>
      </c>
      <c r="B12" s="18">
        <v>1980881</v>
      </c>
      <c r="C12" s="18">
        <v>0</v>
      </c>
      <c r="D12" s="63">
        <v>2122559</v>
      </c>
      <c r="E12" s="64">
        <v>2039889</v>
      </c>
      <c r="F12" s="64">
        <v>0</v>
      </c>
      <c r="G12" s="64">
        <v>165039</v>
      </c>
      <c r="H12" s="64">
        <v>165039</v>
      </c>
      <c r="I12" s="64">
        <v>330078</v>
      </c>
      <c r="J12" s="64">
        <v>165039</v>
      </c>
      <c r="K12" s="64">
        <v>165039</v>
      </c>
      <c r="L12" s="64">
        <v>165039</v>
      </c>
      <c r="M12" s="64">
        <v>495117</v>
      </c>
      <c r="N12" s="64">
        <v>79335</v>
      </c>
      <c r="O12" s="64">
        <v>79335</v>
      </c>
      <c r="P12" s="64">
        <v>79335</v>
      </c>
      <c r="Q12" s="64">
        <v>238005</v>
      </c>
      <c r="R12" s="64">
        <v>73467</v>
      </c>
      <c r="S12" s="64">
        <v>79335</v>
      </c>
      <c r="T12" s="64">
        <v>79335</v>
      </c>
      <c r="U12" s="64">
        <v>232137</v>
      </c>
      <c r="V12" s="64">
        <v>1295337</v>
      </c>
      <c r="W12" s="64">
        <v>2039889</v>
      </c>
      <c r="X12" s="64">
        <v>-744552</v>
      </c>
      <c r="Y12" s="65">
        <v>-36.5</v>
      </c>
      <c r="Z12" s="66">
        <v>2039889</v>
      </c>
    </row>
    <row r="13" spans="1:26" ht="13.5">
      <c r="A13" s="62" t="s">
        <v>108</v>
      </c>
      <c r="B13" s="18">
        <v>4421000</v>
      </c>
      <c r="C13" s="18">
        <v>0</v>
      </c>
      <c r="D13" s="63">
        <v>2476000</v>
      </c>
      <c r="E13" s="64">
        <v>5053500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5053500</v>
      </c>
      <c r="X13" s="64">
        <v>-5053500</v>
      </c>
      <c r="Y13" s="65">
        <v>-100</v>
      </c>
      <c r="Z13" s="66">
        <v>5053500</v>
      </c>
    </row>
    <row r="14" spans="1:26" ht="13.5">
      <c r="A14" s="62" t="s">
        <v>38</v>
      </c>
      <c r="B14" s="18">
        <v>1041000</v>
      </c>
      <c r="C14" s="18">
        <v>0</v>
      </c>
      <c r="D14" s="63">
        <v>346433</v>
      </c>
      <c r="E14" s="64">
        <v>213854</v>
      </c>
      <c r="F14" s="64">
        <v>0</v>
      </c>
      <c r="G14" s="64">
        <v>0</v>
      </c>
      <c r="H14" s="64">
        <v>0</v>
      </c>
      <c r="I14" s="64">
        <v>0</v>
      </c>
      <c r="J14" s="64">
        <v>7902</v>
      </c>
      <c r="K14" s="64">
        <v>0</v>
      </c>
      <c r="L14" s="64">
        <v>0</v>
      </c>
      <c r="M14" s="64">
        <v>7902</v>
      </c>
      <c r="N14" s="64">
        <v>5563</v>
      </c>
      <c r="O14" s="64">
        <v>-236</v>
      </c>
      <c r="P14" s="64">
        <v>0</v>
      </c>
      <c r="Q14" s="64">
        <v>5327</v>
      </c>
      <c r="R14" s="64">
        <v>211</v>
      </c>
      <c r="S14" s="64">
        <v>2820</v>
      </c>
      <c r="T14" s="64">
        <v>52125</v>
      </c>
      <c r="U14" s="64">
        <v>55156</v>
      </c>
      <c r="V14" s="64">
        <v>68385</v>
      </c>
      <c r="W14" s="64">
        <v>213854</v>
      </c>
      <c r="X14" s="64">
        <v>-145469</v>
      </c>
      <c r="Y14" s="65">
        <v>-68.02</v>
      </c>
      <c r="Z14" s="66">
        <v>213854</v>
      </c>
    </row>
    <row r="15" spans="1:26" ht="13.5">
      <c r="A15" s="62" t="s">
        <v>39</v>
      </c>
      <c r="B15" s="18">
        <v>9605000</v>
      </c>
      <c r="C15" s="18">
        <v>0</v>
      </c>
      <c r="D15" s="63">
        <v>9146464</v>
      </c>
      <c r="E15" s="64">
        <v>9884367</v>
      </c>
      <c r="F15" s="64">
        <v>0</v>
      </c>
      <c r="G15" s="64">
        <v>996148</v>
      </c>
      <c r="H15" s="64">
        <v>996148</v>
      </c>
      <c r="I15" s="64">
        <v>1992296</v>
      </c>
      <c r="J15" s="64">
        <v>694061</v>
      </c>
      <c r="K15" s="64">
        <v>606498</v>
      </c>
      <c r="L15" s="64">
        <v>711330</v>
      </c>
      <c r="M15" s="64">
        <v>2011889</v>
      </c>
      <c r="N15" s="64">
        <v>724352</v>
      </c>
      <c r="O15" s="64">
        <v>788017</v>
      </c>
      <c r="P15" s="64">
        <v>599400</v>
      </c>
      <c r="Q15" s="64">
        <v>2111769</v>
      </c>
      <c r="R15" s="64">
        <v>715028</v>
      </c>
      <c r="S15" s="64">
        <v>730911</v>
      </c>
      <c r="T15" s="64">
        <v>862222</v>
      </c>
      <c r="U15" s="64">
        <v>2308161</v>
      </c>
      <c r="V15" s="64">
        <v>8424115</v>
      </c>
      <c r="W15" s="64">
        <v>9884367</v>
      </c>
      <c r="X15" s="64">
        <v>-1460252</v>
      </c>
      <c r="Y15" s="65">
        <v>-14.77</v>
      </c>
      <c r="Z15" s="66">
        <v>9884367</v>
      </c>
    </row>
    <row r="16" spans="1:26" ht="13.5">
      <c r="A16" s="73" t="s">
        <v>40</v>
      </c>
      <c r="B16" s="18">
        <v>13435000</v>
      </c>
      <c r="C16" s="18">
        <v>0</v>
      </c>
      <c r="D16" s="63">
        <v>18566683</v>
      </c>
      <c r="E16" s="64">
        <v>32215941</v>
      </c>
      <c r="F16" s="64">
        <v>0</v>
      </c>
      <c r="G16" s="64">
        <v>379589</v>
      </c>
      <c r="H16" s="64">
        <v>379589</v>
      </c>
      <c r="I16" s="64">
        <v>759178</v>
      </c>
      <c r="J16" s="64">
        <v>269874</v>
      </c>
      <c r="K16" s="64">
        <v>247693</v>
      </c>
      <c r="L16" s="64">
        <v>456191</v>
      </c>
      <c r="M16" s="64">
        <v>973758</v>
      </c>
      <c r="N16" s="64">
        <v>269151</v>
      </c>
      <c r="O16" s="64">
        <v>274038</v>
      </c>
      <c r="P16" s="64">
        <v>269165</v>
      </c>
      <c r="Q16" s="64">
        <v>812354</v>
      </c>
      <c r="R16" s="64">
        <v>227068</v>
      </c>
      <c r="S16" s="64">
        <v>247146</v>
      </c>
      <c r="T16" s="64">
        <v>260762</v>
      </c>
      <c r="U16" s="64">
        <v>734976</v>
      </c>
      <c r="V16" s="64">
        <v>3280266</v>
      </c>
      <c r="W16" s="64">
        <v>32215941</v>
      </c>
      <c r="X16" s="64">
        <v>-28935675</v>
      </c>
      <c r="Y16" s="65">
        <v>-89.82</v>
      </c>
      <c r="Z16" s="66">
        <v>32215941</v>
      </c>
    </row>
    <row r="17" spans="1:26" ht="13.5">
      <c r="A17" s="62" t="s">
        <v>41</v>
      </c>
      <c r="B17" s="18">
        <v>13761994</v>
      </c>
      <c r="C17" s="18">
        <v>0</v>
      </c>
      <c r="D17" s="63">
        <v>17585599</v>
      </c>
      <c r="E17" s="64">
        <v>11401417</v>
      </c>
      <c r="F17" s="64">
        <v>0</v>
      </c>
      <c r="G17" s="64">
        <v>384424</v>
      </c>
      <c r="H17" s="64">
        <v>384424</v>
      </c>
      <c r="I17" s="64">
        <v>768848</v>
      </c>
      <c r="J17" s="64">
        <v>2009988</v>
      </c>
      <c r="K17" s="64">
        <v>438975</v>
      </c>
      <c r="L17" s="64">
        <v>1301738</v>
      </c>
      <c r="M17" s="64">
        <v>3750701</v>
      </c>
      <c r="N17" s="64">
        <v>847276</v>
      </c>
      <c r="O17" s="64">
        <v>536985</v>
      </c>
      <c r="P17" s="64">
        <v>389113</v>
      </c>
      <c r="Q17" s="64">
        <v>1773374</v>
      </c>
      <c r="R17" s="64">
        <v>737410</v>
      </c>
      <c r="S17" s="64">
        <v>346786</v>
      </c>
      <c r="T17" s="64">
        <v>382240</v>
      </c>
      <c r="U17" s="64">
        <v>1466436</v>
      </c>
      <c r="V17" s="64">
        <v>7759359</v>
      </c>
      <c r="W17" s="64">
        <v>11401417</v>
      </c>
      <c r="X17" s="64">
        <v>-3642058</v>
      </c>
      <c r="Y17" s="65">
        <v>-31.94</v>
      </c>
      <c r="Z17" s="66">
        <v>11401417</v>
      </c>
    </row>
    <row r="18" spans="1:26" ht="13.5">
      <c r="A18" s="74" t="s">
        <v>42</v>
      </c>
      <c r="B18" s="75">
        <f>SUM(B11:B17)</f>
        <v>59879875</v>
      </c>
      <c r="C18" s="75">
        <f>SUM(C11:C17)</f>
        <v>0</v>
      </c>
      <c r="D18" s="76">
        <f aca="true" t="shared" si="1" ref="D18:Z18">SUM(D11:D17)</f>
        <v>67451853</v>
      </c>
      <c r="E18" s="77">
        <f t="shared" si="1"/>
        <v>78176893</v>
      </c>
      <c r="F18" s="77">
        <f t="shared" si="1"/>
        <v>0</v>
      </c>
      <c r="G18" s="77">
        <f t="shared" si="1"/>
        <v>3242549</v>
      </c>
      <c r="H18" s="77">
        <f t="shared" si="1"/>
        <v>3242549</v>
      </c>
      <c r="I18" s="77">
        <f t="shared" si="1"/>
        <v>6485098</v>
      </c>
      <c r="J18" s="77">
        <f t="shared" si="1"/>
        <v>4532361</v>
      </c>
      <c r="K18" s="77">
        <f t="shared" si="1"/>
        <v>3773168</v>
      </c>
      <c r="L18" s="77">
        <f t="shared" si="1"/>
        <v>3960117</v>
      </c>
      <c r="M18" s="77">
        <f t="shared" si="1"/>
        <v>12265646</v>
      </c>
      <c r="N18" s="77">
        <f t="shared" si="1"/>
        <v>3324962</v>
      </c>
      <c r="O18" s="77">
        <f t="shared" si="1"/>
        <v>2994085</v>
      </c>
      <c r="P18" s="77">
        <f t="shared" si="1"/>
        <v>2602349</v>
      </c>
      <c r="Q18" s="77">
        <f t="shared" si="1"/>
        <v>8921396</v>
      </c>
      <c r="R18" s="77">
        <f t="shared" si="1"/>
        <v>3096231</v>
      </c>
      <c r="S18" s="77">
        <f t="shared" si="1"/>
        <v>2746360</v>
      </c>
      <c r="T18" s="77">
        <f t="shared" si="1"/>
        <v>2976146</v>
      </c>
      <c r="U18" s="77">
        <f t="shared" si="1"/>
        <v>8818737</v>
      </c>
      <c r="V18" s="77">
        <f t="shared" si="1"/>
        <v>36490877</v>
      </c>
      <c r="W18" s="77">
        <f t="shared" si="1"/>
        <v>78176893</v>
      </c>
      <c r="X18" s="77">
        <f t="shared" si="1"/>
        <v>-41686016</v>
      </c>
      <c r="Y18" s="71">
        <f>+IF(W18&lt;&gt;0,(X18/W18)*100,0)</f>
        <v>-53.32268193365014</v>
      </c>
      <c r="Z18" s="78">
        <f t="shared" si="1"/>
        <v>78176893</v>
      </c>
    </row>
    <row r="19" spans="1:26" ht="13.5">
      <c r="A19" s="74" t="s">
        <v>43</v>
      </c>
      <c r="B19" s="79">
        <f>+B10-B18</f>
        <v>-7414339</v>
      </c>
      <c r="C19" s="79">
        <f>+C10-C18</f>
        <v>0</v>
      </c>
      <c r="D19" s="80">
        <f aca="true" t="shared" si="2" ref="D19:Z19">+D10-D18</f>
        <v>-17898672</v>
      </c>
      <c r="E19" s="81">
        <f t="shared" si="2"/>
        <v>-29571239</v>
      </c>
      <c r="F19" s="81">
        <f t="shared" si="2"/>
        <v>0</v>
      </c>
      <c r="G19" s="81">
        <f t="shared" si="2"/>
        <v>-1769664</v>
      </c>
      <c r="H19" s="81">
        <f t="shared" si="2"/>
        <v>-1742926</v>
      </c>
      <c r="I19" s="81">
        <f t="shared" si="2"/>
        <v>-3512590</v>
      </c>
      <c r="J19" s="81">
        <f t="shared" si="2"/>
        <v>-2653762</v>
      </c>
      <c r="K19" s="81">
        <f t="shared" si="2"/>
        <v>1995069</v>
      </c>
      <c r="L19" s="81">
        <f t="shared" si="2"/>
        <v>-1555528</v>
      </c>
      <c r="M19" s="81">
        <f t="shared" si="2"/>
        <v>-2214221</v>
      </c>
      <c r="N19" s="81">
        <f t="shared" si="2"/>
        <v>-2485467</v>
      </c>
      <c r="O19" s="81">
        <f t="shared" si="2"/>
        <v>-1154241</v>
      </c>
      <c r="P19" s="81">
        <f t="shared" si="2"/>
        <v>2336049</v>
      </c>
      <c r="Q19" s="81">
        <f t="shared" si="2"/>
        <v>-1303659</v>
      </c>
      <c r="R19" s="81">
        <f t="shared" si="2"/>
        <v>-1352114</v>
      </c>
      <c r="S19" s="81">
        <f t="shared" si="2"/>
        <v>-820175</v>
      </c>
      <c r="T19" s="81">
        <f t="shared" si="2"/>
        <v>-1025581</v>
      </c>
      <c r="U19" s="81">
        <f t="shared" si="2"/>
        <v>-3197870</v>
      </c>
      <c r="V19" s="81">
        <f t="shared" si="2"/>
        <v>-10228340</v>
      </c>
      <c r="W19" s="81">
        <f>IF(E10=E18,0,W10-W18)</f>
        <v>-29571239</v>
      </c>
      <c r="X19" s="81">
        <f t="shared" si="2"/>
        <v>19342899</v>
      </c>
      <c r="Y19" s="82">
        <f>+IF(W19&lt;&gt;0,(X19/W19)*100,0)</f>
        <v>-65.41118889201768</v>
      </c>
      <c r="Z19" s="83">
        <f t="shared" si="2"/>
        <v>-29571239</v>
      </c>
    </row>
    <row r="20" spans="1:26" ht="13.5">
      <c r="A20" s="62" t="s">
        <v>44</v>
      </c>
      <c r="B20" s="18">
        <v>16354000</v>
      </c>
      <c r="C20" s="18">
        <v>0</v>
      </c>
      <c r="D20" s="63">
        <v>18120304</v>
      </c>
      <c r="E20" s="64">
        <v>24312000</v>
      </c>
      <c r="F20" s="64">
        <v>0</v>
      </c>
      <c r="G20" s="64">
        <v>18855</v>
      </c>
      <c r="H20" s="64">
        <v>18855</v>
      </c>
      <c r="I20" s="64">
        <v>37710</v>
      </c>
      <c r="J20" s="64">
        <v>0</v>
      </c>
      <c r="K20" s="64">
        <v>0</v>
      </c>
      <c r="L20" s="64">
        <v>14154</v>
      </c>
      <c r="M20" s="64">
        <v>14154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7677</v>
      </c>
      <c r="T20" s="64">
        <v>0</v>
      </c>
      <c r="U20" s="64">
        <v>7677</v>
      </c>
      <c r="V20" s="64">
        <v>59541</v>
      </c>
      <c r="W20" s="64">
        <v>24312000</v>
      </c>
      <c r="X20" s="64">
        <v>-24252459</v>
      </c>
      <c r="Y20" s="65">
        <v>-99.76</v>
      </c>
      <c r="Z20" s="66">
        <v>24312000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8939661</v>
      </c>
      <c r="C22" s="90">
        <f>SUM(C19:C21)</f>
        <v>0</v>
      </c>
      <c r="D22" s="91">
        <f aca="true" t="shared" si="3" ref="D22:Z22">SUM(D19:D21)</f>
        <v>221632</v>
      </c>
      <c r="E22" s="92">
        <f t="shared" si="3"/>
        <v>-5259239</v>
      </c>
      <c r="F22" s="92">
        <f t="shared" si="3"/>
        <v>0</v>
      </c>
      <c r="G22" s="92">
        <f t="shared" si="3"/>
        <v>-1750809</v>
      </c>
      <c r="H22" s="92">
        <f t="shared" si="3"/>
        <v>-1724071</v>
      </c>
      <c r="I22" s="92">
        <f t="shared" si="3"/>
        <v>-3474880</v>
      </c>
      <c r="J22" s="92">
        <f t="shared" si="3"/>
        <v>-2653762</v>
      </c>
      <c r="K22" s="92">
        <f t="shared" si="3"/>
        <v>1995069</v>
      </c>
      <c r="L22" s="92">
        <f t="shared" si="3"/>
        <v>-1541374</v>
      </c>
      <c r="M22" s="92">
        <f t="shared" si="3"/>
        <v>-2200067</v>
      </c>
      <c r="N22" s="92">
        <f t="shared" si="3"/>
        <v>-2485467</v>
      </c>
      <c r="O22" s="92">
        <f t="shared" si="3"/>
        <v>-1154241</v>
      </c>
      <c r="P22" s="92">
        <f t="shared" si="3"/>
        <v>2336049</v>
      </c>
      <c r="Q22" s="92">
        <f t="shared" si="3"/>
        <v>-1303659</v>
      </c>
      <c r="R22" s="92">
        <f t="shared" si="3"/>
        <v>-1352114</v>
      </c>
      <c r="S22" s="92">
        <f t="shared" si="3"/>
        <v>-812498</v>
      </c>
      <c r="T22" s="92">
        <f t="shared" si="3"/>
        <v>-1025581</v>
      </c>
      <c r="U22" s="92">
        <f t="shared" si="3"/>
        <v>-3190193</v>
      </c>
      <c r="V22" s="92">
        <f t="shared" si="3"/>
        <v>-10168799</v>
      </c>
      <c r="W22" s="92">
        <f t="shared" si="3"/>
        <v>-5259239</v>
      </c>
      <c r="X22" s="92">
        <f t="shared" si="3"/>
        <v>-4909560</v>
      </c>
      <c r="Y22" s="93">
        <f>+IF(W22&lt;&gt;0,(X22/W22)*100,0)</f>
        <v>93.35114833153618</v>
      </c>
      <c r="Z22" s="94">
        <f t="shared" si="3"/>
        <v>-5259239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8939661</v>
      </c>
      <c r="C24" s="79">
        <f>SUM(C22:C23)</f>
        <v>0</v>
      </c>
      <c r="D24" s="80">
        <f aca="true" t="shared" si="4" ref="D24:Z24">SUM(D22:D23)</f>
        <v>221632</v>
      </c>
      <c r="E24" s="81">
        <f t="shared" si="4"/>
        <v>-5259239</v>
      </c>
      <c r="F24" s="81">
        <f t="shared" si="4"/>
        <v>0</v>
      </c>
      <c r="G24" s="81">
        <f t="shared" si="4"/>
        <v>-1750809</v>
      </c>
      <c r="H24" s="81">
        <f t="shared" si="4"/>
        <v>-1724071</v>
      </c>
      <c r="I24" s="81">
        <f t="shared" si="4"/>
        <v>-3474880</v>
      </c>
      <c r="J24" s="81">
        <f t="shared" si="4"/>
        <v>-2653762</v>
      </c>
      <c r="K24" s="81">
        <f t="shared" si="4"/>
        <v>1995069</v>
      </c>
      <c r="L24" s="81">
        <f t="shared" si="4"/>
        <v>-1541374</v>
      </c>
      <c r="M24" s="81">
        <f t="shared" si="4"/>
        <v>-2200067</v>
      </c>
      <c r="N24" s="81">
        <f t="shared" si="4"/>
        <v>-2485467</v>
      </c>
      <c r="O24" s="81">
        <f t="shared" si="4"/>
        <v>-1154241</v>
      </c>
      <c r="P24" s="81">
        <f t="shared" si="4"/>
        <v>2336049</v>
      </c>
      <c r="Q24" s="81">
        <f t="shared" si="4"/>
        <v>-1303659</v>
      </c>
      <c r="R24" s="81">
        <f t="shared" si="4"/>
        <v>-1352114</v>
      </c>
      <c r="S24" s="81">
        <f t="shared" si="4"/>
        <v>-812498</v>
      </c>
      <c r="T24" s="81">
        <f t="shared" si="4"/>
        <v>-1025581</v>
      </c>
      <c r="U24" s="81">
        <f t="shared" si="4"/>
        <v>-3190193</v>
      </c>
      <c r="V24" s="81">
        <f t="shared" si="4"/>
        <v>-10168799</v>
      </c>
      <c r="W24" s="81">
        <f t="shared" si="4"/>
        <v>-5259239</v>
      </c>
      <c r="X24" s="81">
        <f t="shared" si="4"/>
        <v>-4909560</v>
      </c>
      <c r="Y24" s="82">
        <f>+IF(W24&lt;&gt;0,(X24/W24)*100,0)</f>
        <v>93.35114833153618</v>
      </c>
      <c r="Z24" s="83">
        <f t="shared" si="4"/>
        <v>-5259239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15724515</v>
      </c>
      <c r="C27" s="21">
        <v>0</v>
      </c>
      <c r="D27" s="103">
        <v>19917000</v>
      </c>
      <c r="E27" s="104">
        <v>26810026</v>
      </c>
      <c r="F27" s="104">
        <v>4965</v>
      </c>
      <c r="G27" s="104">
        <v>9810</v>
      </c>
      <c r="H27" s="104">
        <v>3049</v>
      </c>
      <c r="I27" s="104">
        <v>17824</v>
      </c>
      <c r="J27" s="104">
        <v>9017</v>
      </c>
      <c r="K27" s="104">
        <v>17532</v>
      </c>
      <c r="L27" s="104">
        <v>19100</v>
      </c>
      <c r="M27" s="104">
        <v>45649</v>
      </c>
      <c r="N27" s="104">
        <v>5379</v>
      </c>
      <c r="O27" s="104">
        <v>328904</v>
      </c>
      <c r="P27" s="104">
        <v>0</v>
      </c>
      <c r="Q27" s="104">
        <v>334283</v>
      </c>
      <c r="R27" s="104">
        <v>12361</v>
      </c>
      <c r="S27" s="104">
        <v>157505</v>
      </c>
      <c r="T27" s="104">
        <v>0</v>
      </c>
      <c r="U27" s="104">
        <v>169866</v>
      </c>
      <c r="V27" s="104">
        <v>567622</v>
      </c>
      <c r="W27" s="104">
        <v>26810026</v>
      </c>
      <c r="X27" s="104">
        <v>-26242404</v>
      </c>
      <c r="Y27" s="105">
        <v>-97.88</v>
      </c>
      <c r="Z27" s="106">
        <v>26810026</v>
      </c>
    </row>
    <row r="28" spans="1:26" ht="13.5">
      <c r="A28" s="107" t="s">
        <v>44</v>
      </c>
      <c r="B28" s="18">
        <v>15215824</v>
      </c>
      <c r="C28" s="18">
        <v>0</v>
      </c>
      <c r="D28" s="63">
        <v>19917000</v>
      </c>
      <c r="E28" s="64">
        <v>26615026</v>
      </c>
      <c r="F28" s="64">
        <v>0</v>
      </c>
      <c r="G28" s="64">
        <v>0</v>
      </c>
      <c r="H28" s="64">
        <v>1469</v>
      </c>
      <c r="I28" s="64">
        <v>1469</v>
      </c>
      <c r="J28" s="64">
        <v>0</v>
      </c>
      <c r="K28" s="64">
        <v>17532</v>
      </c>
      <c r="L28" s="64">
        <v>0</v>
      </c>
      <c r="M28" s="64">
        <v>17532</v>
      </c>
      <c r="N28" s="64">
        <v>640</v>
      </c>
      <c r="O28" s="64">
        <v>327150</v>
      </c>
      <c r="P28" s="64">
        <v>0</v>
      </c>
      <c r="Q28" s="64">
        <v>327790</v>
      </c>
      <c r="R28" s="64">
        <v>12361</v>
      </c>
      <c r="S28" s="64">
        <v>157505</v>
      </c>
      <c r="T28" s="64">
        <v>0</v>
      </c>
      <c r="U28" s="64">
        <v>169866</v>
      </c>
      <c r="V28" s="64">
        <v>516657</v>
      </c>
      <c r="W28" s="64">
        <v>26615026</v>
      </c>
      <c r="X28" s="64">
        <v>-26098369</v>
      </c>
      <c r="Y28" s="65">
        <v>-98.06</v>
      </c>
      <c r="Z28" s="66">
        <v>26615026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74854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433837</v>
      </c>
      <c r="C31" s="18">
        <v>0</v>
      </c>
      <c r="D31" s="63">
        <v>0</v>
      </c>
      <c r="E31" s="64">
        <v>195000</v>
      </c>
      <c r="F31" s="64">
        <v>4965</v>
      </c>
      <c r="G31" s="64">
        <v>9810</v>
      </c>
      <c r="H31" s="64">
        <v>1580</v>
      </c>
      <c r="I31" s="64">
        <v>16355</v>
      </c>
      <c r="J31" s="64">
        <v>9017</v>
      </c>
      <c r="K31" s="64">
        <v>0</v>
      </c>
      <c r="L31" s="64">
        <v>19100</v>
      </c>
      <c r="M31" s="64">
        <v>28117</v>
      </c>
      <c r="N31" s="64">
        <v>4739</v>
      </c>
      <c r="O31" s="64">
        <v>1754</v>
      </c>
      <c r="P31" s="64">
        <v>0</v>
      </c>
      <c r="Q31" s="64">
        <v>6493</v>
      </c>
      <c r="R31" s="64">
        <v>0</v>
      </c>
      <c r="S31" s="64">
        <v>0</v>
      </c>
      <c r="T31" s="64">
        <v>0</v>
      </c>
      <c r="U31" s="64">
        <v>0</v>
      </c>
      <c r="V31" s="64">
        <v>50965</v>
      </c>
      <c r="W31" s="64">
        <v>195000</v>
      </c>
      <c r="X31" s="64">
        <v>-144035</v>
      </c>
      <c r="Y31" s="65">
        <v>-73.86</v>
      </c>
      <c r="Z31" s="66">
        <v>195000</v>
      </c>
    </row>
    <row r="32" spans="1:26" ht="13.5">
      <c r="A32" s="74" t="s">
        <v>50</v>
      </c>
      <c r="B32" s="21">
        <f>SUM(B28:B31)</f>
        <v>15724515</v>
      </c>
      <c r="C32" s="21">
        <f>SUM(C28:C31)</f>
        <v>0</v>
      </c>
      <c r="D32" s="103">
        <f aca="true" t="shared" si="5" ref="D32:Z32">SUM(D28:D31)</f>
        <v>19917000</v>
      </c>
      <c r="E32" s="104">
        <f t="shared" si="5"/>
        <v>26810026</v>
      </c>
      <c r="F32" s="104">
        <f t="shared" si="5"/>
        <v>4965</v>
      </c>
      <c r="G32" s="104">
        <f t="shared" si="5"/>
        <v>9810</v>
      </c>
      <c r="H32" s="104">
        <f t="shared" si="5"/>
        <v>3049</v>
      </c>
      <c r="I32" s="104">
        <f t="shared" si="5"/>
        <v>17824</v>
      </c>
      <c r="J32" s="104">
        <f t="shared" si="5"/>
        <v>9017</v>
      </c>
      <c r="K32" s="104">
        <f t="shared" si="5"/>
        <v>17532</v>
      </c>
      <c r="L32" s="104">
        <f t="shared" si="5"/>
        <v>19100</v>
      </c>
      <c r="M32" s="104">
        <f t="shared" si="5"/>
        <v>45649</v>
      </c>
      <c r="N32" s="104">
        <f t="shared" si="5"/>
        <v>5379</v>
      </c>
      <c r="O32" s="104">
        <f t="shared" si="5"/>
        <v>328904</v>
      </c>
      <c r="P32" s="104">
        <f t="shared" si="5"/>
        <v>0</v>
      </c>
      <c r="Q32" s="104">
        <f t="shared" si="5"/>
        <v>334283</v>
      </c>
      <c r="R32" s="104">
        <f t="shared" si="5"/>
        <v>12361</v>
      </c>
      <c r="S32" s="104">
        <f t="shared" si="5"/>
        <v>157505</v>
      </c>
      <c r="T32" s="104">
        <f t="shared" si="5"/>
        <v>0</v>
      </c>
      <c r="U32" s="104">
        <f t="shared" si="5"/>
        <v>169866</v>
      </c>
      <c r="V32" s="104">
        <f t="shared" si="5"/>
        <v>567622</v>
      </c>
      <c r="W32" s="104">
        <f t="shared" si="5"/>
        <v>26810026</v>
      </c>
      <c r="X32" s="104">
        <f t="shared" si="5"/>
        <v>-26242404</v>
      </c>
      <c r="Y32" s="105">
        <f>+IF(W32&lt;&gt;0,(X32/W32)*100,0)</f>
        <v>-97.88279951686731</v>
      </c>
      <c r="Z32" s="106">
        <f t="shared" si="5"/>
        <v>26810026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15609620</v>
      </c>
      <c r="C35" s="18">
        <v>0</v>
      </c>
      <c r="D35" s="63">
        <v>21397101</v>
      </c>
      <c r="E35" s="64">
        <v>14207179</v>
      </c>
      <c r="F35" s="64">
        <v>0</v>
      </c>
      <c r="G35" s="64">
        <v>0</v>
      </c>
      <c r="H35" s="64">
        <v>-119036</v>
      </c>
      <c r="I35" s="64">
        <v>-119036</v>
      </c>
      <c r="J35" s="64">
        <v>3708858</v>
      </c>
      <c r="K35" s="64">
        <v>-1981676</v>
      </c>
      <c r="L35" s="64">
        <v>-148190</v>
      </c>
      <c r="M35" s="64">
        <v>-148190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14207179</v>
      </c>
      <c r="X35" s="64">
        <v>-14207179</v>
      </c>
      <c r="Y35" s="65">
        <v>-100</v>
      </c>
      <c r="Z35" s="66">
        <v>14207179</v>
      </c>
    </row>
    <row r="36" spans="1:26" ht="13.5">
      <c r="A36" s="62" t="s">
        <v>53</v>
      </c>
      <c r="B36" s="18">
        <v>158877928</v>
      </c>
      <c r="C36" s="18">
        <v>0</v>
      </c>
      <c r="D36" s="63">
        <v>153310733</v>
      </c>
      <c r="E36" s="64">
        <v>164141593</v>
      </c>
      <c r="F36" s="64">
        <v>0</v>
      </c>
      <c r="G36" s="64">
        <v>0</v>
      </c>
      <c r="H36" s="64">
        <v>-34009</v>
      </c>
      <c r="I36" s="64">
        <v>-34009</v>
      </c>
      <c r="J36" s="64">
        <v>-11397</v>
      </c>
      <c r="K36" s="64">
        <v>-36162</v>
      </c>
      <c r="L36" s="64">
        <v>-37671</v>
      </c>
      <c r="M36" s="64">
        <v>-37671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164141593</v>
      </c>
      <c r="X36" s="64">
        <v>-164141593</v>
      </c>
      <c r="Y36" s="65">
        <v>-100</v>
      </c>
      <c r="Z36" s="66">
        <v>164141593</v>
      </c>
    </row>
    <row r="37" spans="1:26" ht="13.5">
      <c r="A37" s="62" t="s">
        <v>54</v>
      </c>
      <c r="B37" s="18">
        <v>13699492</v>
      </c>
      <c r="C37" s="18">
        <v>0</v>
      </c>
      <c r="D37" s="63">
        <v>19085349</v>
      </c>
      <c r="E37" s="64">
        <v>19242270</v>
      </c>
      <c r="F37" s="64">
        <v>0</v>
      </c>
      <c r="G37" s="64">
        <v>0</v>
      </c>
      <c r="H37" s="64">
        <v>-1345125</v>
      </c>
      <c r="I37" s="64">
        <v>-1345125</v>
      </c>
      <c r="J37" s="64">
        <v>1090183</v>
      </c>
      <c r="K37" s="64">
        <v>-1160611</v>
      </c>
      <c r="L37" s="64">
        <v>-610014</v>
      </c>
      <c r="M37" s="64">
        <v>-610014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19242270</v>
      </c>
      <c r="X37" s="64">
        <v>-19242270</v>
      </c>
      <c r="Y37" s="65">
        <v>-100</v>
      </c>
      <c r="Z37" s="66">
        <v>19242270</v>
      </c>
    </row>
    <row r="38" spans="1:26" ht="13.5">
      <c r="A38" s="62" t="s">
        <v>55</v>
      </c>
      <c r="B38" s="18">
        <v>11682482</v>
      </c>
      <c r="C38" s="18">
        <v>0</v>
      </c>
      <c r="D38" s="63">
        <v>13016516</v>
      </c>
      <c r="E38" s="64">
        <v>10934869</v>
      </c>
      <c r="F38" s="64">
        <v>0</v>
      </c>
      <c r="G38" s="64">
        <v>0</v>
      </c>
      <c r="H38" s="64">
        <v>18637</v>
      </c>
      <c r="I38" s="64">
        <v>18637</v>
      </c>
      <c r="J38" s="64">
        <v>18537</v>
      </c>
      <c r="K38" s="64">
        <v>26439</v>
      </c>
      <c r="L38" s="64">
        <v>26439</v>
      </c>
      <c r="M38" s="64">
        <v>26439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10934869</v>
      </c>
      <c r="X38" s="64">
        <v>-10934869</v>
      </c>
      <c r="Y38" s="65">
        <v>-100</v>
      </c>
      <c r="Z38" s="66">
        <v>10934869</v>
      </c>
    </row>
    <row r="39" spans="1:26" ht="13.5">
      <c r="A39" s="62" t="s">
        <v>56</v>
      </c>
      <c r="B39" s="18">
        <v>149105574</v>
      </c>
      <c r="C39" s="18">
        <v>0</v>
      </c>
      <c r="D39" s="63">
        <v>142605969</v>
      </c>
      <c r="E39" s="64">
        <v>148171633</v>
      </c>
      <c r="F39" s="64">
        <v>0</v>
      </c>
      <c r="G39" s="64">
        <v>0</v>
      </c>
      <c r="H39" s="64">
        <v>1173443</v>
      </c>
      <c r="I39" s="64">
        <v>1173443</v>
      </c>
      <c r="J39" s="64">
        <v>2588740</v>
      </c>
      <c r="K39" s="64">
        <v>-883664</v>
      </c>
      <c r="L39" s="64">
        <v>397715</v>
      </c>
      <c r="M39" s="64">
        <v>397715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148171633</v>
      </c>
      <c r="X39" s="64">
        <v>-148171633</v>
      </c>
      <c r="Y39" s="65">
        <v>-100</v>
      </c>
      <c r="Z39" s="66">
        <v>148171633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11032003</v>
      </c>
      <c r="C42" s="18">
        <v>0</v>
      </c>
      <c r="D42" s="63">
        <v>3254009</v>
      </c>
      <c r="E42" s="64">
        <v>-7103000</v>
      </c>
      <c r="F42" s="64">
        <v>-775967</v>
      </c>
      <c r="G42" s="64">
        <v>384455</v>
      </c>
      <c r="H42" s="64">
        <v>284225</v>
      </c>
      <c r="I42" s="64">
        <v>-107287</v>
      </c>
      <c r="J42" s="64">
        <v>-720145</v>
      </c>
      <c r="K42" s="64">
        <v>4064278</v>
      </c>
      <c r="L42" s="64">
        <v>-3404802</v>
      </c>
      <c r="M42" s="64">
        <v>-60669</v>
      </c>
      <c r="N42" s="64">
        <v>-129443</v>
      </c>
      <c r="O42" s="64">
        <v>2556179</v>
      </c>
      <c r="P42" s="64">
        <v>-2351220</v>
      </c>
      <c r="Q42" s="64">
        <v>75516</v>
      </c>
      <c r="R42" s="64">
        <v>114982</v>
      </c>
      <c r="S42" s="64">
        <v>-97472</v>
      </c>
      <c r="T42" s="64">
        <v>54995</v>
      </c>
      <c r="U42" s="64">
        <v>72505</v>
      </c>
      <c r="V42" s="64">
        <v>-19935</v>
      </c>
      <c r="W42" s="64">
        <v>-7103000</v>
      </c>
      <c r="X42" s="64">
        <v>7083065</v>
      </c>
      <c r="Y42" s="65">
        <v>-99.72</v>
      </c>
      <c r="Z42" s="66">
        <v>-7103000</v>
      </c>
    </row>
    <row r="43" spans="1:26" ht="13.5">
      <c r="A43" s="62" t="s">
        <v>59</v>
      </c>
      <c r="B43" s="18">
        <v>-15730627</v>
      </c>
      <c r="C43" s="18">
        <v>0</v>
      </c>
      <c r="D43" s="63">
        <v>-1150000</v>
      </c>
      <c r="E43" s="64">
        <v>715000</v>
      </c>
      <c r="F43" s="64">
        <v>-30172</v>
      </c>
      <c r="G43" s="64">
        <v>-17256</v>
      </c>
      <c r="H43" s="64">
        <v>-34541</v>
      </c>
      <c r="I43" s="64">
        <v>-81969</v>
      </c>
      <c r="J43" s="64">
        <v>-12388</v>
      </c>
      <c r="K43" s="64">
        <v>-16346</v>
      </c>
      <c r="L43" s="64">
        <v>-37975</v>
      </c>
      <c r="M43" s="64">
        <v>-66709</v>
      </c>
      <c r="N43" s="64">
        <v>-2991</v>
      </c>
      <c r="O43" s="64">
        <v>-62056</v>
      </c>
      <c r="P43" s="64">
        <v>-72857</v>
      </c>
      <c r="Q43" s="64">
        <v>-137904</v>
      </c>
      <c r="R43" s="64">
        <v>-2450</v>
      </c>
      <c r="S43" s="64">
        <v>-57846</v>
      </c>
      <c r="T43" s="64">
        <v>-1911</v>
      </c>
      <c r="U43" s="64">
        <v>-62207</v>
      </c>
      <c r="V43" s="64">
        <v>-348789</v>
      </c>
      <c r="W43" s="64">
        <v>715000</v>
      </c>
      <c r="X43" s="64">
        <v>-1063789</v>
      </c>
      <c r="Y43" s="65">
        <v>-148.78</v>
      </c>
      <c r="Z43" s="66">
        <v>715000</v>
      </c>
    </row>
    <row r="44" spans="1:26" ht="13.5">
      <c r="A44" s="62" t="s">
        <v>60</v>
      </c>
      <c r="B44" s="18">
        <v>-1352031</v>
      </c>
      <c r="C44" s="18">
        <v>0</v>
      </c>
      <c r="D44" s="63">
        <v>-1481774</v>
      </c>
      <c r="E44" s="64">
        <v>7168000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7168000</v>
      </c>
      <c r="X44" s="64">
        <v>-7168000</v>
      </c>
      <c r="Y44" s="65">
        <v>-100</v>
      </c>
      <c r="Z44" s="66">
        <v>7168000</v>
      </c>
    </row>
    <row r="45" spans="1:26" ht="13.5">
      <c r="A45" s="74" t="s">
        <v>61</v>
      </c>
      <c r="B45" s="21">
        <v>10397548</v>
      </c>
      <c r="C45" s="21">
        <v>0</v>
      </c>
      <c r="D45" s="103">
        <v>16570122</v>
      </c>
      <c r="E45" s="104">
        <v>1038887</v>
      </c>
      <c r="F45" s="104">
        <v>233150</v>
      </c>
      <c r="G45" s="104">
        <v>600349</v>
      </c>
      <c r="H45" s="104">
        <v>850033</v>
      </c>
      <c r="I45" s="104">
        <v>850033</v>
      </c>
      <c r="J45" s="104">
        <v>117500</v>
      </c>
      <c r="K45" s="104">
        <v>4165432</v>
      </c>
      <c r="L45" s="104">
        <v>722655</v>
      </c>
      <c r="M45" s="104">
        <v>722655</v>
      </c>
      <c r="N45" s="104">
        <v>590221</v>
      </c>
      <c r="O45" s="104">
        <v>3084344</v>
      </c>
      <c r="P45" s="104">
        <v>660267</v>
      </c>
      <c r="Q45" s="104">
        <v>590221</v>
      </c>
      <c r="R45" s="104">
        <v>772799</v>
      </c>
      <c r="S45" s="104">
        <v>617481</v>
      </c>
      <c r="T45" s="104">
        <v>670565</v>
      </c>
      <c r="U45" s="104">
        <v>670565</v>
      </c>
      <c r="V45" s="104">
        <v>670565</v>
      </c>
      <c r="W45" s="104">
        <v>1038887</v>
      </c>
      <c r="X45" s="104">
        <v>-368322</v>
      </c>
      <c r="Y45" s="105">
        <v>-35.45</v>
      </c>
      <c r="Z45" s="106">
        <v>1038887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1437382</v>
      </c>
      <c r="C49" s="56">
        <v>0</v>
      </c>
      <c r="D49" s="133">
        <v>725237</v>
      </c>
      <c r="E49" s="58">
        <v>692482</v>
      </c>
      <c r="F49" s="58">
        <v>0</v>
      </c>
      <c r="G49" s="58">
        <v>0</v>
      </c>
      <c r="H49" s="58">
        <v>0</v>
      </c>
      <c r="I49" s="58">
        <v>680034</v>
      </c>
      <c r="J49" s="58">
        <v>0</v>
      </c>
      <c r="K49" s="58">
        <v>0</v>
      </c>
      <c r="L49" s="58">
        <v>0</v>
      </c>
      <c r="M49" s="58">
        <v>738173</v>
      </c>
      <c r="N49" s="58">
        <v>0</v>
      </c>
      <c r="O49" s="58">
        <v>0</v>
      </c>
      <c r="P49" s="58">
        <v>0</v>
      </c>
      <c r="Q49" s="58">
        <v>625957</v>
      </c>
      <c r="R49" s="58">
        <v>0</v>
      </c>
      <c r="S49" s="58">
        <v>0</v>
      </c>
      <c r="T49" s="58">
        <v>0</v>
      </c>
      <c r="U49" s="58">
        <v>638426</v>
      </c>
      <c r="V49" s="58">
        <v>41067016</v>
      </c>
      <c r="W49" s="58">
        <v>46604707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1917276</v>
      </c>
      <c r="C51" s="56">
        <v>0</v>
      </c>
      <c r="D51" s="133">
        <v>58617</v>
      </c>
      <c r="E51" s="58">
        <v>300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535349</v>
      </c>
      <c r="R51" s="58">
        <v>0</v>
      </c>
      <c r="S51" s="58">
        <v>0</v>
      </c>
      <c r="T51" s="58">
        <v>0</v>
      </c>
      <c r="U51" s="58">
        <v>1010676</v>
      </c>
      <c r="V51" s="58">
        <v>0</v>
      </c>
      <c r="W51" s="58">
        <v>3522218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81.49222292296857</v>
      </c>
      <c r="C58" s="5">
        <f>IF(C67=0,0,+(C76/C67)*100)</f>
        <v>0</v>
      </c>
      <c r="D58" s="6">
        <f aca="true" t="shared" si="6" ref="D58:Z58">IF(D67=0,0,+(D76/D67)*100)</f>
        <v>95.82892394048405</v>
      </c>
      <c r="E58" s="7">
        <f t="shared" si="6"/>
        <v>-65.95272712346791</v>
      </c>
      <c r="F58" s="7">
        <f t="shared" si="6"/>
        <v>0</v>
      </c>
      <c r="G58" s="7">
        <f t="shared" si="6"/>
        <v>222.79523182591632</v>
      </c>
      <c r="H58" s="7">
        <f t="shared" si="6"/>
        <v>177.18489710688308</v>
      </c>
      <c r="I58" s="7">
        <f t="shared" si="6"/>
        <v>246.4624803701855</v>
      </c>
      <c r="J58" s="7">
        <f t="shared" si="6"/>
        <v>112.8154199910724</v>
      </c>
      <c r="K58" s="7">
        <f t="shared" si="6"/>
        <v>92.81337000507126</v>
      </c>
      <c r="L58" s="7">
        <f t="shared" si="6"/>
        <v>102.49173589087628</v>
      </c>
      <c r="M58" s="7">
        <f t="shared" si="6"/>
        <v>102.80607275294741</v>
      </c>
      <c r="N58" s="7">
        <f t="shared" si="6"/>
        <v>384.8339423502937</v>
      </c>
      <c r="O58" s="7">
        <f t="shared" si="6"/>
        <v>164.52081568831846</v>
      </c>
      <c r="P58" s="7">
        <f t="shared" si="6"/>
        <v>95.47266232423559</v>
      </c>
      <c r="Q58" s="7">
        <f t="shared" si="6"/>
        <v>162.87226982240946</v>
      </c>
      <c r="R58" s="7">
        <f t="shared" si="6"/>
        <v>116.61300192365974</v>
      </c>
      <c r="S58" s="7">
        <f t="shared" si="6"/>
        <v>103.77530349165649</v>
      </c>
      <c r="T58" s="7">
        <f t="shared" si="6"/>
        <v>92.77718299385855</v>
      </c>
      <c r="U58" s="7">
        <f t="shared" si="6"/>
        <v>104.34479031735235</v>
      </c>
      <c r="V58" s="7">
        <f t="shared" si="6"/>
        <v>140.45864854349202</v>
      </c>
      <c r="W58" s="7">
        <f t="shared" si="6"/>
        <v>-65.95272712346791</v>
      </c>
      <c r="X58" s="7">
        <f t="shared" si="6"/>
        <v>0</v>
      </c>
      <c r="Y58" s="7">
        <f t="shared" si="6"/>
        <v>0</v>
      </c>
      <c r="Z58" s="8">
        <f t="shared" si="6"/>
        <v>-65.95272712346791</v>
      </c>
    </row>
    <row r="59" spans="1:26" ht="13.5">
      <c r="A59" s="36" t="s">
        <v>31</v>
      </c>
      <c r="B59" s="9">
        <f aca="true" t="shared" si="7" ref="B59:Z66">IF(B68=0,0,+(B77/B68)*100)</f>
        <v>80.83014905305974</v>
      </c>
      <c r="C59" s="9">
        <f t="shared" si="7"/>
        <v>0</v>
      </c>
      <c r="D59" s="2">
        <f t="shared" si="7"/>
        <v>99.99998804910908</v>
      </c>
      <c r="E59" s="10">
        <f t="shared" si="7"/>
        <v>-61.78671482335356</v>
      </c>
      <c r="F59" s="10">
        <f t="shared" si="7"/>
        <v>0</v>
      </c>
      <c r="G59" s="10">
        <f t="shared" si="7"/>
        <v>-475.459004569845</v>
      </c>
      <c r="H59" s="10">
        <f t="shared" si="7"/>
        <v>-247.85648232664067</v>
      </c>
      <c r="I59" s="10">
        <f t="shared" si="7"/>
        <v>-393.7391327768916</v>
      </c>
      <c r="J59" s="10">
        <f t="shared" si="7"/>
        <v>-52882.47213779129</v>
      </c>
      <c r="K59" s="10">
        <f t="shared" si="7"/>
        <v>-5921.635277905374</v>
      </c>
      <c r="L59" s="10">
        <f t="shared" si="7"/>
        <v>0</v>
      </c>
      <c r="M59" s="10">
        <f t="shared" si="7"/>
        <v>-19110.82194345628</v>
      </c>
      <c r="N59" s="10">
        <f t="shared" si="7"/>
        <v>0</v>
      </c>
      <c r="O59" s="10">
        <f t="shared" si="7"/>
        <v>-185608.64661654137</v>
      </c>
      <c r="P59" s="10">
        <f t="shared" si="7"/>
        <v>0</v>
      </c>
      <c r="Q59" s="10">
        <f t="shared" si="7"/>
        <v>-252024.18546365917</v>
      </c>
      <c r="R59" s="10">
        <f t="shared" si="7"/>
        <v>0</v>
      </c>
      <c r="S59" s="10">
        <f t="shared" si="7"/>
        <v>3122.2735545289092</v>
      </c>
      <c r="T59" s="10">
        <f t="shared" si="7"/>
        <v>-57153.791887125226</v>
      </c>
      <c r="U59" s="10">
        <f t="shared" si="7"/>
        <v>14813.655717761558</v>
      </c>
      <c r="V59" s="10">
        <f t="shared" si="7"/>
        <v>-993.8269719415982</v>
      </c>
      <c r="W59" s="10">
        <f t="shared" si="7"/>
        <v>-61.78671482335356</v>
      </c>
      <c r="X59" s="10">
        <f t="shared" si="7"/>
        <v>0</v>
      </c>
      <c r="Y59" s="10">
        <f t="shared" si="7"/>
        <v>0</v>
      </c>
      <c r="Z59" s="11">
        <f t="shared" si="7"/>
        <v>-61.78671482335356</v>
      </c>
    </row>
    <row r="60" spans="1:26" ht="13.5">
      <c r="A60" s="37" t="s">
        <v>32</v>
      </c>
      <c r="B60" s="12">
        <f t="shared" si="7"/>
        <v>89.57346257083209</v>
      </c>
      <c r="C60" s="12">
        <f t="shared" si="7"/>
        <v>0</v>
      </c>
      <c r="D60" s="3">
        <f t="shared" si="7"/>
        <v>101.2690937107347</v>
      </c>
      <c r="E60" s="13">
        <f t="shared" si="7"/>
        <v>-73.81197388003174</v>
      </c>
      <c r="F60" s="13">
        <f t="shared" si="7"/>
        <v>0</v>
      </c>
      <c r="G60" s="13">
        <f t="shared" si="7"/>
        <v>86.4571588581993</v>
      </c>
      <c r="H60" s="13">
        <f t="shared" si="7"/>
        <v>98.13089346139961</v>
      </c>
      <c r="I60" s="13">
        <f t="shared" si="7"/>
        <v>125.45563731195746</v>
      </c>
      <c r="J60" s="13">
        <f t="shared" si="7"/>
        <v>87.9245940096674</v>
      </c>
      <c r="K60" s="13">
        <f t="shared" si="7"/>
        <v>83.61793558992836</v>
      </c>
      <c r="L60" s="13">
        <f t="shared" si="7"/>
        <v>96.79507106213914</v>
      </c>
      <c r="M60" s="13">
        <f t="shared" si="7"/>
        <v>89.81352699227993</v>
      </c>
      <c r="N60" s="13">
        <f t="shared" si="7"/>
        <v>484.2764369487254</v>
      </c>
      <c r="O60" s="13">
        <f t="shared" si="7"/>
        <v>83.06544867716936</v>
      </c>
      <c r="P60" s="13">
        <f t="shared" si="7"/>
        <v>86.21904339894631</v>
      </c>
      <c r="Q60" s="13">
        <f t="shared" si="7"/>
        <v>122.49446806814052</v>
      </c>
      <c r="R60" s="13">
        <f t="shared" si="7"/>
        <v>98.78052453148393</v>
      </c>
      <c r="S60" s="13">
        <f t="shared" si="7"/>
        <v>99.92784143503604</v>
      </c>
      <c r="T60" s="13">
        <f t="shared" si="7"/>
        <v>79.92725295042324</v>
      </c>
      <c r="U60" s="13">
        <f t="shared" si="7"/>
        <v>92.90466489807811</v>
      </c>
      <c r="V60" s="13">
        <f t="shared" si="7"/>
        <v>104.8605263352974</v>
      </c>
      <c r="W60" s="13">
        <f t="shared" si="7"/>
        <v>-73.81197388003174</v>
      </c>
      <c r="X60" s="13">
        <f t="shared" si="7"/>
        <v>0</v>
      </c>
      <c r="Y60" s="13">
        <f t="shared" si="7"/>
        <v>0</v>
      </c>
      <c r="Z60" s="14">
        <f t="shared" si="7"/>
        <v>-73.81197388003174</v>
      </c>
    </row>
    <row r="61" spans="1:26" ht="13.5">
      <c r="A61" s="38" t="s">
        <v>115</v>
      </c>
      <c r="B61" s="12">
        <f t="shared" si="7"/>
        <v>103.55380696292103</v>
      </c>
      <c r="C61" s="12">
        <f t="shared" si="7"/>
        <v>0</v>
      </c>
      <c r="D61" s="3">
        <f t="shared" si="7"/>
        <v>105.83260799448595</v>
      </c>
      <c r="E61" s="13">
        <f t="shared" si="7"/>
        <v>-100.91783829343959</v>
      </c>
      <c r="F61" s="13">
        <f t="shared" si="7"/>
        <v>0</v>
      </c>
      <c r="G61" s="13">
        <f t="shared" si="7"/>
        <v>105.63464244668441</v>
      </c>
      <c r="H61" s="13">
        <f t="shared" si="7"/>
        <v>120.04883738926321</v>
      </c>
      <c r="I61" s="13">
        <f t="shared" si="7"/>
        <v>155.99160822325337</v>
      </c>
      <c r="J61" s="13">
        <f t="shared" si="7"/>
        <v>108.98362565565989</v>
      </c>
      <c r="K61" s="13">
        <f t="shared" si="7"/>
        <v>101.19865468060247</v>
      </c>
      <c r="L61" s="13">
        <f t="shared" si="7"/>
        <v>96.51112196760356</v>
      </c>
      <c r="M61" s="13">
        <f t="shared" si="7"/>
        <v>102.05461850982418</v>
      </c>
      <c r="N61" s="13">
        <f t="shared" si="7"/>
        <v>317.72225042753314</v>
      </c>
      <c r="O61" s="13">
        <f t="shared" si="7"/>
        <v>96.19540547801265</v>
      </c>
      <c r="P61" s="13">
        <f t="shared" si="7"/>
        <v>105.8676619623873</v>
      </c>
      <c r="Q61" s="13">
        <f t="shared" si="7"/>
        <v>138.77633716259405</v>
      </c>
      <c r="R61" s="13">
        <f t="shared" si="7"/>
        <v>107.95566992803901</v>
      </c>
      <c r="S61" s="13">
        <f t="shared" si="7"/>
        <v>122.1641925874261</v>
      </c>
      <c r="T61" s="13">
        <f t="shared" si="7"/>
        <v>89.5418810892909</v>
      </c>
      <c r="U61" s="13">
        <f t="shared" si="7"/>
        <v>106.68548371294797</v>
      </c>
      <c r="V61" s="13">
        <f t="shared" si="7"/>
        <v>122.04153711146984</v>
      </c>
      <c r="W61" s="13">
        <f t="shared" si="7"/>
        <v>-100.91783829343959</v>
      </c>
      <c r="X61" s="13">
        <f t="shared" si="7"/>
        <v>0</v>
      </c>
      <c r="Y61" s="13">
        <f t="shared" si="7"/>
        <v>0</v>
      </c>
      <c r="Z61" s="14">
        <f t="shared" si="7"/>
        <v>-100.91783829343959</v>
      </c>
    </row>
    <row r="62" spans="1:26" ht="13.5">
      <c r="A62" s="38" t="s">
        <v>116</v>
      </c>
      <c r="B62" s="12">
        <f t="shared" si="7"/>
        <v>78.59572192513369</v>
      </c>
      <c r="C62" s="12">
        <f t="shared" si="7"/>
        <v>0</v>
      </c>
      <c r="D62" s="3">
        <f t="shared" si="7"/>
        <v>91.28192048766466</v>
      </c>
      <c r="E62" s="13">
        <f t="shared" si="7"/>
        <v>-56.229515787655636</v>
      </c>
      <c r="F62" s="13">
        <f t="shared" si="7"/>
        <v>0</v>
      </c>
      <c r="G62" s="13">
        <f t="shared" si="7"/>
        <v>65.10246028680297</v>
      </c>
      <c r="H62" s="13">
        <f t="shared" si="7"/>
        <v>70.80346795999827</v>
      </c>
      <c r="I62" s="13">
        <f t="shared" si="7"/>
        <v>91.94982140387522</v>
      </c>
      <c r="J62" s="13">
        <f t="shared" si="7"/>
        <v>77.6232095740671</v>
      </c>
      <c r="K62" s="13">
        <f t="shared" si="7"/>
        <v>71.64162673426888</v>
      </c>
      <c r="L62" s="13">
        <f t="shared" si="7"/>
        <v>48.734736684395834</v>
      </c>
      <c r="M62" s="13">
        <f t="shared" si="7"/>
        <v>63.99379084679091</v>
      </c>
      <c r="N62" s="13">
        <f t="shared" si="7"/>
        <v>4585.12</v>
      </c>
      <c r="O62" s="13">
        <f t="shared" si="7"/>
        <v>74.3542217883234</v>
      </c>
      <c r="P62" s="13">
        <f t="shared" si="7"/>
        <v>81.42926175110728</v>
      </c>
      <c r="Q62" s="13">
        <f t="shared" si="7"/>
        <v>113.66818580979303</v>
      </c>
      <c r="R62" s="13">
        <f t="shared" si="7"/>
        <v>96.33132340894673</v>
      </c>
      <c r="S62" s="13">
        <f t="shared" si="7"/>
        <v>88.7056619878604</v>
      </c>
      <c r="T62" s="13">
        <f t="shared" si="7"/>
        <v>85.08331840172012</v>
      </c>
      <c r="U62" s="13">
        <f t="shared" si="7"/>
        <v>89.97271788082128</v>
      </c>
      <c r="V62" s="13">
        <f t="shared" si="7"/>
        <v>87.48890884356209</v>
      </c>
      <c r="W62" s="13">
        <f t="shared" si="7"/>
        <v>-56.229515787655636</v>
      </c>
      <c r="X62" s="13">
        <f t="shared" si="7"/>
        <v>0</v>
      </c>
      <c r="Y62" s="13">
        <f t="shared" si="7"/>
        <v>0</v>
      </c>
      <c r="Z62" s="14">
        <f t="shared" si="7"/>
        <v>-56.229515787655636</v>
      </c>
    </row>
    <row r="63" spans="1:26" ht="13.5">
      <c r="A63" s="38" t="s">
        <v>117</v>
      </c>
      <c r="B63" s="12">
        <f t="shared" si="7"/>
        <v>91.83564213564213</v>
      </c>
      <c r="C63" s="12">
        <f t="shared" si="7"/>
        <v>0</v>
      </c>
      <c r="D63" s="3">
        <f t="shared" si="7"/>
        <v>145.6159291177035</v>
      </c>
      <c r="E63" s="13">
        <f t="shared" si="7"/>
        <v>-73.26117526485764</v>
      </c>
      <c r="F63" s="13">
        <f t="shared" si="7"/>
        <v>0</v>
      </c>
      <c r="G63" s="13">
        <f t="shared" si="7"/>
        <v>69.33688622422073</v>
      </c>
      <c r="H63" s="13">
        <f t="shared" si="7"/>
        <v>82.87839675798706</v>
      </c>
      <c r="I63" s="13">
        <f t="shared" si="7"/>
        <v>97.84772531712326</v>
      </c>
      <c r="J63" s="13">
        <f t="shared" si="7"/>
        <v>56.20640324130153</v>
      </c>
      <c r="K63" s="13">
        <f t="shared" si="7"/>
        <v>58.39190062921513</v>
      </c>
      <c r="L63" s="13">
        <f t="shared" si="7"/>
        <v>50.92249971655036</v>
      </c>
      <c r="M63" s="13">
        <f t="shared" si="7"/>
        <v>55.14785438769857</v>
      </c>
      <c r="N63" s="13">
        <f t="shared" si="7"/>
        <v>28685.213032581454</v>
      </c>
      <c r="O63" s="13">
        <f t="shared" si="7"/>
        <v>63.46103769285853</v>
      </c>
      <c r="P63" s="13">
        <f t="shared" si="7"/>
        <v>52.32105720378024</v>
      </c>
      <c r="Q63" s="13">
        <f t="shared" si="7"/>
        <v>88.29437418927792</v>
      </c>
      <c r="R63" s="13">
        <f t="shared" si="7"/>
        <v>76.26992935631664</v>
      </c>
      <c r="S63" s="13">
        <f t="shared" si="7"/>
        <v>61.99530503936421</v>
      </c>
      <c r="T63" s="13">
        <f t="shared" si="7"/>
        <v>54.35334557243857</v>
      </c>
      <c r="U63" s="13">
        <f t="shared" si="7"/>
        <v>64.40789910567018</v>
      </c>
      <c r="V63" s="13">
        <f t="shared" si="7"/>
        <v>72.7941727572332</v>
      </c>
      <c r="W63" s="13">
        <f t="shared" si="7"/>
        <v>-73.26117526485764</v>
      </c>
      <c r="X63" s="13">
        <f t="shared" si="7"/>
        <v>0</v>
      </c>
      <c r="Y63" s="13">
        <f t="shared" si="7"/>
        <v>0</v>
      </c>
      <c r="Z63" s="14">
        <f t="shared" si="7"/>
        <v>-73.26117526485764</v>
      </c>
    </row>
    <row r="64" spans="1:26" ht="13.5">
      <c r="A64" s="38" t="s">
        <v>118</v>
      </c>
      <c r="B64" s="12">
        <f t="shared" si="7"/>
        <v>80.40062919463087</v>
      </c>
      <c r="C64" s="12">
        <f t="shared" si="7"/>
        <v>0</v>
      </c>
      <c r="D64" s="3">
        <f t="shared" si="7"/>
        <v>150.99646274453622</v>
      </c>
      <c r="E64" s="13">
        <f t="shared" si="7"/>
        <v>-76.22516706700742</v>
      </c>
      <c r="F64" s="13">
        <f t="shared" si="7"/>
        <v>0</v>
      </c>
      <c r="G64" s="13">
        <f t="shared" si="7"/>
        <v>78.09459968533251</v>
      </c>
      <c r="H64" s="13">
        <f t="shared" si="7"/>
        <v>91.2175637644869</v>
      </c>
      <c r="I64" s="13">
        <f t="shared" si="7"/>
        <v>111.81027987679218</v>
      </c>
      <c r="J64" s="13">
        <f t="shared" si="7"/>
        <v>66.35985301967857</v>
      </c>
      <c r="K64" s="13">
        <f t="shared" si="7"/>
        <v>63.0354768663727</v>
      </c>
      <c r="L64" s="13">
        <f t="shared" si="7"/>
        <v>57.84916978448409</v>
      </c>
      <c r="M64" s="13">
        <f t="shared" si="7"/>
        <v>62.40821588174631</v>
      </c>
      <c r="N64" s="13">
        <f t="shared" si="7"/>
        <v>24379.34595524957</v>
      </c>
      <c r="O64" s="13">
        <f t="shared" si="7"/>
        <v>68.39096400394477</v>
      </c>
      <c r="P64" s="13">
        <f t="shared" si="7"/>
        <v>60.31467994222673</v>
      </c>
      <c r="Q64" s="13">
        <f t="shared" si="7"/>
        <v>100.52238710420855</v>
      </c>
      <c r="R64" s="13">
        <f t="shared" si="7"/>
        <v>90.95417800874371</v>
      </c>
      <c r="S64" s="13">
        <f t="shared" si="7"/>
        <v>72.18127881256072</v>
      </c>
      <c r="T64" s="13">
        <f t="shared" si="7"/>
        <v>59.712660421042955</v>
      </c>
      <c r="U64" s="13">
        <f t="shared" si="7"/>
        <v>74.24221897149286</v>
      </c>
      <c r="V64" s="13">
        <f t="shared" si="7"/>
        <v>83.08172201906862</v>
      </c>
      <c r="W64" s="13">
        <f t="shared" si="7"/>
        <v>-76.22516706700742</v>
      </c>
      <c r="X64" s="13">
        <f t="shared" si="7"/>
        <v>0</v>
      </c>
      <c r="Y64" s="13">
        <f t="shared" si="7"/>
        <v>0</v>
      </c>
      <c r="Z64" s="14">
        <f t="shared" si="7"/>
        <v>-76.22516706700742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23.955154761306442</v>
      </c>
      <c r="E65" s="13">
        <f t="shared" si="7"/>
        <v>-19.537455474706228</v>
      </c>
      <c r="F65" s="13">
        <f t="shared" si="7"/>
        <v>0</v>
      </c>
      <c r="G65" s="13">
        <f t="shared" si="7"/>
        <v>126.20410109680495</v>
      </c>
      <c r="H65" s="13">
        <f t="shared" si="7"/>
        <v>136.55221745350502</v>
      </c>
      <c r="I65" s="13">
        <f t="shared" si="7"/>
        <v>168.1807343824511</v>
      </c>
      <c r="J65" s="13">
        <f t="shared" si="7"/>
        <v>24.19953143303397</v>
      </c>
      <c r="K65" s="13">
        <f t="shared" si="7"/>
        <v>202.51276813074566</v>
      </c>
      <c r="L65" s="13">
        <f t="shared" si="7"/>
        <v>15553.357030015797</v>
      </c>
      <c r="M65" s="13">
        <f t="shared" si="7"/>
        <v>1464.0229267418952</v>
      </c>
      <c r="N65" s="13">
        <f t="shared" si="7"/>
        <v>172.47229916897507</v>
      </c>
      <c r="O65" s="13">
        <f t="shared" si="7"/>
        <v>193.03797468354432</v>
      </c>
      <c r="P65" s="13">
        <f t="shared" si="7"/>
        <v>165.15303060612123</v>
      </c>
      <c r="Q65" s="13">
        <f t="shared" si="7"/>
        <v>173.35379740568374</v>
      </c>
      <c r="R65" s="13">
        <f t="shared" si="7"/>
        <v>220.49456725365303</v>
      </c>
      <c r="S65" s="13">
        <f t="shared" si="7"/>
        <v>236.41579480256496</v>
      </c>
      <c r="T65" s="13">
        <f t="shared" si="7"/>
        <v>116.77325581395348</v>
      </c>
      <c r="U65" s="13">
        <f t="shared" si="7"/>
        <v>186.36463844797177</v>
      </c>
      <c r="V65" s="13">
        <f t="shared" si="7"/>
        <v>824.1752893247287</v>
      </c>
      <c r="W65" s="13">
        <f t="shared" si="7"/>
        <v>-19.537455474706228</v>
      </c>
      <c r="X65" s="13">
        <f t="shared" si="7"/>
        <v>0</v>
      </c>
      <c r="Y65" s="13">
        <f t="shared" si="7"/>
        <v>0</v>
      </c>
      <c r="Z65" s="14">
        <f t="shared" si="7"/>
        <v>-19.537455474706228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19.16008408540756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25536265</v>
      </c>
      <c r="C67" s="23"/>
      <c r="D67" s="24">
        <v>29623315</v>
      </c>
      <c r="E67" s="25">
        <v>29137808</v>
      </c>
      <c r="F67" s="25"/>
      <c r="G67" s="25">
        <v>1288208</v>
      </c>
      <c r="H67" s="25">
        <v>1288230</v>
      </c>
      <c r="I67" s="25">
        <v>2576438</v>
      </c>
      <c r="J67" s="25">
        <v>1599534</v>
      </c>
      <c r="K67" s="25">
        <v>1545968</v>
      </c>
      <c r="L67" s="25">
        <v>1787549</v>
      </c>
      <c r="M67" s="25">
        <v>4933051</v>
      </c>
      <c r="N67" s="25">
        <v>455926</v>
      </c>
      <c r="O67" s="25">
        <v>1688390</v>
      </c>
      <c r="P67" s="25">
        <v>1542761</v>
      </c>
      <c r="Q67" s="25">
        <v>3687077</v>
      </c>
      <c r="R67" s="25">
        <v>1547571</v>
      </c>
      <c r="S67" s="25">
        <v>1597408</v>
      </c>
      <c r="T67" s="25">
        <v>1562659</v>
      </c>
      <c r="U67" s="25">
        <v>4707638</v>
      </c>
      <c r="V67" s="25">
        <v>15904204</v>
      </c>
      <c r="W67" s="25">
        <v>29137808</v>
      </c>
      <c r="X67" s="25"/>
      <c r="Y67" s="24"/>
      <c r="Z67" s="26">
        <v>29137808</v>
      </c>
    </row>
    <row r="68" spans="1:26" ht="13.5" hidden="1">
      <c r="A68" s="36" t="s">
        <v>31</v>
      </c>
      <c r="B68" s="18">
        <v>7166978</v>
      </c>
      <c r="C68" s="18"/>
      <c r="D68" s="19">
        <v>8367577</v>
      </c>
      <c r="E68" s="20">
        <v>7902537</v>
      </c>
      <c r="F68" s="20"/>
      <c r="G68" s="20">
        <v>-334147</v>
      </c>
      <c r="H68" s="20">
        <v>-334147</v>
      </c>
      <c r="I68" s="20">
        <v>-668294</v>
      </c>
      <c r="J68" s="20">
        <v>-987</v>
      </c>
      <c r="K68" s="20">
        <v>-4354</v>
      </c>
      <c r="L68" s="20"/>
      <c r="M68" s="20">
        <v>-5341</v>
      </c>
      <c r="N68" s="20"/>
      <c r="O68" s="20">
        <v>-798</v>
      </c>
      <c r="P68" s="20"/>
      <c r="Q68" s="20">
        <v>-798</v>
      </c>
      <c r="R68" s="20"/>
      <c r="S68" s="20">
        <v>7143</v>
      </c>
      <c r="T68" s="20">
        <v>-567</v>
      </c>
      <c r="U68" s="20">
        <v>6576</v>
      </c>
      <c r="V68" s="20">
        <v>-667857</v>
      </c>
      <c r="W68" s="20">
        <v>7902537</v>
      </c>
      <c r="X68" s="20"/>
      <c r="Y68" s="19"/>
      <c r="Z68" s="22">
        <v>7902537</v>
      </c>
    </row>
    <row r="69" spans="1:26" ht="13.5" hidden="1">
      <c r="A69" s="37" t="s">
        <v>32</v>
      </c>
      <c r="B69" s="18">
        <v>16765000</v>
      </c>
      <c r="C69" s="18"/>
      <c r="D69" s="19">
        <v>19422364</v>
      </c>
      <c r="E69" s="20">
        <v>19420238</v>
      </c>
      <c r="F69" s="20"/>
      <c r="G69" s="20">
        <v>1482045</v>
      </c>
      <c r="H69" s="20">
        <v>1482045</v>
      </c>
      <c r="I69" s="20">
        <v>2964090</v>
      </c>
      <c r="J69" s="20">
        <v>1458717</v>
      </c>
      <c r="K69" s="20">
        <v>1407637</v>
      </c>
      <c r="L69" s="20">
        <v>1643843</v>
      </c>
      <c r="M69" s="20">
        <v>4510197</v>
      </c>
      <c r="N69" s="20">
        <v>309510</v>
      </c>
      <c r="O69" s="20">
        <v>1560933</v>
      </c>
      <c r="P69" s="20">
        <v>1390172</v>
      </c>
      <c r="Q69" s="20">
        <v>3260615</v>
      </c>
      <c r="R69" s="20">
        <v>1394616</v>
      </c>
      <c r="S69" s="20">
        <v>1435727</v>
      </c>
      <c r="T69" s="20">
        <v>1408442</v>
      </c>
      <c r="U69" s="20">
        <v>4238785</v>
      </c>
      <c r="V69" s="20">
        <v>14973687</v>
      </c>
      <c r="W69" s="20">
        <v>19420238</v>
      </c>
      <c r="X69" s="20"/>
      <c r="Y69" s="19"/>
      <c r="Z69" s="22">
        <v>19420238</v>
      </c>
    </row>
    <row r="70" spans="1:26" ht="13.5" hidden="1">
      <c r="A70" s="38" t="s">
        <v>115</v>
      </c>
      <c r="B70" s="18">
        <v>7066000</v>
      </c>
      <c r="C70" s="18"/>
      <c r="D70" s="19">
        <v>9053240</v>
      </c>
      <c r="E70" s="20">
        <v>8248076</v>
      </c>
      <c r="F70" s="20"/>
      <c r="G70" s="20">
        <v>697826</v>
      </c>
      <c r="H70" s="20">
        <v>697826</v>
      </c>
      <c r="I70" s="20">
        <v>1395652</v>
      </c>
      <c r="J70" s="20">
        <v>714166</v>
      </c>
      <c r="K70" s="20">
        <v>690691</v>
      </c>
      <c r="L70" s="20">
        <v>786012</v>
      </c>
      <c r="M70" s="20">
        <v>2190869</v>
      </c>
      <c r="N70" s="20">
        <v>299392</v>
      </c>
      <c r="O70" s="20">
        <v>755639</v>
      </c>
      <c r="P70" s="20">
        <v>650259</v>
      </c>
      <c r="Q70" s="20">
        <v>1705290</v>
      </c>
      <c r="R70" s="20">
        <v>683148</v>
      </c>
      <c r="S70" s="20">
        <v>714003</v>
      </c>
      <c r="T70" s="20">
        <v>695278</v>
      </c>
      <c r="U70" s="20">
        <v>2092429</v>
      </c>
      <c r="V70" s="20">
        <v>7384240</v>
      </c>
      <c r="W70" s="20">
        <v>8248076</v>
      </c>
      <c r="X70" s="20"/>
      <c r="Y70" s="19"/>
      <c r="Z70" s="22">
        <v>8248076</v>
      </c>
    </row>
    <row r="71" spans="1:26" ht="13.5" hidden="1">
      <c r="A71" s="38" t="s">
        <v>116</v>
      </c>
      <c r="B71" s="18">
        <v>5236000</v>
      </c>
      <c r="C71" s="18"/>
      <c r="D71" s="19">
        <v>4414837</v>
      </c>
      <c r="E71" s="20">
        <v>5118271</v>
      </c>
      <c r="F71" s="20"/>
      <c r="G71" s="20">
        <v>419382</v>
      </c>
      <c r="H71" s="20">
        <v>419382</v>
      </c>
      <c r="I71" s="20">
        <v>838764</v>
      </c>
      <c r="J71" s="20">
        <v>339584</v>
      </c>
      <c r="K71" s="20">
        <v>327011</v>
      </c>
      <c r="L71" s="20">
        <v>467215</v>
      </c>
      <c r="M71" s="20">
        <v>1133810</v>
      </c>
      <c r="N71" s="20">
        <v>6250</v>
      </c>
      <c r="O71" s="20">
        <v>424062</v>
      </c>
      <c r="P71" s="20">
        <v>349733</v>
      </c>
      <c r="Q71" s="20">
        <v>780045</v>
      </c>
      <c r="R71" s="20">
        <v>324722</v>
      </c>
      <c r="S71" s="20">
        <v>337408</v>
      </c>
      <c r="T71" s="20">
        <v>334860</v>
      </c>
      <c r="U71" s="20">
        <v>996990</v>
      </c>
      <c r="V71" s="20">
        <v>3749609</v>
      </c>
      <c r="W71" s="20">
        <v>5118271</v>
      </c>
      <c r="X71" s="20"/>
      <c r="Y71" s="19"/>
      <c r="Z71" s="22">
        <v>5118271</v>
      </c>
    </row>
    <row r="72" spans="1:26" ht="13.5" hidden="1">
      <c r="A72" s="38" t="s">
        <v>117</v>
      </c>
      <c r="B72" s="18">
        <v>2079000</v>
      </c>
      <c r="C72" s="18"/>
      <c r="D72" s="19">
        <v>1897004</v>
      </c>
      <c r="E72" s="20">
        <v>1678260</v>
      </c>
      <c r="F72" s="20"/>
      <c r="G72" s="20">
        <v>180135</v>
      </c>
      <c r="H72" s="20">
        <v>180135</v>
      </c>
      <c r="I72" s="20">
        <v>360270</v>
      </c>
      <c r="J72" s="20">
        <v>191528</v>
      </c>
      <c r="K72" s="20">
        <v>190237</v>
      </c>
      <c r="L72" s="20">
        <v>194038</v>
      </c>
      <c r="M72" s="20">
        <v>575803</v>
      </c>
      <c r="N72" s="20">
        <v>399</v>
      </c>
      <c r="O72" s="20">
        <v>184332</v>
      </c>
      <c r="P72" s="20">
        <v>189935</v>
      </c>
      <c r="Q72" s="20">
        <v>374666</v>
      </c>
      <c r="R72" s="20">
        <v>190109</v>
      </c>
      <c r="S72" s="20">
        <v>187861</v>
      </c>
      <c r="T72" s="20">
        <v>179207</v>
      </c>
      <c r="U72" s="20">
        <v>557177</v>
      </c>
      <c r="V72" s="20">
        <v>1867916</v>
      </c>
      <c r="W72" s="20">
        <v>1678260</v>
      </c>
      <c r="X72" s="20"/>
      <c r="Y72" s="19"/>
      <c r="Z72" s="22">
        <v>1678260</v>
      </c>
    </row>
    <row r="73" spans="1:26" ht="13.5" hidden="1">
      <c r="A73" s="38" t="s">
        <v>118</v>
      </c>
      <c r="B73" s="18">
        <v>2384000</v>
      </c>
      <c r="C73" s="18"/>
      <c r="D73" s="19">
        <v>1828819</v>
      </c>
      <c r="E73" s="20">
        <v>1849258</v>
      </c>
      <c r="F73" s="20"/>
      <c r="G73" s="20">
        <v>180508</v>
      </c>
      <c r="H73" s="20">
        <v>180508</v>
      </c>
      <c r="I73" s="20">
        <v>361016</v>
      </c>
      <c r="J73" s="20">
        <v>192951</v>
      </c>
      <c r="K73" s="20">
        <v>194803</v>
      </c>
      <c r="L73" s="20">
        <v>194046</v>
      </c>
      <c r="M73" s="20">
        <v>581800</v>
      </c>
      <c r="N73" s="20">
        <v>581</v>
      </c>
      <c r="O73" s="20">
        <v>194688</v>
      </c>
      <c r="P73" s="20">
        <v>195246</v>
      </c>
      <c r="Q73" s="20">
        <v>390515</v>
      </c>
      <c r="R73" s="20">
        <v>193968</v>
      </c>
      <c r="S73" s="20">
        <v>193492</v>
      </c>
      <c r="T73" s="20">
        <v>195657</v>
      </c>
      <c r="U73" s="20">
        <v>583117</v>
      </c>
      <c r="V73" s="20">
        <v>1916448</v>
      </c>
      <c r="W73" s="20">
        <v>1849258</v>
      </c>
      <c r="X73" s="20"/>
      <c r="Y73" s="19"/>
      <c r="Z73" s="22">
        <v>1849258</v>
      </c>
    </row>
    <row r="74" spans="1:26" ht="13.5" hidden="1">
      <c r="A74" s="38" t="s">
        <v>119</v>
      </c>
      <c r="B74" s="18"/>
      <c r="C74" s="18"/>
      <c r="D74" s="19">
        <v>2228464</v>
      </c>
      <c r="E74" s="20">
        <v>2526373</v>
      </c>
      <c r="F74" s="20"/>
      <c r="G74" s="20">
        <v>4194</v>
      </c>
      <c r="H74" s="20">
        <v>4194</v>
      </c>
      <c r="I74" s="20">
        <v>8388</v>
      </c>
      <c r="J74" s="20">
        <v>20488</v>
      </c>
      <c r="K74" s="20">
        <v>4895</v>
      </c>
      <c r="L74" s="20">
        <v>2532</v>
      </c>
      <c r="M74" s="20">
        <v>27915</v>
      </c>
      <c r="N74" s="20">
        <v>2888</v>
      </c>
      <c r="O74" s="20">
        <v>2212</v>
      </c>
      <c r="P74" s="20">
        <v>4999</v>
      </c>
      <c r="Q74" s="20">
        <v>10099</v>
      </c>
      <c r="R74" s="20">
        <v>2669</v>
      </c>
      <c r="S74" s="20">
        <v>2963</v>
      </c>
      <c r="T74" s="20">
        <v>3440</v>
      </c>
      <c r="U74" s="20">
        <v>9072</v>
      </c>
      <c r="V74" s="20">
        <v>55474</v>
      </c>
      <c r="W74" s="20">
        <v>2526373</v>
      </c>
      <c r="X74" s="20"/>
      <c r="Y74" s="19"/>
      <c r="Z74" s="22">
        <v>2526373</v>
      </c>
    </row>
    <row r="75" spans="1:26" ht="13.5" hidden="1">
      <c r="A75" s="39" t="s">
        <v>120</v>
      </c>
      <c r="B75" s="27">
        <v>1604287</v>
      </c>
      <c r="C75" s="27"/>
      <c r="D75" s="28">
        <v>1833374</v>
      </c>
      <c r="E75" s="29">
        <v>1815033</v>
      </c>
      <c r="F75" s="29"/>
      <c r="G75" s="29">
        <v>140310</v>
      </c>
      <c r="H75" s="29">
        <v>140332</v>
      </c>
      <c r="I75" s="29">
        <v>280642</v>
      </c>
      <c r="J75" s="29">
        <v>141804</v>
      </c>
      <c r="K75" s="29">
        <v>142685</v>
      </c>
      <c r="L75" s="29">
        <v>143706</v>
      </c>
      <c r="M75" s="29">
        <v>428195</v>
      </c>
      <c r="N75" s="29">
        <v>146416</v>
      </c>
      <c r="O75" s="29">
        <v>128255</v>
      </c>
      <c r="P75" s="29">
        <v>152589</v>
      </c>
      <c r="Q75" s="29">
        <v>427260</v>
      </c>
      <c r="R75" s="29">
        <v>152955</v>
      </c>
      <c r="S75" s="29">
        <v>154538</v>
      </c>
      <c r="T75" s="29">
        <v>154784</v>
      </c>
      <c r="U75" s="29">
        <v>462277</v>
      </c>
      <c r="V75" s="29">
        <v>1598374</v>
      </c>
      <c r="W75" s="29">
        <v>1815033</v>
      </c>
      <c r="X75" s="29"/>
      <c r="Y75" s="28"/>
      <c r="Z75" s="30">
        <v>1815033</v>
      </c>
    </row>
    <row r="76" spans="1:26" ht="13.5" hidden="1">
      <c r="A76" s="41" t="s">
        <v>122</v>
      </c>
      <c r="B76" s="31">
        <v>20810070</v>
      </c>
      <c r="C76" s="31"/>
      <c r="D76" s="32">
        <v>28387704</v>
      </c>
      <c r="E76" s="33">
        <v>-19217179</v>
      </c>
      <c r="F76" s="33">
        <v>1197338</v>
      </c>
      <c r="G76" s="33">
        <v>2870066</v>
      </c>
      <c r="H76" s="33">
        <v>2282549</v>
      </c>
      <c r="I76" s="33">
        <v>6349953</v>
      </c>
      <c r="J76" s="33">
        <v>1804521</v>
      </c>
      <c r="K76" s="33">
        <v>1434865</v>
      </c>
      <c r="L76" s="33">
        <v>1832090</v>
      </c>
      <c r="M76" s="33">
        <v>5071476</v>
      </c>
      <c r="N76" s="33">
        <v>1754558</v>
      </c>
      <c r="O76" s="33">
        <v>2777753</v>
      </c>
      <c r="P76" s="33">
        <v>1472915</v>
      </c>
      <c r="Q76" s="33">
        <v>6005226</v>
      </c>
      <c r="R76" s="33">
        <v>1804669</v>
      </c>
      <c r="S76" s="33">
        <v>1657715</v>
      </c>
      <c r="T76" s="33">
        <v>1449791</v>
      </c>
      <c r="U76" s="33">
        <v>4912175</v>
      </c>
      <c r="V76" s="33">
        <v>22338830</v>
      </c>
      <c r="W76" s="33">
        <v>-19217179</v>
      </c>
      <c r="X76" s="33"/>
      <c r="Y76" s="32"/>
      <c r="Z76" s="34">
        <v>-19217179</v>
      </c>
    </row>
    <row r="77" spans="1:26" ht="13.5" hidden="1">
      <c r="A77" s="36" t="s">
        <v>31</v>
      </c>
      <c r="B77" s="18">
        <v>5793079</v>
      </c>
      <c r="C77" s="18"/>
      <c r="D77" s="19">
        <v>8367576</v>
      </c>
      <c r="E77" s="20">
        <v>-4882718</v>
      </c>
      <c r="F77" s="20">
        <v>214398</v>
      </c>
      <c r="G77" s="20">
        <v>1588732</v>
      </c>
      <c r="H77" s="20">
        <v>828205</v>
      </c>
      <c r="I77" s="20">
        <v>2631335</v>
      </c>
      <c r="J77" s="20">
        <v>521950</v>
      </c>
      <c r="K77" s="20">
        <v>257828</v>
      </c>
      <c r="L77" s="20">
        <v>240931</v>
      </c>
      <c r="M77" s="20">
        <v>1020709</v>
      </c>
      <c r="N77" s="20">
        <v>255674</v>
      </c>
      <c r="O77" s="20">
        <v>1481157</v>
      </c>
      <c r="P77" s="20">
        <v>274322</v>
      </c>
      <c r="Q77" s="20">
        <v>2011153</v>
      </c>
      <c r="R77" s="20">
        <v>427060</v>
      </c>
      <c r="S77" s="20">
        <v>223024</v>
      </c>
      <c r="T77" s="20">
        <v>324062</v>
      </c>
      <c r="U77" s="20">
        <v>974146</v>
      </c>
      <c r="V77" s="20">
        <v>6637343</v>
      </c>
      <c r="W77" s="20">
        <v>-4882718</v>
      </c>
      <c r="X77" s="20"/>
      <c r="Y77" s="19"/>
      <c r="Z77" s="22">
        <v>-4882718</v>
      </c>
    </row>
    <row r="78" spans="1:26" ht="13.5" hidden="1">
      <c r="A78" s="37" t="s">
        <v>32</v>
      </c>
      <c r="B78" s="18">
        <v>15016991</v>
      </c>
      <c r="C78" s="18"/>
      <c r="D78" s="19">
        <v>19668852</v>
      </c>
      <c r="E78" s="20">
        <v>-14334461</v>
      </c>
      <c r="F78" s="20">
        <v>982940</v>
      </c>
      <c r="G78" s="20">
        <v>1281334</v>
      </c>
      <c r="H78" s="20">
        <v>1454344</v>
      </c>
      <c r="I78" s="20">
        <v>3718618</v>
      </c>
      <c r="J78" s="20">
        <v>1282571</v>
      </c>
      <c r="K78" s="20">
        <v>1177037</v>
      </c>
      <c r="L78" s="20">
        <v>1591159</v>
      </c>
      <c r="M78" s="20">
        <v>4050767</v>
      </c>
      <c r="N78" s="20">
        <v>1498884</v>
      </c>
      <c r="O78" s="20">
        <v>1296596</v>
      </c>
      <c r="P78" s="20">
        <v>1198593</v>
      </c>
      <c r="Q78" s="20">
        <v>3994073</v>
      </c>
      <c r="R78" s="20">
        <v>1377609</v>
      </c>
      <c r="S78" s="20">
        <v>1434691</v>
      </c>
      <c r="T78" s="20">
        <v>1125729</v>
      </c>
      <c r="U78" s="20">
        <v>3938029</v>
      </c>
      <c r="V78" s="20">
        <v>15701487</v>
      </c>
      <c r="W78" s="20">
        <v>-14334461</v>
      </c>
      <c r="X78" s="20"/>
      <c r="Y78" s="19"/>
      <c r="Z78" s="22">
        <v>-14334461</v>
      </c>
    </row>
    <row r="79" spans="1:26" ht="13.5" hidden="1">
      <c r="A79" s="38" t="s">
        <v>115</v>
      </c>
      <c r="B79" s="18">
        <v>7317112</v>
      </c>
      <c r="C79" s="18"/>
      <c r="D79" s="19">
        <v>9581280</v>
      </c>
      <c r="E79" s="20">
        <v>-8323780</v>
      </c>
      <c r="F79" s="20">
        <v>602222</v>
      </c>
      <c r="G79" s="20">
        <v>737146</v>
      </c>
      <c r="H79" s="20">
        <v>837732</v>
      </c>
      <c r="I79" s="20">
        <v>2177100</v>
      </c>
      <c r="J79" s="20">
        <v>778324</v>
      </c>
      <c r="K79" s="20">
        <v>698970</v>
      </c>
      <c r="L79" s="20">
        <v>758589</v>
      </c>
      <c r="M79" s="20">
        <v>2235883</v>
      </c>
      <c r="N79" s="20">
        <v>951235</v>
      </c>
      <c r="O79" s="20">
        <v>726890</v>
      </c>
      <c r="P79" s="20">
        <v>688414</v>
      </c>
      <c r="Q79" s="20">
        <v>2366539</v>
      </c>
      <c r="R79" s="20">
        <v>737497</v>
      </c>
      <c r="S79" s="20">
        <v>872256</v>
      </c>
      <c r="T79" s="20">
        <v>622565</v>
      </c>
      <c r="U79" s="20">
        <v>2232318</v>
      </c>
      <c r="V79" s="20">
        <v>9011840</v>
      </c>
      <c r="W79" s="20">
        <v>-8323780</v>
      </c>
      <c r="X79" s="20"/>
      <c r="Y79" s="19"/>
      <c r="Z79" s="22">
        <v>-8323780</v>
      </c>
    </row>
    <row r="80" spans="1:26" ht="13.5" hidden="1">
      <c r="A80" s="38" t="s">
        <v>116</v>
      </c>
      <c r="B80" s="18">
        <v>4115272</v>
      </c>
      <c r="C80" s="18"/>
      <c r="D80" s="19">
        <v>4029948</v>
      </c>
      <c r="E80" s="20">
        <v>-2877979</v>
      </c>
      <c r="F80" s="20">
        <v>201277</v>
      </c>
      <c r="G80" s="20">
        <v>273028</v>
      </c>
      <c r="H80" s="20">
        <v>296937</v>
      </c>
      <c r="I80" s="20">
        <v>771242</v>
      </c>
      <c r="J80" s="20">
        <v>263596</v>
      </c>
      <c r="K80" s="20">
        <v>234276</v>
      </c>
      <c r="L80" s="20">
        <v>227696</v>
      </c>
      <c r="M80" s="20">
        <v>725568</v>
      </c>
      <c r="N80" s="20">
        <v>286570</v>
      </c>
      <c r="O80" s="20">
        <v>315308</v>
      </c>
      <c r="P80" s="20">
        <v>284785</v>
      </c>
      <c r="Q80" s="20">
        <v>886663</v>
      </c>
      <c r="R80" s="20">
        <v>312809</v>
      </c>
      <c r="S80" s="20">
        <v>299300</v>
      </c>
      <c r="T80" s="20">
        <v>284910</v>
      </c>
      <c r="U80" s="20">
        <v>897019</v>
      </c>
      <c r="V80" s="20">
        <v>3280492</v>
      </c>
      <c r="W80" s="20">
        <v>-2877979</v>
      </c>
      <c r="X80" s="20"/>
      <c r="Y80" s="19"/>
      <c r="Z80" s="22">
        <v>-2877979</v>
      </c>
    </row>
    <row r="81" spans="1:26" ht="13.5" hidden="1">
      <c r="A81" s="38" t="s">
        <v>117</v>
      </c>
      <c r="B81" s="18">
        <v>1909263</v>
      </c>
      <c r="C81" s="18"/>
      <c r="D81" s="19">
        <v>2762340</v>
      </c>
      <c r="E81" s="20">
        <v>-1229513</v>
      </c>
      <c r="F81" s="20">
        <v>78323</v>
      </c>
      <c r="G81" s="20">
        <v>124900</v>
      </c>
      <c r="H81" s="20">
        <v>149293</v>
      </c>
      <c r="I81" s="20">
        <v>352516</v>
      </c>
      <c r="J81" s="20">
        <v>107651</v>
      </c>
      <c r="K81" s="20">
        <v>111083</v>
      </c>
      <c r="L81" s="20">
        <v>98809</v>
      </c>
      <c r="M81" s="20">
        <v>317543</v>
      </c>
      <c r="N81" s="20">
        <v>114454</v>
      </c>
      <c r="O81" s="20">
        <v>116979</v>
      </c>
      <c r="P81" s="20">
        <v>99376</v>
      </c>
      <c r="Q81" s="20">
        <v>330809</v>
      </c>
      <c r="R81" s="20">
        <v>144996</v>
      </c>
      <c r="S81" s="20">
        <v>116465</v>
      </c>
      <c r="T81" s="20">
        <v>97405</v>
      </c>
      <c r="U81" s="20">
        <v>358866</v>
      </c>
      <c r="V81" s="20">
        <v>1359734</v>
      </c>
      <c r="W81" s="20">
        <v>-1229513</v>
      </c>
      <c r="X81" s="20"/>
      <c r="Y81" s="19"/>
      <c r="Z81" s="22">
        <v>-1229513</v>
      </c>
    </row>
    <row r="82" spans="1:26" ht="13.5" hidden="1">
      <c r="A82" s="38" t="s">
        <v>118</v>
      </c>
      <c r="B82" s="18">
        <v>1916751</v>
      </c>
      <c r="C82" s="18"/>
      <c r="D82" s="19">
        <v>2761452</v>
      </c>
      <c r="E82" s="20">
        <v>-1409600</v>
      </c>
      <c r="F82" s="20">
        <v>98031</v>
      </c>
      <c r="G82" s="20">
        <v>140967</v>
      </c>
      <c r="H82" s="20">
        <v>164655</v>
      </c>
      <c r="I82" s="20">
        <v>403653</v>
      </c>
      <c r="J82" s="20">
        <v>128042</v>
      </c>
      <c r="K82" s="20">
        <v>122795</v>
      </c>
      <c r="L82" s="20">
        <v>112254</v>
      </c>
      <c r="M82" s="20">
        <v>363091</v>
      </c>
      <c r="N82" s="20">
        <v>141644</v>
      </c>
      <c r="O82" s="20">
        <v>133149</v>
      </c>
      <c r="P82" s="20">
        <v>117762</v>
      </c>
      <c r="Q82" s="20">
        <v>392555</v>
      </c>
      <c r="R82" s="20">
        <v>176422</v>
      </c>
      <c r="S82" s="20">
        <v>139665</v>
      </c>
      <c r="T82" s="20">
        <v>116832</v>
      </c>
      <c r="U82" s="20">
        <v>432919</v>
      </c>
      <c r="V82" s="20">
        <v>1592218</v>
      </c>
      <c r="W82" s="20">
        <v>-1409600</v>
      </c>
      <c r="X82" s="20"/>
      <c r="Y82" s="19"/>
      <c r="Z82" s="22">
        <v>-1409600</v>
      </c>
    </row>
    <row r="83" spans="1:26" ht="13.5" hidden="1">
      <c r="A83" s="38" t="s">
        <v>119</v>
      </c>
      <c r="B83" s="18">
        <v>-241407</v>
      </c>
      <c r="C83" s="18"/>
      <c r="D83" s="19">
        <v>533832</v>
      </c>
      <c r="E83" s="20">
        <v>-493589</v>
      </c>
      <c r="F83" s="20">
        <v>3087</v>
      </c>
      <c r="G83" s="20">
        <v>5293</v>
      </c>
      <c r="H83" s="20">
        <v>5727</v>
      </c>
      <c r="I83" s="20">
        <v>14107</v>
      </c>
      <c r="J83" s="20">
        <v>4958</v>
      </c>
      <c r="K83" s="20">
        <v>9913</v>
      </c>
      <c r="L83" s="20">
        <v>393811</v>
      </c>
      <c r="M83" s="20">
        <v>408682</v>
      </c>
      <c r="N83" s="20">
        <v>4981</v>
      </c>
      <c r="O83" s="20">
        <v>4270</v>
      </c>
      <c r="P83" s="20">
        <v>8256</v>
      </c>
      <c r="Q83" s="20">
        <v>17507</v>
      </c>
      <c r="R83" s="20">
        <v>5885</v>
      </c>
      <c r="S83" s="20">
        <v>7005</v>
      </c>
      <c r="T83" s="20">
        <v>4017</v>
      </c>
      <c r="U83" s="20">
        <v>16907</v>
      </c>
      <c r="V83" s="20">
        <v>457203</v>
      </c>
      <c r="W83" s="20">
        <v>-493589</v>
      </c>
      <c r="X83" s="20"/>
      <c r="Y83" s="19"/>
      <c r="Z83" s="22">
        <v>-493589</v>
      </c>
    </row>
    <row r="84" spans="1:26" ht="13.5" hidden="1">
      <c r="A84" s="39" t="s">
        <v>120</v>
      </c>
      <c r="B84" s="27"/>
      <c r="C84" s="27"/>
      <c r="D84" s="28">
        <v>351276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21143179</v>
      </c>
      <c r="C5" s="18">
        <v>0</v>
      </c>
      <c r="D5" s="63">
        <v>34052335</v>
      </c>
      <c r="E5" s="64">
        <v>34052335</v>
      </c>
      <c r="F5" s="64">
        <v>27165537</v>
      </c>
      <c r="G5" s="64">
        <v>55437</v>
      </c>
      <c r="H5" s="64">
        <v>15888</v>
      </c>
      <c r="I5" s="64">
        <v>27236862</v>
      </c>
      <c r="J5" s="64">
        <v>138810</v>
      </c>
      <c r="K5" s="64">
        <v>35899</v>
      </c>
      <c r="L5" s="64">
        <v>73389</v>
      </c>
      <c r="M5" s="64">
        <v>248098</v>
      </c>
      <c r="N5" s="64">
        <v>187682</v>
      </c>
      <c r="O5" s="64">
        <v>107848</v>
      </c>
      <c r="P5" s="64">
        <v>171954</v>
      </c>
      <c r="Q5" s="64">
        <v>467484</v>
      </c>
      <c r="R5" s="64">
        <v>196232</v>
      </c>
      <c r="S5" s="64">
        <v>90877</v>
      </c>
      <c r="T5" s="64">
        <v>204470</v>
      </c>
      <c r="U5" s="64">
        <v>491579</v>
      </c>
      <c r="V5" s="64">
        <v>28444023</v>
      </c>
      <c r="W5" s="64">
        <v>34052335</v>
      </c>
      <c r="X5" s="64">
        <v>-5608312</v>
      </c>
      <c r="Y5" s="65">
        <v>-16.47</v>
      </c>
      <c r="Z5" s="66">
        <v>34052335</v>
      </c>
    </row>
    <row r="6" spans="1:26" ht="13.5">
      <c r="A6" s="62" t="s">
        <v>32</v>
      </c>
      <c r="B6" s="18">
        <v>94434002</v>
      </c>
      <c r="C6" s="18">
        <v>0</v>
      </c>
      <c r="D6" s="63">
        <v>122214090</v>
      </c>
      <c r="E6" s="64">
        <v>122214090</v>
      </c>
      <c r="F6" s="64">
        <v>8580992</v>
      </c>
      <c r="G6" s="64">
        <v>14803353</v>
      </c>
      <c r="H6" s="64">
        <v>2522871</v>
      </c>
      <c r="I6" s="64">
        <v>25907216</v>
      </c>
      <c r="J6" s="64">
        <v>8874865</v>
      </c>
      <c r="K6" s="64">
        <v>8510615</v>
      </c>
      <c r="L6" s="64">
        <v>7970723</v>
      </c>
      <c r="M6" s="64">
        <v>25356203</v>
      </c>
      <c r="N6" s="64">
        <v>9098847</v>
      </c>
      <c r="O6" s="64">
        <v>8133836</v>
      </c>
      <c r="P6" s="64">
        <v>9093152</v>
      </c>
      <c r="Q6" s="64">
        <v>26325835</v>
      </c>
      <c r="R6" s="64">
        <v>7872600</v>
      </c>
      <c r="S6" s="64">
        <v>9140091</v>
      </c>
      <c r="T6" s="64">
        <v>9533549</v>
      </c>
      <c r="U6" s="64">
        <v>26546240</v>
      </c>
      <c r="V6" s="64">
        <v>104135494</v>
      </c>
      <c r="W6" s="64">
        <v>122214090</v>
      </c>
      <c r="X6" s="64">
        <v>-18078596</v>
      </c>
      <c r="Y6" s="65">
        <v>-14.79</v>
      </c>
      <c r="Z6" s="66">
        <v>122214090</v>
      </c>
    </row>
    <row r="7" spans="1:26" ht="13.5">
      <c r="A7" s="62" t="s">
        <v>33</v>
      </c>
      <c r="B7" s="18">
        <v>2415941</v>
      </c>
      <c r="C7" s="18">
        <v>0</v>
      </c>
      <c r="D7" s="63">
        <v>1998940</v>
      </c>
      <c r="E7" s="64">
        <v>1998940</v>
      </c>
      <c r="F7" s="64">
        <v>37940</v>
      </c>
      <c r="G7" s="64">
        <v>92963</v>
      </c>
      <c r="H7" s="64">
        <v>101486</v>
      </c>
      <c r="I7" s="64">
        <v>232389</v>
      </c>
      <c r="J7" s="64">
        <v>74964</v>
      </c>
      <c r="K7" s="64">
        <v>60487</v>
      </c>
      <c r="L7" s="64">
        <v>54336</v>
      </c>
      <c r="M7" s="64">
        <v>189787</v>
      </c>
      <c r="N7" s="64">
        <v>49783</v>
      </c>
      <c r="O7" s="64">
        <v>22083</v>
      </c>
      <c r="P7" s="64">
        <v>23410</v>
      </c>
      <c r="Q7" s="64">
        <v>95276</v>
      </c>
      <c r="R7" s="64">
        <v>19416</v>
      </c>
      <c r="S7" s="64">
        <v>50724</v>
      </c>
      <c r="T7" s="64">
        <v>60915</v>
      </c>
      <c r="U7" s="64">
        <v>131055</v>
      </c>
      <c r="V7" s="64">
        <v>648507</v>
      </c>
      <c r="W7" s="64">
        <v>1998940</v>
      </c>
      <c r="X7" s="64">
        <v>-1350433</v>
      </c>
      <c r="Y7" s="65">
        <v>-67.56</v>
      </c>
      <c r="Z7" s="66">
        <v>1998940</v>
      </c>
    </row>
    <row r="8" spans="1:26" ht="13.5">
      <c r="A8" s="62" t="s">
        <v>34</v>
      </c>
      <c r="B8" s="18">
        <v>35335327</v>
      </c>
      <c r="C8" s="18">
        <v>0</v>
      </c>
      <c r="D8" s="63">
        <v>37350000</v>
      </c>
      <c r="E8" s="64">
        <v>37350000</v>
      </c>
      <c r="F8" s="64">
        <v>15642149</v>
      </c>
      <c r="G8" s="64">
        <v>890000</v>
      </c>
      <c r="H8" s="64">
        <v>-70383</v>
      </c>
      <c r="I8" s="64">
        <v>16461766</v>
      </c>
      <c r="J8" s="64">
        <v>0</v>
      </c>
      <c r="K8" s="64">
        <v>11344383</v>
      </c>
      <c r="L8" s="64">
        <v>-210315</v>
      </c>
      <c r="M8" s="64">
        <v>11134068</v>
      </c>
      <c r="N8" s="64">
        <v>0</v>
      </c>
      <c r="O8" s="64">
        <v>0</v>
      </c>
      <c r="P8" s="64">
        <v>8455000</v>
      </c>
      <c r="Q8" s="64">
        <v>8455000</v>
      </c>
      <c r="R8" s="64">
        <v>0</v>
      </c>
      <c r="S8" s="64">
        <v>0</v>
      </c>
      <c r="T8" s="64">
        <v>0</v>
      </c>
      <c r="U8" s="64">
        <v>0</v>
      </c>
      <c r="V8" s="64">
        <v>36050834</v>
      </c>
      <c r="W8" s="64">
        <v>37350000</v>
      </c>
      <c r="X8" s="64">
        <v>-1299166</v>
      </c>
      <c r="Y8" s="65">
        <v>-3.48</v>
      </c>
      <c r="Z8" s="66">
        <v>37350000</v>
      </c>
    </row>
    <row r="9" spans="1:26" ht="13.5">
      <c r="A9" s="62" t="s">
        <v>35</v>
      </c>
      <c r="B9" s="18">
        <v>10285474</v>
      </c>
      <c r="C9" s="18">
        <v>0</v>
      </c>
      <c r="D9" s="63">
        <v>17199696</v>
      </c>
      <c r="E9" s="64">
        <v>17199696</v>
      </c>
      <c r="F9" s="64">
        <v>600519</v>
      </c>
      <c r="G9" s="64">
        <v>395719</v>
      </c>
      <c r="H9" s="64">
        <v>689606</v>
      </c>
      <c r="I9" s="64">
        <v>1685844</v>
      </c>
      <c r="J9" s="64">
        <v>123137</v>
      </c>
      <c r="K9" s="64">
        <v>490451</v>
      </c>
      <c r="L9" s="64">
        <v>528836</v>
      </c>
      <c r="M9" s="64">
        <v>1142424</v>
      </c>
      <c r="N9" s="64">
        <v>444107</v>
      </c>
      <c r="O9" s="64">
        <v>655403</v>
      </c>
      <c r="P9" s="64">
        <v>564861</v>
      </c>
      <c r="Q9" s="64">
        <v>1664371</v>
      </c>
      <c r="R9" s="64">
        <v>471034</v>
      </c>
      <c r="S9" s="64">
        <v>497134</v>
      </c>
      <c r="T9" s="64">
        <v>1032819</v>
      </c>
      <c r="U9" s="64">
        <v>2000987</v>
      </c>
      <c r="V9" s="64">
        <v>6493626</v>
      </c>
      <c r="W9" s="64">
        <v>17199696</v>
      </c>
      <c r="X9" s="64">
        <v>-10706070</v>
      </c>
      <c r="Y9" s="65">
        <v>-62.25</v>
      </c>
      <c r="Z9" s="66">
        <v>17199696</v>
      </c>
    </row>
    <row r="10" spans="1:26" ht="25.5">
      <c r="A10" s="67" t="s">
        <v>107</v>
      </c>
      <c r="B10" s="68">
        <f>SUM(B5:B9)</f>
        <v>163613923</v>
      </c>
      <c r="C10" s="68">
        <f>SUM(C5:C9)</f>
        <v>0</v>
      </c>
      <c r="D10" s="69">
        <f aca="true" t="shared" si="0" ref="D10:Z10">SUM(D5:D9)</f>
        <v>212815061</v>
      </c>
      <c r="E10" s="70">
        <f t="shared" si="0"/>
        <v>212815061</v>
      </c>
      <c r="F10" s="70">
        <f t="shared" si="0"/>
        <v>52027137</v>
      </c>
      <c r="G10" s="70">
        <f t="shared" si="0"/>
        <v>16237472</v>
      </c>
      <c r="H10" s="70">
        <f t="shared" si="0"/>
        <v>3259468</v>
      </c>
      <c r="I10" s="70">
        <f t="shared" si="0"/>
        <v>71524077</v>
      </c>
      <c r="J10" s="70">
        <f t="shared" si="0"/>
        <v>9211776</v>
      </c>
      <c r="K10" s="70">
        <f t="shared" si="0"/>
        <v>20441835</v>
      </c>
      <c r="L10" s="70">
        <f t="shared" si="0"/>
        <v>8416969</v>
      </c>
      <c r="M10" s="70">
        <f t="shared" si="0"/>
        <v>38070580</v>
      </c>
      <c r="N10" s="70">
        <f t="shared" si="0"/>
        <v>9780419</v>
      </c>
      <c r="O10" s="70">
        <f t="shared" si="0"/>
        <v>8919170</v>
      </c>
      <c r="P10" s="70">
        <f t="shared" si="0"/>
        <v>18308377</v>
      </c>
      <c r="Q10" s="70">
        <f t="shared" si="0"/>
        <v>37007966</v>
      </c>
      <c r="R10" s="70">
        <f t="shared" si="0"/>
        <v>8559282</v>
      </c>
      <c r="S10" s="70">
        <f t="shared" si="0"/>
        <v>9778826</v>
      </c>
      <c r="T10" s="70">
        <f t="shared" si="0"/>
        <v>10831753</v>
      </c>
      <c r="U10" s="70">
        <f t="shared" si="0"/>
        <v>29169861</v>
      </c>
      <c r="V10" s="70">
        <f t="shared" si="0"/>
        <v>175772484</v>
      </c>
      <c r="W10" s="70">
        <f t="shared" si="0"/>
        <v>212815061</v>
      </c>
      <c r="X10" s="70">
        <f t="shared" si="0"/>
        <v>-37042577</v>
      </c>
      <c r="Y10" s="71">
        <f>+IF(W10&lt;&gt;0,(X10/W10)*100,0)</f>
        <v>-17.405994118057276</v>
      </c>
      <c r="Z10" s="72">
        <f t="shared" si="0"/>
        <v>212815061</v>
      </c>
    </row>
    <row r="11" spans="1:26" ht="13.5">
      <c r="A11" s="62" t="s">
        <v>36</v>
      </c>
      <c r="B11" s="18">
        <v>63517482</v>
      </c>
      <c r="C11" s="18">
        <v>0</v>
      </c>
      <c r="D11" s="63">
        <v>68788370</v>
      </c>
      <c r="E11" s="64">
        <v>68788370</v>
      </c>
      <c r="F11" s="64">
        <v>5468600</v>
      </c>
      <c r="G11" s="64">
        <v>5704991</v>
      </c>
      <c r="H11" s="64">
        <v>5499853</v>
      </c>
      <c r="I11" s="64">
        <v>16673444</v>
      </c>
      <c r="J11" s="64">
        <v>5627233</v>
      </c>
      <c r="K11" s="64">
        <v>5504092</v>
      </c>
      <c r="L11" s="64">
        <v>5573409</v>
      </c>
      <c r="M11" s="64">
        <v>16704734</v>
      </c>
      <c r="N11" s="64">
        <v>5698865</v>
      </c>
      <c r="O11" s="64">
        <v>5640738</v>
      </c>
      <c r="P11" s="64">
        <v>5668252</v>
      </c>
      <c r="Q11" s="64">
        <v>17007855</v>
      </c>
      <c r="R11" s="64">
        <v>5604035</v>
      </c>
      <c r="S11" s="64">
        <v>5657221</v>
      </c>
      <c r="T11" s="64">
        <v>5530312</v>
      </c>
      <c r="U11" s="64">
        <v>16791568</v>
      </c>
      <c r="V11" s="64">
        <v>67177601</v>
      </c>
      <c r="W11" s="64">
        <v>68788370</v>
      </c>
      <c r="X11" s="64">
        <v>-1610769</v>
      </c>
      <c r="Y11" s="65">
        <v>-2.34</v>
      </c>
      <c r="Z11" s="66">
        <v>68788370</v>
      </c>
    </row>
    <row r="12" spans="1:26" ht="13.5">
      <c r="A12" s="62" t="s">
        <v>37</v>
      </c>
      <c r="B12" s="18">
        <v>4684878</v>
      </c>
      <c r="C12" s="18">
        <v>0</v>
      </c>
      <c r="D12" s="63">
        <v>4443884</v>
      </c>
      <c r="E12" s="64">
        <v>4443884</v>
      </c>
      <c r="F12" s="64">
        <v>374397</v>
      </c>
      <c r="G12" s="64">
        <v>376213</v>
      </c>
      <c r="H12" s="64">
        <v>378043</v>
      </c>
      <c r="I12" s="64">
        <v>1128653</v>
      </c>
      <c r="J12" s="64">
        <v>374397</v>
      </c>
      <c r="K12" s="64">
        <v>374397</v>
      </c>
      <c r="L12" s="64">
        <v>374397</v>
      </c>
      <c r="M12" s="64">
        <v>1123191</v>
      </c>
      <c r="N12" s="64">
        <v>374397</v>
      </c>
      <c r="O12" s="64">
        <v>374397</v>
      </c>
      <c r="P12" s="64">
        <v>368616</v>
      </c>
      <c r="Q12" s="64">
        <v>1117410</v>
      </c>
      <c r="R12" s="64">
        <v>374397</v>
      </c>
      <c r="S12" s="64">
        <v>360549</v>
      </c>
      <c r="T12" s="64">
        <v>359215</v>
      </c>
      <c r="U12" s="64">
        <v>1094161</v>
      </c>
      <c r="V12" s="64">
        <v>4463415</v>
      </c>
      <c r="W12" s="64">
        <v>4443884</v>
      </c>
      <c r="X12" s="64">
        <v>19531</v>
      </c>
      <c r="Y12" s="65">
        <v>0.44</v>
      </c>
      <c r="Z12" s="66">
        <v>4443884</v>
      </c>
    </row>
    <row r="13" spans="1:26" ht="13.5">
      <c r="A13" s="62" t="s">
        <v>108</v>
      </c>
      <c r="B13" s="18">
        <v>15624570</v>
      </c>
      <c r="C13" s="18">
        <v>0</v>
      </c>
      <c r="D13" s="63">
        <v>5103265</v>
      </c>
      <c r="E13" s="64">
        <v>5103265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5103265</v>
      </c>
      <c r="X13" s="64">
        <v>-5103265</v>
      </c>
      <c r="Y13" s="65">
        <v>-100</v>
      </c>
      <c r="Z13" s="66">
        <v>5103265</v>
      </c>
    </row>
    <row r="14" spans="1:26" ht="13.5">
      <c r="A14" s="62" t="s">
        <v>38</v>
      </c>
      <c r="B14" s="18">
        <v>2703825</v>
      </c>
      <c r="C14" s="18">
        <v>0</v>
      </c>
      <c r="D14" s="63">
        <v>2043824</v>
      </c>
      <c r="E14" s="64">
        <v>2043824</v>
      </c>
      <c r="F14" s="64">
        <v>0</v>
      </c>
      <c r="G14" s="64">
        <v>137769</v>
      </c>
      <c r="H14" s="64">
        <v>46342</v>
      </c>
      <c r="I14" s="64">
        <v>184111</v>
      </c>
      <c r="J14" s="64">
        <v>0</v>
      </c>
      <c r="K14" s="64">
        <v>-1770</v>
      </c>
      <c r="L14" s="64">
        <v>7102</v>
      </c>
      <c r="M14" s="64">
        <v>5332</v>
      </c>
      <c r="N14" s="64">
        <v>115752</v>
      </c>
      <c r="O14" s="64">
        <v>1219</v>
      </c>
      <c r="P14" s="64">
        <v>6036</v>
      </c>
      <c r="Q14" s="64">
        <v>123007</v>
      </c>
      <c r="R14" s="64">
        <v>63663</v>
      </c>
      <c r="S14" s="64">
        <v>13014</v>
      </c>
      <c r="T14" s="64">
        <v>0</v>
      </c>
      <c r="U14" s="64">
        <v>76677</v>
      </c>
      <c r="V14" s="64">
        <v>389127</v>
      </c>
      <c r="W14" s="64">
        <v>2043824</v>
      </c>
      <c r="X14" s="64">
        <v>-1654697</v>
      </c>
      <c r="Y14" s="65">
        <v>-80.96</v>
      </c>
      <c r="Z14" s="66">
        <v>2043824</v>
      </c>
    </row>
    <row r="15" spans="1:26" ht="13.5">
      <c r="A15" s="62" t="s">
        <v>39</v>
      </c>
      <c r="B15" s="18">
        <v>80450893</v>
      </c>
      <c r="C15" s="18">
        <v>0</v>
      </c>
      <c r="D15" s="63">
        <v>83215967</v>
      </c>
      <c r="E15" s="64">
        <v>83215967</v>
      </c>
      <c r="F15" s="64">
        <v>5831975</v>
      </c>
      <c r="G15" s="64">
        <v>8581166</v>
      </c>
      <c r="H15" s="64">
        <v>7905311</v>
      </c>
      <c r="I15" s="64">
        <v>22318452</v>
      </c>
      <c r="J15" s="64">
        <v>6949260</v>
      </c>
      <c r="K15" s="64">
        <v>4356588</v>
      </c>
      <c r="L15" s="64">
        <v>6787992</v>
      </c>
      <c r="M15" s="64">
        <v>18093840</v>
      </c>
      <c r="N15" s="64">
        <v>4303296</v>
      </c>
      <c r="O15" s="64">
        <v>16591221</v>
      </c>
      <c r="P15" s="64">
        <v>-4630744</v>
      </c>
      <c r="Q15" s="64">
        <v>16263773</v>
      </c>
      <c r="R15" s="64">
        <v>3650719</v>
      </c>
      <c r="S15" s="64">
        <v>3480546</v>
      </c>
      <c r="T15" s="64">
        <v>6242564</v>
      </c>
      <c r="U15" s="64">
        <v>13373829</v>
      </c>
      <c r="V15" s="64">
        <v>70049894</v>
      </c>
      <c r="W15" s="64">
        <v>83215967</v>
      </c>
      <c r="X15" s="64">
        <v>-13166073</v>
      </c>
      <c r="Y15" s="65">
        <v>-15.82</v>
      </c>
      <c r="Z15" s="66">
        <v>83215967</v>
      </c>
    </row>
    <row r="16" spans="1:26" ht="13.5">
      <c r="A16" s="73" t="s">
        <v>40</v>
      </c>
      <c r="B16" s="18">
        <v>4120439</v>
      </c>
      <c r="C16" s="18">
        <v>0</v>
      </c>
      <c r="D16" s="63">
        <v>6225720</v>
      </c>
      <c r="E16" s="64">
        <v>6225720</v>
      </c>
      <c r="F16" s="64">
        <v>4005</v>
      </c>
      <c r="G16" s="64">
        <v>15570</v>
      </c>
      <c r="H16" s="64">
        <v>0</v>
      </c>
      <c r="I16" s="64">
        <v>19575</v>
      </c>
      <c r="J16" s="64">
        <v>25600</v>
      </c>
      <c r="K16" s="64">
        <v>18262</v>
      </c>
      <c r="L16" s="64">
        <v>43695</v>
      </c>
      <c r="M16" s="64">
        <v>87557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1327333</v>
      </c>
      <c r="T16" s="64">
        <v>22410</v>
      </c>
      <c r="U16" s="64">
        <v>1349743</v>
      </c>
      <c r="V16" s="64">
        <v>1456875</v>
      </c>
      <c r="W16" s="64">
        <v>6225720</v>
      </c>
      <c r="X16" s="64">
        <v>-4768845</v>
      </c>
      <c r="Y16" s="65">
        <v>-76.6</v>
      </c>
      <c r="Z16" s="66">
        <v>6225720</v>
      </c>
    </row>
    <row r="17" spans="1:26" ht="13.5">
      <c r="A17" s="62" t="s">
        <v>41</v>
      </c>
      <c r="B17" s="18">
        <v>24071940</v>
      </c>
      <c r="C17" s="18">
        <v>0</v>
      </c>
      <c r="D17" s="63">
        <v>35491515</v>
      </c>
      <c r="E17" s="64">
        <v>35491515</v>
      </c>
      <c r="F17" s="64">
        <v>3769181</v>
      </c>
      <c r="G17" s="64">
        <v>3745976</v>
      </c>
      <c r="H17" s="64">
        <v>5371242</v>
      </c>
      <c r="I17" s="64">
        <v>12886399</v>
      </c>
      <c r="J17" s="64">
        <v>4043089</v>
      </c>
      <c r="K17" s="64">
        <v>6938738</v>
      </c>
      <c r="L17" s="64">
        <v>4108776</v>
      </c>
      <c r="M17" s="64">
        <v>15090603</v>
      </c>
      <c r="N17" s="64">
        <v>6102515</v>
      </c>
      <c r="O17" s="64">
        <v>2155111</v>
      </c>
      <c r="P17" s="64">
        <v>3233532</v>
      </c>
      <c r="Q17" s="64">
        <v>11491158</v>
      </c>
      <c r="R17" s="64">
        <v>2347781</v>
      </c>
      <c r="S17" s="64">
        <v>1317947</v>
      </c>
      <c r="T17" s="64">
        <v>1761170</v>
      </c>
      <c r="U17" s="64">
        <v>5426898</v>
      </c>
      <c r="V17" s="64">
        <v>44895058</v>
      </c>
      <c r="W17" s="64">
        <v>35491515</v>
      </c>
      <c r="X17" s="64">
        <v>9403543</v>
      </c>
      <c r="Y17" s="65">
        <v>26.5</v>
      </c>
      <c r="Z17" s="66">
        <v>35491515</v>
      </c>
    </row>
    <row r="18" spans="1:26" ht="13.5">
      <c r="A18" s="74" t="s">
        <v>42</v>
      </c>
      <c r="B18" s="75">
        <f>SUM(B11:B17)</f>
        <v>195174027</v>
      </c>
      <c r="C18" s="75">
        <f>SUM(C11:C17)</f>
        <v>0</v>
      </c>
      <c r="D18" s="76">
        <f aca="true" t="shared" si="1" ref="D18:Z18">SUM(D11:D17)</f>
        <v>205312545</v>
      </c>
      <c r="E18" s="77">
        <f t="shared" si="1"/>
        <v>205312545</v>
      </c>
      <c r="F18" s="77">
        <f t="shared" si="1"/>
        <v>15448158</v>
      </c>
      <c r="G18" s="77">
        <f t="shared" si="1"/>
        <v>18561685</v>
      </c>
      <c r="H18" s="77">
        <f t="shared" si="1"/>
        <v>19200791</v>
      </c>
      <c r="I18" s="77">
        <f t="shared" si="1"/>
        <v>53210634</v>
      </c>
      <c r="J18" s="77">
        <f t="shared" si="1"/>
        <v>17019579</v>
      </c>
      <c r="K18" s="77">
        <f t="shared" si="1"/>
        <v>17190307</v>
      </c>
      <c r="L18" s="77">
        <f t="shared" si="1"/>
        <v>16895371</v>
      </c>
      <c r="M18" s="77">
        <f t="shared" si="1"/>
        <v>51105257</v>
      </c>
      <c r="N18" s="77">
        <f t="shared" si="1"/>
        <v>16594825</v>
      </c>
      <c r="O18" s="77">
        <f t="shared" si="1"/>
        <v>24762686</v>
      </c>
      <c r="P18" s="77">
        <f t="shared" si="1"/>
        <v>4645692</v>
      </c>
      <c r="Q18" s="77">
        <f t="shared" si="1"/>
        <v>46003203</v>
      </c>
      <c r="R18" s="77">
        <f t="shared" si="1"/>
        <v>12040595</v>
      </c>
      <c r="S18" s="77">
        <f t="shared" si="1"/>
        <v>12156610</v>
      </c>
      <c r="T18" s="77">
        <f t="shared" si="1"/>
        <v>13915671</v>
      </c>
      <c r="U18" s="77">
        <f t="shared" si="1"/>
        <v>38112876</v>
      </c>
      <c r="V18" s="77">
        <f t="shared" si="1"/>
        <v>188431970</v>
      </c>
      <c r="W18" s="77">
        <f t="shared" si="1"/>
        <v>205312545</v>
      </c>
      <c r="X18" s="77">
        <f t="shared" si="1"/>
        <v>-16880575</v>
      </c>
      <c r="Y18" s="71">
        <f>+IF(W18&lt;&gt;0,(X18/W18)*100,0)</f>
        <v>-8.22189165304049</v>
      </c>
      <c r="Z18" s="78">
        <f t="shared" si="1"/>
        <v>205312545</v>
      </c>
    </row>
    <row r="19" spans="1:26" ht="13.5">
      <c r="A19" s="74" t="s">
        <v>43</v>
      </c>
      <c r="B19" s="79">
        <f>+B10-B18</f>
        <v>-31560104</v>
      </c>
      <c r="C19" s="79">
        <f>+C10-C18</f>
        <v>0</v>
      </c>
      <c r="D19" s="80">
        <f aca="true" t="shared" si="2" ref="D19:Z19">+D10-D18</f>
        <v>7502516</v>
      </c>
      <c r="E19" s="81">
        <f t="shared" si="2"/>
        <v>7502516</v>
      </c>
      <c r="F19" s="81">
        <f t="shared" si="2"/>
        <v>36578979</v>
      </c>
      <c r="G19" s="81">
        <f t="shared" si="2"/>
        <v>-2324213</v>
      </c>
      <c r="H19" s="81">
        <f t="shared" si="2"/>
        <v>-15941323</v>
      </c>
      <c r="I19" s="81">
        <f t="shared" si="2"/>
        <v>18313443</v>
      </c>
      <c r="J19" s="81">
        <f t="shared" si="2"/>
        <v>-7807803</v>
      </c>
      <c r="K19" s="81">
        <f t="shared" si="2"/>
        <v>3251528</v>
      </c>
      <c r="L19" s="81">
        <f t="shared" si="2"/>
        <v>-8478402</v>
      </c>
      <c r="M19" s="81">
        <f t="shared" si="2"/>
        <v>-13034677</v>
      </c>
      <c r="N19" s="81">
        <f t="shared" si="2"/>
        <v>-6814406</v>
      </c>
      <c r="O19" s="81">
        <f t="shared" si="2"/>
        <v>-15843516</v>
      </c>
      <c r="P19" s="81">
        <f t="shared" si="2"/>
        <v>13662685</v>
      </c>
      <c r="Q19" s="81">
        <f t="shared" si="2"/>
        <v>-8995237</v>
      </c>
      <c r="R19" s="81">
        <f t="shared" si="2"/>
        <v>-3481313</v>
      </c>
      <c r="S19" s="81">
        <f t="shared" si="2"/>
        <v>-2377784</v>
      </c>
      <c r="T19" s="81">
        <f t="shared" si="2"/>
        <v>-3083918</v>
      </c>
      <c r="U19" s="81">
        <f t="shared" si="2"/>
        <v>-8943015</v>
      </c>
      <c r="V19" s="81">
        <f t="shared" si="2"/>
        <v>-12659486</v>
      </c>
      <c r="W19" s="81">
        <f>IF(E10=E18,0,W10-W18)</f>
        <v>7502516</v>
      </c>
      <c r="X19" s="81">
        <f t="shared" si="2"/>
        <v>-20162002</v>
      </c>
      <c r="Y19" s="82">
        <f>+IF(W19&lt;&gt;0,(X19/W19)*100,0)</f>
        <v>-268.7365411816516</v>
      </c>
      <c r="Z19" s="83">
        <f t="shared" si="2"/>
        <v>7502516</v>
      </c>
    </row>
    <row r="20" spans="1:26" ht="13.5">
      <c r="A20" s="62" t="s">
        <v>44</v>
      </c>
      <c r="B20" s="18">
        <v>24617553</v>
      </c>
      <c r="C20" s="18">
        <v>0</v>
      </c>
      <c r="D20" s="63">
        <v>28274000</v>
      </c>
      <c r="E20" s="64">
        <v>28274000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28274000</v>
      </c>
      <c r="X20" s="64">
        <v>-28274000</v>
      </c>
      <c r="Y20" s="65">
        <v>-100</v>
      </c>
      <c r="Z20" s="66">
        <v>28274000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-6942551</v>
      </c>
      <c r="C22" s="90">
        <f>SUM(C19:C21)</f>
        <v>0</v>
      </c>
      <c r="D22" s="91">
        <f aca="true" t="shared" si="3" ref="D22:Z22">SUM(D19:D21)</f>
        <v>35776516</v>
      </c>
      <c r="E22" s="92">
        <f t="shared" si="3"/>
        <v>35776516</v>
      </c>
      <c r="F22" s="92">
        <f t="shared" si="3"/>
        <v>36578979</v>
      </c>
      <c r="G22" s="92">
        <f t="shared" si="3"/>
        <v>-2324213</v>
      </c>
      <c r="H22" s="92">
        <f t="shared" si="3"/>
        <v>-15941323</v>
      </c>
      <c r="I22" s="92">
        <f t="shared" si="3"/>
        <v>18313443</v>
      </c>
      <c r="J22" s="92">
        <f t="shared" si="3"/>
        <v>-7807803</v>
      </c>
      <c r="K22" s="92">
        <f t="shared" si="3"/>
        <v>3251528</v>
      </c>
      <c r="L22" s="92">
        <f t="shared" si="3"/>
        <v>-8478402</v>
      </c>
      <c r="M22" s="92">
        <f t="shared" si="3"/>
        <v>-13034677</v>
      </c>
      <c r="N22" s="92">
        <f t="shared" si="3"/>
        <v>-6814406</v>
      </c>
      <c r="O22" s="92">
        <f t="shared" si="3"/>
        <v>-15843516</v>
      </c>
      <c r="P22" s="92">
        <f t="shared" si="3"/>
        <v>13662685</v>
      </c>
      <c r="Q22" s="92">
        <f t="shared" si="3"/>
        <v>-8995237</v>
      </c>
      <c r="R22" s="92">
        <f t="shared" si="3"/>
        <v>-3481313</v>
      </c>
      <c r="S22" s="92">
        <f t="shared" si="3"/>
        <v>-2377784</v>
      </c>
      <c r="T22" s="92">
        <f t="shared" si="3"/>
        <v>-3083918</v>
      </c>
      <c r="U22" s="92">
        <f t="shared" si="3"/>
        <v>-8943015</v>
      </c>
      <c r="V22" s="92">
        <f t="shared" si="3"/>
        <v>-12659486</v>
      </c>
      <c r="W22" s="92">
        <f t="shared" si="3"/>
        <v>35776516</v>
      </c>
      <c r="X22" s="92">
        <f t="shared" si="3"/>
        <v>-48436002</v>
      </c>
      <c r="Y22" s="93">
        <f>+IF(W22&lt;&gt;0,(X22/W22)*100,0)</f>
        <v>-135.38490444402132</v>
      </c>
      <c r="Z22" s="94">
        <f t="shared" si="3"/>
        <v>35776516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-6942551</v>
      </c>
      <c r="C24" s="79">
        <f>SUM(C22:C23)</f>
        <v>0</v>
      </c>
      <c r="D24" s="80">
        <f aca="true" t="shared" si="4" ref="D24:Z24">SUM(D22:D23)</f>
        <v>35776516</v>
      </c>
      <c r="E24" s="81">
        <f t="shared" si="4"/>
        <v>35776516</v>
      </c>
      <c r="F24" s="81">
        <f t="shared" si="4"/>
        <v>36578979</v>
      </c>
      <c r="G24" s="81">
        <f t="shared" si="4"/>
        <v>-2324213</v>
      </c>
      <c r="H24" s="81">
        <f t="shared" si="4"/>
        <v>-15941323</v>
      </c>
      <c r="I24" s="81">
        <f t="shared" si="4"/>
        <v>18313443</v>
      </c>
      <c r="J24" s="81">
        <f t="shared" si="4"/>
        <v>-7807803</v>
      </c>
      <c r="K24" s="81">
        <f t="shared" si="4"/>
        <v>3251528</v>
      </c>
      <c r="L24" s="81">
        <f t="shared" si="4"/>
        <v>-8478402</v>
      </c>
      <c r="M24" s="81">
        <f t="shared" si="4"/>
        <v>-13034677</v>
      </c>
      <c r="N24" s="81">
        <f t="shared" si="4"/>
        <v>-6814406</v>
      </c>
      <c r="O24" s="81">
        <f t="shared" si="4"/>
        <v>-15843516</v>
      </c>
      <c r="P24" s="81">
        <f t="shared" si="4"/>
        <v>13662685</v>
      </c>
      <c r="Q24" s="81">
        <f t="shared" si="4"/>
        <v>-8995237</v>
      </c>
      <c r="R24" s="81">
        <f t="shared" si="4"/>
        <v>-3481313</v>
      </c>
      <c r="S24" s="81">
        <f t="shared" si="4"/>
        <v>-2377784</v>
      </c>
      <c r="T24" s="81">
        <f t="shared" si="4"/>
        <v>-3083918</v>
      </c>
      <c r="U24" s="81">
        <f t="shared" si="4"/>
        <v>-8943015</v>
      </c>
      <c r="V24" s="81">
        <f t="shared" si="4"/>
        <v>-12659486</v>
      </c>
      <c r="W24" s="81">
        <f t="shared" si="4"/>
        <v>35776516</v>
      </c>
      <c r="X24" s="81">
        <f t="shared" si="4"/>
        <v>-48436002</v>
      </c>
      <c r="Y24" s="82">
        <f>+IF(W24&lt;&gt;0,(X24/W24)*100,0)</f>
        <v>-135.38490444402132</v>
      </c>
      <c r="Z24" s="83">
        <f t="shared" si="4"/>
        <v>35776516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21683535</v>
      </c>
      <c r="C27" s="21">
        <v>0</v>
      </c>
      <c r="D27" s="103">
        <v>36014150</v>
      </c>
      <c r="E27" s="104">
        <v>36014150</v>
      </c>
      <c r="F27" s="104">
        <v>3348958</v>
      </c>
      <c r="G27" s="104">
        <v>3479977</v>
      </c>
      <c r="H27" s="104">
        <v>3177008</v>
      </c>
      <c r="I27" s="104">
        <v>10005943</v>
      </c>
      <c r="J27" s="104">
        <v>6795040</v>
      </c>
      <c r="K27" s="104">
        <v>4702570</v>
      </c>
      <c r="L27" s="104">
        <v>3446460</v>
      </c>
      <c r="M27" s="104">
        <v>14944070</v>
      </c>
      <c r="N27" s="104">
        <v>-2256578</v>
      </c>
      <c r="O27" s="104">
        <v>342918</v>
      </c>
      <c r="P27" s="104">
        <v>824747</v>
      </c>
      <c r="Q27" s="104">
        <v>-1088913</v>
      </c>
      <c r="R27" s="104">
        <v>1080345</v>
      </c>
      <c r="S27" s="104">
        <v>609012</v>
      </c>
      <c r="T27" s="104">
        <v>1616079</v>
      </c>
      <c r="U27" s="104">
        <v>3305436</v>
      </c>
      <c r="V27" s="104">
        <v>27166536</v>
      </c>
      <c r="W27" s="104">
        <v>36014150</v>
      </c>
      <c r="X27" s="104">
        <v>-8847614</v>
      </c>
      <c r="Y27" s="105">
        <v>-24.57</v>
      </c>
      <c r="Z27" s="106">
        <v>36014150</v>
      </c>
    </row>
    <row r="28" spans="1:26" ht="13.5">
      <c r="A28" s="107" t="s">
        <v>44</v>
      </c>
      <c r="B28" s="18">
        <v>17417869</v>
      </c>
      <c r="C28" s="18">
        <v>0</v>
      </c>
      <c r="D28" s="63">
        <v>28514000</v>
      </c>
      <c r="E28" s="64">
        <v>28514000</v>
      </c>
      <c r="F28" s="64">
        <v>3340208</v>
      </c>
      <c r="G28" s="64">
        <v>3416296</v>
      </c>
      <c r="H28" s="64">
        <v>3063319</v>
      </c>
      <c r="I28" s="64">
        <v>9819823</v>
      </c>
      <c r="J28" s="64">
        <v>6508915</v>
      </c>
      <c r="K28" s="64">
        <v>4634814</v>
      </c>
      <c r="L28" s="64">
        <v>3408185</v>
      </c>
      <c r="M28" s="64">
        <v>14551914</v>
      </c>
      <c r="N28" s="64">
        <v>-2333525</v>
      </c>
      <c r="O28" s="64">
        <v>327182</v>
      </c>
      <c r="P28" s="64">
        <v>822999</v>
      </c>
      <c r="Q28" s="64">
        <v>-1183344</v>
      </c>
      <c r="R28" s="64">
        <v>825544</v>
      </c>
      <c r="S28" s="64">
        <v>595527</v>
      </c>
      <c r="T28" s="64">
        <v>1635073</v>
      </c>
      <c r="U28" s="64">
        <v>3056144</v>
      </c>
      <c r="V28" s="64">
        <v>26244537</v>
      </c>
      <c r="W28" s="64">
        <v>28514000</v>
      </c>
      <c r="X28" s="64">
        <v>-2269463</v>
      </c>
      <c r="Y28" s="65">
        <v>-7.96</v>
      </c>
      <c r="Z28" s="66">
        <v>28514000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4265666</v>
      </c>
      <c r="C31" s="18">
        <v>0</v>
      </c>
      <c r="D31" s="63">
        <v>7500150</v>
      </c>
      <c r="E31" s="64">
        <v>7500150</v>
      </c>
      <c r="F31" s="64">
        <v>8750</v>
      </c>
      <c r="G31" s="64">
        <v>63681</v>
      </c>
      <c r="H31" s="64">
        <v>113689</v>
      </c>
      <c r="I31" s="64">
        <v>186120</v>
      </c>
      <c r="J31" s="64">
        <v>286125</v>
      </c>
      <c r="K31" s="64">
        <v>67756</v>
      </c>
      <c r="L31" s="64">
        <v>38275</v>
      </c>
      <c r="M31" s="64">
        <v>392156</v>
      </c>
      <c r="N31" s="64">
        <v>76947</v>
      </c>
      <c r="O31" s="64">
        <v>15736</v>
      </c>
      <c r="P31" s="64">
        <v>1748</v>
      </c>
      <c r="Q31" s="64">
        <v>94431</v>
      </c>
      <c r="R31" s="64">
        <v>254801</v>
      </c>
      <c r="S31" s="64">
        <v>13485</v>
      </c>
      <c r="T31" s="64">
        <v>-18994</v>
      </c>
      <c r="U31" s="64">
        <v>249292</v>
      </c>
      <c r="V31" s="64">
        <v>921999</v>
      </c>
      <c r="W31" s="64">
        <v>7500150</v>
      </c>
      <c r="X31" s="64">
        <v>-6578151</v>
      </c>
      <c r="Y31" s="65">
        <v>-87.71</v>
      </c>
      <c r="Z31" s="66">
        <v>7500150</v>
      </c>
    </row>
    <row r="32" spans="1:26" ht="13.5">
      <c r="A32" s="74" t="s">
        <v>50</v>
      </c>
      <c r="B32" s="21">
        <f>SUM(B28:B31)</f>
        <v>21683535</v>
      </c>
      <c r="C32" s="21">
        <f>SUM(C28:C31)</f>
        <v>0</v>
      </c>
      <c r="D32" s="103">
        <f aca="true" t="shared" si="5" ref="D32:Z32">SUM(D28:D31)</f>
        <v>36014150</v>
      </c>
      <c r="E32" s="104">
        <f t="shared" si="5"/>
        <v>36014150</v>
      </c>
      <c r="F32" s="104">
        <f t="shared" si="5"/>
        <v>3348958</v>
      </c>
      <c r="G32" s="104">
        <f t="shared" si="5"/>
        <v>3479977</v>
      </c>
      <c r="H32" s="104">
        <f t="shared" si="5"/>
        <v>3177008</v>
      </c>
      <c r="I32" s="104">
        <f t="shared" si="5"/>
        <v>10005943</v>
      </c>
      <c r="J32" s="104">
        <f t="shared" si="5"/>
        <v>6795040</v>
      </c>
      <c r="K32" s="104">
        <f t="shared" si="5"/>
        <v>4702570</v>
      </c>
      <c r="L32" s="104">
        <f t="shared" si="5"/>
        <v>3446460</v>
      </c>
      <c r="M32" s="104">
        <f t="shared" si="5"/>
        <v>14944070</v>
      </c>
      <c r="N32" s="104">
        <f t="shared" si="5"/>
        <v>-2256578</v>
      </c>
      <c r="O32" s="104">
        <f t="shared" si="5"/>
        <v>342918</v>
      </c>
      <c r="P32" s="104">
        <f t="shared" si="5"/>
        <v>824747</v>
      </c>
      <c r="Q32" s="104">
        <f t="shared" si="5"/>
        <v>-1088913</v>
      </c>
      <c r="R32" s="104">
        <f t="shared" si="5"/>
        <v>1080345</v>
      </c>
      <c r="S32" s="104">
        <f t="shared" si="5"/>
        <v>609012</v>
      </c>
      <c r="T32" s="104">
        <f t="shared" si="5"/>
        <v>1616079</v>
      </c>
      <c r="U32" s="104">
        <f t="shared" si="5"/>
        <v>3305436</v>
      </c>
      <c r="V32" s="104">
        <f t="shared" si="5"/>
        <v>27166536</v>
      </c>
      <c r="W32" s="104">
        <f t="shared" si="5"/>
        <v>36014150</v>
      </c>
      <c r="X32" s="104">
        <f t="shared" si="5"/>
        <v>-8847614</v>
      </c>
      <c r="Y32" s="105">
        <f>+IF(W32&lt;&gt;0,(X32/W32)*100,0)</f>
        <v>-24.56704934032873</v>
      </c>
      <c r="Z32" s="106">
        <f t="shared" si="5"/>
        <v>36014150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55936506</v>
      </c>
      <c r="C35" s="18">
        <v>0</v>
      </c>
      <c r="D35" s="63">
        <v>51601618</v>
      </c>
      <c r="E35" s="64">
        <v>51601618</v>
      </c>
      <c r="F35" s="64">
        <v>-54205622</v>
      </c>
      <c r="G35" s="64">
        <v>0</v>
      </c>
      <c r="H35" s="64">
        <v>0</v>
      </c>
      <c r="I35" s="64">
        <v>0</v>
      </c>
      <c r="J35" s="64">
        <v>-3347896</v>
      </c>
      <c r="K35" s="64">
        <v>0</v>
      </c>
      <c r="L35" s="64">
        <v>0</v>
      </c>
      <c r="M35" s="64">
        <v>0</v>
      </c>
      <c r="N35" s="64">
        <v>299883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51601618</v>
      </c>
      <c r="X35" s="64">
        <v>-51601618</v>
      </c>
      <c r="Y35" s="65">
        <v>-100</v>
      </c>
      <c r="Z35" s="66">
        <v>51601618</v>
      </c>
    </row>
    <row r="36" spans="1:26" ht="13.5">
      <c r="A36" s="62" t="s">
        <v>53</v>
      </c>
      <c r="B36" s="18">
        <v>386836264</v>
      </c>
      <c r="C36" s="18">
        <v>0</v>
      </c>
      <c r="D36" s="63">
        <v>408787105</v>
      </c>
      <c r="E36" s="64">
        <v>408787105</v>
      </c>
      <c r="F36" s="64">
        <v>-3315457</v>
      </c>
      <c r="G36" s="64">
        <v>0</v>
      </c>
      <c r="H36" s="64">
        <v>0</v>
      </c>
      <c r="I36" s="64">
        <v>0</v>
      </c>
      <c r="J36" s="64">
        <v>-6785963</v>
      </c>
      <c r="K36" s="64">
        <v>0</v>
      </c>
      <c r="L36" s="64">
        <v>0</v>
      </c>
      <c r="M36" s="64">
        <v>0</v>
      </c>
      <c r="N36" s="64">
        <v>2265846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408787105</v>
      </c>
      <c r="X36" s="64">
        <v>-408787105</v>
      </c>
      <c r="Y36" s="65">
        <v>-100</v>
      </c>
      <c r="Z36" s="66">
        <v>408787105</v>
      </c>
    </row>
    <row r="37" spans="1:26" ht="13.5">
      <c r="A37" s="62" t="s">
        <v>54</v>
      </c>
      <c r="B37" s="18">
        <v>109184676</v>
      </c>
      <c r="C37" s="18">
        <v>0</v>
      </c>
      <c r="D37" s="63">
        <v>56567760</v>
      </c>
      <c r="E37" s="64">
        <v>56567760</v>
      </c>
      <c r="F37" s="64">
        <v>-17519190</v>
      </c>
      <c r="G37" s="64">
        <v>0</v>
      </c>
      <c r="H37" s="64">
        <v>0</v>
      </c>
      <c r="I37" s="64">
        <v>0</v>
      </c>
      <c r="J37" s="64">
        <v>-11021256</v>
      </c>
      <c r="K37" s="64">
        <v>0</v>
      </c>
      <c r="L37" s="64">
        <v>0</v>
      </c>
      <c r="M37" s="64">
        <v>0</v>
      </c>
      <c r="N37" s="64">
        <v>-3233736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56567760</v>
      </c>
      <c r="X37" s="64">
        <v>-56567760</v>
      </c>
      <c r="Y37" s="65">
        <v>-100</v>
      </c>
      <c r="Z37" s="66">
        <v>56567760</v>
      </c>
    </row>
    <row r="38" spans="1:26" ht="13.5">
      <c r="A38" s="62" t="s">
        <v>55</v>
      </c>
      <c r="B38" s="18">
        <v>33636001</v>
      </c>
      <c r="C38" s="18">
        <v>0</v>
      </c>
      <c r="D38" s="63">
        <v>30912839</v>
      </c>
      <c r="E38" s="64">
        <v>30912839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463476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30912839</v>
      </c>
      <c r="X38" s="64">
        <v>-30912839</v>
      </c>
      <c r="Y38" s="65">
        <v>-100</v>
      </c>
      <c r="Z38" s="66">
        <v>30912839</v>
      </c>
    </row>
    <row r="39" spans="1:26" ht="13.5">
      <c r="A39" s="62" t="s">
        <v>56</v>
      </c>
      <c r="B39" s="18">
        <v>299952093</v>
      </c>
      <c r="C39" s="18">
        <v>0</v>
      </c>
      <c r="D39" s="63">
        <v>372908124</v>
      </c>
      <c r="E39" s="64">
        <v>372908124</v>
      </c>
      <c r="F39" s="64">
        <v>-40001889</v>
      </c>
      <c r="G39" s="64">
        <v>0</v>
      </c>
      <c r="H39" s="64">
        <v>0</v>
      </c>
      <c r="I39" s="64">
        <v>0</v>
      </c>
      <c r="J39" s="64">
        <v>887397</v>
      </c>
      <c r="K39" s="64">
        <v>0</v>
      </c>
      <c r="L39" s="64">
        <v>0</v>
      </c>
      <c r="M39" s="64">
        <v>0</v>
      </c>
      <c r="N39" s="64">
        <v>5335989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372908124</v>
      </c>
      <c r="X39" s="64">
        <v>-372908124</v>
      </c>
      <c r="Y39" s="65">
        <v>-100</v>
      </c>
      <c r="Z39" s="66">
        <v>372908124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29127783</v>
      </c>
      <c r="C42" s="18">
        <v>0</v>
      </c>
      <c r="D42" s="63">
        <v>24187016</v>
      </c>
      <c r="E42" s="64">
        <v>24187016</v>
      </c>
      <c r="F42" s="64">
        <v>11633982</v>
      </c>
      <c r="G42" s="64">
        <v>-4141456</v>
      </c>
      <c r="H42" s="64">
        <v>4612078</v>
      </c>
      <c r="I42" s="64">
        <v>12104604</v>
      </c>
      <c r="J42" s="64">
        <v>7041873</v>
      </c>
      <c r="K42" s="64">
        <v>10931721</v>
      </c>
      <c r="L42" s="64">
        <v>-6039297</v>
      </c>
      <c r="M42" s="64">
        <v>11934297</v>
      </c>
      <c r="N42" s="64">
        <v>330494</v>
      </c>
      <c r="O42" s="64">
        <v>1281139</v>
      </c>
      <c r="P42" s="64">
        <v>19187103</v>
      </c>
      <c r="Q42" s="64">
        <v>20798736</v>
      </c>
      <c r="R42" s="64">
        <v>-17998713</v>
      </c>
      <c r="S42" s="64">
        <v>203290</v>
      </c>
      <c r="T42" s="64">
        <v>2248210</v>
      </c>
      <c r="U42" s="64">
        <v>-15547213</v>
      </c>
      <c r="V42" s="64">
        <v>29290424</v>
      </c>
      <c r="W42" s="64">
        <v>24187016</v>
      </c>
      <c r="X42" s="64">
        <v>5103408</v>
      </c>
      <c r="Y42" s="65">
        <v>21.1</v>
      </c>
      <c r="Z42" s="66">
        <v>24187016</v>
      </c>
    </row>
    <row r="43" spans="1:26" ht="13.5">
      <c r="A43" s="62" t="s">
        <v>59</v>
      </c>
      <c r="B43" s="18">
        <v>-30361806</v>
      </c>
      <c r="C43" s="18">
        <v>0</v>
      </c>
      <c r="D43" s="63">
        <v>-28274004</v>
      </c>
      <c r="E43" s="64">
        <v>-28274004</v>
      </c>
      <c r="F43" s="64">
        <v>-3341030</v>
      </c>
      <c r="G43" s="64">
        <v>-2618915</v>
      </c>
      <c r="H43" s="64">
        <v>-2974738</v>
      </c>
      <c r="I43" s="64">
        <v>-8934683</v>
      </c>
      <c r="J43" s="64">
        <v>-5309355</v>
      </c>
      <c r="K43" s="64">
        <v>-3764364</v>
      </c>
      <c r="L43" s="64">
        <v>-3029929</v>
      </c>
      <c r="M43" s="64">
        <v>-12103648</v>
      </c>
      <c r="N43" s="64">
        <v>-1515254</v>
      </c>
      <c r="O43" s="64">
        <v>0</v>
      </c>
      <c r="P43" s="64">
        <v>-769194</v>
      </c>
      <c r="Q43" s="64">
        <v>-2284448</v>
      </c>
      <c r="R43" s="64">
        <v>-262967</v>
      </c>
      <c r="S43" s="64">
        <v>-639694</v>
      </c>
      <c r="T43" s="64">
        <v>-116046</v>
      </c>
      <c r="U43" s="64">
        <v>-1018707</v>
      </c>
      <c r="V43" s="64">
        <v>-24341486</v>
      </c>
      <c r="W43" s="64">
        <v>-28274004</v>
      </c>
      <c r="X43" s="64">
        <v>3932518</v>
      </c>
      <c r="Y43" s="65">
        <v>-13.91</v>
      </c>
      <c r="Z43" s="66">
        <v>-28274004</v>
      </c>
    </row>
    <row r="44" spans="1:26" ht="13.5">
      <c r="A44" s="62" t="s">
        <v>60</v>
      </c>
      <c r="B44" s="18">
        <v>-4236123</v>
      </c>
      <c r="C44" s="18">
        <v>0</v>
      </c>
      <c r="D44" s="63">
        <v>-512004</v>
      </c>
      <c r="E44" s="64">
        <v>-512004</v>
      </c>
      <c r="F44" s="64">
        <v>0</v>
      </c>
      <c r="G44" s="64">
        <v>-480195</v>
      </c>
      <c r="H44" s="64">
        <v>-245526</v>
      </c>
      <c r="I44" s="64">
        <v>-725721</v>
      </c>
      <c r="J44" s="64">
        <v>0</v>
      </c>
      <c r="K44" s="64">
        <v>-38402</v>
      </c>
      <c r="L44" s="64">
        <v>-38802</v>
      </c>
      <c r="M44" s="64">
        <v>-77204</v>
      </c>
      <c r="N44" s="64">
        <v>-463476</v>
      </c>
      <c r="O44" s="64">
        <v>0</v>
      </c>
      <c r="P44" s="64">
        <v>0</v>
      </c>
      <c r="Q44" s="64">
        <v>-463476</v>
      </c>
      <c r="R44" s="64">
        <v>-208230</v>
      </c>
      <c r="S44" s="64">
        <v>-79167</v>
      </c>
      <c r="T44" s="64">
        <v>0</v>
      </c>
      <c r="U44" s="64">
        <v>-287397</v>
      </c>
      <c r="V44" s="64">
        <v>-1553798</v>
      </c>
      <c r="W44" s="64">
        <v>-512004</v>
      </c>
      <c r="X44" s="64">
        <v>-1041794</v>
      </c>
      <c r="Y44" s="65">
        <v>203.47</v>
      </c>
      <c r="Z44" s="66">
        <v>-512004</v>
      </c>
    </row>
    <row r="45" spans="1:26" ht="13.5">
      <c r="A45" s="74" t="s">
        <v>61</v>
      </c>
      <c r="B45" s="21">
        <v>12090655</v>
      </c>
      <c r="C45" s="21">
        <v>0</v>
      </c>
      <c r="D45" s="103">
        <v>771568</v>
      </c>
      <c r="E45" s="104">
        <v>771568</v>
      </c>
      <c r="F45" s="104">
        <v>9845706</v>
      </c>
      <c r="G45" s="104">
        <v>2605140</v>
      </c>
      <c r="H45" s="104">
        <v>3996954</v>
      </c>
      <c r="I45" s="104">
        <v>3996954</v>
      </c>
      <c r="J45" s="104">
        <v>5729472</v>
      </c>
      <c r="K45" s="104">
        <v>12858427</v>
      </c>
      <c r="L45" s="104">
        <v>3750399</v>
      </c>
      <c r="M45" s="104">
        <v>3750399</v>
      </c>
      <c r="N45" s="104">
        <v>2102163</v>
      </c>
      <c r="O45" s="104">
        <v>3383302</v>
      </c>
      <c r="P45" s="104">
        <v>21801211</v>
      </c>
      <c r="Q45" s="104">
        <v>2102163</v>
      </c>
      <c r="R45" s="104">
        <v>3331301</v>
      </c>
      <c r="S45" s="104">
        <v>2815730</v>
      </c>
      <c r="T45" s="104">
        <v>4947894</v>
      </c>
      <c r="U45" s="104">
        <v>4947894</v>
      </c>
      <c r="V45" s="104">
        <v>4947894</v>
      </c>
      <c r="W45" s="104">
        <v>771568</v>
      </c>
      <c r="X45" s="104">
        <v>4176326</v>
      </c>
      <c r="Y45" s="105">
        <v>541.28</v>
      </c>
      <c r="Z45" s="106">
        <v>771568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8078819</v>
      </c>
      <c r="C49" s="56">
        <v>0</v>
      </c>
      <c r="D49" s="133">
        <v>3055321</v>
      </c>
      <c r="E49" s="58">
        <v>1755142</v>
      </c>
      <c r="F49" s="58">
        <v>0</v>
      </c>
      <c r="G49" s="58">
        <v>0</v>
      </c>
      <c r="H49" s="58">
        <v>0</v>
      </c>
      <c r="I49" s="58">
        <v>1735738</v>
      </c>
      <c r="J49" s="58">
        <v>0</v>
      </c>
      <c r="K49" s="58">
        <v>0</v>
      </c>
      <c r="L49" s="58">
        <v>0</v>
      </c>
      <c r="M49" s="58">
        <v>1579442</v>
      </c>
      <c r="N49" s="58">
        <v>0</v>
      </c>
      <c r="O49" s="58">
        <v>0</v>
      </c>
      <c r="P49" s="58">
        <v>0</v>
      </c>
      <c r="Q49" s="58">
        <v>1764252</v>
      </c>
      <c r="R49" s="58">
        <v>0</v>
      </c>
      <c r="S49" s="58">
        <v>0</v>
      </c>
      <c r="T49" s="58">
        <v>0</v>
      </c>
      <c r="U49" s="58">
        <v>1554203</v>
      </c>
      <c r="V49" s="58">
        <v>50449343</v>
      </c>
      <c r="W49" s="58">
        <v>69972260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10778257</v>
      </c>
      <c r="C51" s="56">
        <v>0</v>
      </c>
      <c r="D51" s="133">
        <v>4487470</v>
      </c>
      <c r="E51" s="58">
        <v>121636</v>
      </c>
      <c r="F51" s="58">
        <v>0</v>
      </c>
      <c r="G51" s="58">
        <v>0</v>
      </c>
      <c r="H51" s="58">
        <v>0</v>
      </c>
      <c r="I51" s="58">
        <v>10943986</v>
      </c>
      <c r="J51" s="58">
        <v>0</v>
      </c>
      <c r="K51" s="58">
        <v>0</v>
      </c>
      <c r="L51" s="58">
        <v>0</v>
      </c>
      <c r="M51" s="58">
        <v>78607801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104939150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86.99560772294662</v>
      </c>
      <c r="C58" s="5">
        <f>IF(C67=0,0,+(C76/C67)*100)</f>
        <v>0</v>
      </c>
      <c r="D58" s="6">
        <f aca="true" t="shared" si="6" ref="D58:Z58">IF(D67=0,0,+(D76/D67)*100)</f>
        <v>94.11453331380191</v>
      </c>
      <c r="E58" s="7">
        <f t="shared" si="6"/>
        <v>94.11453331380191</v>
      </c>
      <c r="F58" s="7">
        <f t="shared" si="6"/>
        <v>25.765237781753648</v>
      </c>
      <c r="G58" s="7">
        <f t="shared" si="6"/>
        <v>66.55017125234613</v>
      </c>
      <c r="H58" s="7">
        <f t="shared" si="6"/>
        <v>372.07322838180806</v>
      </c>
      <c r="I58" s="7">
        <f t="shared" si="6"/>
        <v>54.338154479268496</v>
      </c>
      <c r="J58" s="7">
        <f t="shared" si="6"/>
        <v>111.18157079619917</v>
      </c>
      <c r="K58" s="7">
        <f t="shared" si="6"/>
        <v>106.91073320071305</v>
      </c>
      <c r="L58" s="7">
        <f t="shared" si="6"/>
        <v>133.65800588965965</v>
      </c>
      <c r="M58" s="7">
        <f t="shared" si="6"/>
        <v>116.82160248408164</v>
      </c>
      <c r="N58" s="7">
        <f t="shared" si="6"/>
        <v>98.52403483703304</v>
      </c>
      <c r="O58" s="7">
        <f t="shared" si="6"/>
        <v>115.9971088836457</v>
      </c>
      <c r="P58" s="7">
        <f t="shared" si="6"/>
        <v>100.47897614548438</v>
      </c>
      <c r="Q58" s="7">
        <f t="shared" si="6"/>
        <v>104.58167114053178</v>
      </c>
      <c r="R58" s="7">
        <f t="shared" si="6"/>
        <v>112.32865008082256</v>
      </c>
      <c r="S58" s="7">
        <f t="shared" si="6"/>
        <v>99.01091190667778</v>
      </c>
      <c r="T58" s="7">
        <f t="shared" si="6"/>
        <v>103.04779494787375</v>
      </c>
      <c r="U58" s="7">
        <f t="shared" si="6"/>
        <v>104.44369456578515</v>
      </c>
      <c r="V58" s="7">
        <f t="shared" si="6"/>
        <v>86.91752034359149</v>
      </c>
      <c r="W58" s="7">
        <f t="shared" si="6"/>
        <v>94.11453331380191</v>
      </c>
      <c r="X58" s="7">
        <f t="shared" si="6"/>
        <v>0</v>
      </c>
      <c r="Y58" s="7">
        <f t="shared" si="6"/>
        <v>0</v>
      </c>
      <c r="Z58" s="8">
        <f t="shared" si="6"/>
        <v>94.11453331380191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100.00001468328091</v>
      </c>
      <c r="E59" s="10">
        <f t="shared" si="7"/>
        <v>100.00001468328091</v>
      </c>
      <c r="F59" s="10">
        <f t="shared" si="7"/>
        <v>6.244568892386907</v>
      </c>
      <c r="G59" s="10">
        <f t="shared" si="7"/>
        <v>-15496.773962291203</v>
      </c>
      <c r="H59" s="10">
        <f t="shared" si="7"/>
        <v>-4320.869533001131</v>
      </c>
      <c r="I59" s="10">
        <f t="shared" si="7"/>
        <v>22.88653537443797</v>
      </c>
      <c r="J59" s="10">
        <f t="shared" si="7"/>
        <v>2466.5873362445413</v>
      </c>
      <c r="K59" s="10">
        <f t="shared" si="7"/>
        <v>-5081.921224142817</v>
      </c>
      <c r="L59" s="10">
        <f t="shared" si="7"/>
        <v>655791.5463917525</v>
      </c>
      <c r="M59" s="10">
        <f t="shared" si="7"/>
        <v>12735.96795492561</v>
      </c>
      <c r="N59" s="10">
        <f t="shared" si="7"/>
        <v>1564.8467194771056</v>
      </c>
      <c r="O59" s="10">
        <f t="shared" si="7"/>
        <v>5624.022365532382</v>
      </c>
      <c r="P59" s="10">
        <f t="shared" si="7"/>
        <v>1981.3471849865953</v>
      </c>
      <c r="Q59" s="10">
        <f t="shared" si="7"/>
        <v>2237.7146785658697</v>
      </c>
      <c r="R59" s="10">
        <f t="shared" si="7"/>
        <v>1541.3098685676098</v>
      </c>
      <c r="S59" s="10">
        <f t="shared" si="7"/>
        <v>36986.240786240785</v>
      </c>
      <c r="T59" s="10">
        <f t="shared" si="7"/>
        <v>1490.0898037034092</v>
      </c>
      <c r="U59" s="10">
        <f t="shared" si="7"/>
        <v>2206.1809357727147</v>
      </c>
      <c r="V59" s="10">
        <f t="shared" si="7"/>
        <v>85.91411792361808</v>
      </c>
      <c r="W59" s="10">
        <f t="shared" si="7"/>
        <v>100.00001468328091</v>
      </c>
      <c r="X59" s="10">
        <f t="shared" si="7"/>
        <v>0</v>
      </c>
      <c r="Y59" s="10">
        <f t="shared" si="7"/>
        <v>0</v>
      </c>
      <c r="Z59" s="11">
        <f t="shared" si="7"/>
        <v>100.00001468328091</v>
      </c>
    </row>
    <row r="60" spans="1:26" ht="13.5">
      <c r="A60" s="37" t="s">
        <v>32</v>
      </c>
      <c r="B60" s="12">
        <f t="shared" si="7"/>
        <v>84.08400609771891</v>
      </c>
      <c r="C60" s="12">
        <f t="shared" si="7"/>
        <v>0</v>
      </c>
      <c r="D60" s="3">
        <f t="shared" si="7"/>
        <v>92.41476821535062</v>
      </c>
      <c r="E60" s="13">
        <f t="shared" si="7"/>
        <v>92.41476821535062</v>
      </c>
      <c r="F60" s="13">
        <f t="shared" si="7"/>
        <v>85.90408894449499</v>
      </c>
      <c r="G60" s="13">
        <f t="shared" si="7"/>
        <v>51.280902373941906</v>
      </c>
      <c r="H60" s="13">
        <f t="shared" si="7"/>
        <v>291.24774909220486</v>
      </c>
      <c r="I60" s="13">
        <f t="shared" si="7"/>
        <v>86.11701465722909</v>
      </c>
      <c r="J60" s="13">
        <f t="shared" si="7"/>
        <v>87.1077700900239</v>
      </c>
      <c r="K60" s="13">
        <f t="shared" si="7"/>
        <v>85.55317095180548</v>
      </c>
      <c r="L60" s="13">
        <f t="shared" si="7"/>
        <v>94.60464251486346</v>
      </c>
      <c r="M60" s="13">
        <f t="shared" si="7"/>
        <v>88.94262283670784</v>
      </c>
      <c r="N60" s="13">
        <f t="shared" si="7"/>
        <v>80.34366332349583</v>
      </c>
      <c r="O60" s="13">
        <f t="shared" si="7"/>
        <v>96.60872188718828</v>
      </c>
      <c r="P60" s="13">
        <f t="shared" si="7"/>
        <v>81.95992984610837</v>
      </c>
      <c r="Q60" s="13">
        <f t="shared" si="7"/>
        <v>85.92731436628695</v>
      </c>
      <c r="R60" s="13">
        <f t="shared" si="7"/>
        <v>92.33898584965576</v>
      </c>
      <c r="S60" s="13">
        <f t="shared" si="7"/>
        <v>80.9078159068657</v>
      </c>
      <c r="T60" s="13">
        <f t="shared" si="7"/>
        <v>86.65245230291468</v>
      </c>
      <c r="U60" s="13">
        <f t="shared" si="7"/>
        <v>86.3609347312463</v>
      </c>
      <c r="V60" s="13">
        <f t="shared" si="7"/>
        <v>86.81925204099959</v>
      </c>
      <c r="W60" s="13">
        <f t="shared" si="7"/>
        <v>92.41476821535062</v>
      </c>
      <c r="X60" s="13">
        <f t="shared" si="7"/>
        <v>0</v>
      </c>
      <c r="Y60" s="13">
        <f t="shared" si="7"/>
        <v>0</v>
      </c>
      <c r="Z60" s="14">
        <f t="shared" si="7"/>
        <v>92.41476821535062</v>
      </c>
    </row>
    <row r="61" spans="1:26" ht="13.5">
      <c r="A61" s="38" t="s">
        <v>115</v>
      </c>
      <c r="B61" s="12">
        <f t="shared" si="7"/>
        <v>85.54054969155884</v>
      </c>
      <c r="C61" s="12">
        <f t="shared" si="7"/>
        <v>0</v>
      </c>
      <c r="D61" s="3">
        <f t="shared" si="7"/>
        <v>95.27698251318655</v>
      </c>
      <c r="E61" s="13">
        <f t="shared" si="7"/>
        <v>95.27698251318655</v>
      </c>
      <c r="F61" s="13">
        <f t="shared" si="7"/>
        <v>92.00833876337533</v>
      </c>
      <c r="G61" s="13">
        <f t="shared" si="7"/>
        <v>92.20111664753061</v>
      </c>
      <c r="H61" s="13">
        <f t="shared" si="7"/>
        <v>98.34402637999389</v>
      </c>
      <c r="I61" s="13">
        <f t="shared" si="7"/>
        <v>94.10307678497728</v>
      </c>
      <c r="J61" s="13">
        <f t="shared" si="7"/>
        <v>91.0755600334772</v>
      </c>
      <c r="K61" s="13">
        <f t="shared" si="7"/>
        <v>96.47176172321808</v>
      </c>
      <c r="L61" s="13">
        <f t="shared" si="7"/>
        <v>105.54203525808086</v>
      </c>
      <c r="M61" s="13">
        <f t="shared" si="7"/>
        <v>97.12511877324093</v>
      </c>
      <c r="N61" s="13">
        <f t="shared" si="7"/>
        <v>91.98503306532288</v>
      </c>
      <c r="O61" s="13">
        <f t="shared" si="7"/>
        <v>102.00565500976542</v>
      </c>
      <c r="P61" s="13">
        <f t="shared" si="7"/>
        <v>84.14965557159942</v>
      </c>
      <c r="Q61" s="13">
        <f t="shared" si="7"/>
        <v>92.27715046449889</v>
      </c>
      <c r="R61" s="13">
        <f t="shared" si="7"/>
        <v>104.07311218580637</v>
      </c>
      <c r="S61" s="13">
        <f t="shared" si="7"/>
        <v>84.21040472207146</v>
      </c>
      <c r="T61" s="13">
        <f t="shared" si="7"/>
        <v>92.9520194926144</v>
      </c>
      <c r="U61" s="13">
        <f t="shared" si="7"/>
        <v>93.02417300866263</v>
      </c>
      <c r="V61" s="13">
        <f t="shared" si="7"/>
        <v>94.1212945572978</v>
      </c>
      <c r="W61" s="13">
        <f t="shared" si="7"/>
        <v>95.27698251318655</v>
      </c>
      <c r="X61" s="13">
        <f t="shared" si="7"/>
        <v>0</v>
      </c>
      <c r="Y61" s="13">
        <f t="shared" si="7"/>
        <v>0</v>
      </c>
      <c r="Z61" s="14">
        <f t="shared" si="7"/>
        <v>95.27698251318655</v>
      </c>
    </row>
    <row r="62" spans="1:26" ht="13.5">
      <c r="A62" s="38" t="s">
        <v>116</v>
      </c>
      <c r="B62" s="12">
        <f t="shared" si="7"/>
        <v>86.4161102283189</v>
      </c>
      <c r="C62" s="12">
        <f t="shared" si="7"/>
        <v>0</v>
      </c>
      <c r="D62" s="3">
        <f t="shared" si="7"/>
        <v>88.56014254349596</v>
      </c>
      <c r="E62" s="13">
        <f t="shared" si="7"/>
        <v>88.56014254349596</v>
      </c>
      <c r="F62" s="13">
        <f t="shared" si="7"/>
        <v>87.30181200453</v>
      </c>
      <c r="G62" s="13">
        <f t="shared" si="7"/>
        <v>18.757478526075428</v>
      </c>
      <c r="H62" s="13">
        <f t="shared" si="7"/>
        <v>-30.81621083345786</v>
      </c>
      <c r="I62" s="13">
        <f t="shared" si="7"/>
        <v>86.37696190057235</v>
      </c>
      <c r="J62" s="13">
        <f t="shared" si="7"/>
        <v>91.58134800392311</v>
      </c>
      <c r="K62" s="13">
        <f t="shared" si="7"/>
        <v>75.27683925508339</v>
      </c>
      <c r="L62" s="13">
        <f t="shared" si="7"/>
        <v>92.75612090169525</v>
      </c>
      <c r="M62" s="13">
        <f t="shared" si="7"/>
        <v>86.18368991417806</v>
      </c>
      <c r="N62" s="13">
        <f t="shared" si="7"/>
        <v>67.64460200928394</v>
      </c>
      <c r="O62" s="13">
        <f t="shared" si="7"/>
        <v>109.29225490553624</v>
      </c>
      <c r="P62" s="13">
        <f t="shared" si="7"/>
        <v>87.57050172873561</v>
      </c>
      <c r="Q62" s="13">
        <f t="shared" si="7"/>
        <v>86.32491722661112</v>
      </c>
      <c r="R62" s="13">
        <f t="shared" si="7"/>
        <v>88.714448074577</v>
      </c>
      <c r="S62" s="13">
        <f t="shared" si="7"/>
        <v>82.31986506058078</v>
      </c>
      <c r="T62" s="13">
        <f t="shared" si="7"/>
        <v>86.78482632275325</v>
      </c>
      <c r="U62" s="13">
        <f t="shared" si="7"/>
        <v>85.92765018079444</v>
      </c>
      <c r="V62" s="13">
        <f t="shared" si="7"/>
        <v>86.19131423941198</v>
      </c>
      <c r="W62" s="13">
        <f t="shared" si="7"/>
        <v>88.56014254349596</v>
      </c>
      <c r="X62" s="13">
        <f t="shared" si="7"/>
        <v>0</v>
      </c>
      <c r="Y62" s="13">
        <f t="shared" si="7"/>
        <v>0</v>
      </c>
      <c r="Z62" s="14">
        <f t="shared" si="7"/>
        <v>88.56014254349596</v>
      </c>
    </row>
    <row r="63" spans="1:26" ht="13.5">
      <c r="A63" s="38" t="s">
        <v>117</v>
      </c>
      <c r="B63" s="12">
        <f t="shared" si="7"/>
        <v>63.72366867938637</v>
      </c>
      <c r="C63" s="12">
        <f t="shared" si="7"/>
        <v>0</v>
      </c>
      <c r="D63" s="3">
        <f t="shared" si="7"/>
        <v>93.11625882310835</v>
      </c>
      <c r="E63" s="13">
        <f t="shared" si="7"/>
        <v>93.11625882310835</v>
      </c>
      <c r="F63" s="13">
        <f t="shared" si="7"/>
        <v>61.570955840530814</v>
      </c>
      <c r="G63" s="13">
        <f t="shared" si="7"/>
        <v>65.05200573974672</v>
      </c>
      <c r="H63" s="13">
        <f t="shared" si="7"/>
        <v>63.54713466396019</v>
      </c>
      <c r="I63" s="13">
        <f t="shared" si="7"/>
        <v>63.3850123489107</v>
      </c>
      <c r="J63" s="13">
        <f t="shared" si="7"/>
        <v>69.63840278956923</v>
      </c>
      <c r="K63" s="13">
        <f t="shared" si="7"/>
        <v>65.60196725276644</v>
      </c>
      <c r="L63" s="13">
        <f t="shared" si="7"/>
        <v>66.94418793271086</v>
      </c>
      <c r="M63" s="13">
        <f t="shared" si="7"/>
        <v>67.35979369053355</v>
      </c>
      <c r="N63" s="13">
        <f t="shared" si="7"/>
        <v>67.17000827582262</v>
      </c>
      <c r="O63" s="13">
        <f t="shared" si="7"/>
        <v>65.12990951298747</v>
      </c>
      <c r="P63" s="13">
        <f t="shared" si="7"/>
        <v>69.77330711492574</v>
      </c>
      <c r="Q63" s="13">
        <f t="shared" si="7"/>
        <v>67.36985831569959</v>
      </c>
      <c r="R63" s="13">
        <f t="shared" si="7"/>
        <v>64.49670482136663</v>
      </c>
      <c r="S63" s="13">
        <f t="shared" si="7"/>
        <v>71.78535506845839</v>
      </c>
      <c r="T63" s="13">
        <f t="shared" si="7"/>
        <v>67.62238155537868</v>
      </c>
      <c r="U63" s="13">
        <f t="shared" si="7"/>
        <v>67.91089504916783</v>
      </c>
      <c r="V63" s="13">
        <f t="shared" si="7"/>
        <v>66.49204376463484</v>
      </c>
      <c r="W63" s="13">
        <f t="shared" si="7"/>
        <v>93.11625882310835</v>
      </c>
      <c r="X63" s="13">
        <f t="shared" si="7"/>
        <v>0</v>
      </c>
      <c r="Y63" s="13">
        <f t="shared" si="7"/>
        <v>0</v>
      </c>
      <c r="Z63" s="14">
        <f t="shared" si="7"/>
        <v>93.11625882310835</v>
      </c>
    </row>
    <row r="64" spans="1:26" ht="13.5">
      <c r="A64" s="38" t="s">
        <v>118</v>
      </c>
      <c r="B64" s="12">
        <f t="shared" si="7"/>
        <v>66.65483208395088</v>
      </c>
      <c r="C64" s="12">
        <f t="shared" si="7"/>
        <v>0</v>
      </c>
      <c r="D64" s="3">
        <f t="shared" si="7"/>
        <v>81.78899988943324</v>
      </c>
      <c r="E64" s="13">
        <f t="shared" si="7"/>
        <v>81.78899988943324</v>
      </c>
      <c r="F64" s="13">
        <f t="shared" si="7"/>
        <v>70.24942889309096</v>
      </c>
      <c r="G64" s="13">
        <f t="shared" si="7"/>
        <v>64.12120533366841</v>
      </c>
      <c r="H64" s="13">
        <f t="shared" si="7"/>
        <v>62.835114795222765</v>
      </c>
      <c r="I64" s="13">
        <f t="shared" si="7"/>
        <v>65.73298428128147</v>
      </c>
      <c r="J64" s="13">
        <f t="shared" si="7"/>
        <v>68.08136048283716</v>
      </c>
      <c r="K64" s="13">
        <f t="shared" si="7"/>
        <v>66.17776857612971</v>
      </c>
      <c r="L64" s="13">
        <f t="shared" si="7"/>
        <v>65.50940974136583</v>
      </c>
      <c r="M64" s="13">
        <f t="shared" si="7"/>
        <v>66.58713570757443</v>
      </c>
      <c r="N64" s="13">
        <f t="shared" si="7"/>
        <v>63.956835608447406</v>
      </c>
      <c r="O64" s="13">
        <f t="shared" si="7"/>
        <v>63.50993980777101</v>
      </c>
      <c r="P64" s="13">
        <f t="shared" si="7"/>
        <v>67.57099187240509</v>
      </c>
      <c r="Q64" s="13">
        <f t="shared" si="7"/>
        <v>65.00909300920739</v>
      </c>
      <c r="R64" s="13">
        <f t="shared" si="7"/>
        <v>60.69926447030273</v>
      </c>
      <c r="S64" s="13">
        <f t="shared" si="7"/>
        <v>66.06959045004399</v>
      </c>
      <c r="T64" s="13">
        <f t="shared" si="7"/>
        <v>63.83437804292576</v>
      </c>
      <c r="U64" s="13">
        <f t="shared" si="7"/>
        <v>63.53715867700569</v>
      </c>
      <c r="V64" s="13">
        <f t="shared" si="7"/>
        <v>65.21367039491348</v>
      </c>
      <c r="W64" s="13">
        <f t="shared" si="7"/>
        <v>81.78899988943324</v>
      </c>
      <c r="X64" s="13">
        <f t="shared" si="7"/>
        <v>0</v>
      </c>
      <c r="Y64" s="13">
        <f t="shared" si="7"/>
        <v>0</v>
      </c>
      <c r="Z64" s="14">
        <f t="shared" si="7"/>
        <v>81.78899988943324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99.99983921821465</v>
      </c>
      <c r="E66" s="16">
        <f t="shared" si="7"/>
        <v>99.99983921821465</v>
      </c>
      <c r="F66" s="16">
        <f t="shared" si="7"/>
        <v>100.07183371357313</v>
      </c>
      <c r="G66" s="16">
        <f t="shared" si="7"/>
        <v>132.48284149299283</v>
      </c>
      <c r="H66" s="16">
        <f t="shared" si="7"/>
        <v>100.0022018065823</v>
      </c>
      <c r="I66" s="16">
        <f t="shared" si="7"/>
        <v>108.99417701784344</v>
      </c>
      <c r="J66" s="16">
        <f t="shared" si="7"/>
        <v>100.00371986247136</v>
      </c>
      <c r="K66" s="16">
        <f t="shared" si="7"/>
        <v>100</v>
      </c>
      <c r="L66" s="16">
        <f t="shared" si="7"/>
        <v>100.00150464182</v>
      </c>
      <c r="M66" s="16">
        <f t="shared" si="7"/>
        <v>100.00171642879825</v>
      </c>
      <c r="N66" s="16">
        <f t="shared" si="7"/>
        <v>100.00096336329393</v>
      </c>
      <c r="O66" s="16">
        <f t="shared" si="7"/>
        <v>102.95680957382476</v>
      </c>
      <c r="P66" s="16">
        <f t="shared" si="7"/>
        <v>100.56913960734902</v>
      </c>
      <c r="Q66" s="16">
        <f t="shared" si="7"/>
        <v>101.18377852080518</v>
      </c>
      <c r="R66" s="16">
        <f t="shared" si="7"/>
        <v>100</v>
      </c>
      <c r="S66" s="16">
        <f t="shared" si="7"/>
        <v>100.28070593373435</v>
      </c>
      <c r="T66" s="16">
        <f t="shared" si="7"/>
        <v>100.06788787699952</v>
      </c>
      <c r="U66" s="16">
        <f t="shared" si="7"/>
        <v>100.11707909534853</v>
      </c>
      <c r="V66" s="16">
        <f t="shared" si="7"/>
        <v>102.12504717776582</v>
      </c>
      <c r="W66" s="16">
        <f t="shared" si="7"/>
        <v>99.99983921821465</v>
      </c>
      <c r="X66" s="16">
        <f t="shared" si="7"/>
        <v>0</v>
      </c>
      <c r="Y66" s="16">
        <f t="shared" si="7"/>
        <v>0</v>
      </c>
      <c r="Z66" s="17">
        <f t="shared" si="7"/>
        <v>99.99983921821465</v>
      </c>
    </row>
    <row r="67" spans="1:26" ht="13.5" hidden="1">
      <c r="A67" s="40" t="s">
        <v>121</v>
      </c>
      <c r="B67" s="23">
        <v>115577181</v>
      </c>
      <c r="C67" s="23"/>
      <c r="D67" s="24">
        <v>157510347</v>
      </c>
      <c r="E67" s="25">
        <v>157510347</v>
      </c>
      <c r="F67" s="25">
        <v>35853529</v>
      </c>
      <c r="G67" s="25">
        <v>14925051</v>
      </c>
      <c r="H67" s="25">
        <v>2650557</v>
      </c>
      <c r="I67" s="25">
        <v>53429137</v>
      </c>
      <c r="J67" s="25">
        <v>9154644</v>
      </c>
      <c r="K67" s="25">
        <v>8670368</v>
      </c>
      <c r="L67" s="25">
        <v>8170591</v>
      </c>
      <c r="M67" s="25">
        <v>25995603</v>
      </c>
      <c r="N67" s="25">
        <v>9419057</v>
      </c>
      <c r="O67" s="25">
        <v>8382921</v>
      </c>
      <c r="P67" s="25">
        <v>9417588</v>
      </c>
      <c r="Q67" s="25">
        <v>27219566</v>
      </c>
      <c r="R67" s="25">
        <v>8227900</v>
      </c>
      <c r="S67" s="25">
        <v>9396433</v>
      </c>
      <c r="T67" s="25">
        <v>9906047</v>
      </c>
      <c r="U67" s="25">
        <v>27530380</v>
      </c>
      <c r="V67" s="25">
        <v>134174686</v>
      </c>
      <c r="W67" s="25">
        <v>157510347</v>
      </c>
      <c r="X67" s="25"/>
      <c r="Y67" s="24"/>
      <c r="Z67" s="26">
        <v>157510347</v>
      </c>
    </row>
    <row r="68" spans="1:26" ht="13.5" hidden="1">
      <c r="A68" s="36" t="s">
        <v>31</v>
      </c>
      <c r="B68" s="18">
        <v>21143179</v>
      </c>
      <c r="C68" s="18"/>
      <c r="D68" s="19">
        <v>34052335</v>
      </c>
      <c r="E68" s="20">
        <v>34052335</v>
      </c>
      <c r="F68" s="20">
        <v>27098524</v>
      </c>
      <c r="G68" s="20">
        <v>-13949</v>
      </c>
      <c r="H68" s="20">
        <v>-53983</v>
      </c>
      <c r="I68" s="20">
        <v>27030592</v>
      </c>
      <c r="J68" s="20">
        <v>91600</v>
      </c>
      <c r="K68" s="20">
        <v>-35290</v>
      </c>
      <c r="L68" s="20">
        <v>485</v>
      </c>
      <c r="M68" s="20">
        <v>56795</v>
      </c>
      <c r="N68" s="20">
        <v>112604</v>
      </c>
      <c r="O68" s="20">
        <v>29152</v>
      </c>
      <c r="P68" s="20">
        <v>89520</v>
      </c>
      <c r="Q68" s="20">
        <v>231276</v>
      </c>
      <c r="R68" s="20">
        <v>112225</v>
      </c>
      <c r="S68" s="20">
        <v>4477</v>
      </c>
      <c r="T68" s="20">
        <v>113247</v>
      </c>
      <c r="U68" s="20">
        <v>229949</v>
      </c>
      <c r="V68" s="20">
        <v>27548612</v>
      </c>
      <c r="W68" s="20">
        <v>34052335</v>
      </c>
      <c r="X68" s="20"/>
      <c r="Y68" s="19"/>
      <c r="Z68" s="22">
        <v>34052335</v>
      </c>
    </row>
    <row r="69" spans="1:26" ht="13.5" hidden="1">
      <c r="A69" s="37" t="s">
        <v>32</v>
      </c>
      <c r="B69" s="18">
        <v>94434002</v>
      </c>
      <c r="C69" s="18"/>
      <c r="D69" s="19">
        <v>122214090</v>
      </c>
      <c r="E69" s="20">
        <v>122214090</v>
      </c>
      <c r="F69" s="20">
        <v>8580992</v>
      </c>
      <c r="G69" s="20">
        <v>14803353</v>
      </c>
      <c r="H69" s="20">
        <v>2522871</v>
      </c>
      <c r="I69" s="20">
        <v>25907216</v>
      </c>
      <c r="J69" s="20">
        <v>8874865</v>
      </c>
      <c r="K69" s="20">
        <v>8510615</v>
      </c>
      <c r="L69" s="20">
        <v>7970723</v>
      </c>
      <c r="M69" s="20">
        <v>25356203</v>
      </c>
      <c r="N69" s="20">
        <v>9098847</v>
      </c>
      <c r="O69" s="20">
        <v>8133836</v>
      </c>
      <c r="P69" s="20">
        <v>9093152</v>
      </c>
      <c r="Q69" s="20">
        <v>26325835</v>
      </c>
      <c r="R69" s="20">
        <v>7872600</v>
      </c>
      <c r="S69" s="20">
        <v>9140091</v>
      </c>
      <c r="T69" s="20">
        <v>9533549</v>
      </c>
      <c r="U69" s="20">
        <v>26546240</v>
      </c>
      <c r="V69" s="20">
        <v>104135494</v>
      </c>
      <c r="W69" s="20">
        <v>122214090</v>
      </c>
      <c r="X69" s="20"/>
      <c r="Y69" s="19"/>
      <c r="Z69" s="22">
        <v>122214090</v>
      </c>
    </row>
    <row r="70" spans="1:26" ht="13.5" hidden="1">
      <c r="A70" s="38" t="s">
        <v>115</v>
      </c>
      <c r="B70" s="18">
        <v>60973867</v>
      </c>
      <c r="C70" s="18"/>
      <c r="D70" s="19">
        <v>75393496</v>
      </c>
      <c r="E70" s="20">
        <v>75393496</v>
      </c>
      <c r="F70" s="20">
        <v>5389768</v>
      </c>
      <c r="G70" s="20">
        <v>5762248</v>
      </c>
      <c r="H70" s="20">
        <v>5246400</v>
      </c>
      <c r="I70" s="20">
        <v>16398416</v>
      </c>
      <c r="J70" s="20">
        <v>5720908</v>
      </c>
      <c r="K70" s="20">
        <v>4987645</v>
      </c>
      <c r="L70" s="20">
        <v>4498997</v>
      </c>
      <c r="M70" s="20">
        <v>15207550</v>
      </c>
      <c r="N70" s="20">
        <v>5109129</v>
      </c>
      <c r="O70" s="20">
        <v>4734563</v>
      </c>
      <c r="P70" s="20">
        <v>5483578</v>
      </c>
      <c r="Q70" s="20">
        <v>15327270</v>
      </c>
      <c r="R70" s="20">
        <v>4524280</v>
      </c>
      <c r="S70" s="20">
        <v>5627022</v>
      </c>
      <c r="T70" s="20">
        <v>5449859</v>
      </c>
      <c r="U70" s="20">
        <v>15601161</v>
      </c>
      <c r="V70" s="20">
        <v>62534397</v>
      </c>
      <c r="W70" s="20">
        <v>75393496</v>
      </c>
      <c r="X70" s="20"/>
      <c r="Y70" s="19"/>
      <c r="Z70" s="22">
        <v>75393496</v>
      </c>
    </row>
    <row r="71" spans="1:26" ht="13.5" hidden="1">
      <c r="A71" s="38" t="s">
        <v>116</v>
      </c>
      <c r="B71" s="18">
        <v>21008467</v>
      </c>
      <c r="C71" s="18"/>
      <c r="D71" s="19">
        <v>29545508</v>
      </c>
      <c r="E71" s="20">
        <v>29545508</v>
      </c>
      <c r="F71" s="20">
        <v>1758936</v>
      </c>
      <c r="G71" s="20">
        <v>7620987</v>
      </c>
      <c r="H71" s="20">
        <v>-4383365</v>
      </c>
      <c r="I71" s="20">
        <v>4996558</v>
      </c>
      <c r="J71" s="20">
        <v>1777161</v>
      </c>
      <c r="K71" s="20">
        <v>2116210</v>
      </c>
      <c r="L71" s="20">
        <v>2052312</v>
      </c>
      <c r="M71" s="20">
        <v>5945683</v>
      </c>
      <c r="N71" s="20">
        <v>2608591</v>
      </c>
      <c r="O71" s="20">
        <v>2001667</v>
      </c>
      <c r="P71" s="20">
        <v>2212889</v>
      </c>
      <c r="Q71" s="20">
        <v>6823147</v>
      </c>
      <c r="R71" s="20">
        <v>1965646</v>
      </c>
      <c r="S71" s="20">
        <v>2155634</v>
      </c>
      <c r="T71" s="20">
        <v>2682303</v>
      </c>
      <c r="U71" s="20">
        <v>6803583</v>
      </c>
      <c r="V71" s="20">
        <v>24568971</v>
      </c>
      <c r="W71" s="20">
        <v>29545508</v>
      </c>
      <c r="X71" s="20"/>
      <c r="Y71" s="19"/>
      <c r="Z71" s="22">
        <v>29545508</v>
      </c>
    </row>
    <row r="72" spans="1:26" ht="13.5" hidden="1">
      <c r="A72" s="38" t="s">
        <v>117</v>
      </c>
      <c r="B72" s="18">
        <v>5926972</v>
      </c>
      <c r="C72" s="18"/>
      <c r="D72" s="19">
        <v>7208769</v>
      </c>
      <c r="E72" s="20">
        <v>7208769</v>
      </c>
      <c r="F72" s="20">
        <v>588979</v>
      </c>
      <c r="G72" s="20">
        <v>583301</v>
      </c>
      <c r="H72" s="20">
        <v>592653</v>
      </c>
      <c r="I72" s="20">
        <v>1764933</v>
      </c>
      <c r="J72" s="20">
        <v>571271</v>
      </c>
      <c r="K72" s="20">
        <v>595348</v>
      </c>
      <c r="L72" s="20">
        <v>614007</v>
      </c>
      <c r="M72" s="20">
        <v>1780626</v>
      </c>
      <c r="N72" s="20">
        <v>559461</v>
      </c>
      <c r="O72" s="20">
        <v>573784</v>
      </c>
      <c r="P72" s="20">
        <v>581271</v>
      </c>
      <c r="Q72" s="20">
        <v>1714516</v>
      </c>
      <c r="R72" s="20">
        <v>576600</v>
      </c>
      <c r="S72" s="20">
        <v>551795</v>
      </c>
      <c r="T72" s="20">
        <v>586751</v>
      </c>
      <c r="U72" s="20">
        <v>1715146</v>
      </c>
      <c r="V72" s="20">
        <v>6975221</v>
      </c>
      <c r="W72" s="20">
        <v>7208769</v>
      </c>
      <c r="X72" s="20"/>
      <c r="Y72" s="19"/>
      <c r="Z72" s="22">
        <v>7208769</v>
      </c>
    </row>
    <row r="73" spans="1:26" ht="13.5" hidden="1">
      <c r="A73" s="38" t="s">
        <v>118</v>
      </c>
      <c r="B73" s="18">
        <v>7973806</v>
      </c>
      <c r="C73" s="18"/>
      <c r="D73" s="19">
        <v>10066317</v>
      </c>
      <c r="E73" s="20">
        <v>10066317</v>
      </c>
      <c r="F73" s="20">
        <v>731912</v>
      </c>
      <c r="G73" s="20">
        <v>732179</v>
      </c>
      <c r="H73" s="20">
        <v>733480</v>
      </c>
      <c r="I73" s="20">
        <v>2197571</v>
      </c>
      <c r="J73" s="20">
        <v>727036</v>
      </c>
      <c r="K73" s="20">
        <v>734168</v>
      </c>
      <c r="L73" s="20">
        <v>729138</v>
      </c>
      <c r="M73" s="20">
        <v>2190342</v>
      </c>
      <c r="N73" s="20">
        <v>735421</v>
      </c>
      <c r="O73" s="20">
        <v>735477</v>
      </c>
      <c r="P73" s="20">
        <v>732443</v>
      </c>
      <c r="Q73" s="20">
        <v>2203341</v>
      </c>
      <c r="R73" s="20">
        <v>733485</v>
      </c>
      <c r="S73" s="20">
        <v>735417</v>
      </c>
      <c r="T73" s="20">
        <v>737366</v>
      </c>
      <c r="U73" s="20">
        <v>2206268</v>
      </c>
      <c r="V73" s="20">
        <v>8797522</v>
      </c>
      <c r="W73" s="20">
        <v>10066317</v>
      </c>
      <c r="X73" s="20"/>
      <c r="Y73" s="19"/>
      <c r="Z73" s="22">
        <v>10066317</v>
      </c>
    </row>
    <row r="74" spans="1:26" ht="13.5" hidden="1">
      <c r="A74" s="38" t="s">
        <v>119</v>
      </c>
      <c r="B74" s="18">
        <v>-1449110</v>
      </c>
      <c r="C74" s="18"/>
      <c r="D74" s="19"/>
      <c r="E74" s="20"/>
      <c r="F74" s="20">
        <v>111397</v>
      </c>
      <c r="G74" s="20">
        <v>104638</v>
      </c>
      <c r="H74" s="20">
        <v>333703</v>
      </c>
      <c r="I74" s="20">
        <v>549738</v>
      </c>
      <c r="J74" s="20">
        <v>78489</v>
      </c>
      <c r="K74" s="20">
        <v>77244</v>
      </c>
      <c r="L74" s="20">
        <v>76269</v>
      </c>
      <c r="M74" s="20">
        <v>232002</v>
      </c>
      <c r="N74" s="20">
        <v>86245</v>
      </c>
      <c r="O74" s="20">
        <v>88345</v>
      </c>
      <c r="P74" s="20">
        <v>82971</v>
      </c>
      <c r="Q74" s="20">
        <v>257561</v>
      </c>
      <c r="R74" s="20">
        <v>72589</v>
      </c>
      <c r="S74" s="20">
        <v>70223</v>
      </c>
      <c r="T74" s="20">
        <v>77270</v>
      </c>
      <c r="U74" s="20">
        <v>220082</v>
      </c>
      <c r="V74" s="20">
        <v>1259383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1243922</v>
      </c>
      <c r="E75" s="29">
        <v>1243922</v>
      </c>
      <c r="F75" s="29">
        <v>174013</v>
      </c>
      <c r="G75" s="29">
        <v>135647</v>
      </c>
      <c r="H75" s="29">
        <v>181669</v>
      </c>
      <c r="I75" s="29">
        <v>491329</v>
      </c>
      <c r="J75" s="29">
        <v>188179</v>
      </c>
      <c r="K75" s="29">
        <v>195043</v>
      </c>
      <c r="L75" s="29">
        <v>199383</v>
      </c>
      <c r="M75" s="29">
        <v>582605</v>
      </c>
      <c r="N75" s="29">
        <v>207606</v>
      </c>
      <c r="O75" s="29">
        <v>219933</v>
      </c>
      <c r="P75" s="29">
        <v>234916</v>
      </c>
      <c r="Q75" s="29">
        <v>662455</v>
      </c>
      <c r="R75" s="29">
        <v>243075</v>
      </c>
      <c r="S75" s="29">
        <v>251865</v>
      </c>
      <c r="T75" s="29">
        <v>259251</v>
      </c>
      <c r="U75" s="29">
        <v>754191</v>
      </c>
      <c r="V75" s="29">
        <v>2490580</v>
      </c>
      <c r="W75" s="29">
        <v>1243922</v>
      </c>
      <c r="X75" s="29"/>
      <c r="Y75" s="28"/>
      <c r="Z75" s="30">
        <v>1243922</v>
      </c>
    </row>
    <row r="76" spans="1:26" ht="13.5" hidden="1">
      <c r="A76" s="41" t="s">
        <v>122</v>
      </c>
      <c r="B76" s="31">
        <v>100547071</v>
      </c>
      <c r="C76" s="31"/>
      <c r="D76" s="32">
        <v>148240128</v>
      </c>
      <c r="E76" s="33">
        <v>148240128</v>
      </c>
      <c r="F76" s="33">
        <v>9237747</v>
      </c>
      <c r="G76" s="33">
        <v>9932647</v>
      </c>
      <c r="H76" s="33">
        <v>9862013</v>
      </c>
      <c r="I76" s="33">
        <v>29032407</v>
      </c>
      <c r="J76" s="33">
        <v>10178277</v>
      </c>
      <c r="K76" s="33">
        <v>9269554</v>
      </c>
      <c r="L76" s="33">
        <v>10920649</v>
      </c>
      <c r="M76" s="33">
        <v>30368480</v>
      </c>
      <c r="N76" s="33">
        <v>9280035</v>
      </c>
      <c r="O76" s="33">
        <v>9723946</v>
      </c>
      <c r="P76" s="33">
        <v>9462696</v>
      </c>
      <c r="Q76" s="33">
        <v>28466677</v>
      </c>
      <c r="R76" s="33">
        <v>9242289</v>
      </c>
      <c r="S76" s="33">
        <v>9303494</v>
      </c>
      <c r="T76" s="33">
        <v>10207963</v>
      </c>
      <c r="U76" s="33">
        <v>28753746</v>
      </c>
      <c r="V76" s="33">
        <v>116621310</v>
      </c>
      <c r="W76" s="33">
        <v>148240128</v>
      </c>
      <c r="X76" s="33"/>
      <c r="Y76" s="32"/>
      <c r="Z76" s="34">
        <v>148240128</v>
      </c>
    </row>
    <row r="77" spans="1:26" ht="13.5" hidden="1">
      <c r="A77" s="36" t="s">
        <v>31</v>
      </c>
      <c r="B77" s="18">
        <v>21143179</v>
      </c>
      <c r="C77" s="18"/>
      <c r="D77" s="19">
        <v>34052340</v>
      </c>
      <c r="E77" s="20">
        <v>34052340</v>
      </c>
      <c r="F77" s="20">
        <v>1692186</v>
      </c>
      <c r="G77" s="20">
        <v>2161645</v>
      </c>
      <c r="H77" s="20">
        <v>2332535</v>
      </c>
      <c r="I77" s="20">
        <v>6186366</v>
      </c>
      <c r="J77" s="20">
        <v>2259394</v>
      </c>
      <c r="K77" s="20">
        <v>1793410</v>
      </c>
      <c r="L77" s="20">
        <v>3180589</v>
      </c>
      <c r="M77" s="20">
        <v>7233393</v>
      </c>
      <c r="N77" s="20">
        <v>1762080</v>
      </c>
      <c r="O77" s="20">
        <v>1639515</v>
      </c>
      <c r="P77" s="20">
        <v>1773702</v>
      </c>
      <c r="Q77" s="20">
        <v>5175297</v>
      </c>
      <c r="R77" s="20">
        <v>1729735</v>
      </c>
      <c r="S77" s="20">
        <v>1655874</v>
      </c>
      <c r="T77" s="20">
        <v>1687482</v>
      </c>
      <c r="U77" s="20">
        <v>5073091</v>
      </c>
      <c r="V77" s="20">
        <v>23668147</v>
      </c>
      <c r="W77" s="20">
        <v>34052340</v>
      </c>
      <c r="X77" s="20"/>
      <c r="Y77" s="19"/>
      <c r="Z77" s="22">
        <v>34052340</v>
      </c>
    </row>
    <row r="78" spans="1:26" ht="13.5" hidden="1">
      <c r="A78" s="37" t="s">
        <v>32</v>
      </c>
      <c r="B78" s="18">
        <v>79403892</v>
      </c>
      <c r="C78" s="18"/>
      <c r="D78" s="19">
        <v>112943868</v>
      </c>
      <c r="E78" s="20">
        <v>112943868</v>
      </c>
      <c r="F78" s="20">
        <v>7371423</v>
      </c>
      <c r="G78" s="20">
        <v>7591293</v>
      </c>
      <c r="H78" s="20">
        <v>7347805</v>
      </c>
      <c r="I78" s="20">
        <v>22310521</v>
      </c>
      <c r="J78" s="20">
        <v>7730697</v>
      </c>
      <c r="K78" s="20">
        <v>7281101</v>
      </c>
      <c r="L78" s="20">
        <v>7540674</v>
      </c>
      <c r="M78" s="20">
        <v>22552472</v>
      </c>
      <c r="N78" s="20">
        <v>7310347</v>
      </c>
      <c r="O78" s="20">
        <v>7857995</v>
      </c>
      <c r="P78" s="20">
        <v>7452741</v>
      </c>
      <c r="Q78" s="20">
        <v>22621083</v>
      </c>
      <c r="R78" s="20">
        <v>7269479</v>
      </c>
      <c r="S78" s="20">
        <v>7395048</v>
      </c>
      <c r="T78" s="20">
        <v>8261054</v>
      </c>
      <c r="U78" s="20">
        <v>22925581</v>
      </c>
      <c r="V78" s="20">
        <v>90409657</v>
      </c>
      <c r="W78" s="20">
        <v>112943868</v>
      </c>
      <c r="X78" s="20"/>
      <c r="Y78" s="19"/>
      <c r="Z78" s="22">
        <v>112943868</v>
      </c>
    </row>
    <row r="79" spans="1:26" ht="13.5" hidden="1">
      <c r="A79" s="38" t="s">
        <v>115</v>
      </c>
      <c r="B79" s="18">
        <v>52157381</v>
      </c>
      <c r="C79" s="18"/>
      <c r="D79" s="19">
        <v>71832648</v>
      </c>
      <c r="E79" s="20">
        <v>71832648</v>
      </c>
      <c r="F79" s="20">
        <v>4959036</v>
      </c>
      <c r="G79" s="20">
        <v>5312857</v>
      </c>
      <c r="H79" s="20">
        <v>5159521</v>
      </c>
      <c r="I79" s="20">
        <v>15431414</v>
      </c>
      <c r="J79" s="20">
        <v>5210349</v>
      </c>
      <c r="K79" s="20">
        <v>4811669</v>
      </c>
      <c r="L79" s="20">
        <v>4748333</v>
      </c>
      <c r="M79" s="20">
        <v>14770351</v>
      </c>
      <c r="N79" s="20">
        <v>4699634</v>
      </c>
      <c r="O79" s="20">
        <v>4829522</v>
      </c>
      <c r="P79" s="20">
        <v>4614412</v>
      </c>
      <c r="Q79" s="20">
        <v>14143568</v>
      </c>
      <c r="R79" s="20">
        <v>4708559</v>
      </c>
      <c r="S79" s="20">
        <v>4738538</v>
      </c>
      <c r="T79" s="20">
        <v>5065754</v>
      </c>
      <c r="U79" s="20">
        <v>14512851</v>
      </c>
      <c r="V79" s="20">
        <v>58858184</v>
      </c>
      <c r="W79" s="20">
        <v>71832648</v>
      </c>
      <c r="X79" s="20"/>
      <c r="Y79" s="19"/>
      <c r="Z79" s="22">
        <v>71832648</v>
      </c>
    </row>
    <row r="80" spans="1:26" ht="13.5" hidden="1">
      <c r="A80" s="38" t="s">
        <v>116</v>
      </c>
      <c r="B80" s="18">
        <v>18154700</v>
      </c>
      <c r="C80" s="18"/>
      <c r="D80" s="19">
        <v>26165544</v>
      </c>
      <c r="E80" s="20">
        <v>26165544</v>
      </c>
      <c r="F80" s="20">
        <v>1535583</v>
      </c>
      <c r="G80" s="20">
        <v>1429505</v>
      </c>
      <c r="H80" s="20">
        <v>1350787</v>
      </c>
      <c r="I80" s="20">
        <v>4315875</v>
      </c>
      <c r="J80" s="20">
        <v>1627548</v>
      </c>
      <c r="K80" s="20">
        <v>1593016</v>
      </c>
      <c r="L80" s="20">
        <v>1903645</v>
      </c>
      <c r="M80" s="20">
        <v>5124209</v>
      </c>
      <c r="N80" s="20">
        <v>1764571</v>
      </c>
      <c r="O80" s="20">
        <v>2187667</v>
      </c>
      <c r="P80" s="20">
        <v>1937838</v>
      </c>
      <c r="Q80" s="20">
        <v>5890076</v>
      </c>
      <c r="R80" s="20">
        <v>1743812</v>
      </c>
      <c r="S80" s="20">
        <v>1774515</v>
      </c>
      <c r="T80" s="20">
        <v>2327832</v>
      </c>
      <c r="U80" s="20">
        <v>5846159</v>
      </c>
      <c r="V80" s="20">
        <v>21176319</v>
      </c>
      <c r="W80" s="20">
        <v>26165544</v>
      </c>
      <c r="X80" s="20"/>
      <c r="Y80" s="19"/>
      <c r="Z80" s="22">
        <v>26165544</v>
      </c>
    </row>
    <row r="81" spans="1:26" ht="13.5" hidden="1">
      <c r="A81" s="38" t="s">
        <v>117</v>
      </c>
      <c r="B81" s="18">
        <v>3776884</v>
      </c>
      <c r="C81" s="18"/>
      <c r="D81" s="19">
        <v>6712536</v>
      </c>
      <c r="E81" s="20">
        <v>6712536</v>
      </c>
      <c r="F81" s="20">
        <v>362640</v>
      </c>
      <c r="G81" s="20">
        <v>379449</v>
      </c>
      <c r="H81" s="20">
        <v>376614</v>
      </c>
      <c r="I81" s="20">
        <v>1118703</v>
      </c>
      <c r="J81" s="20">
        <v>397824</v>
      </c>
      <c r="K81" s="20">
        <v>390560</v>
      </c>
      <c r="L81" s="20">
        <v>411042</v>
      </c>
      <c r="M81" s="20">
        <v>1199426</v>
      </c>
      <c r="N81" s="20">
        <v>375790</v>
      </c>
      <c r="O81" s="20">
        <v>373705</v>
      </c>
      <c r="P81" s="20">
        <v>405572</v>
      </c>
      <c r="Q81" s="20">
        <v>1155067</v>
      </c>
      <c r="R81" s="20">
        <v>371888</v>
      </c>
      <c r="S81" s="20">
        <v>396108</v>
      </c>
      <c r="T81" s="20">
        <v>396775</v>
      </c>
      <c r="U81" s="20">
        <v>1164771</v>
      </c>
      <c r="V81" s="20">
        <v>4637967</v>
      </c>
      <c r="W81" s="20">
        <v>6712536</v>
      </c>
      <c r="X81" s="20"/>
      <c r="Y81" s="19"/>
      <c r="Z81" s="22">
        <v>6712536</v>
      </c>
    </row>
    <row r="82" spans="1:26" ht="13.5" hidden="1">
      <c r="A82" s="38" t="s">
        <v>118</v>
      </c>
      <c r="B82" s="18">
        <v>5314927</v>
      </c>
      <c r="C82" s="18"/>
      <c r="D82" s="19">
        <v>8233140</v>
      </c>
      <c r="E82" s="20">
        <v>8233140</v>
      </c>
      <c r="F82" s="20">
        <v>514164</v>
      </c>
      <c r="G82" s="20">
        <v>469482</v>
      </c>
      <c r="H82" s="20">
        <v>460883</v>
      </c>
      <c r="I82" s="20">
        <v>1444529</v>
      </c>
      <c r="J82" s="20">
        <v>494976</v>
      </c>
      <c r="K82" s="20">
        <v>485856</v>
      </c>
      <c r="L82" s="20">
        <v>477654</v>
      </c>
      <c r="M82" s="20">
        <v>1458486</v>
      </c>
      <c r="N82" s="20">
        <v>470352</v>
      </c>
      <c r="O82" s="20">
        <v>467101</v>
      </c>
      <c r="P82" s="20">
        <v>494919</v>
      </c>
      <c r="Q82" s="20">
        <v>1432372</v>
      </c>
      <c r="R82" s="20">
        <v>445220</v>
      </c>
      <c r="S82" s="20">
        <v>485887</v>
      </c>
      <c r="T82" s="20">
        <v>470693</v>
      </c>
      <c r="U82" s="20">
        <v>1401800</v>
      </c>
      <c r="V82" s="20">
        <v>5737187</v>
      </c>
      <c r="W82" s="20">
        <v>8233140</v>
      </c>
      <c r="X82" s="20"/>
      <c r="Y82" s="19"/>
      <c r="Z82" s="22">
        <v>8233140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1243920</v>
      </c>
      <c r="E84" s="29">
        <v>1243920</v>
      </c>
      <c r="F84" s="29">
        <v>174138</v>
      </c>
      <c r="G84" s="29">
        <v>179709</v>
      </c>
      <c r="H84" s="29">
        <v>181673</v>
      </c>
      <c r="I84" s="29">
        <v>535520</v>
      </c>
      <c r="J84" s="29">
        <v>188186</v>
      </c>
      <c r="K84" s="29">
        <v>195043</v>
      </c>
      <c r="L84" s="29">
        <v>199386</v>
      </c>
      <c r="M84" s="29">
        <v>582615</v>
      </c>
      <c r="N84" s="29">
        <v>207608</v>
      </c>
      <c r="O84" s="29">
        <v>226436</v>
      </c>
      <c r="P84" s="29">
        <v>236253</v>
      </c>
      <c r="Q84" s="29">
        <v>670297</v>
      </c>
      <c r="R84" s="29">
        <v>243075</v>
      </c>
      <c r="S84" s="29">
        <v>252572</v>
      </c>
      <c r="T84" s="29">
        <v>259427</v>
      </c>
      <c r="U84" s="29">
        <v>755074</v>
      </c>
      <c r="V84" s="29">
        <v>2543506</v>
      </c>
      <c r="W84" s="29">
        <v>1243920</v>
      </c>
      <c r="X84" s="29"/>
      <c r="Y84" s="28"/>
      <c r="Z84" s="30">
        <v>1243920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2807223</v>
      </c>
      <c r="C5" s="18">
        <v>0</v>
      </c>
      <c r="D5" s="63">
        <v>2588000</v>
      </c>
      <c r="E5" s="64">
        <v>149000</v>
      </c>
      <c r="F5" s="64">
        <v>3012970</v>
      </c>
      <c r="G5" s="64">
        <v>0</v>
      </c>
      <c r="H5" s="64">
        <v>0</v>
      </c>
      <c r="I5" s="64">
        <v>3012970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3012970</v>
      </c>
      <c r="W5" s="64">
        <v>149000</v>
      </c>
      <c r="X5" s="64">
        <v>2863970</v>
      </c>
      <c r="Y5" s="65">
        <v>1922.13</v>
      </c>
      <c r="Z5" s="66">
        <v>149000</v>
      </c>
    </row>
    <row r="6" spans="1:26" ht="13.5">
      <c r="A6" s="62" t="s">
        <v>32</v>
      </c>
      <c r="B6" s="18">
        <v>6984540</v>
      </c>
      <c r="C6" s="18">
        <v>0</v>
      </c>
      <c r="D6" s="63">
        <v>8996000</v>
      </c>
      <c r="E6" s="64">
        <v>10734000</v>
      </c>
      <c r="F6" s="64">
        <v>850581</v>
      </c>
      <c r="G6" s="64">
        <v>783515</v>
      </c>
      <c r="H6" s="64">
        <v>823372</v>
      </c>
      <c r="I6" s="64">
        <v>2457468</v>
      </c>
      <c r="J6" s="64">
        <v>911733</v>
      </c>
      <c r="K6" s="64">
        <v>1017942</v>
      </c>
      <c r="L6" s="64">
        <v>921896</v>
      </c>
      <c r="M6" s="64">
        <v>2851571</v>
      </c>
      <c r="N6" s="64">
        <v>852146</v>
      </c>
      <c r="O6" s="64">
        <v>891833</v>
      </c>
      <c r="P6" s="64">
        <v>-1055810</v>
      </c>
      <c r="Q6" s="64">
        <v>688169</v>
      </c>
      <c r="R6" s="64">
        <v>916038</v>
      </c>
      <c r="S6" s="64">
        <v>801744</v>
      </c>
      <c r="T6" s="64">
        <v>0</v>
      </c>
      <c r="U6" s="64">
        <v>1717782</v>
      </c>
      <c r="V6" s="64">
        <v>7714990</v>
      </c>
      <c r="W6" s="64">
        <v>10734000</v>
      </c>
      <c r="X6" s="64">
        <v>-3019010</v>
      </c>
      <c r="Y6" s="65">
        <v>-28.13</v>
      </c>
      <c r="Z6" s="66">
        <v>10734000</v>
      </c>
    </row>
    <row r="7" spans="1:26" ht="13.5">
      <c r="A7" s="62" t="s">
        <v>33</v>
      </c>
      <c r="B7" s="18">
        <v>87603</v>
      </c>
      <c r="C7" s="18">
        <v>0</v>
      </c>
      <c r="D7" s="63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5</v>
      </c>
      <c r="O7" s="64">
        <v>16</v>
      </c>
      <c r="P7" s="64">
        <v>-6</v>
      </c>
      <c r="Q7" s="64">
        <v>15</v>
      </c>
      <c r="R7" s="64">
        <v>11</v>
      </c>
      <c r="S7" s="64">
        <v>11</v>
      </c>
      <c r="T7" s="64">
        <v>0</v>
      </c>
      <c r="U7" s="64">
        <v>22</v>
      </c>
      <c r="V7" s="64">
        <v>37</v>
      </c>
      <c r="W7" s="64">
        <v>0</v>
      </c>
      <c r="X7" s="64">
        <v>37</v>
      </c>
      <c r="Y7" s="65">
        <v>0</v>
      </c>
      <c r="Z7" s="66">
        <v>0</v>
      </c>
    </row>
    <row r="8" spans="1:26" ht="13.5">
      <c r="A8" s="62" t="s">
        <v>34</v>
      </c>
      <c r="B8" s="18">
        <v>23023407</v>
      </c>
      <c r="C8" s="18">
        <v>0</v>
      </c>
      <c r="D8" s="63">
        <v>17899000</v>
      </c>
      <c r="E8" s="64">
        <v>18301000</v>
      </c>
      <c r="F8" s="64">
        <v>12051000</v>
      </c>
      <c r="G8" s="64">
        <v>890000</v>
      </c>
      <c r="H8" s="64">
        <v>0</v>
      </c>
      <c r="I8" s="64">
        <v>12941000</v>
      </c>
      <c r="J8" s="64">
        <v>0</v>
      </c>
      <c r="K8" s="64">
        <v>1406000</v>
      </c>
      <c r="L8" s="64">
        <v>0</v>
      </c>
      <c r="M8" s="64">
        <v>1406000</v>
      </c>
      <c r="N8" s="64">
        <v>0</v>
      </c>
      <c r="O8" s="64">
        <v>364000</v>
      </c>
      <c r="P8" s="64">
        <v>2033267</v>
      </c>
      <c r="Q8" s="64">
        <v>2397267</v>
      </c>
      <c r="R8" s="64">
        <v>0</v>
      </c>
      <c r="S8" s="64">
        <v>36148</v>
      </c>
      <c r="T8" s="64">
        <v>0</v>
      </c>
      <c r="U8" s="64">
        <v>36148</v>
      </c>
      <c r="V8" s="64">
        <v>16780415</v>
      </c>
      <c r="W8" s="64">
        <v>18301000</v>
      </c>
      <c r="X8" s="64">
        <v>-1520585</v>
      </c>
      <c r="Y8" s="65">
        <v>-8.31</v>
      </c>
      <c r="Z8" s="66">
        <v>18301000</v>
      </c>
    </row>
    <row r="9" spans="1:26" ht="13.5">
      <c r="A9" s="62" t="s">
        <v>35</v>
      </c>
      <c r="B9" s="18">
        <v>3802309</v>
      </c>
      <c r="C9" s="18">
        <v>0</v>
      </c>
      <c r="D9" s="63">
        <v>2678000</v>
      </c>
      <c r="E9" s="64">
        <v>2678000</v>
      </c>
      <c r="F9" s="64">
        <v>289707</v>
      </c>
      <c r="G9" s="64">
        <v>314746</v>
      </c>
      <c r="H9" s="64">
        <v>292220</v>
      </c>
      <c r="I9" s="64">
        <v>896673</v>
      </c>
      <c r="J9" s="64">
        <v>230237</v>
      </c>
      <c r="K9" s="64">
        <v>299015</v>
      </c>
      <c r="L9" s="64">
        <v>372270</v>
      </c>
      <c r="M9" s="64">
        <v>901522</v>
      </c>
      <c r="N9" s="64">
        <v>245133</v>
      </c>
      <c r="O9" s="64">
        <v>284013</v>
      </c>
      <c r="P9" s="64">
        <v>-268330</v>
      </c>
      <c r="Q9" s="64">
        <v>260816</v>
      </c>
      <c r="R9" s="64">
        <v>283336</v>
      </c>
      <c r="S9" s="64">
        <v>289145</v>
      </c>
      <c r="T9" s="64">
        <v>0</v>
      </c>
      <c r="U9" s="64">
        <v>572481</v>
      </c>
      <c r="V9" s="64">
        <v>2631492</v>
      </c>
      <c r="W9" s="64">
        <v>2678000</v>
      </c>
      <c r="X9" s="64">
        <v>-46508</v>
      </c>
      <c r="Y9" s="65">
        <v>-1.74</v>
      </c>
      <c r="Z9" s="66">
        <v>2678000</v>
      </c>
    </row>
    <row r="10" spans="1:26" ht="25.5">
      <c r="A10" s="67" t="s">
        <v>107</v>
      </c>
      <c r="B10" s="68">
        <f>SUM(B5:B9)</f>
        <v>36705082</v>
      </c>
      <c r="C10" s="68">
        <f>SUM(C5:C9)</f>
        <v>0</v>
      </c>
      <c r="D10" s="69">
        <f aca="true" t="shared" si="0" ref="D10:Z10">SUM(D5:D9)</f>
        <v>32161000</v>
      </c>
      <c r="E10" s="70">
        <f t="shared" si="0"/>
        <v>31862000</v>
      </c>
      <c r="F10" s="70">
        <f t="shared" si="0"/>
        <v>16204258</v>
      </c>
      <c r="G10" s="70">
        <f t="shared" si="0"/>
        <v>1988261</v>
      </c>
      <c r="H10" s="70">
        <f t="shared" si="0"/>
        <v>1115592</v>
      </c>
      <c r="I10" s="70">
        <f t="shared" si="0"/>
        <v>19308111</v>
      </c>
      <c r="J10" s="70">
        <f t="shared" si="0"/>
        <v>1141970</v>
      </c>
      <c r="K10" s="70">
        <f t="shared" si="0"/>
        <v>2722957</v>
      </c>
      <c r="L10" s="70">
        <f t="shared" si="0"/>
        <v>1294166</v>
      </c>
      <c r="M10" s="70">
        <f t="shared" si="0"/>
        <v>5159093</v>
      </c>
      <c r="N10" s="70">
        <f t="shared" si="0"/>
        <v>1097284</v>
      </c>
      <c r="O10" s="70">
        <f t="shared" si="0"/>
        <v>1539862</v>
      </c>
      <c r="P10" s="70">
        <f t="shared" si="0"/>
        <v>709121</v>
      </c>
      <c r="Q10" s="70">
        <f t="shared" si="0"/>
        <v>3346267</v>
      </c>
      <c r="R10" s="70">
        <f t="shared" si="0"/>
        <v>1199385</v>
      </c>
      <c r="S10" s="70">
        <f t="shared" si="0"/>
        <v>1127048</v>
      </c>
      <c r="T10" s="70">
        <f t="shared" si="0"/>
        <v>0</v>
      </c>
      <c r="U10" s="70">
        <f t="shared" si="0"/>
        <v>2326433</v>
      </c>
      <c r="V10" s="70">
        <f t="shared" si="0"/>
        <v>30139904</v>
      </c>
      <c r="W10" s="70">
        <f t="shared" si="0"/>
        <v>31862000</v>
      </c>
      <c r="X10" s="70">
        <f t="shared" si="0"/>
        <v>-1722096</v>
      </c>
      <c r="Y10" s="71">
        <f>+IF(W10&lt;&gt;0,(X10/W10)*100,0)</f>
        <v>-5.4048584520745715</v>
      </c>
      <c r="Z10" s="72">
        <f t="shared" si="0"/>
        <v>31862000</v>
      </c>
    </row>
    <row r="11" spans="1:26" ht="13.5">
      <c r="A11" s="62" t="s">
        <v>36</v>
      </c>
      <c r="B11" s="18">
        <v>13404958</v>
      </c>
      <c r="C11" s="18">
        <v>0</v>
      </c>
      <c r="D11" s="63">
        <v>15749000</v>
      </c>
      <c r="E11" s="64">
        <v>15707000</v>
      </c>
      <c r="F11" s="64">
        <v>2222535</v>
      </c>
      <c r="G11" s="64">
        <v>1098956</v>
      </c>
      <c r="H11" s="64">
        <v>1183416</v>
      </c>
      <c r="I11" s="64">
        <v>4504907</v>
      </c>
      <c r="J11" s="64">
        <v>1160470</v>
      </c>
      <c r="K11" s="64">
        <v>60868</v>
      </c>
      <c r="L11" s="64">
        <v>1187331</v>
      </c>
      <c r="M11" s="64">
        <v>2408669</v>
      </c>
      <c r="N11" s="64">
        <v>1139248</v>
      </c>
      <c r="O11" s="64">
        <v>1122728</v>
      </c>
      <c r="P11" s="64">
        <v>1110831</v>
      </c>
      <c r="Q11" s="64">
        <v>3372807</v>
      </c>
      <c r="R11" s="64">
        <v>1096965</v>
      </c>
      <c r="S11" s="64">
        <v>1104025</v>
      </c>
      <c r="T11" s="64">
        <v>0</v>
      </c>
      <c r="U11" s="64">
        <v>2200990</v>
      </c>
      <c r="V11" s="64">
        <v>12487373</v>
      </c>
      <c r="W11" s="64">
        <v>15707000</v>
      </c>
      <c r="X11" s="64">
        <v>-3219627</v>
      </c>
      <c r="Y11" s="65">
        <v>-20.5</v>
      </c>
      <c r="Z11" s="66">
        <v>15707000</v>
      </c>
    </row>
    <row r="12" spans="1:26" ht="13.5">
      <c r="A12" s="62" t="s">
        <v>37</v>
      </c>
      <c r="B12" s="18">
        <v>2031259</v>
      </c>
      <c r="C12" s="18">
        <v>0</v>
      </c>
      <c r="D12" s="63">
        <v>1841337</v>
      </c>
      <c r="E12" s="64">
        <v>1714000</v>
      </c>
      <c r="F12" s="64">
        <v>267321</v>
      </c>
      <c r="G12" s="64">
        <v>133661</v>
      </c>
      <c r="H12" s="64">
        <v>133661</v>
      </c>
      <c r="I12" s="64">
        <v>534643</v>
      </c>
      <c r="J12" s="64">
        <v>133661</v>
      </c>
      <c r="K12" s="64">
        <v>778</v>
      </c>
      <c r="L12" s="64">
        <v>134439</v>
      </c>
      <c r="M12" s="64">
        <v>268878</v>
      </c>
      <c r="N12" s="64">
        <v>135923</v>
      </c>
      <c r="O12" s="64">
        <v>135923</v>
      </c>
      <c r="P12" s="64">
        <v>135923</v>
      </c>
      <c r="Q12" s="64">
        <v>407769</v>
      </c>
      <c r="R12" s="64">
        <v>133193</v>
      </c>
      <c r="S12" s="64">
        <v>133193</v>
      </c>
      <c r="T12" s="64">
        <v>0</v>
      </c>
      <c r="U12" s="64">
        <v>266386</v>
      </c>
      <c r="V12" s="64">
        <v>1477676</v>
      </c>
      <c r="W12" s="64">
        <v>1714000</v>
      </c>
      <c r="X12" s="64">
        <v>-236324</v>
      </c>
      <c r="Y12" s="65">
        <v>-13.79</v>
      </c>
      <c r="Z12" s="66">
        <v>1714000</v>
      </c>
    </row>
    <row r="13" spans="1:26" ht="13.5">
      <c r="A13" s="62" t="s">
        <v>108</v>
      </c>
      <c r="B13" s="18">
        <v>8463236</v>
      </c>
      <c r="C13" s="18">
        <v>0</v>
      </c>
      <c r="D13" s="63">
        <v>2709000</v>
      </c>
      <c r="E13" s="64">
        <v>2709000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2709000</v>
      </c>
      <c r="X13" s="64">
        <v>-2709000</v>
      </c>
      <c r="Y13" s="65">
        <v>-100</v>
      </c>
      <c r="Z13" s="66">
        <v>2709000</v>
      </c>
    </row>
    <row r="14" spans="1:26" ht="13.5">
      <c r="A14" s="62" t="s">
        <v>38</v>
      </c>
      <c r="B14" s="18">
        <v>772345</v>
      </c>
      <c r="C14" s="18">
        <v>0</v>
      </c>
      <c r="D14" s="63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5">
        <v>0</v>
      </c>
      <c r="Z14" s="66">
        <v>0</v>
      </c>
    </row>
    <row r="15" spans="1:26" ht="13.5">
      <c r="A15" s="62" t="s">
        <v>39</v>
      </c>
      <c r="B15" s="18">
        <v>9288467</v>
      </c>
      <c r="C15" s="18">
        <v>0</v>
      </c>
      <c r="D15" s="63">
        <v>6480000</v>
      </c>
      <c r="E15" s="64">
        <v>6480500</v>
      </c>
      <c r="F15" s="64">
        <v>33203</v>
      </c>
      <c r="G15" s="64">
        <v>650318</v>
      </c>
      <c r="H15" s="64">
        <v>633247</v>
      </c>
      <c r="I15" s="64">
        <v>1316768</v>
      </c>
      <c r="J15" s="64">
        <v>712542</v>
      </c>
      <c r="K15" s="64">
        <v>444402</v>
      </c>
      <c r="L15" s="64">
        <v>517715</v>
      </c>
      <c r="M15" s="64">
        <v>1674659</v>
      </c>
      <c r="N15" s="64">
        <v>551503</v>
      </c>
      <c r="O15" s="64">
        <v>278246</v>
      </c>
      <c r="P15" s="64">
        <v>177591</v>
      </c>
      <c r="Q15" s="64">
        <v>1007340</v>
      </c>
      <c r="R15" s="64">
        <v>252817</v>
      </c>
      <c r="S15" s="64">
        <v>58282</v>
      </c>
      <c r="T15" s="64">
        <v>0</v>
      </c>
      <c r="U15" s="64">
        <v>311099</v>
      </c>
      <c r="V15" s="64">
        <v>4309866</v>
      </c>
      <c r="W15" s="64">
        <v>6480500</v>
      </c>
      <c r="X15" s="64">
        <v>-2170634</v>
      </c>
      <c r="Y15" s="65">
        <v>-33.49</v>
      </c>
      <c r="Z15" s="66">
        <v>6480500</v>
      </c>
    </row>
    <row r="16" spans="1:26" ht="13.5">
      <c r="A16" s="73" t="s">
        <v>40</v>
      </c>
      <c r="B16" s="18">
        <v>8913512</v>
      </c>
      <c r="C16" s="18">
        <v>0</v>
      </c>
      <c r="D16" s="63">
        <v>0</v>
      </c>
      <c r="E16" s="64">
        <v>0</v>
      </c>
      <c r="F16" s="64">
        <v>333740</v>
      </c>
      <c r="G16" s="64">
        <v>275382</v>
      </c>
      <c r="H16" s="64">
        <v>341012</v>
      </c>
      <c r="I16" s="64">
        <v>950134</v>
      </c>
      <c r="J16" s="64">
        <v>808595</v>
      </c>
      <c r="K16" s="64">
        <v>306891</v>
      </c>
      <c r="L16" s="64">
        <v>986386</v>
      </c>
      <c r="M16" s="64">
        <v>2101872</v>
      </c>
      <c r="N16" s="64">
        <v>238264</v>
      </c>
      <c r="O16" s="64">
        <v>262268</v>
      </c>
      <c r="P16" s="64">
        <v>1902937</v>
      </c>
      <c r="Q16" s="64">
        <v>2403469</v>
      </c>
      <c r="R16" s="64">
        <v>530259</v>
      </c>
      <c r="S16" s="64">
        <v>718337</v>
      </c>
      <c r="T16" s="64">
        <v>0</v>
      </c>
      <c r="U16" s="64">
        <v>1248596</v>
      </c>
      <c r="V16" s="64">
        <v>6704071</v>
      </c>
      <c r="W16" s="64">
        <v>0</v>
      </c>
      <c r="X16" s="64">
        <v>6704071</v>
      </c>
      <c r="Y16" s="65">
        <v>0</v>
      </c>
      <c r="Z16" s="66">
        <v>0</v>
      </c>
    </row>
    <row r="17" spans="1:26" ht="13.5">
      <c r="A17" s="62" t="s">
        <v>41</v>
      </c>
      <c r="B17" s="18">
        <v>9322359</v>
      </c>
      <c r="C17" s="18">
        <v>0</v>
      </c>
      <c r="D17" s="63">
        <v>9410663</v>
      </c>
      <c r="E17" s="64">
        <v>9410500</v>
      </c>
      <c r="F17" s="64">
        <v>297357</v>
      </c>
      <c r="G17" s="64">
        <v>295467</v>
      </c>
      <c r="H17" s="64">
        <v>272766</v>
      </c>
      <c r="I17" s="64">
        <v>865590</v>
      </c>
      <c r="J17" s="64">
        <v>433406</v>
      </c>
      <c r="K17" s="64">
        <v>306268</v>
      </c>
      <c r="L17" s="64">
        <v>339375</v>
      </c>
      <c r="M17" s="64">
        <v>1079049</v>
      </c>
      <c r="N17" s="64">
        <v>202198</v>
      </c>
      <c r="O17" s="64">
        <v>45831</v>
      </c>
      <c r="P17" s="64">
        <v>431226</v>
      </c>
      <c r="Q17" s="64">
        <v>679255</v>
      </c>
      <c r="R17" s="64">
        <v>298951</v>
      </c>
      <c r="S17" s="64">
        <v>148309</v>
      </c>
      <c r="T17" s="64">
        <v>0</v>
      </c>
      <c r="U17" s="64">
        <v>447260</v>
      </c>
      <c r="V17" s="64">
        <v>3071154</v>
      </c>
      <c r="W17" s="64">
        <v>9410500</v>
      </c>
      <c r="X17" s="64">
        <v>-6339346</v>
      </c>
      <c r="Y17" s="65">
        <v>-67.36</v>
      </c>
      <c r="Z17" s="66">
        <v>9410500</v>
      </c>
    </row>
    <row r="18" spans="1:26" ht="13.5">
      <c r="A18" s="74" t="s">
        <v>42</v>
      </c>
      <c r="B18" s="75">
        <f>SUM(B11:B17)</f>
        <v>52196136</v>
      </c>
      <c r="C18" s="75">
        <f>SUM(C11:C17)</f>
        <v>0</v>
      </c>
      <c r="D18" s="76">
        <f aca="true" t="shared" si="1" ref="D18:Z18">SUM(D11:D17)</f>
        <v>36190000</v>
      </c>
      <c r="E18" s="77">
        <f t="shared" si="1"/>
        <v>36021000</v>
      </c>
      <c r="F18" s="77">
        <f t="shared" si="1"/>
        <v>3154156</v>
      </c>
      <c r="G18" s="77">
        <f t="shared" si="1"/>
        <v>2453784</v>
      </c>
      <c r="H18" s="77">
        <f t="shared" si="1"/>
        <v>2564102</v>
      </c>
      <c r="I18" s="77">
        <f t="shared" si="1"/>
        <v>8172042</v>
      </c>
      <c r="J18" s="77">
        <f t="shared" si="1"/>
        <v>3248674</v>
      </c>
      <c r="K18" s="77">
        <f t="shared" si="1"/>
        <v>1119207</v>
      </c>
      <c r="L18" s="77">
        <f t="shared" si="1"/>
        <v>3165246</v>
      </c>
      <c r="M18" s="77">
        <f t="shared" si="1"/>
        <v>7533127</v>
      </c>
      <c r="N18" s="77">
        <f t="shared" si="1"/>
        <v>2267136</v>
      </c>
      <c r="O18" s="77">
        <f t="shared" si="1"/>
        <v>1844996</v>
      </c>
      <c r="P18" s="77">
        <f t="shared" si="1"/>
        <v>3758508</v>
      </c>
      <c r="Q18" s="77">
        <f t="shared" si="1"/>
        <v>7870640</v>
      </c>
      <c r="R18" s="77">
        <f t="shared" si="1"/>
        <v>2312185</v>
      </c>
      <c r="S18" s="77">
        <f t="shared" si="1"/>
        <v>2162146</v>
      </c>
      <c r="T18" s="77">
        <f t="shared" si="1"/>
        <v>0</v>
      </c>
      <c r="U18" s="77">
        <f t="shared" si="1"/>
        <v>4474331</v>
      </c>
      <c r="V18" s="77">
        <f t="shared" si="1"/>
        <v>28050140</v>
      </c>
      <c r="W18" s="77">
        <f t="shared" si="1"/>
        <v>36021000</v>
      </c>
      <c r="X18" s="77">
        <f t="shared" si="1"/>
        <v>-7970860</v>
      </c>
      <c r="Y18" s="71">
        <f>+IF(W18&lt;&gt;0,(X18/W18)*100,0)</f>
        <v>-22.12836956219983</v>
      </c>
      <c r="Z18" s="78">
        <f t="shared" si="1"/>
        <v>36021000</v>
      </c>
    </row>
    <row r="19" spans="1:26" ht="13.5">
      <c r="A19" s="74" t="s">
        <v>43</v>
      </c>
      <c r="B19" s="79">
        <f>+B10-B18</f>
        <v>-15491054</v>
      </c>
      <c r="C19" s="79">
        <f>+C10-C18</f>
        <v>0</v>
      </c>
      <c r="D19" s="80">
        <f aca="true" t="shared" si="2" ref="D19:Z19">+D10-D18</f>
        <v>-4029000</v>
      </c>
      <c r="E19" s="81">
        <f t="shared" si="2"/>
        <v>-4159000</v>
      </c>
      <c r="F19" s="81">
        <f t="shared" si="2"/>
        <v>13050102</v>
      </c>
      <c r="G19" s="81">
        <f t="shared" si="2"/>
        <v>-465523</v>
      </c>
      <c r="H19" s="81">
        <f t="shared" si="2"/>
        <v>-1448510</v>
      </c>
      <c r="I19" s="81">
        <f t="shared" si="2"/>
        <v>11136069</v>
      </c>
      <c r="J19" s="81">
        <f t="shared" si="2"/>
        <v>-2106704</v>
      </c>
      <c r="K19" s="81">
        <f t="shared" si="2"/>
        <v>1603750</v>
      </c>
      <c r="L19" s="81">
        <f t="shared" si="2"/>
        <v>-1871080</v>
      </c>
      <c r="M19" s="81">
        <f t="shared" si="2"/>
        <v>-2374034</v>
      </c>
      <c r="N19" s="81">
        <f t="shared" si="2"/>
        <v>-1169852</v>
      </c>
      <c r="O19" s="81">
        <f t="shared" si="2"/>
        <v>-305134</v>
      </c>
      <c r="P19" s="81">
        <f t="shared" si="2"/>
        <v>-3049387</v>
      </c>
      <c r="Q19" s="81">
        <f t="shared" si="2"/>
        <v>-4524373</v>
      </c>
      <c r="R19" s="81">
        <f t="shared" si="2"/>
        <v>-1112800</v>
      </c>
      <c r="S19" s="81">
        <f t="shared" si="2"/>
        <v>-1035098</v>
      </c>
      <c r="T19" s="81">
        <f t="shared" si="2"/>
        <v>0</v>
      </c>
      <c r="U19" s="81">
        <f t="shared" si="2"/>
        <v>-2147898</v>
      </c>
      <c r="V19" s="81">
        <f t="shared" si="2"/>
        <v>2089764</v>
      </c>
      <c r="W19" s="81">
        <f>IF(E10=E18,0,W10-W18)</f>
        <v>-4159000</v>
      </c>
      <c r="X19" s="81">
        <f t="shared" si="2"/>
        <v>6248764</v>
      </c>
      <c r="Y19" s="82">
        <f>+IF(W19&lt;&gt;0,(X19/W19)*100,0)</f>
        <v>-150.24679009377252</v>
      </c>
      <c r="Z19" s="83">
        <f t="shared" si="2"/>
        <v>-4159000</v>
      </c>
    </row>
    <row r="20" spans="1:26" ht="13.5">
      <c r="A20" s="62" t="s">
        <v>44</v>
      </c>
      <c r="B20" s="18">
        <v>12527202</v>
      </c>
      <c r="C20" s="18">
        <v>0</v>
      </c>
      <c r="D20" s="63">
        <v>12095000</v>
      </c>
      <c r="E20" s="64">
        <v>12095000</v>
      </c>
      <c r="F20" s="64">
        <v>101305</v>
      </c>
      <c r="G20" s="64">
        <v>400000</v>
      </c>
      <c r="H20" s="64">
        <v>1071031</v>
      </c>
      <c r="I20" s="64">
        <v>1572336</v>
      </c>
      <c r="J20" s="64">
        <v>50000</v>
      </c>
      <c r="K20" s="64">
        <v>37668</v>
      </c>
      <c r="L20" s="64">
        <v>264684</v>
      </c>
      <c r="M20" s="64">
        <v>352352</v>
      </c>
      <c r="N20" s="64">
        <v>0</v>
      </c>
      <c r="O20" s="64">
        <v>492100</v>
      </c>
      <c r="P20" s="64">
        <v>688119</v>
      </c>
      <c r="Q20" s="64">
        <v>1180219</v>
      </c>
      <c r="R20" s="64">
        <v>398064</v>
      </c>
      <c r="S20" s="64">
        <v>0</v>
      </c>
      <c r="T20" s="64">
        <v>0</v>
      </c>
      <c r="U20" s="64">
        <v>398064</v>
      </c>
      <c r="V20" s="64">
        <v>3502971</v>
      </c>
      <c r="W20" s="64">
        <v>12095000</v>
      </c>
      <c r="X20" s="64">
        <v>-8592029</v>
      </c>
      <c r="Y20" s="65">
        <v>-71.04</v>
      </c>
      <c r="Z20" s="66">
        <v>12095000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-2963852</v>
      </c>
      <c r="C22" s="90">
        <f>SUM(C19:C21)</f>
        <v>0</v>
      </c>
      <c r="D22" s="91">
        <f aca="true" t="shared" si="3" ref="D22:Z22">SUM(D19:D21)</f>
        <v>8066000</v>
      </c>
      <c r="E22" s="92">
        <f t="shared" si="3"/>
        <v>7936000</v>
      </c>
      <c r="F22" s="92">
        <f t="shared" si="3"/>
        <v>13151407</v>
      </c>
      <c r="G22" s="92">
        <f t="shared" si="3"/>
        <v>-65523</v>
      </c>
      <c r="H22" s="92">
        <f t="shared" si="3"/>
        <v>-377479</v>
      </c>
      <c r="I22" s="92">
        <f t="shared" si="3"/>
        <v>12708405</v>
      </c>
      <c r="J22" s="92">
        <f t="shared" si="3"/>
        <v>-2056704</v>
      </c>
      <c r="K22" s="92">
        <f t="shared" si="3"/>
        <v>1641418</v>
      </c>
      <c r="L22" s="92">
        <f t="shared" si="3"/>
        <v>-1606396</v>
      </c>
      <c r="M22" s="92">
        <f t="shared" si="3"/>
        <v>-2021682</v>
      </c>
      <c r="N22" s="92">
        <f t="shared" si="3"/>
        <v>-1169852</v>
      </c>
      <c r="O22" s="92">
        <f t="shared" si="3"/>
        <v>186966</v>
      </c>
      <c r="P22" s="92">
        <f t="shared" si="3"/>
        <v>-2361268</v>
      </c>
      <c r="Q22" s="92">
        <f t="shared" si="3"/>
        <v>-3344154</v>
      </c>
      <c r="R22" s="92">
        <f t="shared" si="3"/>
        <v>-714736</v>
      </c>
      <c r="S22" s="92">
        <f t="shared" si="3"/>
        <v>-1035098</v>
      </c>
      <c r="T22" s="92">
        <f t="shared" si="3"/>
        <v>0</v>
      </c>
      <c r="U22" s="92">
        <f t="shared" si="3"/>
        <v>-1749834</v>
      </c>
      <c r="V22" s="92">
        <f t="shared" si="3"/>
        <v>5592735</v>
      </c>
      <c r="W22" s="92">
        <f t="shared" si="3"/>
        <v>7936000</v>
      </c>
      <c r="X22" s="92">
        <f t="shared" si="3"/>
        <v>-2343265</v>
      </c>
      <c r="Y22" s="93">
        <f>+IF(W22&lt;&gt;0,(X22/W22)*100,0)</f>
        <v>-29.52702872983871</v>
      </c>
      <c r="Z22" s="94">
        <f t="shared" si="3"/>
        <v>7936000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-2963852</v>
      </c>
      <c r="C24" s="79">
        <f>SUM(C22:C23)</f>
        <v>0</v>
      </c>
      <c r="D24" s="80">
        <f aca="true" t="shared" si="4" ref="D24:Z24">SUM(D22:D23)</f>
        <v>8066000</v>
      </c>
      <c r="E24" s="81">
        <f t="shared" si="4"/>
        <v>7936000</v>
      </c>
      <c r="F24" s="81">
        <f t="shared" si="4"/>
        <v>13151407</v>
      </c>
      <c r="G24" s="81">
        <f t="shared" si="4"/>
        <v>-65523</v>
      </c>
      <c r="H24" s="81">
        <f t="shared" si="4"/>
        <v>-377479</v>
      </c>
      <c r="I24" s="81">
        <f t="shared" si="4"/>
        <v>12708405</v>
      </c>
      <c r="J24" s="81">
        <f t="shared" si="4"/>
        <v>-2056704</v>
      </c>
      <c r="K24" s="81">
        <f t="shared" si="4"/>
        <v>1641418</v>
      </c>
      <c r="L24" s="81">
        <f t="shared" si="4"/>
        <v>-1606396</v>
      </c>
      <c r="M24" s="81">
        <f t="shared" si="4"/>
        <v>-2021682</v>
      </c>
      <c r="N24" s="81">
        <f t="shared" si="4"/>
        <v>-1169852</v>
      </c>
      <c r="O24" s="81">
        <f t="shared" si="4"/>
        <v>186966</v>
      </c>
      <c r="P24" s="81">
        <f t="shared" si="4"/>
        <v>-2361268</v>
      </c>
      <c r="Q24" s="81">
        <f t="shared" si="4"/>
        <v>-3344154</v>
      </c>
      <c r="R24" s="81">
        <f t="shared" si="4"/>
        <v>-714736</v>
      </c>
      <c r="S24" s="81">
        <f t="shared" si="4"/>
        <v>-1035098</v>
      </c>
      <c r="T24" s="81">
        <f t="shared" si="4"/>
        <v>0</v>
      </c>
      <c r="U24" s="81">
        <f t="shared" si="4"/>
        <v>-1749834</v>
      </c>
      <c r="V24" s="81">
        <f t="shared" si="4"/>
        <v>5592735</v>
      </c>
      <c r="W24" s="81">
        <f t="shared" si="4"/>
        <v>7936000</v>
      </c>
      <c r="X24" s="81">
        <f t="shared" si="4"/>
        <v>-2343265</v>
      </c>
      <c r="Y24" s="82">
        <f>+IF(W24&lt;&gt;0,(X24/W24)*100,0)</f>
        <v>-29.52702872983871</v>
      </c>
      <c r="Z24" s="83">
        <f t="shared" si="4"/>
        <v>7936000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18367061</v>
      </c>
      <c r="C27" s="21">
        <v>0</v>
      </c>
      <c r="D27" s="103">
        <v>11095000</v>
      </c>
      <c r="E27" s="104">
        <v>11095000</v>
      </c>
      <c r="F27" s="104">
        <v>247191</v>
      </c>
      <c r="G27" s="104">
        <v>1262854</v>
      </c>
      <c r="H27" s="104">
        <v>211968</v>
      </c>
      <c r="I27" s="104">
        <v>1722013</v>
      </c>
      <c r="J27" s="104">
        <v>339600</v>
      </c>
      <c r="K27" s="104">
        <v>238352</v>
      </c>
      <c r="L27" s="104">
        <v>238352</v>
      </c>
      <c r="M27" s="104">
        <v>816304</v>
      </c>
      <c r="N27" s="104">
        <v>0</v>
      </c>
      <c r="O27" s="104">
        <v>15866</v>
      </c>
      <c r="P27" s="104">
        <v>124302</v>
      </c>
      <c r="Q27" s="104">
        <v>140168</v>
      </c>
      <c r="R27" s="104">
        <v>269100</v>
      </c>
      <c r="S27" s="104">
        <v>0</v>
      </c>
      <c r="T27" s="104">
        <v>0</v>
      </c>
      <c r="U27" s="104">
        <v>269100</v>
      </c>
      <c r="V27" s="104">
        <v>2947585</v>
      </c>
      <c r="W27" s="104">
        <v>11095000</v>
      </c>
      <c r="X27" s="104">
        <v>-8147415</v>
      </c>
      <c r="Y27" s="105">
        <v>-73.43</v>
      </c>
      <c r="Z27" s="106">
        <v>11095000</v>
      </c>
    </row>
    <row r="28" spans="1:26" ht="13.5">
      <c r="A28" s="107" t="s">
        <v>44</v>
      </c>
      <c r="B28" s="18">
        <v>18367061</v>
      </c>
      <c r="C28" s="18">
        <v>0</v>
      </c>
      <c r="D28" s="63">
        <v>11095000</v>
      </c>
      <c r="E28" s="64">
        <v>11095000</v>
      </c>
      <c r="F28" s="64">
        <v>247191</v>
      </c>
      <c r="G28" s="64">
        <v>474575</v>
      </c>
      <c r="H28" s="64">
        <v>211968</v>
      </c>
      <c r="I28" s="64">
        <v>933734</v>
      </c>
      <c r="J28" s="64">
        <v>339600</v>
      </c>
      <c r="K28" s="64">
        <v>238352</v>
      </c>
      <c r="L28" s="64">
        <v>238352</v>
      </c>
      <c r="M28" s="64">
        <v>816304</v>
      </c>
      <c r="N28" s="64">
        <v>0</v>
      </c>
      <c r="O28" s="64">
        <v>15866</v>
      </c>
      <c r="P28" s="64">
        <v>124302</v>
      </c>
      <c r="Q28" s="64">
        <v>140168</v>
      </c>
      <c r="R28" s="64">
        <v>269100</v>
      </c>
      <c r="S28" s="64">
        <v>0</v>
      </c>
      <c r="T28" s="64">
        <v>0</v>
      </c>
      <c r="U28" s="64">
        <v>269100</v>
      </c>
      <c r="V28" s="64">
        <v>2159306</v>
      </c>
      <c r="W28" s="64">
        <v>11095000</v>
      </c>
      <c r="X28" s="64">
        <v>-8935694</v>
      </c>
      <c r="Y28" s="65">
        <v>-80.54</v>
      </c>
      <c r="Z28" s="66">
        <v>11095000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788279</v>
      </c>
      <c r="H29" s="64">
        <v>0</v>
      </c>
      <c r="I29" s="64">
        <v>788279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788279</v>
      </c>
      <c r="W29" s="64">
        <v>0</v>
      </c>
      <c r="X29" s="64">
        <v>788279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18367061</v>
      </c>
      <c r="C32" s="21">
        <f>SUM(C28:C31)</f>
        <v>0</v>
      </c>
      <c r="D32" s="103">
        <f aca="true" t="shared" si="5" ref="D32:Z32">SUM(D28:D31)</f>
        <v>11095000</v>
      </c>
      <c r="E32" s="104">
        <f t="shared" si="5"/>
        <v>11095000</v>
      </c>
      <c r="F32" s="104">
        <f t="shared" si="5"/>
        <v>247191</v>
      </c>
      <c r="G32" s="104">
        <f t="shared" si="5"/>
        <v>1262854</v>
      </c>
      <c r="H32" s="104">
        <f t="shared" si="5"/>
        <v>211968</v>
      </c>
      <c r="I32" s="104">
        <f t="shared" si="5"/>
        <v>1722013</v>
      </c>
      <c r="J32" s="104">
        <f t="shared" si="5"/>
        <v>339600</v>
      </c>
      <c r="K32" s="104">
        <f t="shared" si="5"/>
        <v>238352</v>
      </c>
      <c r="L32" s="104">
        <f t="shared" si="5"/>
        <v>238352</v>
      </c>
      <c r="M32" s="104">
        <f t="shared" si="5"/>
        <v>816304</v>
      </c>
      <c r="N32" s="104">
        <f t="shared" si="5"/>
        <v>0</v>
      </c>
      <c r="O32" s="104">
        <f t="shared" si="5"/>
        <v>15866</v>
      </c>
      <c r="P32" s="104">
        <f t="shared" si="5"/>
        <v>124302</v>
      </c>
      <c r="Q32" s="104">
        <f t="shared" si="5"/>
        <v>140168</v>
      </c>
      <c r="R32" s="104">
        <f t="shared" si="5"/>
        <v>269100</v>
      </c>
      <c r="S32" s="104">
        <f t="shared" si="5"/>
        <v>0</v>
      </c>
      <c r="T32" s="104">
        <f t="shared" si="5"/>
        <v>0</v>
      </c>
      <c r="U32" s="104">
        <f t="shared" si="5"/>
        <v>269100</v>
      </c>
      <c r="V32" s="104">
        <f t="shared" si="5"/>
        <v>2947585</v>
      </c>
      <c r="W32" s="104">
        <f t="shared" si="5"/>
        <v>11095000</v>
      </c>
      <c r="X32" s="104">
        <f t="shared" si="5"/>
        <v>-8147415</v>
      </c>
      <c r="Y32" s="105">
        <f>+IF(W32&lt;&gt;0,(X32/W32)*100,0)</f>
        <v>-73.43321315908067</v>
      </c>
      <c r="Z32" s="106">
        <f t="shared" si="5"/>
        <v>11095000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9308702</v>
      </c>
      <c r="C35" s="18">
        <v>0</v>
      </c>
      <c r="D35" s="63">
        <v>11977000</v>
      </c>
      <c r="E35" s="64">
        <v>11977000</v>
      </c>
      <c r="F35" s="64">
        <v>12898767</v>
      </c>
      <c r="G35" s="64">
        <v>19102583</v>
      </c>
      <c r="H35" s="64">
        <v>2431620</v>
      </c>
      <c r="I35" s="64">
        <v>2431620</v>
      </c>
      <c r="J35" s="64">
        <v>4297766</v>
      </c>
      <c r="K35" s="64">
        <v>3264475</v>
      </c>
      <c r="L35" s="64">
        <v>1892671</v>
      </c>
      <c r="M35" s="64">
        <v>1892671</v>
      </c>
      <c r="N35" s="64">
        <v>-1375486</v>
      </c>
      <c r="O35" s="64">
        <v>1163933</v>
      </c>
      <c r="P35" s="64">
        <v>8480684</v>
      </c>
      <c r="Q35" s="64">
        <v>8480684</v>
      </c>
      <c r="R35" s="64">
        <v>-290203</v>
      </c>
      <c r="S35" s="64">
        <v>9523995</v>
      </c>
      <c r="T35" s="64">
        <v>0</v>
      </c>
      <c r="U35" s="64">
        <v>9523995</v>
      </c>
      <c r="V35" s="64">
        <v>9523995</v>
      </c>
      <c r="W35" s="64">
        <v>11977000</v>
      </c>
      <c r="X35" s="64">
        <v>-2453005</v>
      </c>
      <c r="Y35" s="65">
        <v>-20.48</v>
      </c>
      <c r="Z35" s="66">
        <v>11977000</v>
      </c>
    </row>
    <row r="36" spans="1:26" ht="13.5">
      <c r="A36" s="62" t="s">
        <v>53</v>
      </c>
      <c r="B36" s="18">
        <v>113081309</v>
      </c>
      <c r="C36" s="18">
        <v>0</v>
      </c>
      <c r="D36" s="63">
        <v>388690000</v>
      </c>
      <c r="E36" s="64">
        <v>388690000</v>
      </c>
      <c r="F36" s="64">
        <v>122902215</v>
      </c>
      <c r="G36" s="64">
        <v>113081309</v>
      </c>
      <c r="H36" s="64">
        <v>6900000</v>
      </c>
      <c r="I36" s="64">
        <v>6900000</v>
      </c>
      <c r="J36" s="64">
        <v>6500000</v>
      </c>
      <c r="K36" s="64">
        <v>6900000</v>
      </c>
      <c r="L36" s="64">
        <v>6900000</v>
      </c>
      <c r="M36" s="64">
        <v>6900000</v>
      </c>
      <c r="N36" s="64">
        <v>6900000</v>
      </c>
      <c r="O36" s="64">
        <v>7460000</v>
      </c>
      <c r="P36" s="64">
        <v>1508991</v>
      </c>
      <c r="Q36" s="64">
        <v>1508991</v>
      </c>
      <c r="R36" s="64">
        <v>90000</v>
      </c>
      <c r="S36" s="64">
        <v>0</v>
      </c>
      <c r="T36" s="64">
        <v>0</v>
      </c>
      <c r="U36" s="64">
        <v>0</v>
      </c>
      <c r="V36" s="64">
        <v>0</v>
      </c>
      <c r="W36" s="64">
        <v>388690000</v>
      </c>
      <c r="X36" s="64">
        <v>-388690000</v>
      </c>
      <c r="Y36" s="65">
        <v>-100</v>
      </c>
      <c r="Z36" s="66">
        <v>388690000</v>
      </c>
    </row>
    <row r="37" spans="1:26" ht="13.5">
      <c r="A37" s="62" t="s">
        <v>54</v>
      </c>
      <c r="B37" s="18">
        <v>26008285</v>
      </c>
      <c r="C37" s="18">
        <v>0</v>
      </c>
      <c r="D37" s="63">
        <v>33865000</v>
      </c>
      <c r="E37" s="64">
        <v>33865000</v>
      </c>
      <c r="F37" s="64">
        <v>31459809</v>
      </c>
      <c r="G37" s="64">
        <v>14964749</v>
      </c>
      <c r="H37" s="64">
        <v>1341530</v>
      </c>
      <c r="I37" s="64">
        <v>1341530</v>
      </c>
      <c r="J37" s="64">
        <v>1911773</v>
      </c>
      <c r="K37" s="64">
        <v>1142411</v>
      </c>
      <c r="L37" s="64">
        <v>1268593</v>
      </c>
      <c r="M37" s="64">
        <v>1268593</v>
      </c>
      <c r="N37" s="64">
        <v>1079543</v>
      </c>
      <c r="O37" s="64">
        <v>1951500</v>
      </c>
      <c r="P37" s="64">
        <v>718039</v>
      </c>
      <c r="Q37" s="64">
        <v>718039</v>
      </c>
      <c r="R37" s="64">
        <v>43327</v>
      </c>
      <c r="S37" s="64">
        <v>1477699</v>
      </c>
      <c r="T37" s="64">
        <v>0</v>
      </c>
      <c r="U37" s="64">
        <v>1477699</v>
      </c>
      <c r="V37" s="64">
        <v>1477699</v>
      </c>
      <c r="W37" s="64">
        <v>33865000</v>
      </c>
      <c r="X37" s="64">
        <v>-32387301</v>
      </c>
      <c r="Y37" s="65">
        <v>-95.64</v>
      </c>
      <c r="Z37" s="66">
        <v>33865000</v>
      </c>
    </row>
    <row r="38" spans="1:26" ht="13.5">
      <c r="A38" s="62" t="s">
        <v>55</v>
      </c>
      <c r="B38" s="18">
        <v>11559929</v>
      </c>
      <c r="C38" s="18">
        <v>0</v>
      </c>
      <c r="D38" s="63">
        <v>1427000</v>
      </c>
      <c r="E38" s="64">
        <v>1427000</v>
      </c>
      <c r="F38" s="64">
        <v>37260183</v>
      </c>
      <c r="G38" s="64">
        <v>11559929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1427000</v>
      </c>
      <c r="X38" s="64">
        <v>-1427000</v>
      </c>
      <c r="Y38" s="65">
        <v>-100</v>
      </c>
      <c r="Z38" s="66">
        <v>1427000</v>
      </c>
    </row>
    <row r="39" spans="1:26" ht="13.5">
      <c r="A39" s="62" t="s">
        <v>56</v>
      </c>
      <c r="B39" s="18">
        <v>84821797</v>
      </c>
      <c r="C39" s="18">
        <v>0</v>
      </c>
      <c r="D39" s="63">
        <v>365375000</v>
      </c>
      <c r="E39" s="64">
        <v>365375000</v>
      </c>
      <c r="F39" s="64">
        <v>67080990</v>
      </c>
      <c r="G39" s="64">
        <v>105659214</v>
      </c>
      <c r="H39" s="64">
        <v>7990090</v>
      </c>
      <c r="I39" s="64">
        <v>7990090</v>
      </c>
      <c r="J39" s="64">
        <v>8885993</v>
      </c>
      <c r="K39" s="64">
        <v>9022064</v>
      </c>
      <c r="L39" s="64">
        <v>7524078</v>
      </c>
      <c r="M39" s="64">
        <v>7524078</v>
      </c>
      <c r="N39" s="64">
        <v>4444971</v>
      </c>
      <c r="O39" s="64">
        <v>6672433</v>
      </c>
      <c r="P39" s="64">
        <v>9271636</v>
      </c>
      <c r="Q39" s="64">
        <v>9271636</v>
      </c>
      <c r="R39" s="64">
        <v>-243530</v>
      </c>
      <c r="S39" s="64">
        <v>8046296</v>
      </c>
      <c r="T39" s="64">
        <v>0</v>
      </c>
      <c r="U39" s="64">
        <v>8046296</v>
      </c>
      <c r="V39" s="64">
        <v>8046296</v>
      </c>
      <c r="W39" s="64">
        <v>365375000</v>
      </c>
      <c r="X39" s="64">
        <v>-357328704</v>
      </c>
      <c r="Y39" s="65">
        <v>-97.8</v>
      </c>
      <c r="Z39" s="66">
        <v>365375000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17959044</v>
      </c>
      <c r="C42" s="18">
        <v>0</v>
      </c>
      <c r="D42" s="63">
        <v>32250004</v>
      </c>
      <c r="E42" s="64">
        <v>32250004</v>
      </c>
      <c r="F42" s="64">
        <v>8636021</v>
      </c>
      <c r="G42" s="64">
        <v>-667059</v>
      </c>
      <c r="H42" s="64">
        <v>-949243</v>
      </c>
      <c r="I42" s="64">
        <v>7019719</v>
      </c>
      <c r="J42" s="64">
        <v>-2931680</v>
      </c>
      <c r="K42" s="64">
        <v>647321</v>
      </c>
      <c r="L42" s="64">
        <v>-1827924</v>
      </c>
      <c r="M42" s="64">
        <v>-4112283</v>
      </c>
      <c r="N42" s="64">
        <v>-1605303</v>
      </c>
      <c r="O42" s="64">
        <v>-469653</v>
      </c>
      <c r="P42" s="64">
        <v>-358191</v>
      </c>
      <c r="Q42" s="64">
        <v>-2433147</v>
      </c>
      <c r="R42" s="64">
        <v>-1502993</v>
      </c>
      <c r="S42" s="64">
        <v>-335850</v>
      </c>
      <c r="T42" s="64">
        <v>0</v>
      </c>
      <c r="U42" s="64">
        <v>-1838843</v>
      </c>
      <c r="V42" s="64">
        <v>-1364554</v>
      </c>
      <c r="W42" s="64">
        <v>32250004</v>
      </c>
      <c r="X42" s="64">
        <v>-33614558</v>
      </c>
      <c r="Y42" s="65">
        <v>-104.23</v>
      </c>
      <c r="Z42" s="66">
        <v>32250004</v>
      </c>
    </row>
    <row r="43" spans="1:26" ht="13.5">
      <c r="A43" s="62" t="s">
        <v>59</v>
      </c>
      <c r="B43" s="18">
        <v>-18367061</v>
      </c>
      <c r="C43" s="18">
        <v>0</v>
      </c>
      <c r="D43" s="63">
        <v>-11095000</v>
      </c>
      <c r="E43" s="64">
        <v>-11095000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-11095000</v>
      </c>
      <c r="X43" s="64">
        <v>11095000</v>
      </c>
      <c r="Y43" s="65">
        <v>-100</v>
      </c>
      <c r="Z43" s="66">
        <v>-11095000</v>
      </c>
    </row>
    <row r="44" spans="1:26" ht="13.5">
      <c r="A44" s="62" t="s">
        <v>60</v>
      </c>
      <c r="B44" s="18">
        <v>33331</v>
      </c>
      <c r="C44" s="18">
        <v>0</v>
      </c>
      <c r="D44" s="63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5">
        <v>0</v>
      </c>
      <c r="Z44" s="66">
        <v>0</v>
      </c>
    </row>
    <row r="45" spans="1:26" ht="13.5">
      <c r="A45" s="74" t="s">
        <v>61</v>
      </c>
      <c r="B45" s="21">
        <v>-3325674</v>
      </c>
      <c r="C45" s="21">
        <v>0</v>
      </c>
      <c r="D45" s="103">
        <v>25408004</v>
      </c>
      <c r="E45" s="104">
        <v>25408004</v>
      </c>
      <c r="F45" s="104">
        <v>8709236</v>
      </c>
      <c r="G45" s="104">
        <v>8042177</v>
      </c>
      <c r="H45" s="104">
        <v>7092934</v>
      </c>
      <c r="I45" s="104">
        <v>7092934</v>
      </c>
      <c r="J45" s="104">
        <v>4161254</v>
      </c>
      <c r="K45" s="104">
        <v>4808575</v>
      </c>
      <c r="L45" s="104">
        <v>2980651</v>
      </c>
      <c r="M45" s="104">
        <v>2980651</v>
      </c>
      <c r="N45" s="104">
        <v>1375348</v>
      </c>
      <c r="O45" s="104">
        <v>905695</v>
      </c>
      <c r="P45" s="104">
        <v>547504</v>
      </c>
      <c r="Q45" s="104">
        <v>1375348</v>
      </c>
      <c r="R45" s="104">
        <v>-955489</v>
      </c>
      <c r="S45" s="104">
        <v>-1291339</v>
      </c>
      <c r="T45" s="104">
        <v>0</v>
      </c>
      <c r="U45" s="104">
        <v>-1291339</v>
      </c>
      <c r="V45" s="104">
        <v>-1291339</v>
      </c>
      <c r="W45" s="104">
        <v>25408004</v>
      </c>
      <c r="X45" s="104">
        <v>-26699343</v>
      </c>
      <c r="Y45" s="105">
        <v>-105.08</v>
      </c>
      <c r="Z45" s="106">
        <v>25408004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0</v>
      </c>
      <c r="C49" s="56">
        <v>0</v>
      </c>
      <c r="D49" s="133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0</v>
      </c>
      <c r="C51" s="56">
        <v>0</v>
      </c>
      <c r="D51" s="133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108.21859077697596</v>
      </c>
      <c r="C58" s="5">
        <f>IF(C67=0,0,+(C76/C67)*100)</f>
        <v>0</v>
      </c>
      <c r="D58" s="6">
        <f aca="true" t="shared" si="6" ref="D58:Z58">IF(D67=0,0,+(D76/D67)*100)</f>
        <v>86.99918837157826</v>
      </c>
      <c r="E58" s="7">
        <f t="shared" si="6"/>
        <v>91.74447556800499</v>
      </c>
      <c r="F58" s="7">
        <f t="shared" si="6"/>
        <v>13.322948840579283</v>
      </c>
      <c r="G58" s="7">
        <f t="shared" si="6"/>
        <v>88.20486931732073</v>
      </c>
      <c r="H58" s="7">
        <f t="shared" si="6"/>
        <v>82.25090263861793</v>
      </c>
      <c r="I58" s="7">
        <f t="shared" si="6"/>
        <v>37.032170020159484</v>
      </c>
      <c r="J58" s="7">
        <f t="shared" si="6"/>
        <v>42.43640170304158</v>
      </c>
      <c r="K58" s="7">
        <f t="shared" si="6"/>
        <v>65.13723351128729</v>
      </c>
      <c r="L58" s="7">
        <f t="shared" si="6"/>
        <v>47.165872868168286</v>
      </c>
      <c r="M58" s="7">
        <f t="shared" si="6"/>
        <v>51.94804371419662</v>
      </c>
      <c r="N58" s="7">
        <f t="shared" si="6"/>
        <v>108.92446436886334</v>
      </c>
      <c r="O58" s="7">
        <f t="shared" si="6"/>
        <v>61.46860785788475</v>
      </c>
      <c r="P58" s="7">
        <f t="shared" si="6"/>
        <v>-72.33387241801333</v>
      </c>
      <c r="Q58" s="7">
        <f t="shared" si="6"/>
        <v>325.4186144833001</v>
      </c>
      <c r="R58" s="7">
        <f t="shared" si="6"/>
        <v>49.711096416650925</v>
      </c>
      <c r="S58" s="7">
        <f t="shared" si="6"/>
        <v>66.6517071963563</v>
      </c>
      <c r="T58" s="7">
        <f t="shared" si="6"/>
        <v>0</v>
      </c>
      <c r="U58" s="7">
        <f t="shared" si="6"/>
        <v>57.69165824310289</v>
      </c>
      <c r="V58" s="7">
        <f t="shared" si="6"/>
        <v>63.828134806451374</v>
      </c>
      <c r="W58" s="7">
        <f t="shared" si="6"/>
        <v>91.74447556800499</v>
      </c>
      <c r="X58" s="7">
        <f t="shared" si="6"/>
        <v>0</v>
      </c>
      <c r="Y58" s="7">
        <f t="shared" si="6"/>
        <v>0</v>
      </c>
      <c r="Z58" s="8">
        <f t="shared" si="6"/>
        <v>91.74447556800499</v>
      </c>
    </row>
    <row r="59" spans="1:26" ht="13.5">
      <c r="A59" s="36" t="s">
        <v>31</v>
      </c>
      <c r="B59" s="9">
        <f aca="true" t="shared" si="7" ref="B59:Z66">IF(B68=0,0,+(B77/B68)*100)</f>
        <v>235.81429049277523</v>
      </c>
      <c r="C59" s="9">
        <f t="shared" si="7"/>
        <v>0</v>
      </c>
      <c r="D59" s="2">
        <f t="shared" si="7"/>
        <v>100</v>
      </c>
      <c r="E59" s="10">
        <f t="shared" si="7"/>
        <v>1736.9127516778524</v>
      </c>
      <c r="F59" s="10">
        <f t="shared" si="7"/>
        <v>2.050966322266733</v>
      </c>
      <c r="G59" s="10">
        <f t="shared" si="7"/>
        <v>0</v>
      </c>
      <c r="H59" s="10">
        <f t="shared" si="7"/>
        <v>0</v>
      </c>
      <c r="I59" s="10">
        <f t="shared" si="7"/>
        <v>13.203218087136612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40.390146599534674</v>
      </c>
      <c r="W59" s="10">
        <f t="shared" si="7"/>
        <v>1736.9127516778524</v>
      </c>
      <c r="X59" s="10">
        <f t="shared" si="7"/>
        <v>0</v>
      </c>
      <c r="Y59" s="10">
        <f t="shared" si="7"/>
        <v>0</v>
      </c>
      <c r="Z59" s="11">
        <f t="shared" si="7"/>
        <v>1736.9127516778524</v>
      </c>
    </row>
    <row r="60" spans="1:26" ht="13.5">
      <c r="A60" s="37" t="s">
        <v>32</v>
      </c>
      <c r="B60" s="12">
        <f t="shared" si="7"/>
        <v>88.05997245344719</v>
      </c>
      <c r="C60" s="12">
        <f t="shared" si="7"/>
        <v>0</v>
      </c>
      <c r="D60" s="3">
        <f t="shared" si="7"/>
        <v>102.30102267674522</v>
      </c>
      <c r="E60" s="13">
        <f t="shared" si="7"/>
        <v>85.73691075088504</v>
      </c>
      <c r="F60" s="13">
        <f t="shared" si="7"/>
        <v>56.20593453180825</v>
      </c>
      <c r="G60" s="13">
        <f t="shared" si="7"/>
        <v>101.60762716731651</v>
      </c>
      <c r="H60" s="13">
        <f t="shared" si="7"/>
        <v>68.96141719660129</v>
      </c>
      <c r="I60" s="13">
        <f t="shared" si="7"/>
        <v>74.95507571207438</v>
      </c>
      <c r="J60" s="13">
        <f t="shared" si="7"/>
        <v>41.13671436703509</v>
      </c>
      <c r="K60" s="13">
        <f t="shared" si="7"/>
        <v>59.84437227268351</v>
      </c>
      <c r="L60" s="13">
        <f t="shared" si="7"/>
        <v>52.174431823112364</v>
      </c>
      <c r="M60" s="13">
        <f t="shared" si="7"/>
        <v>51.38332519162244</v>
      </c>
      <c r="N60" s="13">
        <f t="shared" si="7"/>
        <v>119.78733691174988</v>
      </c>
      <c r="O60" s="13">
        <f t="shared" si="7"/>
        <v>71.89260769673245</v>
      </c>
      <c r="P60" s="13">
        <f t="shared" si="7"/>
        <v>-64.4721114594482</v>
      </c>
      <c r="Q60" s="13">
        <f t="shared" si="7"/>
        <v>340.4146365209709</v>
      </c>
      <c r="R60" s="13">
        <f t="shared" si="7"/>
        <v>55.96940301603208</v>
      </c>
      <c r="S60" s="13">
        <f t="shared" si="7"/>
        <v>75.32791015586022</v>
      </c>
      <c r="T60" s="13">
        <f t="shared" si="7"/>
        <v>0</v>
      </c>
      <c r="U60" s="13">
        <f t="shared" si="7"/>
        <v>65.00463970399038</v>
      </c>
      <c r="V60" s="13">
        <f t="shared" si="7"/>
        <v>87.70581685783131</v>
      </c>
      <c r="W60" s="13">
        <f t="shared" si="7"/>
        <v>85.73691075088504</v>
      </c>
      <c r="X60" s="13">
        <f t="shared" si="7"/>
        <v>0</v>
      </c>
      <c r="Y60" s="13">
        <f t="shared" si="7"/>
        <v>0</v>
      </c>
      <c r="Z60" s="14">
        <f t="shared" si="7"/>
        <v>85.73691075088504</v>
      </c>
    </row>
    <row r="61" spans="1:26" ht="13.5">
      <c r="A61" s="38" t="s">
        <v>115</v>
      </c>
      <c r="B61" s="12">
        <f t="shared" si="7"/>
        <v>87.8455562364396</v>
      </c>
      <c r="C61" s="12">
        <f t="shared" si="7"/>
        <v>0</v>
      </c>
      <c r="D61" s="3">
        <f t="shared" si="7"/>
        <v>100.17871649065799</v>
      </c>
      <c r="E61" s="13">
        <f t="shared" si="7"/>
        <v>78.36807320793085</v>
      </c>
      <c r="F61" s="13">
        <f t="shared" si="7"/>
        <v>73.96002130222676</v>
      </c>
      <c r="G61" s="13">
        <f t="shared" si="7"/>
        <v>99.24411131328982</v>
      </c>
      <c r="H61" s="13">
        <f t="shared" si="7"/>
        <v>101.92127386202563</v>
      </c>
      <c r="I61" s="13">
        <f t="shared" si="7"/>
        <v>90.94354991260268</v>
      </c>
      <c r="J61" s="13">
        <f t="shared" si="7"/>
        <v>64.59613208570794</v>
      </c>
      <c r="K61" s="13">
        <f t="shared" si="7"/>
        <v>102.31453512539836</v>
      </c>
      <c r="L61" s="13">
        <f t="shared" si="7"/>
        <v>89.00952154731662</v>
      </c>
      <c r="M61" s="13">
        <f t="shared" si="7"/>
        <v>84.75678978803438</v>
      </c>
      <c r="N61" s="13">
        <f t="shared" si="7"/>
        <v>100.35304203617557</v>
      </c>
      <c r="O61" s="13">
        <f t="shared" si="7"/>
        <v>98.89185788486785</v>
      </c>
      <c r="P61" s="13">
        <f t="shared" si="7"/>
        <v>-58.28216745371124</v>
      </c>
      <c r="Q61" s="13">
        <f t="shared" si="7"/>
        <v>220.5366465581114</v>
      </c>
      <c r="R61" s="13">
        <f t="shared" si="7"/>
        <v>69.05540981327539</v>
      </c>
      <c r="S61" s="13">
        <f t="shared" si="7"/>
        <v>102.38811132989196</v>
      </c>
      <c r="T61" s="13">
        <f t="shared" si="7"/>
        <v>0</v>
      </c>
      <c r="U61" s="13">
        <f t="shared" si="7"/>
        <v>83.5987804187848</v>
      </c>
      <c r="V61" s="13">
        <f t="shared" si="7"/>
        <v>103.978558895918</v>
      </c>
      <c r="W61" s="13">
        <f t="shared" si="7"/>
        <v>78.36807320793085</v>
      </c>
      <c r="X61" s="13">
        <f t="shared" si="7"/>
        <v>0</v>
      </c>
      <c r="Y61" s="13">
        <f t="shared" si="7"/>
        <v>0</v>
      </c>
      <c r="Z61" s="14">
        <f t="shared" si="7"/>
        <v>78.36807320793085</v>
      </c>
    </row>
    <row r="62" spans="1:26" ht="13.5">
      <c r="A62" s="38" t="s">
        <v>116</v>
      </c>
      <c r="B62" s="12">
        <f t="shared" si="7"/>
        <v>134.19074024229653</v>
      </c>
      <c r="C62" s="12">
        <f t="shared" si="7"/>
        <v>0</v>
      </c>
      <c r="D62" s="3">
        <f t="shared" si="7"/>
        <v>100.06064281382656</v>
      </c>
      <c r="E62" s="13">
        <f t="shared" si="7"/>
        <v>88.35341365461848</v>
      </c>
      <c r="F62" s="13">
        <f t="shared" si="7"/>
        <v>28.09448128866477</v>
      </c>
      <c r="G62" s="13">
        <f t="shared" si="7"/>
        <v>59.2525911147876</v>
      </c>
      <c r="H62" s="13">
        <f t="shared" si="7"/>
        <v>38.64166164645486</v>
      </c>
      <c r="I62" s="13">
        <f t="shared" si="7"/>
        <v>41.50506852306086</v>
      </c>
      <c r="J62" s="13">
        <f t="shared" si="7"/>
        <v>14.417461227600937</v>
      </c>
      <c r="K62" s="13">
        <f t="shared" si="7"/>
        <v>57.53017958452416</v>
      </c>
      <c r="L62" s="13">
        <f t="shared" si="7"/>
        <v>21.143891939665696</v>
      </c>
      <c r="M62" s="13">
        <f t="shared" si="7"/>
        <v>28.88100245149409</v>
      </c>
      <c r="N62" s="13">
        <f t="shared" si="7"/>
        <v>54.42332143568376</v>
      </c>
      <c r="O62" s="13">
        <f t="shared" si="7"/>
        <v>40.87527761704958</v>
      </c>
      <c r="P62" s="13">
        <f t="shared" si="7"/>
        <v>-99.70739884882018</v>
      </c>
      <c r="Q62" s="13">
        <f t="shared" si="7"/>
        <v>179.31897587449768</v>
      </c>
      <c r="R62" s="13">
        <f t="shared" si="7"/>
        <v>31.06318551216595</v>
      </c>
      <c r="S62" s="13">
        <f t="shared" si="7"/>
        <v>44.36327504270387</v>
      </c>
      <c r="T62" s="13">
        <f t="shared" si="7"/>
        <v>0</v>
      </c>
      <c r="U62" s="13">
        <f t="shared" si="7"/>
        <v>37.46796606463776</v>
      </c>
      <c r="V62" s="13">
        <f t="shared" si="7"/>
        <v>52.36915945694103</v>
      </c>
      <c r="W62" s="13">
        <f t="shared" si="7"/>
        <v>88.35341365461848</v>
      </c>
      <c r="X62" s="13">
        <f t="shared" si="7"/>
        <v>0</v>
      </c>
      <c r="Y62" s="13">
        <f t="shared" si="7"/>
        <v>0</v>
      </c>
      <c r="Z62" s="14">
        <f t="shared" si="7"/>
        <v>88.35341365461848</v>
      </c>
    </row>
    <row r="63" spans="1:26" ht="13.5">
      <c r="A63" s="38" t="s">
        <v>117</v>
      </c>
      <c r="B63" s="12">
        <f t="shared" si="7"/>
        <v>54.81184213095865</v>
      </c>
      <c r="C63" s="12">
        <f t="shared" si="7"/>
        <v>0</v>
      </c>
      <c r="D63" s="3">
        <f t="shared" si="7"/>
        <v>100.4757373929591</v>
      </c>
      <c r="E63" s="13">
        <f t="shared" si="7"/>
        <v>106.88259109311741</v>
      </c>
      <c r="F63" s="13">
        <f t="shared" si="7"/>
        <v>34.28455316786932</v>
      </c>
      <c r="G63" s="13">
        <f t="shared" si="7"/>
        <v>100</v>
      </c>
      <c r="H63" s="13">
        <f t="shared" si="7"/>
        <v>53.21667675131263</v>
      </c>
      <c r="I63" s="13">
        <f t="shared" si="7"/>
        <v>62.65357229258341</v>
      </c>
      <c r="J63" s="13">
        <f t="shared" si="7"/>
        <v>25.55178848840731</v>
      </c>
      <c r="K63" s="13">
        <f t="shared" si="7"/>
        <v>29.978698683191325</v>
      </c>
      <c r="L63" s="13">
        <f t="shared" si="7"/>
        <v>38.77338573944176</v>
      </c>
      <c r="M63" s="13">
        <f t="shared" si="7"/>
        <v>31.440651587466277</v>
      </c>
      <c r="N63" s="13">
        <f t="shared" si="7"/>
        <v>396.8995700840466</v>
      </c>
      <c r="O63" s="13">
        <f t="shared" si="7"/>
        <v>45.89381837968091</v>
      </c>
      <c r="P63" s="13">
        <f t="shared" si="7"/>
        <v>-100</v>
      </c>
      <c r="Q63" s="13">
        <f t="shared" si="7"/>
        <v>542.997421531184</v>
      </c>
      <c r="R63" s="13">
        <f t="shared" si="7"/>
        <v>45.05215401915545</v>
      </c>
      <c r="S63" s="13">
        <f t="shared" si="7"/>
        <v>56.467840459935324</v>
      </c>
      <c r="T63" s="13">
        <f t="shared" si="7"/>
        <v>0</v>
      </c>
      <c r="U63" s="13">
        <f t="shared" si="7"/>
        <v>50.676685813203235</v>
      </c>
      <c r="V63" s="13">
        <f t="shared" si="7"/>
        <v>103.369338100182</v>
      </c>
      <c r="W63" s="13">
        <f t="shared" si="7"/>
        <v>106.88259109311741</v>
      </c>
      <c r="X63" s="13">
        <f t="shared" si="7"/>
        <v>0</v>
      </c>
      <c r="Y63" s="13">
        <f t="shared" si="7"/>
        <v>0</v>
      </c>
      <c r="Z63" s="14">
        <f t="shared" si="7"/>
        <v>106.88259109311741</v>
      </c>
    </row>
    <row r="64" spans="1:26" ht="13.5">
      <c r="A64" s="38" t="s">
        <v>118</v>
      </c>
      <c r="B64" s="12">
        <f t="shared" si="7"/>
        <v>48.93398539724842</v>
      </c>
      <c r="C64" s="12">
        <f t="shared" si="7"/>
        <v>0</v>
      </c>
      <c r="D64" s="3">
        <f t="shared" si="7"/>
        <v>99.77441185949083</v>
      </c>
      <c r="E64" s="13">
        <f t="shared" si="7"/>
        <v>75.18212724623604</v>
      </c>
      <c r="F64" s="13">
        <f t="shared" si="7"/>
        <v>22.280401462693536</v>
      </c>
      <c r="G64" s="13">
        <f t="shared" si="7"/>
        <v>100</v>
      </c>
      <c r="H64" s="13">
        <f t="shared" si="7"/>
        <v>30.944650768068886</v>
      </c>
      <c r="I64" s="13">
        <f t="shared" si="7"/>
        <v>51.08065762919384</v>
      </c>
      <c r="J64" s="13">
        <f t="shared" si="7"/>
        <v>14.555718429342232</v>
      </c>
      <c r="K64" s="13">
        <f t="shared" si="7"/>
        <v>18.124549014520717</v>
      </c>
      <c r="L64" s="13">
        <f t="shared" si="7"/>
        <v>23.063528094779066</v>
      </c>
      <c r="M64" s="13">
        <f t="shared" si="7"/>
        <v>18.59169079686189</v>
      </c>
      <c r="N64" s="13">
        <f t="shared" si="7"/>
        <v>26.673877093570965</v>
      </c>
      <c r="O64" s="13">
        <f t="shared" si="7"/>
        <v>28.404214995072397</v>
      </c>
      <c r="P64" s="13">
        <f t="shared" si="7"/>
        <v>-100</v>
      </c>
      <c r="Q64" s="13">
        <f t="shared" si="7"/>
        <v>159.75641337529134</v>
      </c>
      <c r="R64" s="13">
        <f t="shared" si="7"/>
        <v>29.832523941360684</v>
      </c>
      <c r="S64" s="13">
        <f t="shared" si="7"/>
        <v>38.44057297715835</v>
      </c>
      <c r="T64" s="13">
        <f t="shared" si="7"/>
        <v>0</v>
      </c>
      <c r="U64" s="13">
        <f t="shared" si="7"/>
        <v>34.086352296554786</v>
      </c>
      <c r="V64" s="13">
        <f t="shared" si="7"/>
        <v>48.52872902143936</v>
      </c>
      <c r="W64" s="13">
        <f t="shared" si="7"/>
        <v>75.18212724623604</v>
      </c>
      <c r="X64" s="13">
        <f t="shared" si="7"/>
        <v>0</v>
      </c>
      <c r="Y64" s="13">
        <f t="shared" si="7"/>
        <v>0</v>
      </c>
      <c r="Z64" s="14">
        <f t="shared" si="7"/>
        <v>75.18212724623604</v>
      </c>
    </row>
    <row r="65" spans="1:26" ht="13.5">
      <c r="A65" s="38" t="s">
        <v>119</v>
      </c>
      <c r="B65" s="12">
        <f t="shared" si="7"/>
        <v>100</v>
      </c>
      <c r="C65" s="12">
        <f t="shared" si="7"/>
        <v>0</v>
      </c>
      <c r="D65" s="3">
        <f t="shared" si="7"/>
        <v>1200</v>
      </c>
      <c r="E65" s="13">
        <f t="shared" si="7"/>
        <v>1200</v>
      </c>
      <c r="F65" s="13">
        <f t="shared" si="7"/>
        <v>10979.419889502762</v>
      </c>
      <c r="G65" s="13">
        <f t="shared" si="7"/>
        <v>1924.260635774158</v>
      </c>
      <c r="H65" s="13">
        <f t="shared" si="7"/>
        <v>561.3854351687389</v>
      </c>
      <c r="I65" s="13">
        <f t="shared" si="7"/>
        <v>1604.5120061967466</v>
      </c>
      <c r="J65" s="13">
        <f t="shared" si="7"/>
        <v>1364.9874955341193</v>
      </c>
      <c r="K65" s="13">
        <f t="shared" si="7"/>
        <v>26.419983574864442</v>
      </c>
      <c r="L65" s="13">
        <f t="shared" si="7"/>
        <v>165.17383074010803</v>
      </c>
      <c r="M65" s="13">
        <f t="shared" si="7"/>
        <v>57.04107501621323</v>
      </c>
      <c r="N65" s="13">
        <f t="shared" si="7"/>
        <v>1767.4704276615107</v>
      </c>
      <c r="O65" s="13">
        <f t="shared" si="7"/>
        <v>3791.3887506222004</v>
      </c>
      <c r="P65" s="13">
        <f t="shared" si="7"/>
        <v>-1.511158891951533</v>
      </c>
      <c r="Q65" s="13">
        <f t="shared" si="7"/>
        <v>-65.39098252849337</v>
      </c>
      <c r="R65" s="13">
        <f t="shared" si="7"/>
        <v>2320.675675675676</v>
      </c>
      <c r="S65" s="13">
        <f t="shared" si="7"/>
        <v>2325.501809805857</v>
      </c>
      <c r="T65" s="13">
        <f t="shared" si="7"/>
        <v>0</v>
      </c>
      <c r="U65" s="13">
        <f t="shared" si="7"/>
        <v>2323.120520086681</v>
      </c>
      <c r="V65" s="13">
        <f t="shared" si="7"/>
        <v>69279.25696594427</v>
      </c>
      <c r="W65" s="13">
        <f t="shared" si="7"/>
        <v>1200</v>
      </c>
      <c r="X65" s="13">
        <f t="shared" si="7"/>
        <v>0</v>
      </c>
      <c r="Y65" s="13">
        <f t="shared" si="7"/>
        <v>0</v>
      </c>
      <c r="Z65" s="14">
        <f t="shared" si="7"/>
        <v>1200</v>
      </c>
    </row>
    <row r="66" spans="1:26" ht="13.5">
      <c r="A66" s="39" t="s">
        <v>120</v>
      </c>
      <c r="B66" s="15">
        <f t="shared" si="7"/>
        <v>4.192006461976789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11881526</v>
      </c>
      <c r="C67" s="23"/>
      <c r="D67" s="24">
        <v>13553000</v>
      </c>
      <c r="E67" s="25">
        <v>12852000</v>
      </c>
      <c r="F67" s="25">
        <v>4052196</v>
      </c>
      <c r="G67" s="25">
        <v>976564</v>
      </c>
      <c r="H67" s="25">
        <v>1019511</v>
      </c>
      <c r="I67" s="25">
        <v>6048271</v>
      </c>
      <c r="J67" s="25">
        <v>1110014</v>
      </c>
      <c r="K67" s="25">
        <v>1215483</v>
      </c>
      <c r="L67" s="25">
        <v>1144497</v>
      </c>
      <c r="M67" s="25">
        <v>3469994</v>
      </c>
      <c r="N67" s="25">
        <v>992194</v>
      </c>
      <c r="O67" s="25">
        <v>1116840</v>
      </c>
      <c r="P67" s="25">
        <v>-1281184</v>
      </c>
      <c r="Q67" s="25">
        <v>827850</v>
      </c>
      <c r="R67" s="25">
        <v>1143288</v>
      </c>
      <c r="S67" s="25">
        <v>1018307</v>
      </c>
      <c r="T67" s="25"/>
      <c r="U67" s="25">
        <v>2161595</v>
      </c>
      <c r="V67" s="25">
        <v>12507710</v>
      </c>
      <c r="W67" s="25">
        <v>12852000</v>
      </c>
      <c r="X67" s="25"/>
      <c r="Y67" s="24"/>
      <c r="Z67" s="26">
        <v>12852000</v>
      </c>
    </row>
    <row r="68" spans="1:26" ht="13.5" hidden="1">
      <c r="A68" s="36" t="s">
        <v>31</v>
      </c>
      <c r="B68" s="18">
        <v>2807223</v>
      </c>
      <c r="C68" s="18"/>
      <c r="D68" s="19">
        <v>2588000</v>
      </c>
      <c r="E68" s="20">
        <v>149000</v>
      </c>
      <c r="F68" s="20">
        <v>3012970</v>
      </c>
      <c r="G68" s="20"/>
      <c r="H68" s="20"/>
      <c r="I68" s="20">
        <v>3012970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3012970</v>
      </c>
      <c r="W68" s="20">
        <v>149000</v>
      </c>
      <c r="X68" s="20"/>
      <c r="Y68" s="19"/>
      <c r="Z68" s="22">
        <v>149000</v>
      </c>
    </row>
    <row r="69" spans="1:26" ht="13.5" hidden="1">
      <c r="A69" s="37" t="s">
        <v>32</v>
      </c>
      <c r="B69" s="18">
        <v>6984540</v>
      </c>
      <c r="C69" s="18"/>
      <c r="D69" s="19">
        <v>8996000</v>
      </c>
      <c r="E69" s="20">
        <v>10734000</v>
      </c>
      <c r="F69" s="20">
        <v>850581</v>
      </c>
      <c r="G69" s="20">
        <v>783515</v>
      </c>
      <c r="H69" s="20">
        <v>823372</v>
      </c>
      <c r="I69" s="20">
        <v>2457468</v>
      </c>
      <c r="J69" s="20">
        <v>911733</v>
      </c>
      <c r="K69" s="20">
        <v>1017942</v>
      </c>
      <c r="L69" s="20">
        <v>921896</v>
      </c>
      <c r="M69" s="20">
        <v>2851571</v>
      </c>
      <c r="N69" s="20">
        <v>852146</v>
      </c>
      <c r="O69" s="20">
        <v>891833</v>
      </c>
      <c r="P69" s="20">
        <v>-1055810</v>
      </c>
      <c r="Q69" s="20">
        <v>688169</v>
      </c>
      <c r="R69" s="20">
        <v>916038</v>
      </c>
      <c r="S69" s="20">
        <v>801744</v>
      </c>
      <c r="T69" s="20"/>
      <c r="U69" s="20">
        <v>1717782</v>
      </c>
      <c r="V69" s="20">
        <v>7714990</v>
      </c>
      <c r="W69" s="20">
        <v>10734000</v>
      </c>
      <c r="X69" s="20"/>
      <c r="Y69" s="19"/>
      <c r="Z69" s="22">
        <v>10734000</v>
      </c>
    </row>
    <row r="70" spans="1:26" ht="13.5" hidden="1">
      <c r="A70" s="38" t="s">
        <v>115</v>
      </c>
      <c r="B70" s="18">
        <v>3115231</v>
      </c>
      <c r="C70" s="18"/>
      <c r="D70" s="19">
        <v>3077500</v>
      </c>
      <c r="E70" s="20">
        <v>3934000</v>
      </c>
      <c r="F70" s="20">
        <v>351137</v>
      </c>
      <c r="G70" s="20">
        <v>299515</v>
      </c>
      <c r="H70" s="20">
        <v>316769</v>
      </c>
      <c r="I70" s="20">
        <v>967421</v>
      </c>
      <c r="J70" s="20">
        <v>387082</v>
      </c>
      <c r="K70" s="20">
        <v>360850</v>
      </c>
      <c r="L70" s="20">
        <v>345217</v>
      </c>
      <c r="M70" s="20">
        <v>1093149</v>
      </c>
      <c r="N70" s="20">
        <v>355765</v>
      </c>
      <c r="O70" s="20">
        <v>366379</v>
      </c>
      <c r="P70" s="20">
        <v>-313197</v>
      </c>
      <c r="Q70" s="20">
        <v>408947</v>
      </c>
      <c r="R70" s="20">
        <v>388433</v>
      </c>
      <c r="S70" s="20">
        <v>300656</v>
      </c>
      <c r="T70" s="20"/>
      <c r="U70" s="20">
        <v>689089</v>
      </c>
      <c r="V70" s="20">
        <v>3158606</v>
      </c>
      <c r="W70" s="20">
        <v>3934000</v>
      </c>
      <c r="X70" s="20"/>
      <c r="Y70" s="19"/>
      <c r="Z70" s="22">
        <v>3934000</v>
      </c>
    </row>
    <row r="71" spans="1:26" ht="13.5" hidden="1">
      <c r="A71" s="38" t="s">
        <v>116</v>
      </c>
      <c r="B71" s="18">
        <v>1519543</v>
      </c>
      <c r="C71" s="18"/>
      <c r="D71" s="19">
        <v>3298000</v>
      </c>
      <c r="E71" s="20">
        <v>3735000</v>
      </c>
      <c r="F71" s="20">
        <v>269302</v>
      </c>
      <c r="G71" s="20">
        <v>246612</v>
      </c>
      <c r="H71" s="20">
        <v>267253</v>
      </c>
      <c r="I71" s="20">
        <v>783167</v>
      </c>
      <c r="J71" s="20">
        <v>291251</v>
      </c>
      <c r="K71" s="20">
        <v>234430</v>
      </c>
      <c r="L71" s="20">
        <v>323597</v>
      </c>
      <c r="M71" s="20">
        <v>849278</v>
      </c>
      <c r="N71" s="20">
        <v>261116</v>
      </c>
      <c r="O71" s="20">
        <v>288617</v>
      </c>
      <c r="P71" s="20">
        <v>-260081</v>
      </c>
      <c r="Q71" s="20">
        <v>289652</v>
      </c>
      <c r="R71" s="20">
        <v>289291</v>
      </c>
      <c r="S71" s="20">
        <v>268711</v>
      </c>
      <c r="T71" s="20"/>
      <c r="U71" s="20">
        <v>558002</v>
      </c>
      <c r="V71" s="20">
        <v>2480099</v>
      </c>
      <c r="W71" s="20">
        <v>3735000</v>
      </c>
      <c r="X71" s="20"/>
      <c r="Y71" s="19"/>
      <c r="Z71" s="22">
        <v>3735000</v>
      </c>
    </row>
    <row r="72" spans="1:26" ht="13.5" hidden="1">
      <c r="A72" s="38" t="s">
        <v>117</v>
      </c>
      <c r="B72" s="18">
        <v>512070</v>
      </c>
      <c r="C72" s="18"/>
      <c r="D72" s="19">
        <v>1051000</v>
      </c>
      <c r="E72" s="20">
        <v>988000</v>
      </c>
      <c r="F72" s="20">
        <v>100888</v>
      </c>
      <c r="G72" s="20">
        <v>102528</v>
      </c>
      <c r="H72" s="20">
        <v>102466</v>
      </c>
      <c r="I72" s="20">
        <v>305882</v>
      </c>
      <c r="J72" s="20">
        <v>102349</v>
      </c>
      <c r="K72" s="20">
        <v>103280</v>
      </c>
      <c r="L72" s="20">
        <v>102787</v>
      </c>
      <c r="M72" s="20">
        <v>308416</v>
      </c>
      <c r="N72" s="20">
        <v>103276</v>
      </c>
      <c r="O72" s="20">
        <v>102918</v>
      </c>
      <c r="P72" s="20">
        <v>-103032</v>
      </c>
      <c r="Q72" s="20">
        <v>103162</v>
      </c>
      <c r="R72" s="20">
        <v>103156</v>
      </c>
      <c r="S72" s="20">
        <v>100188</v>
      </c>
      <c r="T72" s="20"/>
      <c r="U72" s="20">
        <v>203344</v>
      </c>
      <c r="V72" s="20">
        <v>920804</v>
      </c>
      <c r="W72" s="20">
        <v>988000</v>
      </c>
      <c r="X72" s="20"/>
      <c r="Y72" s="19"/>
      <c r="Z72" s="22">
        <v>988000</v>
      </c>
    </row>
    <row r="73" spans="1:26" ht="13.5" hidden="1">
      <c r="A73" s="38" t="s">
        <v>118</v>
      </c>
      <c r="B73" s="18">
        <v>1455890</v>
      </c>
      <c r="C73" s="18"/>
      <c r="D73" s="19">
        <v>1551500</v>
      </c>
      <c r="E73" s="20">
        <v>2059000</v>
      </c>
      <c r="F73" s="20">
        <v>128530</v>
      </c>
      <c r="G73" s="20">
        <v>128537</v>
      </c>
      <c r="H73" s="20">
        <v>128439</v>
      </c>
      <c r="I73" s="20">
        <v>385506</v>
      </c>
      <c r="J73" s="20">
        <v>128252</v>
      </c>
      <c r="K73" s="20">
        <v>123341</v>
      </c>
      <c r="L73" s="20">
        <v>128636</v>
      </c>
      <c r="M73" s="20">
        <v>380229</v>
      </c>
      <c r="N73" s="20">
        <v>127593</v>
      </c>
      <c r="O73" s="20">
        <v>131910</v>
      </c>
      <c r="P73" s="20">
        <v>-132074</v>
      </c>
      <c r="Q73" s="20">
        <v>127429</v>
      </c>
      <c r="R73" s="20">
        <v>132198</v>
      </c>
      <c r="S73" s="20">
        <v>129150</v>
      </c>
      <c r="T73" s="20"/>
      <c r="U73" s="20">
        <v>261348</v>
      </c>
      <c r="V73" s="20">
        <v>1154512</v>
      </c>
      <c r="W73" s="20">
        <v>2059000</v>
      </c>
      <c r="X73" s="20"/>
      <c r="Y73" s="19"/>
      <c r="Z73" s="22">
        <v>2059000</v>
      </c>
    </row>
    <row r="74" spans="1:26" ht="13.5" hidden="1">
      <c r="A74" s="38" t="s">
        <v>119</v>
      </c>
      <c r="B74" s="18">
        <v>381806</v>
      </c>
      <c r="C74" s="18"/>
      <c r="D74" s="19">
        <v>18000</v>
      </c>
      <c r="E74" s="20">
        <v>18000</v>
      </c>
      <c r="F74" s="20">
        <v>724</v>
      </c>
      <c r="G74" s="20">
        <v>6323</v>
      </c>
      <c r="H74" s="20">
        <v>8445</v>
      </c>
      <c r="I74" s="20">
        <v>15492</v>
      </c>
      <c r="J74" s="20">
        <v>2799</v>
      </c>
      <c r="K74" s="20">
        <v>196041</v>
      </c>
      <c r="L74" s="20">
        <v>21659</v>
      </c>
      <c r="M74" s="20">
        <v>220499</v>
      </c>
      <c r="N74" s="20">
        <v>4396</v>
      </c>
      <c r="O74" s="20">
        <v>2009</v>
      </c>
      <c r="P74" s="20">
        <v>-247426</v>
      </c>
      <c r="Q74" s="20">
        <v>-241021</v>
      </c>
      <c r="R74" s="20">
        <v>2960</v>
      </c>
      <c r="S74" s="20">
        <v>3039</v>
      </c>
      <c r="T74" s="20"/>
      <c r="U74" s="20">
        <v>5999</v>
      </c>
      <c r="V74" s="20">
        <v>969</v>
      </c>
      <c r="W74" s="20">
        <v>18000</v>
      </c>
      <c r="X74" s="20"/>
      <c r="Y74" s="19"/>
      <c r="Z74" s="22">
        <v>18000</v>
      </c>
    </row>
    <row r="75" spans="1:26" ht="13.5" hidden="1">
      <c r="A75" s="39" t="s">
        <v>120</v>
      </c>
      <c r="B75" s="27">
        <v>2089763</v>
      </c>
      <c r="C75" s="27"/>
      <c r="D75" s="28">
        <v>1969000</v>
      </c>
      <c r="E75" s="29">
        <v>1969000</v>
      </c>
      <c r="F75" s="29">
        <v>188645</v>
      </c>
      <c r="G75" s="29">
        <v>193049</v>
      </c>
      <c r="H75" s="29">
        <v>196139</v>
      </c>
      <c r="I75" s="29">
        <v>577833</v>
      </c>
      <c r="J75" s="29">
        <v>198281</v>
      </c>
      <c r="K75" s="29">
        <v>197541</v>
      </c>
      <c r="L75" s="29">
        <v>222601</v>
      </c>
      <c r="M75" s="29">
        <v>618423</v>
      </c>
      <c r="N75" s="29">
        <v>140048</v>
      </c>
      <c r="O75" s="29">
        <v>225007</v>
      </c>
      <c r="P75" s="29">
        <v>-225374</v>
      </c>
      <c r="Q75" s="29">
        <v>139681</v>
      </c>
      <c r="R75" s="29">
        <v>227250</v>
      </c>
      <c r="S75" s="29">
        <v>216563</v>
      </c>
      <c r="T75" s="29"/>
      <c r="U75" s="29">
        <v>443813</v>
      </c>
      <c r="V75" s="29">
        <v>1779750</v>
      </c>
      <c r="W75" s="29">
        <v>1969000</v>
      </c>
      <c r="X75" s="29"/>
      <c r="Y75" s="28"/>
      <c r="Z75" s="30">
        <v>1969000</v>
      </c>
    </row>
    <row r="76" spans="1:26" ht="13.5" hidden="1">
      <c r="A76" s="41" t="s">
        <v>122</v>
      </c>
      <c r="B76" s="31">
        <v>12858020</v>
      </c>
      <c r="C76" s="31"/>
      <c r="D76" s="32">
        <v>11791000</v>
      </c>
      <c r="E76" s="33">
        <v>11791000</v>
      </c>
      <c r="F76" s="33">
        <v>539872</v>
      </c>
      <c r="G76" s="33">
        <v>861377</v>
      </c>
      <c r="H76" s="33">
        <v>838557</v>
      </c>
      <c r="I76" s="33">
        <v>2239806</v>
      </c>
      <c r="J76" s="33">
        <v>471050</v>
      </c>
      <c r="K76" s="33">
        <v>791732</v>
      </c>
      <c r="L76" s="33">
        <v>539812</v>
      </c>
      <c r="M76" s="33">
        <v>1802594</v>
      </c>
      <c r="N76" s="33">
        <v>1080742</v>
      </c>
      <c r="O76" s="33">
        <v>686506</v>
      </c>
      <c r="P76" s="33">
        <v>926730</v>
      </c>
      <c r="Q76" s="33">
        <v>2693978</v>
      </c>
      <c r="R76" s="33">
        <v>568341</v>
      </c>
      <c r="S76" s="33">
        <v>678719</v>
      </c>
      <c r="T76" s="33"/>
      <c r="U76" s="33">
        <v>1247060</v>
      </c>
      <c r="V76" s="33">
        <v>7983438</v>
      </c>
      <c r="W76" s="33">
        <v>11791000</v>
      </c>
      <c r="X76" s="33"/>
      <c r="Y76" s="32"/>
      <c r="Z76" s="34">
        <v>11791000</v>
      </c>
    </row>
    <row r="77" spans="1:26" ht="13.5" hidden="1">
      <c r="A77" s="36" t="s">
        <v>31</v>
      </c>
      <c r="B77" s="18">
        <v>6619833</v>
      </c>
      <c r="C77" s="18"/>
      <c r="D77" s="19">
        <v>2588000</v>
      </c>
      <c r="E77" s="20">
        <v>2588000</v>
      </c>
      <c r="F77" s="20">
        <v>61795</v>
      </c>
      <c r="G77" s="20">
        <v>65266</v>
      </c>
      <c r="H77" s="20">
        <v>270748</v>
      </c>
      <c r="I77" s="20">
        <v>397809</v>
      </c>
      <c r="J77" s="20">
        <v>95993</v>
      </c>
      <c r="K77" s="20">
        <v>182551</v>
      </c>
      <c r="L77" s="20">
        <v>58818</v>
      </c>
      <c r="M77" s="20">
        <v>337362</v>
      </c>
      <c r="N77" s="20">
        <v>59979</v>
      </c>
      <c r="O77" s="20">
        <v>45344</v>
      </c>
      <c r="P77" s="20">
        <v>246027</v>
      </c>
      <c r="Q77" s="20">
        <v>351350</v>
      </c>
      <c r="R77" s="20">
        <v>55640</v>
      </c>
      <c r="S77" s="20">
        <v>74782</v>
      </c>
      <c r="T77" s="20"/>
      <c r="U77" s="20">
        <v>130422</v>
      </c>
      <c r="V77" s="20">
        <v>1216943</v>
      </c>
      <c r="W77" s="20">
        <v>2588000</v>
      </c>
      <c r="X77" s="20"/>
      <c r="Y77" s="19"/>
      <c r="Z77" s="22">
        <v>2588000</v>
      </c>
    </row>
    <row r="78" spans="1:26" ht="13.5" hidden="1">
      <c r="A78" s="37" t="s">
        <v>32</v>
      </c>
      <c r="B78" s="18">
        <v>6150584</v>
      </c>
      <c r="C78" s="18"/>
      <c r="D78" s="19">
        <v>9203000</v>
      </c>
      <c r="E78" s="20">
        <v>9203000</v>
      </c>
      <c r="F78" s="20">
        <v>478077</v>
      </c>
      <c r="G78" s="20">
        <v>796111</v>
      </c>
      <c r="H78" s="20">
        <v>567809</v>
      </c>
      <c r="I78" s="20">
        <v>1841997</v>
      </c>
      <c r="J78" s="20">
        <v>375057</v>
      </c>
      <c r="K78" s="20">
        <v>609181</v>
      </c>
      <c r="L78" s="20">
        <v>480994</v>
      </c>
      <c r="M78" s="20">
        <v>1465232</v>
      </c>
      <c r="N78" s="20">
        <v>1020763</v>
      </c>
      <c r="O78" s="20">
        <v>641162</v>
      </c>
      <c r="P78" s="20">
        <v>680703</v>
      </c>
      <c r="Q78" s="20">
        <v>2342628</v>
      </c>
      <c r="R78" s="20">
        <v>512701</v>
      </c>
      <c r="S78" s="20">
        <v>603937</v>
      </c>
      <c r="T78" s="20"/>
      <c r="U78" s="20">
        <v>1116638</v>
      </c>
      <c r="V78" s="20">
        <v>6766495</v>
      </c>
      <c r="W78" s="20">
        <v>9203000</v>
      </c>
      <c r="X78" s="20"/>
      <c r="Y78" s="19"/>
      <c r="Z78" s="22">
        <v>9203000</v>
      </c>
    </row>
    <row r="79" spans="1:26" ht="13.5" hidden="1">
      <c r="A79" s="38" t="s">
        <v>115</v>
      </c>
      <c r="B79" s="18">
        <v>2736592</v>
      </c>
      <c r="C79" s="18"/>
      <c r="D79" s="19">
        <v>3083000</v>
      </c>
      <c r="E79" s="20">
        <v>3083000</v>
      </c>
      <c r="F79" s="20">
        <v>259701</v>
      </c>
      <c r="G79" s="20">
        <v>297251</v>
      </c>
      <c r="H79" s="20">
        <v>322855</v>
      </c>
      <c r="I79" s="20">
        <v>879807</v>
      </c>
      <c r="J79" s="20">
        <v>250040</v>
      </c>
      <c r="K79" s="20">
        <v>369202</v>
      </c>
      <c r="L79" s="20">
        <v>307276</v>
      </c>
      <c r="M79" s="20">
        <v>926518</v>
      </c>
      <c r="N79" s="20">
        <v>357021</v>
      </c>
      <c r="O79" s="20">
        <v>362319</v>
      </c>
      <c r="P79" s="20">
        <v>182538</v>
      </c>
      <c r="Q79" s="20">
        <v>901878</v>
      </c>
      <c r="R79" s="20">
        <v>268234</v>
      </c>
      <c r="S79" s="20">
        <v>307836</v>
      </c>
      <c r="T79" s="20"/>
      <c r="U79" s="20">
        <v>576070</v>
      </c>
      <c r="V79" s="20">
        <v>3284273</v>
      </c>
      <c r="W79" s="20">
        <v>3083000</v>
      </c>
      <c r="X79" s="20"/>
      <c r="Y79" s="19"/>
      <c r="Z79" s="22">
        <v>3083000</v>
      </c>
    </row>
    <row r="80" spans="1:26" ht="13.5" hidden="1">
      <c r="A80" s="38" t="s">
        <v>116</v>
      </c>
      <c r="B80" s="18">
        <v>2039086</v>
      </c>
      <c r="C80" s="18"/>
      <c r="D80" s="19">
        <v>3300000</v>
      </c>
      <c r="E80" s="20">
        <v>3300000</v>
      </c>
      <c r="F80" s="20">
        <v>75659</v>
      </c>
      <c r="G80" s="20">
        <v>146124</v>
      </c>
      <c r="H80" s="20">
        <v>103271</v>
      </c>
      <c r="I80" s="20">
        <v>325054</v>
      </c>
      <c r="J80" s="20">
        <v>41991</v>
      </c>
      <c r="K80" s="20">
        <v>134868</v>
      </c>
      <c r="L80" s="20">
        <v>68421</v>
      </c>
      <c r="M80" s="20">
        <v>245280</v>
      </c>
      <c r="N80" s="20">
        <v>142108</v>
      </c>
      <c r="O80" s="20">
        <v>117973</v>
      </c>
      <c r="P80" s="20">
        <v>259320</v>
      </c>
      <c r="Q80" s="20">
        <v>519401</v>
      </c>
      <c r="R80" s="20">
        <v>89863</v>
      </c>
      <c r="S80" s="20">
        <v>119209</v>
      </c>
      <c r="T80" s="20"/>
      <c r="U80" s="20">
        <v>209072</v>
      </c>
      <c r="V80" s="20">
        <v>1298807</v>
      </c>
      <c r="W80" s="20">
        <v>3300000</v>
      </c>
      <c r="X80" s="20"/>
      <c r="Y80" s="19"/>
      <c r="Z80" s="22">
        <v>3300000</v>
      </c>
    </row>
    <row r="81" spans="1:26" ht="13.5" hidden="1">
      <c r="A81" s="38" t="s">
        <v>117</v>
      </c>
      <c r="B81" s="18">
        <v>280675</v>
      </c>
      <c r="C81" s="18"/>
      <c r="D81" s="19">
        <v>1056000</v>
      </c>
      <c r="E81" s="20">
        <v>1056000</v>
      </c>
      <c r="F81" s="20">
        <v>34589</v>
      </c>
      <c r="G81" s="20">
        <v>102528</v>
      </c>
      <c r="H81" s="20">
        <v>54529</v>
      </c>
      <c r="I81" s="20">
        <v>191646</v>
      </c>
      <c r="J81" s="20">
        <v>26152</v>
      </c>
      <c r="K81" s="20">
        <v>30962</v>
      </c>
      <c r="L81" s="20">
        <v>39854</v>
      </c>
      <c r="M81" s="20">
        <v>96968</v>
      </c>
      <c r="N81" s="20">
        <v>409902</v>
      </c>
      <c r="O81" s="20">
        <v>47233</v>
      </c>
      <c r="P81" s="20">
        <v>103032</v>
      </c>
      <c r="Q81" s="20">
        <v>560167</v>
      </c>
      <c r="R81" s="20">
        <v>46474</v>
      </c>
      <c r="S81" s="20">
        <v>56574</v>
      </c>
      <c r="T81" s="20"/>
      <c r="U81" s="20">
        <v>103048</v>
      </c>
      <c r="V81" s="20">
        <v>951829</v>
      </c>
      <c r="W81" s="20">
        <v>1056000</v>
      </c>
      <c r="X81" s="20"/>
      <c r="Y81" s="19"/>
      <c r="Z81" s="22">
        <v>1056000</v>
      </c>
    </row>
    <row r="82" spans="1:26" ht="13.5" hidden="1">
      <c r="A82" s="38" t="s">
        <v>118</v>
      </c>
      <c r="B82" s="18">
        <v>712425</v>
      </c>
      <c r="C82" s="18"/>
      <c r="D82" s="19">
        <v>1548000</v>
      </c>
      <c r="E82" s="20">
        <v>1548000</v>
      </c>
      <c r="F82" s="20">
        <v>28637</v>
      </c>
      <c r="G82" s="20">
        <v>128537</v>
      </c>
      <c r="H82" s="20">
        <v>39745</v>
      </c>
      <c r="I82" s="20">
        <v>196919</v>
      </c>
      <c r="J82" s="20">
        <v>18668</v>
      </c>
      <c r="K82" s="20">
        <v>22355</v>
      </c>
      <c r="L82" s="20">
        <v>29668</v>
      </c>
      <c r="M82" s="20">
        <v>70691</v>
      </c>
      <c r="N82" s="20">
        <v>34034</v>
      </c>
      <c r="O82" s="20">
        <v>37468</v>
      </c>
      <c r="P82" s="20">
        <v>132074</v>
      </c>
      <c r="Q82" s="20">
        <v>203576</v>
      </c>
      <c r="R82" s="20">
        <v>39438</v>
      </c>
      <c r="S82" s="20">
        <v>49646</v>
      </c>
      <c r="T82" s="20"/>
      <c r="U82" s="20">
        <v>89084</v>
      </c>
      <c r="V82" s="20">
        <v>560270</v>
      </c>
      <c r="W82" s="20">
        <v>1548000</v>
      </c>
      <c r="X82" s="20"/>
      <c r="Y82" s="19"/>
      <c r="Z82" s="22">
        <v>1548000</v>
      </c>
    </row>
    <row r="83" spans="1:26" ht="13.5" hidden="1">
      <c r="A83" s="38" t="s">
        <v>119</v>
      </c>
      <c r="B83" s="18">
        <v>381806</v>
      </c>
      <c r="C83" s="18"/>
      <c r="D83" s="19">
        <v>216000</v>
      </c>
      <c r="E83" s="20">
        <v>216000</v>
      </c>
      <c r="F83" s="20">
        <v>79491</v>
      </c>
      <c r="G83" s="20">
        <v>121671</v>
      </c>
      <c r="H83" s="20">
        <v>47409</v>
      </c>
      <c r="I83" s="20">
        <v>248571</v>
      </c>
      <c r="J83" s="20">
        <v>38206</v>
      </c>
      <c r="K83" s="20">
        <v>51794</v>
      </c>
      <c r="L83" s="20">
        <v>35775</v>
      </c>
      <c r="M83" s="20">
        <v>125775</v>
      </c>
      <c r="N83" s="20">
        <v>77698</v>
      </c>
      <c r="O83" s="20">
        <v>76169</v>
      </c>
      <c r="P83" s="20">
        <v>3739</v>
      </c>
      <c r="Q83" s="20">
        <v>157606</v>
      </c>
      <c r="R83" s="20">
        <v>68692</v>
      </c>
      <c r="S83" s="20">
        <v>70672</v>
      </c>
      <c r="T83" s="20"/>
      <c r="U83" s="20">
        <v>139364</v>
      </c>
      <c r="V83" s="20">
        <v>671316</v>
      </c>
      <c r="W83" s="20">
        <v>216000</v>
      </c>
      <c r="X83" s="20"/>
      <c r="Y83" s="19"/>
      <c r="Z83" s="22">
        <v>216000</v>
      </c>
    </row>
    <row r="84" spans="1:26" ht="13.5" hidden="1">
      <c r="A84" s="39" t="s">
        <v>120</v>
      </c>
      <c r="B84" s="27">
        <v>87603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4819546</v>
      </c>
      <c r="C5" s="18">
        <v>0</v>
      </c>
      <c r="D5" s="63">
        <v>6185674</v>
      </c>
      <c r="E5" s="64">
        <v>5692136</v>
      </c>
      <c r="F5" s="64">
        <v>5747964</v>
      </c>
      <c r="G5" s="64">
        <v>-291</v>
      </c>
      <c r="H5" s="64">
        <v>-25187</v>
      </c>
      <c r="I5" s="64">
        <v>5722486</v>
      </c>
      <c r="J5" s="64">
        <v>-51083</v>
      </c>
      <c r="K5" s="64">
        <v>21145</v>
      </c>
      <c r="L5" s="64">
        <v>-412</v>
      </c>
      <c r="M5" s="64">
        <v>-30350</v>
      </c>
      <c r="N5" s="64">
        <v>0</v>
      </c>
      <c r="O5" s="64">
        <v>0</v>
      </c>
      <c r="P5" s="64">
        <v>-8390</v>
      </c>
      <c r="Q5" s="64">
        <v>-8390</v>
      </c>
      <c r="R5" s="64">
        <v>-289270</v>
      </c>
      <c r="S5" s="64">
        <v>85</v>
      </c>
      <c r="T5" s="64">
        <v>85</v>
      </c>
      <c r="U5" s="64">
        <v>-289100</v>
      </c>
      <c r="V5" s="64">
        <v>5394646</v>
      </c>
      <c r="W5" s="64">
        <v>5692136</v>
      </c>
      <c r="X5" s="64">
        <v>-297490</v>
      </c>
      <c r="Y5" s="65">
        <v>-5.23</v>
      </c>
      <c r="Z5" s="66">
        <v>5692136</v>
      </c>
    </row>
    <row r="6" spans="1:26" ht="13.5">
      <c r="A6" s="62" t="s">
        <v>32</v>
      </c>
      <c r="B6" s="18">
        <v>29778441</v>
      </c>
      <c r="C6" s="18">
        <v>0</v>
      </c>
      <c r="D6" s="63">
        <v>33248459</v>
      </c>
      <c r="E6" s="64">
        <v>35035000</v>
      </c>
      <c r="F6" s="64">
        <v>2846224</v>
      </c>
      <c r="G6" s="64">
        <v>3320230</v>
      </c>
      <c r="H6" s="64">
        <v>3114483</v>
      </c>
      <c r="I6" s="64">
        <v>9280937</v>
      </c>
      <c r="J6" s="64">
        <v>2886274</v>
      </c>
      <c r="K6" s="64">
        <v>1917004</v>
      </c>
      <c r="L6" s="64">
        <v>2602874</v>
      </c>
      <c r="M6" s="64">
        <v>7406152</v>
      </c>
      <c r="N6" s="64">
        <v>3112429</v>
      </c>
      <c r="O6" s="64">
        <v>2910928</v>
      </c>
      <c r="P6" s="64">
        <v>2964680</v>
      </c>
      <c r="Q6" s="64">
        <v>8988037</v>
      </c>
      <c r="R6" s="64">
        <v>1466460</v>
      </c>
      <c r="S6" s="64">
        <v>2945638</v>
      </c>
      <c r="T6" s="64">
        <v>3059520</v>
      </c>
      <c r="U6" s="64">
        <v>7471618</v>
      </c>
      <c r="V6" s="64">
        <v>33146744</v>
      </c>
      <c r="W6" s="64">
        <v>35035000</v>
      </c>
      <c r="X6" s="64">
        <v>-1888256</v>
      </c>
      <c r="Y6" s="65">
        <v>-5.39</v>
      </c>
      <c r="Z6" s="66">
        <v>35035000</v>
      </c>
    </row>
    <row r="7" spans="1:26" ht="13.5">
      <c r="A7" s="62" t="s">
        <v>33</v>
      </c>
      <c r="B7" s="18">
        <v>222356</v>
      </c>
      <c r="C7" s="18">
        <v>0</v>
      </c>
      <c r="D7" s="63">
        <v>150000</v>
      </c>
      <c r="E7" s="64">
        <v>250000</v>
      </c>
      <c r="F7" s="64">
        <v>0</v>
      </c>
      <c r="G7" s="64">
        <v>0</v>
      </c>
      <c r="H7" s="64">
        <v>87401</v>
      </c>
      <c r="I7" s="64">
        <v>87401</v>
      </c>
      <c r="J7" s="64">
        <v>25692</v>
      </c>
      <c r="K7" s="64">
        <v>42712</v>
      </c>
      <c r="L7" s="64">
        <v>53318</v>
      </c>
      <c r="M7" s="64">
        <v>121722</v>
      </c>
      <c r="N7" s="64">
        <v>6749</v>
      </c>
      <c r="O7" s="64">
        <v>70516</v>
      </c>
      <c r="P7" s="64">
        <v>44142</v>
      </c>
      <c r="Q7" s="64">
        <v>121407</v>
      </c>
      <c r="R7" s="64">
        <v>4449</v>
      </c>
      <c r="S7" s="64">
        <v>83412</v>
      </c>
      <c r="T7" s="64">
        <v>3428</v>
      </c>
      <c r="U7" s="64">
        <v>91289</v>
      </c>
      <c r="V7" s="64">
        <v>421819</v>
      </c>
      <c r="W7" s="64">
        <v>250000</v>
      </c>
      <c r="X7" s="64">
        <v>171819</v>
      </c>
      <c r="Y7" s="65">
        <v>68.73</v>
      </c>
      <c r="Z7" s="66">
        <v>250000</v>
      </c>
    </row>
    <row r="8" spans="1:26" ht="13.5">
      <c r="A8" s="62" t="s">
        <v>34</v>
      </c>
      <c r="B8" s="18">
        <v>23815670</v>
      </c>
      <c r="C8" s="18">
        <v>0</v>
      </c>
      <c r="D8" s="63">
        <v>24412000</v>
      </c>
      <c r="E8" s="64">
        <v>24411000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15234000</v>
      </c>
      <c r="L8" s="64">
        <v>0</v>
      </c>
      <c r="M8" s="64">
        <v>15234000</v>
      </c>
      <c r="N8" s="64">
        <v>0</v>
      </c>
      <c r="O8" s="64">
        <v>0</v>
      </c>
      <c r="P8" s="64">
        <v>0</v>
      </c>
      <c r="Q8" s="64">
        <v>0</v>
      </c>
      <c r="R8" s="64">
        <v>5078000</v>
      </c>
      <c r="S8" s="64">
        <v>0</v>
      </c>
      <c r="T8" s="64">
        <v>0</v>
      </c>
      <c r="U8" s="64">
        <v>5078000</v>
      </c>
      <c r="V8" s="64">
        <v>20312000</v>
      </c>
      <c r="W8" s="64">
        <v>24411000</v>
      </c>
      <c r="X8" s="64">
        <v>-4099000</v>
      </c>
      <c r="Y8" s="65">
        <v>-16.79</v>
      </c>
      <c r="Z8" s="66">
        <v>24411000</v>
      </c>
    </row>
    <row r="9" spans="1:26" ht="13.5">
      <c r="A9" s="62" t="s">
        <v>35</v>
      </c>
      <c r="B9" s="18">
        <v>3936510</v>
      </c>
      <c r="C9" s="18">
        <v>0</v>
      </c>
      <c r="D9" s="63">
        <v>3958315</v>
      </c>
      <c r="E9" s="64">
        <v>3004473</v>
      </c>
      <c r="F9" s="64">
        <v>113355</v>
      </c>
      <c r="G9" s="64">
        <v>104948</v>
      </c>
      <c r="H9" s="64">
        <v>419267</v>
      </c>
      <c r="I9" s="64">
        <v>637570</v>
      </c>
      <c r="J9" s="64">
        <v>377567</v>
      </c>
      <c r="K9" s="64">
        <v>123792</v>
      </c>
      <c r="L9" s="64">
        <v>244331</v>
      </c>
      <c r="M9" s="64">
        <v>745690</v>
      </c>
      <c r="N9" s="64">
        <v>187221</v>
      </c>
      <c r="O9" s="64">
        <v>251380</v>
      </c>
      <c r="P9" s="64">
        <v>355656</v>
      </c>
      <c r="Q9" s="64">
        <v>794257</v>
      </c>
      <c r="R9" s="64">
        <v>458961</v>
      </c>
      <c r="S9" s="64">
        <v>112624</v>
      </c>
      <c r="T9" s="64">
        <v>8351223</v>
      </c>
      <c r="U9" s="64">
        <v>8922808</v>
      </c>
      <c r="V9" s="64">
        <v>11100325</v>
      </c>
      <c r="W9" s="64">
        <v>3004473</v>
      </c>
      <c r="X9" s="64">
        <v>8095852</v>
      </c>
      <c r="Y9" s="65">
        <v>269.46</v>
      </c>
      <c r="Z9" s="66">
        <v>3004473</v>
      </c>
    </row>
    <row r="10" spans="1:26" ht="25.5">
      <c r="A10" s="67" t="s">
        <v>107</v>
      </c>
      <c r="B10" s="68">
        <f>SUM(B5:B9)</f>
        <v>62572523</v>
      </c>
      <c r="C10" s="68">
        <f>SUM(C5:C9)</f>
        <v>0</v>
      </c>
      <c r="D10" s="69">
        <f aca="true" t="shared" si="0" ref="D10:Z10">SUM(D5:D9)</f>
        <v>67954448</v>
      </c>
      <c r="E10" s="70">
        <f t="shared" si="0"/>
        <v>68392609</v>
      </c>
      <c r="F10" s="70">
        <f t="shared" si="0"/>
        <v>8707543</v>
      </c>
      <c r="G10" s="70">
        <f t="shared" si="0"/>
        <v>3424887</v>
      </c>
      <c r="H10" s="70">
        <f t="shared" si="0"/>
        <v>3595964</v>
      </c>
      <c r="I10" s="70">
        <f t="shared" si="0"/>
        <v>15728394</v>
      </c>
      <c r="J10" s="70">
        <f t="shared" si="0"/>
        <v>3238450</v>
      </c>
      <c r="K10" s="70">
        <f t="shared" si="0"/>
        <v>17338653</v>
      </c>
      <c r="L10" s="70">
        <f t="shared" si="0"/>
        <v>2900111</v>
      </c>
      <c r="M10" s="70">
        <f t="shared" si="0"/>
        <v>23477214</v>
      </c>
      <c r="N10" s="70">
        <f t="shared" si="0"/>
        <v>3306399</v>
      </c>
      <c r="O10" s="70">
        <f t="shared" si="0"/>
        <v>3232824</v>
      </c>
      <c r="P10" s="70">
        <f t="shared" si="0"/>
        <v>3356088</v>
      </c>
      <c r="Q10" s="70">
        <f t="shared" si="0"/>
        <v>9895311</v>
      </c>
      <c r="R10" s="70">
        <f t="shared" si="0"/>
        <v>6718600</v>
      </c>
      <c r="S10" s="70">
        <f t="shared" si="0"/>
        <v>3141759</v>
      </c>
      <c r="T10" s="70">
        <f t="shared" si="0"/>
        <v>11414256</v>
      </c>
      <c r="U10" s="70">
        <f t="shared" si="0"/>
        <v>21274615</v>
      </c>
      <c r="V10" s="70">
        <f t="shared" si="0"/>
        <v>70375534</v>
      </c>
      <c r="W10" s="70">
        <f t="shared" si="0"/>
        <v>68392609</v>
      </c>
      <c r="X10" s="70">
        <f t="shared" si="0"/>
        <v>1982925</v>
      </c>
      <c r="Y10" s="71">
        <f>+IF(W10&lt;&gt;0,(X10/W10)*100,0)</f>
        <v>2.89932644622462</v>
      </c>
      <c r="Z10" s="72">
        <f t="shared" si="0"/>
        <v>68392609</v>
      </c>
    </row>
    <row r="11" spans="1:26" ht="13.5">
      <c r="A11" s="62" t="s">
        <v>36</v>
      </c>
      <c r="B11" s="18">
        <v>23380196</v>
      </c>
      <c r="C11" s="18">
        <v>0</v>
      </c>
      <c r="D11" s="63">
        <v>26413766</v>
      </c>
      <c r="E11" s="64">
        <v>26419000</v>
      </c>
      <c r="F11" s="64">
        <v>2017987</v>
      </c>
      <c r="G11" s="64">
        <v>2020474</v>
      </c>
      <c r="H11" s="64">
        <v>2040491</v>
      </c>
      <c r="I11" s="64">
        <v>6078952</v>
      </c>
      <c r="J11" s="64">
        <v>2039333</v>
      </c>
      <c r="K11" s="64">
        <v>3127274</v>
      </c>
      <c r="L11" s="64">
        <v>2059204</v>
      </c>
      <c r="M11" s="64">
        <v>7225811</v>
      </c>
      <c r="N11" s="64">
        <v>2085072</v>
      </c>
      <c r="O11" s="64">
        <v>1786379</v>
      </c>
      <c r="P11" s="64">
        <v>2078891</v>
      </c>
      <c r="Q11" s="64">
        <v>5950342</v>
      </c>
      <c r="R11" s="64">
        <v>2099334</v>
      </c>
      <c r="S11" s="64">
        <v>2139746</v>
      </c>
      <c r="T11" s="64">
        <v>2120273</v>
      </c>
      <c r="U11" s="64">
        <v>6359353</v>
      </c>
      <c r="V11" s="64">
        <v>25614458</v>
      </c>
      <c r="W11" s="64">
        <v>26419000</v>
      </c>
      <c r="X11" s="64">
        <v>-804542</v>
      </c>
      <c r="Y11" s="65">
        <v>-3.05</v>
      </c>
      <c r="Z11" s="66">
        <v>26419000</v>
      </c>
    </row>
    <row r="12" spans="1:26" ht="13.5">
      <c r="A12" s="62" t="s">
        <v>37</v>
      </c>
      <c r="B12" s="18">
        <v>2220514</v>
      </c>
      <c r="C12" s="18">
        <v>0</v>
      </c>
      <c r="D12" s="63">
        <v>2361072</v>
      </c>
      <c r="E12" s="64">
        <v>2398185</v>
      </c>
      <c r="F12" s="64">
        <v>183884</v>
      </c>
      <c r="G12" s="64">
        <v>183884</v>
      </c>
      <c r="H12" s="64">
        <v>183884</v>
      </c>
      <c r="I12" s="64">
        <v>551652</v>
      </c>
      <c r="J12" s="64">
        <v>183884</v>
      </c>
      <c r="K12" s="64">
        <v>183884</v>
      </c>
      <c r="L12" s="64">
        <v>183884</v>
      </c>
      <c r="M12" s="64">
        <v>551652</v>
      </c>
      <c r="N12" s="64">
        <v>183884</v>
      </c>
      <c r="O12" s="64">
        <v>298237</v>
      </c>
      <c r="P12" s="64">
        <v>196678</v>
      </c>
      <c r="Q12" s="64">
        <v>678799</v>
      </c>
      <c r="R12" s="64">
        <v>196678</v>
      </c>
      <c r="S12" s="64">
        <v>196678</v>
      </c>
      <c r="T12" s="64">
        <v>196678</v>
      </c>
      <c r="U12" s="64">
        <v>590034</v>
      </c>
      <c r="V12" s="64">
        <v>2372137</v>
      </c>
      <c r="W12" s="64">
        <v>2398185</v>
      </c>
      <c r="X12" s="64">
        <v>-26048</v>
      </c>
      <c r="Y12" s="65">
        <v>-1.09</v>
      </c>
      <c r="Z12" s="66">
        <v>2398185</v>
      </c>
    </row>
    <row r="13" spans="1:26" ht="13.5">
      <c r="A13" s="62" t="s">
        <v>108</v>
      </c>
      <c r="B13" s="18">
        <v>5275885</v>
      </c>
      <c r="C13" s="18">
        <v>0</v>
      </c>
      <c r="D13" s="63">
        <v>4513435</v>
      </c>
      <c r="E13" s="64">
        <v>4513435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6418493</v>
      </c>
      <c r="U13" s="64">
        <v>6418493</v>
      </c>
      <c r="V13" s="64">
        <v>6418493</v>
      </c>
      <c r="W13" s="64">
        <v>4513435</v>
      </c>
      <c r="X13" s="64">
        <v>1905058</v>
      </c>
      <c r="Y13" s="65">
        <v>42.21</v>
      </c>
      <c r="Z13" s="66">
        <v>4513435</v>
      </c>
    </row>
    <row r="14" spans="1:26" ht="13.5">
      <c r="A14" s="62" t="s">
        <v>38</v>
      </c>
      <c r="B14" s="18">
        <v>1249739</v>
      </c>
      <c r="C14" s="18">
        <v>0</v>
      </c>
      <c r="D14" s="63">
        <v>549437</v>
      </c>
      <c r="E14" s="64">
        <v>1264551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1264551</v>
      </c>
      <c r="X14" s="64">
        <v>-1264551</v>
      </c>
      <c r="Y14" s="65">
        <v>-100</v>
      </c>
      <c r="Z14" s="66">
        <v>1264551</v>
      </c>
    </row>
    <row r="15" spans="1:26" ht="13.5">
      <c r="A15" s="62" t="s">
        <v>39</v>
      </c>
      <c r="B15" s="18">
        <v>16321246</v>
      </c>
      <c r="C15" s="18">
        <v>0</v>
      </c>
      <c r="D15" s="63">
        <v>19446028</v>
      </c>
      <c r="E15" s="64">
        <v>21497950</v>
      </c>
      <c r="F15" s="64">
        <v>0</v>
      </c>
      <c r="G15" s="64">
        <v>1723728</v>
      </c>
      <c r="H15" s="64">
        <v>1938723</v>
      </c>
      <c r="I15" s="64">
        <v>3662451</v>
      </c>
      <c r="J15" s="64">
        <v>1542200</v>
      </c>
      <c r="K15" s="64">
        <v>1056486</v>
      </c>
      <c r="L15" s="64">
        <v>1046173</v>
      </c>
      <c r="M15" s="64">
        <v>3644859</v>
      </c>
      <c r="N15" s="64">
        <v>1066845</v>
      </c>
      <c r="O15" s="64">
        <v>1041869</v>
      </c>
      <c r="P15" s="64">
        <v>1117213</v>
      </c>
      <c r="Q15" s="64">
        <v>3225927</v>
      </c>
      <c r="R15" s="64">
        <v>979145</v>
      </c>
      <c r="S15" s="64">
        <v>1040460</v>
      </c>
      <c r="T15" s="64">
        <v>1014910</v>
      </c>
      <c r="U15" s="64">
        <v>3034515</v>
      </c>
      <c r="V15" s="64">
        <v>13567752</v>
      </c>
      <c r="W15" s="64">
        <v>21497950</v>
      </c>
      <c r="X15" s="64">
        <v>-7930198</v>
      </c>
      <c r="Y15" s="65">
        <v>-36.89</v>
      </c>
      <c r="Z15" s="66">
        <v>21497950</v>
      </c>
    </row>
    <row r="16" spans="1:26" ht="13.5">
      <c r="A16" s="73" t="s">
        <v>40</v>
      </c>
      <c r="B16" s="18">
        <v>272913</v>
      </c>
      <c r="C16" s="18">
        <v>0</v>
      </c>
      <c r="D16" s="63">
        <v>291566</v>
      </c>
      <c r="E16" s="64">
        <v>247888</v>
      </c>
      <c r="F16" s="64">
        <v>160788</v>
      </c>
      <c r="G16" s="64">
        <v>0</v>
      </c>
      <c r="H16" s="64">
        <v>23100</v>
      </c>
      <c r="I16" s="64">
        <v>183888</v>
      </c>
      <c r="J16" s="64">
        <v>4000</v>
      </c>
      <c r="K16" s="64">
        <v>0</v>
      </c>
      <c r="L16" s="64">
        <v>0</v>
      </c>
      <c r="M16" s="64">
        <v>4000</v>
      </c>
      <c r="N16" s="64">
        <v>58500</v>
      </c>
      <c r="O16" s="64">
        <v>0</v>
      </c>
      <c r="P16" s="64">
        <v>0</v>
      </c>
      <c r="Q16" s="64">
        <v>58500</v>
      </c>
      <c r="R16" s="64">
        <v>0</v>
      </c>
      <c r="S16" s="64">
        <v>0</v>
      </c>
      <c r="T16" s="64">
        <v>0</v>
      </c>
      <c r="U16" s="64">
        <v>0</v>
      </c>
      <c r="V16" s="64">
        <v>246388</v>
      </c>
      <c r="W16" s="64">
        <v>247888</v>
      </c>
      <c r="X16" s="64">
        <v>-1500</v>
      </c>
      <c r="Y16" s="65">
        <v>-0.61</v>
      </c>
      <c r="Z16" s="66">
        <v>247888</v>
      </c>
    </row>
    <row r="17" spans="1:26" ht="13.5">
      <c r="A17" s="62" t="s">
        <v>41</v>
      </c>
      <c r="B17" s="18">
        <v>16256403</v>
      </c>
      <c r="C17" s="18">
        <v>0</v>
      </c>
      <c r="D17" s="63">
        <v>18655016</v>
      </c>
      <c r="E17" s="64">
        <v>18518858</v>
      </c>
      <c r="F17" s="64">
        <v>625486</v>
      </c>
      <c r="G17" s="64">
        <v>804472</v>
      </c>
      <c r="H17" s="64">
        <v>1174733</v>
      </c>
      <c r="I17" s="64">
        <v>2604691</v>
      </c>
      <c r="J17" s="64">
        <v>862985</v>
      </c>
      <c r="K17" s="64">
        <v>1415195</v>
      </c>
      <c r="L17" s="64">
        <v>811314</v>
      </c>
      <c r="M17" s="64">
        <v>3089494</v>
      </c>
      <c r="N17" s="64">
        <v>476141</v>
      </c>
      <c r="O17" s="64">
        <v>1014814</v>
      </c>
      <c r="P17" s="64">
        <v>1021485</v>
      </c>
      <c r="Q17" s="64">
        <v>2512440</v>
      </c>
      <c r="R17" s="64">
        <v>2624536</v>
      </c>
      <c r="S17" s="64">
        <v>1765961</v>
      </c>
      <c r="T17" s="64">
        <v>1047454</v>
      </c>
      <c r="U17" s="64">
        <v>5437951</v>
      </c>
      <c r="V17" s="64">
        <v>13644576</v>
      </c>
      <c r="W17" s="64">
        <v>18518858</v>
      </c>
      <c r="X17" s="64">
        <v>-4874282</v>
      </c>
      <c r="Y17" s="65">
        <v>-26.32</v>
      </c>
      <c r="Z17" s="66">
        <v>18518858</v>
      </c>
    </row>
    <row r="18" spans="1:26" ht="13.5">
      <c r="A18" s="74" t="s">
        <v>42</v>
      </c>
      <c r="B18" s="75">
        <f>SUM(B11:B17)</f>
        <v>64976896</v>
      </c>
      <c r="C18" s="75">
        <f>SUM(C11:C17)</f>
        <v>0</v>
      </c>
      <c r="D18" s="76">
        <f aca="true" t="shared" si="1" ref="D18:Z18">SUM(D11:D17)</f>
        <v>72230320</v>
      </c>
      <c r="E18" s="77">
        <f t="shared" si="1"/>
        <v>74859867</v>
      </c>
      <c r="F18" s="77">
        <f t="shared" si="1"/>
        <v>2988145</v>
      </c>
      <c r="G18" s="77">
        <f t="shared" si="1"/>
        <v>4732558</v>
      </c>
      <c r="H18" s="77">
        <f t="shared" si="1"/>
        <v>5360931</v>
      </c>
      <c r="I18" s="77">
        <f t="shared" si="1"/>
        <v>13081634</v>
      </c>
      <c r="J18" s="77">
        <f t="shared" si="1"/>
        <v>4632402</v>
      </c>
      <c r="K18" s="77">
        <f t="shared" si="1"/>
        <v>5782839</v>
      </c>
      <c r="L18" s="77">
        <f t="shared" si="1"/>
        <v>4100575</v>
      </c>
      <c r="M18" s="77">
        <f t="shared" si="1"/>
        <v>14515816</v>
      </c>
      <c r="N18" s="77">
        <f t="shared" si="1"/>
        <v>3870442</v>
      </c>
      <c r="O18" s="77">
        <f t="shared" si="1"/>
        <v>4141299</v>
      </c>
      <c r="P18" s="77">
        <f t="shared" si="1"/>
        <v>4414267</v>
      </c>
      <c r="Q18" s="77">
        <f t="shared" si="1"/>
        <v>12426008</v>
      </c>
      <c r="R18" s="77">
        <f t="shared" si="1"/>
        <v>5899693</v>
      </c>
      <c r="S18" s="77">
        <f t="shared" si="1"/>
        <v>5142845</v>
      </c>
      <c r="T18" s="77">
        <f t="shared" si="1"/>
        <v>10797808</v>
      </c>
      <c r="U18" s="77">
        <f t="shared" si="1"/>
        <v>21840346</v>
      </c>
      <c r="V18" s="77">
        <f t="shared" si="1"/>
        <v>61863804</v>
      </c>
      <c r="W18" s="77">
        <f t="shared" si="1"/>
        <v>74859867</v>
      </c>
      <c r="X18" s="77">
        <f t="shared" si="1"/>
        <v>-12996063</v>
      </c>
      <c r="Y18" s="71">
        <f>+IF(W18&lt;&gt;0,(X18/W18)*100,0)</f>
        <v>-17.36052109202919</v>
      </c>
      <c r="Z18" s="78">
        <f t="shared" si="1"/>
        <v>74859867</v>
      </c>
    </row>
    <row r="19" spans="1:26" ht="13.5">
      <c r="A19" s="74" t="s">
        <v>43</v>
      </c>
      <c r="B19" s="79">
        <f>+B10-B18</f>
        <v>-2404373</v>
      </c>
      <c r="C19" s="79">
        <f>+C10-C18</f>
        <v>0</v>
      </c>
      <c r="D19" s="80">
        <f aca="true" t="shared" si="2" ref="D19:Z19">+D10-D18</f>
        <v>-4275872</v>
      </c>
      <c r="E19" s="81">
        <f t="shared" si="2"/>
        <v>-6467258</v>
      </c>
      <c r="F19" s="81">
        <f t="shared" si="2"/>
        <v>5719398</v>
      </c>
      <c r="G19" s="81">
        <f t="shared" si="2"/>
        <v>-1307671</v>
      </c>
      <c r="H19" s="81">
        <f t="shared" si="2"/>
        <v>-1764967</v>
      </c>
      <c r="I19" s="81">
        <f t="shared" si="2"/>
        <v>2646760</v>
      </c>
      <c r="J19" s="81">
        <f t="shared" si="2"/>
        <v>-1393952</v>
      </c>
      <c r="K19" s="81">
        <f t="shared" si="2"/>
        <v>11555814</v>
      </c>
      <c r="L19" s="81">
        <f t="shared" si="2"/>
        <v>-1200464</v>
      </c>
      <c r="M19" s="81">
        <f t="shared" si="2"/>
        <v>8961398</v>
      </c>
      <c r="N19" s="81">
        <f t="shared" si="2"/>
        <v>-564043</v>
      </c>
      <c r="O19" s="81">
        <f t="shared" si="2"/>
        <v>-908475</v>
      </c>
      <c r="P19" s="81">
        <f t="shared" si="2"/>
        <v>-1058179</v>
      </c>
      <c r="Q19" s="81">
        <f t="shared" si="2"/>
        <v>-2530697</v>
      </c>
      <c r="R19" s="81">
        <f t="shared" si="2"/>
        <v>818907</v>
      </c>
      <c r="S19" s="81">
        <f t="shared" si="2"/>
        <v>-2001086</v>
      </c>
      <c r="T19" s="81">
        <f t="shared" si="2"/>
        <v>616448</v>
      </c>
      <c r="U19" s="81">
        <f t="shared" si="2"/>
        <v>-565731</v>
      </c>
      <c r="V19" s="81">
        <f t="shared" si="2"/>
        <v>8511730</v>
      </c>
      <c r="W19" s="81">
        <f>IF(E10=E18,0,W10-W18)</f>
        <v>-6467258</v>
      </c>
      <c r="X19" s="81">
        <f t="shared" si="2"/>
        <v>14978988</v>
      </c>
      <c r="Y19" s="82">
        <f>+IF(W19&lt;&gt;0,(X19/W19)*100,0)</f>
        <v>-231.61265562623294</v>
      </c>
      <c r="Z19" s="83">
        <f t="shared" si="2"/>
        <v>-6467258</v>
      </c>
    </row>
    <row r="20" spans="1:26" ht="13.5">
      <c r="A20" s="62" t="s">
        <v>44</v>
      </c>
      <c r="B20" s="18">
        <v>12337523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23033266</v>
      </c>
      <c r="U20" s="64">
        <v>23033266</v>
      </c>
      <c r="V20" s="64">
        <v>23033266</v>
      </c>
      <c r="W20" s="64">
        <v>0</v>
      </c>
      <c r="X20" s="64">
        <v>23033266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9933150</v>
      </c>
      <c r="C22" s="90">
        <f>SUM(C19:C21)</f>
        <v>0</v>
      </c>
      <c r="D22" s="91">
        <f aca="true" t="shared" si="3" ref="D22:Z22">SUM(D19:D21)</f>
        <v>-4275872</v>
      </c>
      <c r="E22" s="92">
        <f t="shared" si="3"/>
        <v>-6467258</v>
      </c>
      <c r="F22" s="92">
        <f t="shared" si="3"/>
        <v>5719398</v>
      </c>
      <c r="G22" s="92">
        <f t="shared" si="3"/>
        <v>-1307671</v>
      </c>
      <c r="H22" s="92">
        <f t="shared" si="3"/>
        <v>-1764967</v>
      </c>
      <c r="I22" s="92">
        <f t="shared" si="3"/>
        <v>2646760</v>
      </c>
      <c r="J22" s="92">
        <f t="shared" si="3"/>
        <v>-1393952</v>
      </c>
      <c r="K22" s="92">
        <f t="shared" si="3"/>
        <v>11555814</v>
      </c>
      <c r="L22" s="92">
        <f t="shared" si="3"/>
        <v>-1200464</v>
      </c>
      <c r="M22" s="92">
        <f t="shared" si="3"/>
        <v>8961398</v>
      </c>
      <c r="N22" s="92">
        <f t="shared" si="3"/>
        <v>-564043</v>
      </c>
      <c r="O22" s="92">
        <f t="shared" si="3"/>
        <v>-908475</v>
      </c>
      <c r="P22" s="92">
        <f t="shared" si="3"/>
        <v>-1058179</v>
      </c>
      <c r="Q22" s="92">
        <f t="shared" si="3"/>
        <v>-2530697</v>
      </c>
      <c r="R22" s="92">
        <f t="shared" si="3"/>
        <v>818907</v>
      </c>
      <c r="S22" s="92">
        <f t="shared" si="3"/>
        <v>-2001086</v>
      </c>
      <c r="T22" s="92">
        <f t="shared" si="3"/>
        <v>23649714</v>
      </c>
      <c r="U22" s="92">
        <f t="shared" si="3"/>
        <v>22467535</v>
      </c>
      <c r="V22" s="92">
        <f t="shared" si="3"/>
        <v>31544996</v>
      </c>
      <c r="W22" s="92">
        <f t="shared" si="3"/>
        <v>-6467258</v>
      </c>
      <c r="X22" s="92">
        <f t="shared" si="3"/>
        <v>38012254</v>
      </c>
      <c r="Y22" s="93">
        <f>+IF(W22&lt;&gt;0,(X22/W22)*100,0)</f>
        <v>-587.7646136894492</v>
      </c>
      <c r="Z22" s="94">
        <f t="shared" si="3"/>
        <v>-6467258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9933150</v>
      </c>
      <c r="C24" s="79">
        <f>SUM(C22:C23)</f>
        <v>0</v>
      </c>
      <c r="D24" s="80">
        <f aca="true" t="shared" si="4" ref="D24:Z24">SUM(D22:D23)</f>
        <v>-4275872</v>
      </c>
      <c r="E24" s="81">
        <f t="shared" si="4"/>
        <v>-6467258</v>
      </c>
      <c r="F24" s="81">
        <f t="shared" si="4"/>
        <v>5719398</v>
      </c>
      <c r="G24" s="81">
        <f t="shared" si="4"/>
        <v>-1307671</v>
      </c>
      <c r="H24" s="81">
        <f t="shared" si="4"/>
        <v>-1764967</v>
      </c>
      <c r="I24" s="81">
        <f t="shared" si="4"/>
        <v>2646760</v>
      </c>
      <c r="J24" s="81">
        <f t="shared" si="4"/>
        <v>-1393952</v>
      </c>
      <c r="K24" s="81">
        <f t="shared" si="4"/>
        <v>11555814</v>
      </c>
      <c r="L24" s="81">
        <f t="shared" si="4"/>
        <v>-1200464</v>
      </c>
      <c r="M24" s="81">
        <f t="shared" si="4"/>
        <v>8961398</v>
      </c>
      <c r="N24" s="81">
        <f t="shared" si="4"/>
        <v>-564043</v>
      </c>
      <c r="O24" s="81">
        <f t="shared" si="4"/>
        <v>-908475</v>
      </c>
      <c r="P24" s="81">
        <f t="shared" si="4"/>
        <v>-1058179</v>
      </c>
      <c r="Q24" s="81">
        <f t="shared" si="4"/>
        <v>-2530697</v>
      </c>
      <c r="R24" s="81">
        <f t="shared" si="4"/>
        <v>818907</v>
      </c>
      <c r="S24" s="81">
        <f t="shared" si="4"/>
        <v>-2001086</v>
      </c>
      <c r="T24" s="81">
        <f t="shared" si="4"/>
        <v>23649714</v>
      </c>
      <c r="U24" s="81">
        <f t="shared" si="4"/>
        <v>22467535</v>
      </c>
      <c r="V24" s="81">
        <f t="shared" si="4"/>
        <v>31544996</v>
      </c>
      <c r="W24" s="81">
        <f t="shared" si="4"/>
        <v>-6467258</v>
      </c>
      <c r="X24" s="81">
        <f t="shared" si="4"/>
        <v>38012254</v>
      </c>
      <c r="Y24" s="82">
        <f>+IF(W24&lt;&gt;0,(X24/W24)*100,0)</f>
        <v>-587.7646136894492</v>
      </c>
      <c r="Z24" s="83">
        <f t="shared" si="4"/>
        <v>-6467258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13120561</v>
      </c>
      <c r="C27" s="21">
        <v>0</v>
      </c>
      <c r="D27" s="103">
        <v>23544070</v>
      </c>
      <c r="E27" s="104">
        <v>28138417</v>
      </c>
      <c r="F27" s="104">
        <v>38888</v>
      </c>
      <c r="G27" s="104">
        <v>997961</v>
      </c>
      <c r="H27" s="104">
        <v>242079</v>
      </c>
      <c r="I27" s="104">
        <v>1278928</v>
      </c>
      <c r="J27" s="104">
        <v>1924821</v>
      </c>
      <c r="K27" s="104">
        <v>2366795</v>
      </c>
      <c r="L27" s="104">
        <v>7847599</v>
      </c>
      <c r="M27" s="104">
        <v>12139215</v>
      </c>
      <c r="N27" s="104">
        <v>597732</v>
      </c>
      <c r="O27" s="104">
        <v>435800</v>
      </c>
      <c r="P27" s="104">
        <v>7144018</v>
      </c>
      <c r="Q27" s="104">
        <v>8177550</v>
      </c>
      <c r="R27" s="104">
        <v>1861617</v>
      </c>
      <c r="S27" s="104">
        <v>2000852</v>
      </c>
      <c r="T27" s="104">
        <v>2366112</v>
      </c>
      <c r="U27" s="104">
        <v>6228581</v>
      </c>
      <c r="V27" s="104">
        <v>27824274</v>
      </c>
      <c r="W27" s="104">
        <v>28138417</v>
      </c>
      <c r="X27" s="104">
        <v>-314143</v>
      </c>
      <c r="Y27" s="105">
        <v>-1.12</v>
      </c>
      <c r="Z27" s="106">
        <v>28138417</v>
      </c>
    </row>
    <row r="28" spans="1:26" ht="13.5">
      <c r="A28" s="107" t="s">
        <v>44</v>
      </c>
      <c r="B28" s="18">
        <v>13023902</v>
      </c>
      <c r="C28" s="18">
        <v>0</v>
      </c>
      <c r="D28" s="63">
        <v>21486070</v>
      </c>
      <c r="E28" s="64">
        <v>25908417</v>
      </c>
      <c r="F28" s="64">
        <v>38888</v>
      </c>
      <c r="G28" s="64">
        <v>995771</v>
      </c>
      <c r="H28" s="64">
        <v>242079</v>
      </c>
      <c r="I28" s="64">
        <v>1276738</v>
      </c>
      <c r="J28" s="64">
        <v>1916093</v>
      </c>
      <c r="K28" s="64">
        <v>2366795</v>
      </c>
      <c r="L28" s="64">
        <v>7839849</v>
      </c>
      <c r="M28" s="64">
        <v>12122737</v>
      </c>
      <c r="N28" s="64">
        <v>597732</v>
      </c>
      <c r="O28" s="64">
        <v>435800</v>
      </c>
      <c r="P28" s="64">
        <v>7144018</v>
      </c>
      <c r="Q28" s="64">
        <v>8177550</v>
      </c>
      <c r="R28" s="64">
        <v>1861617</v>
      </c>
      <c r="S28" s="64">
        <v>1999027</v>
      </c>
      <c r="T28" s="64">
        <v>2366112</v>
      </c>
      <c r="U28" s="64">
        <v>6226756</v>
      </c>
      <c r="V28" s="64">
        <v>27803781</v>
      </c>
      <c r="W28" s="64">
        <v>25908417</v>
      </c>
      <c r="X28" s="64">
        <v>1895364</v>
      </c>
      <c r="Y28" s="65">
        <v>7.32</v>
      </c>
      <c r="Z28" s="66">
        <v>25908417</v>
      </c>
    </row>
    <row r="29" spans="1:26" ht="13.5">
      <c r="A29" s="62" t="s">
        <v>112</v>
      </c>
      <c r="B29" s="18">
        <v>43910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1500000</v>
      </c>
      <c r="E30" s="64">
        <v>1500000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1500000</v>
      </c>
      <c r="X30" s="64">
        <v>-1500000</v>
      </c>
      <c r="Y30" s="65">
        <v>-100</v>
      </c>
      <c r="Z30" s="66">
        <v>1500000</v>
      </c>
    </row>
    <row r="31" spans="1:26" ht="13.5">
      <c r="A31" s="62" t="s">
        <v>49</v>
      </c>
      <c r="B31" s="18">
        <v>52749</v>
      </c>
      <c r="C31" s="18">
        <v>0</v>
      </c>
      <c r="D31" s="63">
        <v>558000</v>
      </c>
      <c r="E31" s="64">
        <v>730000</v>
      </c>
      <c r="F31" s="64">
        <v>0</v>
      </c>
      <c r="G31" s="64">
        <v>2190</v>
      </c>
      <c r="H31" s="64">
        <v>0</v>
      </c>
      <c r="I31" s="64">
        <v>2190</v>
      </c>
      <c r="J31" s="64">
        <v>8728</v>
      </c>
      <c r="K31" s="64">
        <v>0</v>
      </c>
      <c r="L31" s="64">
        <v>7750</v>
      </c>
      <c r="M31" s="64">
        <v>16478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1825</v>
      </c>
      <c r="T31" s="64">
        <v>0</v>
      </c>
      <c r="U31" s="64">
        <v>1825</v>
      </c>
      <c r="V31" s="64">
        <v>20493</v>
      </c>
      <c r="W31" s="64">
        <v>730000</v>
      </c>
      <c r="X31" s="64">
        <v>-709507</v>
      </c>
      <c r="Y31" s="65">
        <v>-97.19</v>
      </c>
      <c r="Z31" s="66">
        <v>730000</v>
      </c>
    </row>
    <row r="32" spans="1:26" ht="13.5">
      <c r="A32" s="74" t="s">
        <v>50</v>
      </c>
      <c r="B32" s="21">
        <f>SUM(B28:B31)</f>
        <v>13120561</v>
      </c>
      <c r="C32" s="21">
        <f>SUM(C28:C31)</f>
        <v>0</v>
      </c>
      <c r="D32" s="103">
        <f aca="true" t="shared" si="5" ref="D32:Z32">SUM(D28:D31)</f>
        <v>23544070</v>
      </c>
      <c r="E32" s="104">
        <f t="shared" si="5"/>
        <v>28138417</v>
      </c>
      <c r="F32" s="104">
        <f t="shared" si="5"/>
        <v>38888</v>
      </c>
      <c r="G32" s="104">
        <f t="shared" si="5"/>
        <v>997961</v>
      </c>
      <c r="H32" s="104">
        <f t="shared" si="5"/>
        <v>242079</v>
      </c>
      <c r="I32" s="104">
        <f t="shared" si="5"/>
        <v>1278928</v>
      </c>
      <c r="J32" s="104">
        <f t="shared" si="5"/>
        <v>1924821</v>
      </c>
      <c r="K32" s="104">
        <f t="shared" si="5"/>
        <v>2366795</v>
      </c>
      <c r="L32" s="104">
        <f t="shared" si="5"/>
        <v>7847599</v>
      </c>
      <c r="M32" s="104">
        <f t="shared" si="5"/>
        <v>12139215</v>
      </c>
      <c r="N32" s="104">
        <f t="shared" si="5"/>
        <v>597732</v>
      </c>
      <c r="O32" s="104">
        <f t="shared" si="5"/>
        <v>435800</v>
      </c>
      <c r="P32" s="104">
        <f t="shared" si="5"/>
        <v>7144018</v>
      </c>
      <c r="Q32" s="104">
        <f t="shared" si="5"/>
        <v>8177550</v>
      </c>
      <c r="R32" s="104">
        <f t="shared" si="5"/>
        <v>1861617</v>
      </c>
      <c r="S32" s="104">
        <f t="shared" si="5"/>
        <v>2000852</v>
      </c>
      <c r="T32" s="104">
        <f t="shared" si="5"/>
        <v>2366112</v>
      </c>
      <c r="U32" s="104">
        <f t="shared" si="5"/>
        <v>6228581</v>
      </c>
      <c r="V32" s="104">
        <f t="shared" si="5"/>
        <v>27824274</v>
      </c>
      <c r="W32" s="104">
        <f t="shared" si="5"/>
        <v>28138417</v>
      </c>
      <c r="X32" s="104">
        <f t="shared" si="5"/>
        <v>-314143</v>
      </c>
      <c r="Y32" s="105">
        <f>+IF(W32&lt;&gt;0,(X32/W32)*100,0)</f>
        <v>-1.1164203018243706</v>
      </c>
      <c r="Z32" s="106">
        <f t="shared" si="5"/>
        <v>28138417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21453253</v>
      </c>
      <c r="C35" s="18">
        <v>0</v>
      </c>
      <c r="D35" s="63">
        <v>15158954</v>
      </c>
      <c r="E35" s="64">
        <v>14908609</v>
      </c>
      <c r="F35" s="64">
        <v>24792440</v>
      </c>
      <c r="G35" s="64">
        <v>30223781</v>
      </c>
      <c r="H35" s="64">
        <v>21467537</v>
      </c>
      <c r="I35" s="64">
        <v>21467537</v>
      </c>
      <c r="J35" s="64">
        <v>18927427</v>
      </c>
      <c r="K35" s="64">
        <v>32495153</v>
      </c>
      <c r="L35" s="64">
        <v>20934597</v>
      </c>
      <c r="M35" s="64">
        <v>20934597</v>
      </c>
      <c r="N35" s="64">
        <v>28791012</v>
      </c>
      <c r="O35" s="64">
        <v>29944442</v>
      </c>
      <c r="P35" s="64">
        <v>28015582</v>
      </c>
      <c r="Q35" s="64">
        <v>28015582</v>
      </c>
      <c r="R35" s="64">
        <v>28499016</v>
      </c>
      <c r="S35" s="64">
        <v>25929014</v>
      </c>
      <c r="T35" s="64">
        <v>22152582</v>
      </c>
      <c r="U35" s="64">
        <v>22152582</v>
      </c>
      <c r="V35" s="64">
        <v>22152582</v>
      </c>
      <c r="W35" s="64">
        <v>14908609</v>
      </c>
      <c r="X35" s="64">
        <v>7243973</v>
      </c>
      <c r="Y35" s="65">
        <v>48.59</v>
      </c>
      <c r="Z35" s="66">
        <v>14908609</v>
      </c>
    </row>
    <row r="36" spans="1:26" ht="13.5">
      <c r="A36" s="62" t="s">
        <v>53</v>
      </c>
      <c r="B36" s="18">
        <v>100213056</v>
      </c>
      <c r="C36" s="18">
        <v>0</v>
      </c>
      <c r="D36" s="63">
        <v>120545709</v>
      </c>
      <c r="E36" s="64">
        <v>120643146</v>
      </c>
      <c r="F36" s="64">
        <v>104111381</v>
      </c>
      <c r="G36" s="64">
        <v>100099403</v>
      </c>
      <c r="H36" s="64">
        <v>100311754</v>
      </c>
      <c r="I36" s="64">
        <v>100311754</v>
      </c>
      <c r="J36" s="64">
        <v>102001354</v>
      </c>
      <c r="K36" s="64">
        <v>104077489</v>
      </c>
      <c r="L36" s="64">
        <v>112034296</v>
      </c>
      <c r="M36" s="64">
        <v>112034296</v>
      </c>
      <c r="N36" s="64">
        <v>112632028</v>
      </c>
      <c r="O36" s="64">
        <v>113014309</v>
      </c>
      <c r="P36" s="64">
        <v>119280992</v>
      </c>
      <c r="Q36" s="64">
        <v>119280992</v>
      </c>
      <c r="R36" s="64">
        <v>120913989</v>
      </c>
      <c r="S36" s="64">
        <v>122669346</v>
      </c>
      <c r="T36" s="64">
        <v>115713271</v>
      </c>
      <c r="U36" s="64">
        <v>115713271</v>
      </c>
      <c r="V36" s="64">
        <v>115713271</v>
      </c>
      <c r="W36" s="64">
        <v>120643146</v>
      </c>
      <c r="X36" s="64">
        <v>-4929875</v>
      </c>
      <c r="Y36" s="65">
        <v>-4.09</v>
      </c>
      <c r="Z36" s="66">
        <v>120643146</v>
      </c>
    </row>
    <row r="37" spans="1:26" ht="13.5">
      <c r="A37" s="62" t="s">
        <v>54</v>
      </c>
      <c r="B37" s="18">
        <v>18277004</v>
      </c>
      <c r="C37" s="18">
        <v>0</v>
      </c>
      <c r="D37" s="63">
        <v>1516274</v>
      </c>
      <c r="E37" s="64">
        <v>7779171</v>
      </c>
      <c r="F37" s="64">
        <v>25313596</v>
      </c>
      <c r="G37" s="64">
        <v>20103369</v>
      </c>
      <c r="H37" s="64">
        <v>13827719</v>
      </c>
      <c r="I37" s="64">
        <v>13827719</v>
      </c>
      <c r="J37" s="64">
        <v>14720945</v>
      </c>
      <c r="K37" s="64">
        <v>19209494</v>
      </c>
      <c r="L37" s="64">
        <v>18371937</v>
      </c>
      <c r="M37" s="64">
        <v>18371937</v>
      </c>
      <c r="N37" s="64">
        <v>27715336</v>
      </c>
      <c r="O37" s="64">
        <v>30431998</v>
      </c>
      <c r="P37" s="64">
        <v>36463950</v>
      </c>
      <c r="Q37" s="64">
        <v>36463950</v>
      </c>
      <c r="R37" s="64">
        <v>37667173</v>
      </c>
      <c r="S37" s="64">
        <v>39036728</v>
      </c>
      <c r="T37" s="64">
        <v>15927934</v>
      </c>
      <c r="U37" s="64">
        <v>15927934</v>
      </c>
      <c r="V37" s="64">
        <v>15927934</v>
      </c>
      <c r="W37" s="64">
        <v>7779171</v>
      </c>
      <c r="X37" s="64">
        <v>8148763</v>
      </c>
      <c r="Y37" s="65">
        <v>104.75</v>
      </c>
      <c r="Z37" s="66">
        <v>7779171</v>
      </c>
    </row>
    <row r="38" spans="1:26" ht="13.5">
      <c r="A38" s="62" t="s">
        <v>55</v>
      </c>
      <c r="B38" s="18">
        <v>14245487</v>
      </c>
      <c r="C38" s="18">
        <v>0</v>
      </c>
      <c r="D38" s="63">
        <v>19546203</v>
      </c>
      <c r="E38" s="64">
        <v>20416195</v>
      </c>
      <c r="F38" s="64">
        <v>15762032</v>
      </c>
      <c r="G38" s="64">
        <v>15718965</v>
      </c>
      <c r="H38" s="64">
        <v>15675545</v>
      </c>
      <c r="I38" s="64">
        <v>15675545</v>
      </c>
      <c r="J38" s="64">
        <v>15632111</v>
      </c>
      <c r="K38" s="64">
        <v>15588321</v>
      </c>
      <c r="L38" s="64">
        <v>15544529</v>
      </c>
      <c r="M38" s="64">
        <v>15544529</v>
      </c>
      <c r="N38" s="64">
        <v>15339345</v>
      </c>
      <c r="O38" s="64">
        <v>15294709</v>
      </c>
      <c r="P38" s="64">
        <v>15250341</v>
      </c>
      <c r="Q38" s="64">
        <v>15250341</v>
      </c>
      <c r="R38" s="64">
        <v>15205645</v>
      </c>
      <c r="S38" s="64">
        <v>15160900</v>
      </c>
      <c r="T38" s="64">
        <v>15115849</v>
      </c>
      <c r="U38" s="64">
        <v>15115849</v>
      </c>
      <c r="V38" s="64">
        <v>15115849</v>
      </c>
      <c r="W38" s="64">
        <v>20416195</v>
      </c>
      <c r="X38" s="64">
        <v>-5300346</v>
      </c>
      <c r="Y38" s="65">
        <v>-25.96</v>
      </c>
      <c r="Z38" s="66">
        <v>20416195</v>
      </c>
    </row>
    <row r="39" spans="1:26" ht="13.5">
      <c r="A39" s="62" t="s">
        <v>56</v>
      </c>
      <c r="B39" s="18">
        <v>89143818</v>
      </c>
      <c r="C39" s="18">
        <v>0</v>
      </c>
      <c r="D39" s="63">
        <v>114642186</v>
      </c>
      <c r="E39" s="64">
        <v>107356389</v>
      </c>
      <c r="F39" s="64">
        <v>87828193</v>
      </c>
      <c r="G39" s="64">
        <v>94500850</v>
      </c>
      <c r="H39" s="64">
        <v>92276027</v>
      </c>
      <c r="I39" s="64">
        <v>92276027</v>
      </c>
      <c r="J39" s="64">
        <v>90575725</v>
      </c>
      <c r="K39" s="64">
        <v>101774827</v>
      </c>
      <c r="L39" s="64">
        <v>99052427</v>
      </c>
      <c r="M39" s="64">
        <v>99052427</v>
      </c>
      <c r="N39" s="64">
        <v>98368359</v>
      </c>
      <c r="O39" s="64">
        <v>97232044</v>
      </c>
      <c r="P39" s="64">
        <v>95582283</v>
      </c>
      <c r="Q39" s="64">
        <v>95582283</v>
      </c>
      <c r="R39" s="64">
        <v>96540187</v>
      </c>
      <c r="S39" s="64">
        <v>94400732</v>
      </c>
      <c r="T39" s="64">
        <v>106822070</v>
      </c>
      <c r="U39" s="64">
        <v>106822070</v>
      </c>
      <c r="V39" s="64">
        <v>106822070</v>
      </c>
      <c r="W39" s="64">
        <v>107356389</v>
      </c>
      <c r="X39" s="64">
        <v>-534319</v>
      </c>
      <c r="Y39" s="65">
        <v>-0.5</v>
      </c>
      <c r="Z39" s="66">
        <v>107356389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14216401</v>
      </c>
      <c r="C42" s="18">
        <v>0</v>
      </c>
      <c r="D42" s="63">
        <v>21426985</v>
      </c>
      <c r="E42" s="64">
        <v>19199252</v>
      </c>
      <c r="F42" s="64">
        <v>-3939490</v>
      </c>
      <c r="G42" s="64">
        <v>7550320</v>
      </c>
      <c r="H42" s="64">
        <v>-6634473</v>
      </c>
      <c r="I42" s="64">
        <v>-3023643</v>
      </c>
      <c r="J42" s="64">
        <v>-837546</v>
      </c>
      <c r="K42" s="64">
        <v>12486779</v>
      </c>
      <c r="L42" s="64">
        <v>-11449899</v>
      </c>
      <c r="M42" s="64">
        <v>199334</v>
      </c>
      <c r="N42" s="64">
        <v>12898320</v>
      </c>
      <c r="O42" s="64">
        <v>-1768554</v>
      </c>
      <c r="P42" s="64">
        <v>9278894</v>
      </c>
      <c r="Q42" s="64">
        <v>20408660</v>
      </c>
      <c r="R42" s="64">
        <v>860805</v>
      </c>
      <c r="S42" s="64">
        <v>1037981</v>
      </c>
      <c r="T42" s="64">
        <v>2254091</v>
      </c>
      <c r="U42" s="64">
        <v>4152877</v>
      </c>
      <c r="V42" s="64">
        <v>21737228</v>
      </c>
      <c r="W42" s="64">
        <v>19199252</v>
      </c>
      <c r="X42" s="64">
        <v>2537976</v>
      </c>
      <c r="Y42" s="65">
        <v>13.22</v>
      </c>
      <c r="Z42" s="66">
        <v>19199252</v>
      </c>
    </row>
    <row r="43" spans="1:26" ht="13.5">
      <c r="A43" s="62" t="s">
        <v>59</v>
      </c>
      <c r="B43" s="18">
        <v>-10317240</v>
      </c>
      <c r="C43" s="18">
        <v>0</v>
      </c>
      <c r="D43" s="63">
        <v>-21483756</v>
      </c>
      <c r="E43" s="64">
        <v>-25439937</v>
      </c>
      <c r="F43" s="64">
        <v>-38888</v>
      </c>
      <c r="G43" s="64">
        <v>-875673</v>
      </c>
      <c r="H43" s="64">
        <v>-212350</v>
      </c>
      <c r="I43" s="64">
        <v>-1126911</v>
      </c>
      <c r="J43" s="64">
        <v>-1689600</v>
      </c>
      <c r="K43" s="64">
        <v>-2076136</v>
      </c>
      <c r="L43" s="64">
        <v>-7429782</v>
      </c>
      <c r="M43" s="64">
        <v>-11195518</v>
      </c>
      <c r="N43" s="64">
        <v>-597732</v>
      </c>
      <c r="O43" s="64">
        <v>-435800</v>
      </c>
      <c r="P43" s="64">
        <v>-6266682</v>
      </c>
      <c r="Q43" s="64">
        <v>-7300214</v>
      </c>
      <c r="R43" s="64">
        <v>-1632997</v>
      </c>
      <c r="S43" s="64">
        <v>-1755357</v>
      </c>
      <c r="T43" s="64">
        <v>-2276029</v>
      </c>
      <c r="U43" s="64">
        <v>-5664383</v>
      </c>
      <c r="V43" s="64">
        <v>-25287026</v>
      </c>
      <c r="W43" s="64">
        <v>-25439937</v>
      </c>
      <c r="X43" s="64">
        <v>152911</v>
      </c>
      <c r="Y43" s="65">
        <v>-0.6</v>
      </c>
      <c r="Z43" s="66">
        <v>-25439937</v>
      </c>
    </row>
    <row r="44" spans="1:26" ht="13.5">
      <c r="A44" s="62" t="s">
        <v>60</v>
      </c>
      <c r="B44" s="18">
        <v>-616675</v>
      </c>
      <c r="C44" s="18">
        <v>0</v>
      </c>
      <c r="D44" s="63">
        <v>758820</v>
      </c>
      <c r="E44" s="64">
        <v>1042133</v>
      </c>
      <c r="F44" s="64">
        <v>-37433</v>
      </c>
      <c r="G44" s="64">
        <v>-35227</v>
      </c>
      <c r="H44" s="64">
        <v>-36676</v>
      </c>
      <c r="I44" s="64">
        <v>-109336</v>
      </c>
      <c r="J44" s="64">
        <v>-35575</v>
      </c>
      <c r="K44" s="64">
        <v>-37950</v>
      </c>
      <c r="L44" s="64">
        <v>-38692</v>
      </c>
      <c r="M44" s="64">
        <v>-112217</v>
      </c>
      <c r="N44" s="64">
        <v>-38944</v>
      </c>
      <c r="O44" s="64">
        <v>-39836</v>
      </c>
      <c r="P44" s="64">
        <v>-36040</v>
      </c>
      <c r="Q44" s="64">
        <v>-114820</v>
      </c>
      <c r="R44" s="64">
        <v>-40461</v>
      </c>
      <c r="S44" s="64">
        <v>-35616</v>
      </c>
      <c r="T44" s="64">
        <v>-32952</v>
      </c>
      <c r="U44" s="64">
        <v>-109029</v>
      </c>
      <c r="V44" s="64">
        <v>-445402</v>
      </c>
      <c r="W44" s="64">
        <v>1042133</v>
      </c>
      <c r="X44" s="64">
        <v>-1487535</v>
      </c>
      <c r="Y44" s="65">
        <v>-142.74</v>
      </c>
      <c r="Z44" s="66">
        <v>1042133</v>
      </c>
    </row>
    <row r="45" spans="1:26" ht="13.5">
      <c r="A45" s="74" t="s">
        <v>61</v>
      </c>
      <c r="B45" s="21">
        <v>4989282</v>
      </c>
      <c r="C45" s="21">
        <v>0</v>
      </c>
      <c r="D45" s="103">
        <v>-457941</v>
      </c>
      <c r="E45" s="104">
        <v>-716541</v>
      </c>
      <c r="F45" s="104">
        <v>466200</v>
      </c>
      <c r="G45" s="104">
        <v>7105620</v>
      </c>
      <c r="H45" s="104">
        <v>222121</v>
      </c>
      <c r="I45" s="104">
        <v>222121</v>
      </c>
      <c r="J45" s="104">
        <v>-2340600</v>
      </c>
      <c r="K45" s="104">
        <v>8032093</v>
      </c>
      <c r="L45" s="104">
        <v>-10886280</v>
      </c>
      <c r="M45" s="104">
        <v>-10886280</v>
      </c>
      <c r="N45" s="104">
        <v>1375364</v>
      </c>
      <c r="O45" s="104">
        <v>-868826</v>
      </c>
      <c r="P45" s="104">
        <v>2107346</v>
      </c>
      <c r="Q45" s="104">
        <v>1375364</v>
      </c>
      <c r="R45" s="104">
        <v>1294693</v>
      </c>
      <c r="S45" s="104">
        <v>541701</v>
      </c>
      <c r="T45" s="104">
        <v>486811</v>
      </c>
      <c r="U45" s="104">
        <v>486811</v>
      </c>
      <c r="V45" s="104">
        <v>486811</v>
      </c>
      <c r="W45" s="104">
        <v>-716541</v>
      </c>
      <c r="X45" s="104">
        <v>1203352</v>
      </c>
      <c r="Y45" s="105">
        <v>-167.94</v>
      </c>
      <c r="Z45" s="106">
        <v>-716541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4001311</v>
      </c>
      <c r="C49" s="56">
        <v>0</v>
      </c>
      <c r="D49" s="133">
        <v>860902</v>
      </c>
      <c r="E49" s="58">
        <v>773323</v>
      </c>
      <c r="F49" s="58">
        <v>0</v>
      </c>
      <c r="G49" s="58">
        <v>0</v>
      </c>
      <c r="H49" s="58">
        <v>0</v>
      </c>
      <c r="I49" s="58">
        <v>749162</v>
      </c>
      <c r="J49" s="58">
        <v>0</v>
      </c>
      <c r="K49" s="58">
        <v>0</v>
      </c>
      <c r="L49" s="58">
        <v>0</v>
      </c>
      <c r="M49" s="58">
        <v>746100</v>
      </c>
      <c r="N49" s="58">
        <v>0</v>
      </c>
      <c r="O49" s="58">
        <v>0</v>
      </c>
      <c r="P49" s="58">
        <v>0</v>
      </c>
      <c r="Q49" s="58">
        <v>676165</v>
      </c>
      <c r="R49" s="58">
        <v>0</v>
      </c>
      <c r="S49" s="58">
        <v>0</v>
      </c>
      <c r="T49" s="58">
        <v>0</v>
      </c>
      <c r="U49" s="58">
        <v>4278321</v>
      </c>
      <c r="V49" s="58">
        <v>23268991</v>
      </c>
      <c r="W49" s="58">
        <v>35354275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6610</v>
      </c>
      <c r="C51" s="56">
        <v>0</v>
      </c>
      <c r="D51" s="133">
        <v>7192</v>
      </c>
      <c r="E51" s="58">
        <v>0</v>
      </c>
      <c r="F51" s="58">
        <v>0</v>
      </c>
      <c r="G51" s="58">
        <v>0</v>
      </c>
      <c r="H51" s="58">
        <v>0</v>
      </c>
      <c r="I51" s="58">
        <v>7309</v>
      </c>
      <c r="J51" s="58">
        <v>0</v>
      </c>
      <c r="K51" s="58">
        <v>0</v>
      </c>
      <c r="L51" s="58">
        <v>0</v>
      </c>
      <c r="M51" s="58">
        <v>11003</v>
      </c>
      <c r="N51" s="58">
        <v>0</v>
      </c>
      <c r="O51" s="58">
        <v>0</v>
      </c>
      <c r="P51" s="58">
        <v>0</v>
      </c>
      <c r="Q51" s="58">
        <v>15644</v>
      </c>
      <c r="R51" s="58">
        <v>0</v>
      </c>
      <c r="S51" s="58">
        <v>0</v>
      </c>
      <c r="T51" s="58">
        <v>0</v>
      </c>
      <c r="U51" s="58">
        <v>952562</v>
      </c>
      <c r="V51" s="58">
        <v>0</v>
      </c>
      <c r="W51" s="58">
        <v>1000320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78.31979472233535</v>
      </c>
      <c r="C58" s="5">
        <f>IF(C67=0,0,+(C76/C67)*100)</f>
        <v>0</v>
      </c>
      <c r="D58" s="6">
        <f aca="true" t="shared" si="6" ref="D58:Z58">IF(D67=0,0,+(D76/D67)*100)</f>
        <v>85.9511633351978</v>
      </c>
      <c r="E58" s="7">
        <f t="shared" si="6"/>
        <v>85.85062218399844</v>
      </c>
      <c r="F58" s="7">
        <f t="shared" si="6"/>
        <v>25.592602849798535</v>
      </c>
      <c r="G58" s="7">
        <f t="shared" si="6"/>
        <v>80.0502006157351</v>
      </c>
      <c r="H58" s="7">
        <f t="shared" si="6"/>
        <v>97.16752200680516</v>
      </c>
      <c r="I58" s="7">
        <f t="shared" si="6"/>
        <v>52.71701064909663</v>
      </c>
      <c r="J58" s="7">
        <f t="shared" si="6"/>
        <v>87.91451287261174</v>
      </c>
      <c r="K58" s="7">
        <f t="shared" si="6"/>
        <v>143.64911475025403</v>
      </c>
      <c r="L58" s="7">
        <f t="shared" si="6"/>
        <v>84.90738450495097</v>
      </c>
      <c r="M58" s="7">
        <f t="shared" si="6"/>
        <v>101.62559000652097</v>
      </c>
      <c r="N58" s="7">
        <f t="shared" si="6"/>
        <v>88.21389260180365</v>
      </c>
      <c r="O58" s="7">
        <f t="shared" si="6"/>
        <v>82.55734306910078</v>
      </c>
      <c r="P58" s="7">
        <f t="shared" si="6"/>
        <v>83.11526286590738</v>
      </c>
      <c r="Q58" s="7">
        <f t="shared" si="6"/>
        <v>84.69360664560503</v>
      </c>
      <c r="R58" s="7">
        <f t="shared" si="6"/>
        <v>199.27152256280192</v>
      </c>
      <c r="S58" s="7">
        <f t="shared" si="6"/>
        <v>79.55398547066929</v>
      </c>
      <c r="T58" s="7">
        <f t="shared" si="6"/>
        <v>65.16010381896433</v>
      </c>
      <c r="U58" s="7">
        <f t="shared" si="6"/>
        <v>94.08124599790074</v>
      </c>
      <c r="V58" s="7">
        <f t="shared" si="6"/>
        <v>77.42293016258607</v>
      </c>
      <c r="W58" s="7">
        <f t="shared" si="6"/>
        <v>85.85062218399844</v>
      </c>
      <c r="X58" s="7">
        <f t="shared" si="6"/>
        <v>0</v>
      </c>
      <c r="Y58" s="7">
        <f t="shared" si="6"/>
        <v>0</v>
      </c>
      <c r="Z58" s="8">
        <f t="shared" si="6"/>
        <v>85.85062218399844</v>
      </c>
    </row>
    <row r="59" spans="1:26" ht="13.5">
      <c r="A59" s="36" t="s">
        <v>31</v>
      </c>
      <c r="B59" s="9">
        <f aca="true" t="shared" si="7" ref="B59:Z66">IF(B68=0,0,+(B77/B68)*100)</f>
        <v>78.81078425229265</v>
      </c>
      <c r="C59" s="9">
        <f t="shared" si="7"/>
        <v>0</v>
      </c>
      <c r="D59" s="2">
        <f t="shared" si="7"/>
        <v>87.99998189364652</v>
      </c>
      <c r="E59" s="10">
        <f t="shared" si="7"/>
        <v>88.00000562179119</v>
      </c>
      <c r="F59" s="10">
        <f t="shared" si="7"/>
        <v>4.012655611621785</v>
      </c>
      <c r="G59" s="10">
        <f t="shared" si="7"/>
        <v>-181772.852233677</v>
      </c>
      <c r="H59" s="10">
        <f t="shared" si="7"/>
        <v>-1948.0327152896336</v>
      </c>
      <c r="I59" s="10">
        <f t="shared" si="7"/>
        <v>21.848126845570263</v>
      </c>
      <c r="J59" s="10">
        <f t="shared" si="7"/>
        <v>-719.4722314664369</v>
      </c>
      <c r="K59" s="10">
        <f t="shared" si="7"/>
        <v>1675.53085835895</v>
      </c>
      <c r="L59" s="10">
        <f t="shared" si="7"/>
        <v>-95886.89320388349</v>
      </c>
      <c r="M59" s="10">
        <f t="shared" si="7"/>
        <v>-3679.9769357495884</v>
      </c>
      <c r="N59" s="10">
        <f t="shared" si="7"/>
        <v>0</v>
      </c>
      <c r="O59" s="10">
        <f t="shared" si="7"/>
        <v>0</v>
      </c>
      <c r="P59" s="10">
        <f t="shared" si="7"/>
        <v>-6381.251489868891</v>
      </c>
      <c r="Q59" s="10">
        <f t="shared" si="7"/>
        <v>-13769.725864123955</v>
      </c>
      <c r="R59" s="10">
        <f t="shared" si="7"/>
        <v>-108.51177100978325</v>
      </c>
      <c r="S59" s="10">
        <f t="shared" si="7"/>
        <v>273711.76470588235</v>
      </c>
      <c r="T59" s="10">
        <f t="shared" si="7"/>
        <v>303328.23529411765</v>
      </c>
      <c r="U59" s="10">
        <f t="shared" si="7"/>
        <v>-278.23452092701484</v>
      </c>
      <c r="V59" s="10">
        <f t="shared" si="7"/>
        <v>80.20517008901047</v>
      </c>
      <c r="W59" s="10">
        <f t="shared" si="7"/>
        <v>88.00000562179119</v>
      </c>
      <c r="X59" s="10">
        <f t="shared" si="7"/>
        <v>0</v>
      </c>
      <c r="Y59" s="10">
        <f t="shared" si="7"/>
        <v>0</v>
      </c>
      <c r="Z59" s="11">
        <f t="shared" si="7"/>
        <v>88.00000562179119</v>
      </c>
    </row>
    <row r="60" spans="1:26" ht="13.5">
      <c r="A60" s="37" t="s">
        <v>32</v>
      </c>
      <c r="B60" s="12">
        <f t="shared" si="7"/>
        <v>81.19082862665644</v>
      </c>
      <c r="C60" s="12">
        <f t="shared" si="7"/>
        <v>0</v>
      </c>
      <c r="D60" s="3">
        <f t="shared" si="7"/>
        <v>88.00000324827084</v>
      </c>
      <c r="E60" s="13">
        <f t="shared" si="7"/>
        <v>88.0008448694163</v>
      </c>
      <c r="F60" s="13">
        <f t="shared" si="7"/>
        <v>68.98353748685977</v>
      </c>
      <c r="G60" s="13">
        <f t="shared" si="7"/>
        <v>65.24186577435901</v>
      </c>
      <c r="H60" s="13">
        <f t="shared" si="7"/>
        <v>82.38218028481774</v>
      </c>
      <c r="I60" s="13">
        <f t="shared" si="7"/>
        <v>72.14126116791871</v>
      </c>
      <c r="J60" s="13">
        <f t="shared" si="7"/>
        <v>75.53298820555499</v>
      </c>
      <c r="K60" s="13">
        <f t="shared" si="7"/>
        <v>130.22195050192906</v>
      </c>
      <c r="L60" s="13">
        <f t="shared" si="7"/>
        <v>71.31405515595453</v>
      </c>
      <c r="M60" s="13">
        <f t="shared" si="7"/>
        <v>88.20591313815865</v>
      </c>
      <c r="N60" s="13">
        <f t="shared" si="7"/>
        <v>77.81106010771651</v>
      </c>
      <c r="O60" s="13">
        <f t="shared" si="7"/>
        <v>73.48206482606234</v>
      </c>
      <c r="P60" s="13">
        <f t="shared" si="7"/>
        <v>66.73718580082843</v>
      </c>
      <c r="Q60" s="13">
        <f t="shared" si="7"/>
        <v>72.7563538067322</v>
      </c>
      <c r="R60" s="13">
        <f t="shared" si="7"/>
        <v>149.8919847796735</v>
      </c>
      <c r="S60" s="13">
        <f t="shared" si="7"/>
        <v>72.78053175576903</v>
      </c>
      <c r="T60" s="13">
        <f t="shared" si="7"/>
        <v>56.579267336052716</v>
      </c>
      <c r="U60" s="13">
        <f t="shared" si="7"/>
        <v>81.2810692409596</v>
      </c>
      <c r="V60" s="13">
        <f t="shared" si="7"/>
        <v>77.95766606819662</v>
      </c>
      <c r="W60" s="13">
        <f t="shared" si="7"/>
        <v>88.0008448694163</v>
      </c>
      <c r="X60" s="13">
        <f t="shared" si="7"/>
        <v>0</v>
      </c>
      <c r="Y60" s="13">
        <f t="shared" si="7"/>
        <v>0</v>
      </c>
      <c r="Z60" s="14">
        <f t="shared" si="7"/>
        <v>88.0008448694163</v>
      </c>
    </row>
    <row r="61" spans="1:26" ht="13.5">
      <c r="A61" s="38" t="s">
        <v>115</v>
      </c>
      <c r="B61" s="12">
        <f t="shared" si="7"/>
        <v>91.50499784520187</v>
      </c>
      <c r="C61" s="12">
        <f t="shared" si="7"/>
        <v>0</v>
      </c>
      <c r="D61" s="3">
        <f t="shared" si="7"/>
        <v>87.99999792660492</v>
      </c>
      <c r="E61" s="13">
        <f t="shared" si="7"/>
        <v>88.00165835792045</v>
      </c>
      <c r="F61" s="13">
        <f t="shared" si="7"/>
        <v>88.23241452939607</v>
      </c>
      <c r="G61" s="13">
        <f t="shared" si="7"/>
        <v>74.56266794002332</v>
      </c>
      <c r="H61" s="13">
        <f t="shared" si="7"/>
        <v>99.47956328618302</v>
      </c>
      <c r="I61" s="13">
        <f t="shared" si="7"/>
        <v>87.01609526603107</v>
      </c>
      <c r="J61" s="13">
        <f t="shared" si="7"/>
        <v>95.65938938521752</v>
      </c>
      <c r="K61" s="13">
        <f t="shared" si="7"/>
        <v>116.98255190537685</v>
      </c>
      <c r="L61" s="13">
        <f t="shared" si="7"/>
        <v>95.0713367136839</v>
      </c>
      <c r="M61" s="13">
        <f t="shared" si="7"/>
        <v>102.59902670193466</v>
      </c>
      <c r="N61" s="13">
        <f t="shared" si="7"/>
        <v>97.97020353188537</v>
      </c>
      <c r="O61" s="13">
        <f t="shared" si="7"/>
        <v>94.15899285821745</v>
      </c>
      <c r="P61" s="13">
        <f t="shared" si="7"/>
        <v>83.64346211578935</v>
      </c>
      <c r="Q61" s="13">
        <f t="shared" si="7"/>
        <v>92.14215366231136</v>
      </c>
      <c r="R61" s="13">
        <f t="shared" si="7"/>
        <v>104.22673959220532</v>
      </c>
      <c r="S61" s="13">
        <f t="shared" si="7"/>
        <v>91.10885203891445</v>
      </c>
      <c r="T61" s="13">
        <f t="shared" si="7"/>
        <v>58.66372244338195</v>
      </c>
      <c r="U61" s="13">
        <f t="shared" si="7"/>
        <v>82.50517407012708</v>
      </c>
      <c r="V61" s="13">
        <f t="shared" si="7"/>
        <v>90.68011791135743</v>
      </c>
      <c r="W61" s="13">
        <f t="shared" si="7"/>
        <v>88.00165835792045</v>
      </c>
      <c r="X61" s="13">
        <f t="shared" si="7"/>
        <v>0</v>
      </c>
      <c r="Y61" s="13">
        <f t="shared" si="7"/>
        <v>0</v>
      </c>
      <c r="Z61" s="14">
        <f t="shared" si="7"/>
        <v>88.00165835792045</v>
      </c>
    </row>
    <row r="62" spans="1:26" ht="13.5">
      <c r="A62" s="38" t="s">
        <v>116</v>
      </c>
      <c r="B62" s="12">
        <f t="shared" si="7"/>
        <v>64.28387925126967</v>
      </c>
      <c r="C62" s="12">
        <f t="shared" si="7"/>
        <v>0</v>
      </c>
      <c r="D62" s="3">
        <f t="shared" si="7"/>
        <v>88.00702888480029</v>
      </c>
      <c r="E62" s="13">
        <f t="shared" si="7"/>
        <v>87.99446518422333</v>
      </c>
      <c r="F62" s="13">
        <f t="shared" si="7"/>
        <v>54.513656623806014</v>
      </c>
      <c r="G62" s="13">
        <f t="shared" si="7"/>
        <v>56.68295617166491</v>
      </c>
      <c r="H62" s="13">
        <f t="shared" si="7"/>
        <v>59.18446921157348</v>
      </c>
      <c r="I62" s="13">
        <f t="shared" si="7"/>
        <v>56.83971039250322</v>
      </c>
      <c r="J62" s="13">
        <f t="shared" si="7"/>
        <v>52.685317697008735</v>
      </c>
      <c r="K62" s="13">
        <f t="shared" si="7"/>
        <v>131.2199021421372</v>
      </c>
      <c r="L62" s="13">
        <f t="shared" si="7"/>
        <v>47.18816107585373</v>
      </c>
      <c r="M62" s="13">
        <f t="shared" si="7"/>
        <v>65.95562724079844</v>
      </c>
      <c r="N62" s="13">
        <f t="shared" si="7"/>
        <v>50.39141073167538</v>
      </c>
      <c r="O62" s="13">
        <f t="shared" si="7"/>
        <v>50.44711557113114</v>
      </c>
      <c r="P62" s="13">
        <f t="shared" si="7"/>
        <v>49.63381306427513</v>
      </c>
      <c r="Q62" s="13">
        <f t="shared" si="7"/>
        <v>50.14362531077477</v>
      </c>
      <c r="R62" s="13">
        <f t="shared" si="7"/>
        <v>196.64964864803403</v>
      </c>
      <c r="S62" s="13">
        <f t="shared" si="7"/>
        <v>54.285247165162154</v>
      </c>
      <c r="T62" s="13">
        <f t="shared" si="7"/>
        <v>54.36489873641652</v>
      </c>
      <c r="U62" s="13">
        <f t="shared" si="7"/>
        <v>73.90413969940597</v>
      </c>
      <c r="V62" s="13">
        <f t="shared" si="7"/>
        <v>60.40736040952491</v>
      </c>
      <c r="W62" s="13">
        <f t="shared" si="7"/>
        <v>87.99446518422333</v>
      </c>
      <c r="X62" s="13">
        <f t="shared" si="7"/>
        <v>0</v>
      </c>
      <c r="Y62" s="13">
        <f t="shared" si="7"/>
        <v>0</v>
      </c>
      <c r="Z62" s="14">
        <f t="shared" si="7"/>
        <v>87.99446518422333</v>
      </c>
    </row>
    <row r="63" spans="1:26" ht="13.5">
      <c r="A63" s="38" t="s">
        <v>117</v>
      </c>
      <c r="B63" s="12">
        <f t="shared" si="7"/>
        <v>28.982967261059418</v>
      </c>
      <c r="C63" s="12">
        <f t="shared" si="7"/>
        <v>0</v>
      </c>
      <c r="D63" s="3">
        <f t="shared" si="7"/>
        <v>87.99999370879259</v>
      </c>
      <c r="E63" s="13">
        <f t="shared" si="7"/>
        <v>87.9960086299892</v>
      </c>
      <c r="F63" s="13">
        <f t="shared" si="7"/>
        <v>13.821060186830996</v>
      </c>
      <c r="G63" s="13">
        <f t="shared" si="7"/>
        <v>23.031063233232494</v>
      </c>
      <c r="H63" s="13">
        <f t="shared" si="7"/>
        <v>33.15226988765746</v>
      </c>
      <c r="I63" s="13">
        <f t="shared" si="7"/>
        <v>23.39250285140399</v>
      </c>
      <c r="J63" s="13">
        <f t="shared" si="7"/>
        <v>26.646540301657453</v>
      </c>
      <c r="K63" s="13">
        <f t="shared" si="7"/>
        <v>125.92466565615945</v>
      </c>
      <c r="L63" s="13">
        <f t="shared" si="7"/>
        <v>26.294307715212735</v>
      </c>
      <c r="M63" s="13">
        <f t="shared" si="7"/>
        <v>37.84731948409453</v>
      </c>
      <c r="N63" s="13">
        <f t="shared" si="7"/>
        <v>29.792817551993515</v>
      </c>
      <c r="O63" s="13">
        <f t="shared" si="7"/>
        <v>26.89770225235807</v>
      </c>
      <c r="P63" s="13">
        <f t="shared" si="7"/>
        <v>24.72435616500399</v>
      </c>
      <c r="Q63" s="13">
        <f t="shared" si="7"/>
        <v>27.146485242727458</v>
      </c>
      <c r="R63" s="13">
        <f t="shared" si="7"/>
        <v>-306.76652095654407</v>
      </c>
      <c r="S63" s="13">
        <f t="shared" si="7"/>
        <v>26.880803763198507</v>
      </c>
      <c r="T63" s="13">
        <f t="shared" si="7"/>
        <v>30.55194392710307</v>
      </c>
      <c r="U63" s="13">
        <f t="shared" si="7"/>
        <v>47.12087130021477</v>
      </c>
      <c r="V63" s="13">
        <f t="shared" si="7"/>
        <v>32.142694348393626</v>
      </c>
      <c r="W63" s="13">
        <f t="shared" si="7"/>
        <v>87.9960086299892</v>
      </c>
      <c r="X63" s="13">
        <f t="shared" si="7"/>
        <v>0</v>
      </c>
      <c r="Y63" s="13">
        <f t="shared" si="7"/>
        <v>0</v>
      </c>
      <c r="Z63" s="14">
        <f t="shared" si="7"/>
        <v>87.9960086299892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87.99662029023281</v>
      </c>
      <c r="E64" s="13">
        <f t="shared" si="7"/>
        <v>88.00563183616477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88.00563183616477</v>
      </c>
      <c r="X64" s="13">
        <f t="shared" si="7"/>
        <v>0</v>
      </c>
      <c r="Y64" s="13">
        <f t="shared" si="7"/>
        <v>0</v>
      </c>
      <c r="Z64" s="14">
        <f t="shared" si="7"/>
        <v>88.00563183616477</v>
      </c>
    </row>
    <row r="65" spans="1:26" ht="13.5">
      <c r="A65" s="38" t="s">
        <v>119</v>
      </c>
      <c r="B65" s="12">
        <f t="shared" si="7"/>
        <v>217.39545997610512</v>
      </c>
      <c r="C65" s="12">
        <f t="shared" si="7"/>
        <v>0</v>
      </c>
      <c r="D65" s="3">
        <f t="shared" si="7"/>
        <v>87.90817263544535</v>
      </c>
      <c r="E65" s="13">
        <f t="shared" si="7"/>
        <v>88.08943661971831</v>
      </c>
      <c r="F65" s="13">
        <f t="shared" si="7"/>
        <v>130.27205988196343</v>
      </c>
      <c r="G65" s="13">
        <f t="shared" si="7"/>
        <v>120.42886648037904</v>
      </c>
      <c r="H65" s="13">
        <f t="shared" si="7"/>
        <v>126.034778349253</v>
      </c>
      <c r="I65" s="13">
        <f t="shared" si="7"/>
        <v>123.76281997832068</v>
      </c>
      <c r="J65" s="13">
        <f t="shared" si="7"/>
        <v>208.9200908527772</v>
      </c>
      <c r="K65" s="13">
        <f t="shared" si="7"/>
        <v>510.5508358454371</v>
      </c>
      <c r="L65" s="13">
        <f t="shared" si="7"/>
        <v>249.74680491921873</v>
      </c>
      <c r="M65" s="13">
        <f t="shared" si="7"/>
        <v>275.46349808127974</v>
      </c>
      <c r="N65" s="13">
        <f t="shared" si="7"/>
        <v>113.97641184573001</v>
      </c>
      <c r="O65" s="13">
        <f t="shared" si="7"/>
        <v>208.65465465465465</v>
      </c>
      <c r="P65" s="13">
        <f t="shared" si="7"/>
        <v>169.19540229885058</v>
      </c>
      <c r="Q65" s="13">
        <f t="shared" si="7"/>
        <v>156.07813547954393</v>
      </c>
      <c r="R65" s="13">
        <f t="shared" si="7"/>
        <v>299.1819533961328</v>
      </c>
      <c r="S65" s="13">
        <f t="shared" si="7"/>
        <v>190.56972327726533</v>
      </c>
      <c r="T65" s="13">
        <f t="shared" si="7"/>
        <v>455.65917761763455</v>
      </c>
      <c r="U65" s="13">
        <f t="shared" si="7"/>
        <v>258.7070732957458</v>
      </c>
      <c r="V65" s="13">
        <f t="shared" si="7"/>
        <v>162.06818395405017</v>
      </c>
      <c r="W65" s="13">
        <f t="shared" si="7"/>
        <v>88.08943661971831</v>
      </c>
      <c r="X65" s="13">
        <f t="shared" si="7"/>
        <v>0</v>
      </c>
      <c r="Y65" s="13">
        <f t="shared" si="7"/>
        <v>0</v>
      </c>
      <c r="Z65" s="14">
        <f t="shared" si="7"/>
        <v>88.08943661971831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30.009480377253634</v>
      </c>
      <c r="G66" s="16">
        <f t="shared" si="7"/>
        <v>45.14970839650634</v>
      </c>
      <c r="H66" s="16">
        <f t="shared" si="7"/>
        <v>52.41815933233413</v>
      </c>
      <c r="I66" s="16">
        <f t="shared" si="7"/>
        <v>42.40774624677524</v>
      </c>
      <c r="J66" s="16">
        <f t="shared" si="7"/>
        <v>40.35733098451681</v>
      </c>
      <c r="K66" s="16">
        <f t="shared" si="7"/>
        <v>82.47325969594688</v>
      </c>
      <c r="L66" s="16">
        <f t="shared" si="7"/>
        <v>50.94806467417933</v>
      </c>
      <c r="M66" s="16">
        <f t="shared" si="7"/>
        <v>57.292056923174464</v>
      </c>
      <c r="N66" s="16">
        <f t="shared" si="7"/>
        <v>86.89522274964072</v>
      </c>
      <c r="O66" s="16">
        <f t="shared" si="7"/>
        <v>53.378789029856414</v>
      </c>
      <c r="P66" s="16">
        <f t="shared" si="7"/>
        <v>30.5249513933895</v>
      </c>
      <c r="Q66" s="16">
        <f t="shared" si="7"/>
        <v>55.378056533165555</v>
      </c>
      <c r="R66" s="16">
        <f t="shared" si="7"/>
        <v>52.06469556590905</v>
      </c>
      <c r="S66" s="16">
        <f t="shared" si="7"/>
        <v>48.125160395023244</v>
      </c>
      <c r="T66" s="16">
        <f t="shared" si="7"/>
        <v>69.91290973373549</v>
      </c>
      <c r="U66" s="16">
        <f t="shared" si="7"/>
        <v>56.37787407339905</v>
      </c>
      <c r="V66" s="16">
        <f t="shared" si="7"/>
        <v>52.66868175538073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35719814</v>
      </c>
      <c r="C67" s="23"/>
      <c r="D67" s="24">
        <v>40374133</v>
      </c>
      <c r="E67" s="25">
        <v>41747136</v>
      </c>
      <c r="F67" s="25">
        <v>8716546</v>
      </c>
      <c r="G67" s="25">
        <v>3427448</v>
      </c>
      <c r="H67" s="25">
        <v>3211393</v>
      </c>
      <c r="I67" s="25">
        <v>15355387</v>
      </c>
      <c r="J67" s="25">
        <v>2950994</v>
      </c>
      <c r="K67" s="25">
        <v>2046880</v>
      </c>
      <c r="L67" s="25">
        <v>2724922</v>
      </c>
      <c r="M67" s="25">
        <v>7722796</v>
      </c>
      <c r="N67" s="25">
        <v>3204281</v>
      </c>
      <c r="O67" s="25">
        <v>3016232</v>
      </c>
      <c r="P67" s="25">
        <v>3064300</v>
      </c>
      <c r="Q67" s="25">
        <v>9284813</v>
      </c>
      <c r="R67" s="25">
        <v>1290088</v>
      </c>
      <c r="S67" s="25">
        <v>3050932</v>
      </c>
      <c r="T67" s="25">
        <v>3159731</v>
      </c>
      <c r="U67" s="25">
        <v>7500751</v>
      </c>
      <c r="V67" s="25">
        <v>39863747</v>
      </c>
      <c r="W67" s="25">
        <v>41747136</v>
      </c>
      <c r="X67" s="25"/>
      <c r="Y67" s="24"/>
      <c r="Z67" s="26">
        <v>41747136</v>
      </c>
    </row>
    <row r="68" spans="1:26" ht="13.5" hidden="1">
      <c r="A68" s="36" t="s">
        <v>31</v>
      </c>
      <c r="B68" s="18">
        <v>4819546</v>
      </c>
      <c r="C68" s="18"/>
      <c r="D68" s="19">
        <v>6185674</v>
      </c>
      <c r="E68" s="20">
        <v>5692136</v>
      </c>
      <c r="F68" s="20">
        <v>5747964</v>
      </c>
      <c r="G68" s="20">
        <v>-291</v>
      </c>
      <c r="H68" s="20">
        <v>-25187</v>
      </c>
      <c r="I68" s="20">
        <v>5722486</v>
      </c>
      <c r="J68" s="20">
        <v>-51083</v>
      </c>
      <c r="K68" s="20">
        <v>21145</v>
      </c>
      <c r="L68" s="20">
        <v>-412</v>
      </c>
      <c r="M68" s="20">
        <v>-30350</v>
      </c>
      <c r="N68" s="20"/>
      <c r="O68" s="20"/>
      <c r="P68" s="20">
        <v>-8390</v>
      </c>
      <c r="Q68" s="20">
        <v>-8390</v>
      </c>
      <c r="R68" s="20">
        <v>-289270</v>
      </c>
      <c r="S68" s="20">
        <v>85</v>
      </c>
      <c r="T68" s="20">
        <v>85</v>
      </c>
      <c r="U68" s="20">
        <v>-289100</v>
      </c>
      <c r="V68" s="20">
        <v>5394646</v>
      </c>
      <c r="W68" s="20">
        <v>5692136</v>
      </c>
      <c r="X68" s="20"/>
      <c r="Y68" s="19"/>
      <c r="Z68" s="22">
        <v>5692136</v>
      </c>
    </row>
    <row r="69" spans="1:26" ht="13.5" hidden="1">
      <c r="A69" s="37" t="s">
        <v>32</v>
      </c>
      <c r="B69" s="18">
        <v>29778441</v>
      </c>
      <c r="C69" s="18"/>
      <c r="D69" s="19">
        <v>33248459</v>
      </c>
      <c r="E69" s="20">
        <v>35035000</v>
      </c>
      <c r="F69" s="20">
        <v>2846224</v>
      </c>
      <c r="G69" s="20">
        <v>3320230</v>
      </c>
      <c r="H69" s="20">
        <v>3114483</v>
      </c>
      <c r="I69" s="20">
        <v>9280937</v>
      </c>
      <c r="J69" s="20">
        <v>2886274</v>
      </c>
      <c r="K69" s="20">
        <v>1917004</v>
      </c>
      <c r="L69" s="20">
        <v>2602874</v>
      </c>
      <c r="M69" s="20">
        <v>7406152</v>
      </c>
      <c r="N69" s="20">
        <v>3112429</v>
      </c>
      <c r="O69" s="20">
        <v>2910928</v>
      </c>
      <c r="P69" s="20">
        <v>2964680</v>
      </c>
      <c r="Q69" s="20">
        <v>8988037</v>
      </c>
      <c r="R69" s="20">
        <v>1466460</v>
      </c>
      <c r="S69" s="20">
        <v>2945638</v>
      </c>
      <c r="T69" s="20">
        <v>3059520</v>
      </c>
      <c r="U69" s="20">
        <v>7471618</v>
      </c>
      <c r="V69" s="20">
        <v>33146744</v>
      </c>
      <c r="W69" s="20">
        <v>35035000</v>
      </c>
      <c r="X69" s="20"/>
      <c r="Y69" s="19"/>
      <c r="Z69" s="22">
        <v>35035000</v>
      </c>
    </row>
    <row r="70" spans="1:26" ht="13.5" hidden="1">
      <c r="A70" s="38" t="s">
        <v>115</v>
      </c>
      <c r="B70" s="18">
        <v>18656040</v>
      </c>
      <c r="C70" s="18"/>
      <c r="D70" s="19">
        <v>19292030</v>
      </c>
      <c r="E70" s="20">
        <v>19658000</v>
      </c>
      <c r="F70" s="20">
        <v>1648520</v>
      </c>
      <c r="G70" s="20">
        <v>2016717</v>
      </c>
      <c r="H70" s="20">
        <v>1854212</v>
      </c>
      <c r="I70" s="20">
        <v>5519449</v>
      </c>
      <c r="J70" s="20">
        <v>1595605</v>
      </c>
      <c r="K70" s="20">
        <v>1460446</v>
      </c>
      <c r="L70" s="20">
        <v>1319587</v>
      </c>
      <c r="M70" s="20">
        <v>4375638</v>
      </c>
      <c r="N70" s="20">
        <v>1720271</v>
      </c>
      <c r="O70" s="20">
        <v>1522169</v>
      </c>
      <c r="P70" s="20">
        <v>1540919</v>
      </c>
      <c r="Q70" s="20">
        <v>4783359</v>
      </c>
      <c r="R70" s="20">
        <v>1364314</v>
      </c>
      <c r="S70" s="20">
        <v>1582754</v>
      </c>
      <c r="T70" s="20">
        <v>1814174</v>
      </c>
      <c r="U70" s="20">
        <v>4761242</v>
      </c>
      <c r="V70" s="20">
        <v>19439688</v>
      </c>
      <c r="W70" s="20">
        <v>19658000</v>
      </c>
      <c r="X70" s="20"/>
      <c r="Y70" s="19"/>
      <c r="Z70" s="22">
        <v>19658000</v>
      </c>
    </row>
    <row r="71" spans="1:26" ht="13.5" hidden="1">
      <c r="A71" s="38" t="s">
        <v>116</v>
      </c>
      <c r="B71" s="18">
        <v>5196477</v>
      </c>
      <c r="C71" s="18"/>
      <c r="D71" s="19">
        <v>6291752</v>
      </c>
      <c r="E71" s="20">
        <v>6161000</v>
      </c>
      <c r="F71" s="20">
        <v>443997</v>
      </c>
      <c r="G71" s="20">
        <v>508712</v>
      </c>
      <c r="H71" s="20">
        <v>474464</v>
      </c>
      <c r="I71" s="20">
        <v>1427173</v>
      </c>
      <c r="J71" s="20">
        <v>524761</v>
      </c>
      <c r="K71" s="20">
        <v>258947</v>
      </c>
      <c r="L71" s="20">
        <v>529440</v>
      </c>
      <c r="M71" s="20">
        <v>1313148</v>
      </c>
      <c r="N71" s="20">
        <v>610995</v>
      </c>
      <c r="O71" s="20">
        <v>618632</v>
      </c>
      <c r="P71" s="20">
        <v>665234</v>
      </c>
      <c r="Q71" s="20">
        <v>1894861</v>
      </c>
      <c r="R71" s="20">
        <v>175892</v>
      </c>
      <c r="S71" s="20">
        <v>599417</v>
      </c>
      <c r="T71" s="20">
        <v>503093</v>
      </c>
      <c r="U71" s="20">
        <v>1278402</v>
      </c>
      <c r="V71" s="20">
        <v>5913584</v>
      </c>
      <c r="W71" s="20">
        <v>6161000</v>
      </c>
      <c r="X71" s="20"/>
      <c r="Y71" s="19"/>
      <c r="Z71" s="22">
        <v>6161000</v>
      </c>
    </row>
    <row r="72" spans="1:26" ht="13.5" hidden="1">
      <c r="A72" s="38" t="s">
        <v>117</v>
      </c>
      <c r="B72" s="18">
        <v>5766894</v>
      </c>
      <c r="C72" s="18"/>
      <c r="D72" s="19">
        <v>3179040</v>
      </c>
      <c r="E72" s="20">
        <v>4635000</v>
      </c>
      <c r="F72" s="20">
        <v>739813</v>
      </c>
      <c r="G72" s="20">
        <v>745415</v>
      </c>
      <c r="H72" s="20">
        <v>753143</v>
      </c>
      <c r="I72" s="20">
        <v>2238371</v>
      </c>
      <c r="J72" s="20">
        <v>756222</v>
      </c>
      <c r="K72" s="20">
        <v>193962</v>
      </c>
      <c r="L72" s="20">
        <v>745553</v>
      </c>
      <c r="M72" s="20">
        <v>1695737</v>
      </c>
      <c r="N72" s="20">
        <v>757931</v>
      </c>
      <c r="O72" s="20">
        <v>753477</v>
      </c>
      <c r="P72" s="20">
        <v>750697</v>
      </c>
      <c r="Q72" s="20">
        <v>2262105</v>
      </c>
      <c r="R72" s="20">
        <v>-77780</v>
      </c>
      <c r="S72" s="20">
        <v>754252</v>
      </c>
      <c r="T72" s="20">
        <v>739894</v>
      </c>
      <c r="U72" s="20">
        <v>1416366</v>
      </c>
      <c r="V72" s="20">
        <v>7612579</v>
      </c>
      <c r="W72" s="20">
        <v>4635000</v>
      </c>
      <c r="X72" s="20"/>
      <c r="Y72" s="19"/>
      <c r="Z72" s="22">
        <v>4635000</v>
      </c>
    </row>
    <row r="73" spans="1:26" ht="13.5" hidden="1">
      <c r="A73" s="38" t="s">
        <v>118</v>
      </c>
      <c r="B73" s="18"/>
      <c r="C73" s="18"/>
      <c r="D73" s="19">
        <v>4158937</v>
      </c>
      <c r="E73" s="20">
        <v>4297000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4297000</v>
      </c>
      <c r="X73" s="20"/>
      <c r="Y73" s="19"/>
      <c r="Z73" s="22">
        <v>4297000</v>
      </c>
    </row>
    <row r="74" spans="1:26" ht="13.5" hidden="1">
      <c r="A74" s="38" t="s">
        <v>119</v>
      </c>
      <c r="B74" s="18">
        <v>159030</v>
      </c>
      <c r="C74" s="18"/>
      <c r="D74" s="19">
        <v>326700</v>
      </c>
      <c r="E74" s="20">
        <v>284000</v>
      </c>
      <c r="F74" s="20">
        <v>13894</v>
      </c>
      <c r="G74" s="20">
        <v>49386</v>
      </c>
      <c r="H74" s="20">
        <v>32664</v>
      </c>
      <c r="I74" s="20">
        <v>95944</v>
      </c>
      <c r="J74" s="20">
        <v>9686</v>
      </c>
      <c r="K74" s="20">
        <v>3649</v>
      </c>
      <c r="L74" s="20">
        <v>8294</v>
      </c>
      <c r="M74" s="20">
        <v>21629</v>
      </c>
      <c r="N74" s="20">
        <v>23232</v>
      </c>
      <c r="O74" s="20">
        <v>16650</v>
      </c>
      <c r="P74" s="20">
        <v>7830</v>
      </c>
      <c r="Q74" s="20">
        <v>47712</v>
      </c>
      <c r="R74" s="20">
        <v>4034</v>
      </c>
      <c r="S74" s="20">
        <v>9215</v>
      </c>
      <c r="T74" s="20">
        <v>2359</v>
      </c>
      <c r="U74" s="20">
        <v>15608</v>
      </c>
      <c r="V74" s="20">
        <v>180893</v>
      </c>
      <c r="W74" s="20">
        <v>284000</v>
      </c>
      <c r="X74" s="20"/>
      <c r="Y74" s="19"/>
      <c r="Z74" s="22">
        <v>284000</v>
      </c>
    </row>
    <row r="75" spans="1:26" ht="13.5" hidden="1">
      <c r="A75" s="39" t="s">
        <v>120</v>
      </c>
      <c r="B75" s="27">
        <v>1121827</v>
      </c>
      <c r="C75" s="27"/>
      <c r="D75" s="28">
        <v>940000</v>
      </c>
      <c r="E75" s="29">
        <v>1020000</v>
      </c>
      <c r="F75" s="29">
        <v>122358</v>
      </c>
      <c r="G75" s="29">
        <v>107509</v>
      </c>
      <c r="H75" s="29">
        <v>122097</v>
      </c>
      <c r="I75" s="29">
        <v>351964</v>
      </c>
      <c r="J75" s="29">
        <v>115803</v>
      </c>
      <c r="K75" s="29">
        <v>108731</v>
      </c>
      <c r="L75" s="29">
        <v>122460</v>
      </c>
      <c r="M75" s="29">
        <v>346994</v>
      </c>
      <c r="N75" s="29">
        <v>91852</v>
      </c>
      <c r="O75" s="29">
        <v>105304</v>
      </c>
      <c r="P75" s="29">
        <v>108010</v>
      </c>
      <c r="Q75" s="29">
        <v>305166</v>
      </c>
      <c r="R75" s="29">
        <v>112898</v>
      </c>
      <c r="S75" s="29">
        <v>105209</v>
      </c>
      <c r="T75" s="29">
        <v>100126</v>
      </c>
      <c r="U75" s="29">
        <v>318233</v>
      </c>
      <c r="V75" s="29">
        <v>1322357</v>
      </c>
      <c r="W75" s="29">
        <v>1020000</v>
      </c>
      <c r="X75" s="29"/>
      <c r="Y75" s="28"/>
      <c r="Z75" s="30">
        <v>1020000</v>
      </c>
    </row>
    <row r="76" spans="1:26" ht="13.5" hidden="1">
      <c r="A76" s="41" t="s">
        <v>122</v>
      </c>
      <c r="B76" s="31">
        <v>27975685</v>
      </c>
      <c r="C76" s="31"/>
      <c r="D76" s="32">
        <v>34702037</v>
      </c>
      <c r="E76" s="33">
        <v>35840176</v>
      </c>
      <c r="F76" s="33">
        <v>2230791</v>
      </c>
      <c r="G76" s="33">
        <v>2743679</v>
      </c>
      <c r="H76" s="33">
        <v>3120431</v>
      </c>
      <c r="I76" s="33">
        <v>8094901</v>
      </c>
      <c r="J76" s="33">
        <v>2594352</v>
      </c>
      <c r="K76" s="33">
        <v>2940325</v>
      </c>
      <c r="L76" s="33">
        <v>2313660</v>
      </c>
      <c r="M76" s="33">
        <v>7848337</v>
      </c>
      <c r="N76" s="33">
        <v>2826621</v>
      </c>
      <c r="O76" s="33">
        <v>2490121</v>
      </c>
      <c r="P76" s="33">
        <v>2546901</v>
      </c>
      <c r="Q76" s="33">
        <v>7863643</v>
      </c>
      <c r="R76" s="33">
        <v>2570778</v>
      </c>
      <c r="S76" s="33">
        <v>2427138</v>
      </c>
      <c r="T76" s="33">
        <v>2058884</v>
      </c>
      <c r="U76" s="33">
        <v>7056800</v>
      </c>
      <c r="V76" s="33">
        <v>30863681</v>
      </c>
      <c r="W76" s="33">
        <v>35840176</v>
      </c>
      <c r="X76" s="33"/>
      <c r="Y76" s="32"/>
      <c r="Z76" s="34">
        <v>35840176</v>
      </c>
    </row>
    <row r="77" spans="1:26" ht="13.5" hidden="1">
      <c r="A77" s="36" t="s">
        <v>31</v>
      </c>
      <c r="B77" s="18">
        <v>3798322</v>
      </c>
      <c r="C77" s="18"/>
      <c r="D77" s="19">
        <v>5443392</v>
      </c>
      <c r="E77" s="20">
        <v>5009080</v>
      </c>
      <c r="F77" s="20">
        <v>230646</v>
      </c>
      <c r="G77" s="20">
        <v>528959</v>
      </c>
      <c r="H77" s="20">
        <v>490651</v>
      </c>
      <c r="I77" s="20">
        <v>1250256</v>
      </c>
      <c r="J77" s="20">
        <v>367528</v>
      </c>
      <c r="K77" s="20">
        <v>354291</v>
      </c>
      <c r="L77" s="20">
        <v>395054</v>
      </c>
      <c r="M77" s="20">
        <v>1116873</v>
      </c>
      <c r="N77" s="20">
        <v>324992</v>
      </c>
      <c r="O77" s="20">
        <v>294901</v>
      </c>
      <c r="P77" s="20">
        <v>535387</v>
      </c>
      <c r="Q77" s="20">
        <v>1155280</v>
      </c>
      <c r="R77" s="20">
        <v>313892</v>
      </c>
      <c r="S77" s="20">
        <v>232655</v>
      </c>
      <c r="T77" s="20">
        <v>257829</v>
      </c>
      <c r="U77" s="20">
        <v>804376</v>
      </c>
      <c r="V77" s="20">
        <v>4326785</v>
      </c>
      <c r="W77" s="20">
        <v>5009080</v>
      </c>
      <c r="X77" s="20"/>
      <c r="Y77" s="19"/>
      <c r="Z77" s="22">
        <v>5009080</v>
      </c>
    </row>
    <row r="78" spans="1:26" ht="13.5" hidden="1">
      <c r="A78" s="37" t="s">
        <v>32</v>
      </c>
      <c r="B78" s="18">
        <v>24177363</v>
      </c>
      <c r="C78" s="18"/>
      <c r="D78" s="19">
        <v>29258645</v>
      </c>
      <c r="E78" s="20">
        <v>30831096</v>
      </c>
      <c r="F78" s="20">
        <v>1963426</v>
      </c>
      <c r="G78" s="20">
        <v>2166180</v>
      </c>
      <c r="H78" s="20">
        <v>2565779</v>
      </c>
      <c r="I78" s="20">
        <v>6695385</v>
      </c>
      <c r="J78" s="20">
        <v>2180089</v>
      </c>
      <c r="K78" s="20">
        <v>2496360</v>
      </c>
      <c r="L78" s="20">
        <v>1856215</v>
      </c>
      <c r="M78" s="20">
        <v>6532664</v>
      </c>
      <c r="N78" s="20">
        <v>2421814</v>
      </c>
      <c r="O78" s="20">
        <v>2139010</v>
      </c>
      <c r="P78" s="20">
        <v>1978544</v>
      </c>
      <c r="Q78" s="20">
        <v>6539368</v>
      </c>
      <c r="R78" s="20">
        <v>2198106</v>
      </c>
      <c r="S78" s="20">
        <v>2143851</v>
      </c>
      <c r="T78" s="20">
        <v>1731054</v>
      </c>
      <c r="U78" s="20">
        <v>6073011</v>
      </c>
      <c r="V78" s="20">
        <v>25840428</v>
      </c>
      <c r="W78" s="20">
        <v>30831096</v>
      </c>
      <c r="X78" s="20"/>
      <c r="Y78" s="19"/>
      <c r="Z78" s="22">
        <v>30831096</v>
      </c>
    </row>
    <row r="79" spans="1:26" ht="13.5" hidden="1">
      <c r="A79" s="38" t="s">
        <v>115</v>
      </c>
      <c r="B79" s="18">
        <v>17071209</v>
      </c>
      <c r="C79" s="18"/>
      <c r="D79" s="19">
        <v>16976986</v>
      </c>
      <c r="E79" s="20">
        <v>17299366</v>
      </c>
      <c r="F79" s="20">
        <v>1454529</v>
      </c>
      <c r="G79" s="20">
        <v>1503718</v>
      </c>
      <c r="H79" s="20">
        <v>1844562</v>
      </c>
      <c r="I79" s="20">
        <v>4802809</v>
      </c>
      <c r="J79" s="20">
        <v>1526346</v>
      </c>
      <c r="K79" s="20">
        <v>1708467</v>
      </c>
      <c r="L79" s="20">
        <v>1254549</v>
      </c>
      <c r="M79" s="20">
        <v>4489362</v>
      </c>
      <c r="N79" s="20">
        <v>1685353</v>
      </c>
      <c r="O79" s="20">
        <v>1433259</v>
      </c>
      <c r="P79" s="20">
        <v>1288878</v>
      </c>
      <c r="Q79" s="20">
        <v>4407490</v>
      </c>
      <c r="R79" s="20">
        <v>1421980</v>
      </c>
      <c r="S79" s="20">
        <v>1442029</v>
      </c>
      <c r="T79" s="20">
        <v>1064262</v>
      </c>
      <c r="U79" s="20">
        <v>3928271</v>
      </c>
      <c r="V79" s="20">
        <v>17627932</v>
      </c>
      <c r="W79" s="20">
        <v>17299366</v>
      </c>
      <c r="X79" s="20"/>
      <c r="Y79" s="19"/>
      <c r="Z79" s="22">
        <v>17299366</v>
      </c>
    </row>
    <row r="80" spans="1:26" ht="13.5" hidden="1">
      <c r="A80" s="38" t="s">
        <v>116</v>
      </c>
      <c r="B80" s="18">
        <v>3340497</v>
      </c>
      <c r="C80" s="18"/>
      <c r="D80" s="19">
        <v>5537184</v>
      </c>
      <c r="E80" s="20">
        <v>5421339</v>
      </c>
      <c r="F80" s="20">
        <v>242039</v>
      </c>
      <c r="G80" s="20">
        <v>288353</v>
      </c>
      <c r="H80" s="20">
        <v>280809</v>
      </c>
      <c r="I80" s="20">
        <v>811201</v>
      </c>
      <c r="J80" s="20">
        <v>276472</v>
      </c>
      <c r="K80" s="20">
        <v>339790</v>
      </c>
      <c r="L80" s="20">
        <v>249833</v>
      </c>
      <c r="M80" s="20">
        <v>866095</v>
      </c>
      <c r="N80" s="20">
        <v>307889</v>
      </c>
      <c r="O80" s="20">
        <v>312082</v>
      </c>
      <c r="P80" s="20">
        <v>330181</v>
      </c>
      <c r="Q80" s="20">
        <v>950152</v>
      </c>
      <c r="R80" s="20">
        <v>345891</v>
      </c>
      <c r="S80" s="20">
        <v>325395</v>
      </c>
      <c r="T80" s="20">
        <v>273506</v>
      </c>
      <c r="U80" s="20">
        <v>944792</v>
      </c>
      <c r="V80" s="20">
        <v>3572240</v>
      </c>
      <c r="W80" s="20">
        <v>5421339</v>
      </c>
      <c r="X80" s="20"/>
      <c r="Y80" s="19"/>
      <c r="Z80" s="22">
        <v>5421339</v>
      </c>
    </row>
    <row r="81" spans="1:26" ht="13.5" hidden="1">
      <c r="A81" s="38" t="s">
        <v>117</v>
      </c>
      <c r="B81" s="18">
        <v>1671417</v>
      </c>
      <c r="C81" s="18"/>
      <c r="D81" s="19">
        <v>2797555</v>
      </c>
      <c r="E81" s="20">
        <v>4078615</v>
      </c>
      <c r="F81" s="20">
        <v>102250</v>
      </c>
      <c r="G81" s="20">
        <v>171677</v>
      </c>
      <c r="H81" s="20">
        <v>249684</v>
      </c>
      <c r="I81" s="20">
        <v>523611</v>
      </c>
      <c r="J81" s="20">
        <v>201507</v>
      </c>
      <c r="K81" s="20">
        <v>244246</v>
      </c>
      <c r="L81" s="20">
        <v>196038</v>
      </c>
      <c r="M81" s="20">
        <v>641791</v>
      </c>
      <c r="N81" s="20">
        <v>225809</v>
      </c>
      <c r="O81" s="20">
        <v>202668</v>
      </c>
      <c r="P81" s="20">
        <v>185605</v>
      </c>
      <c r="Q81" s="20">
        <v>614082</v>
      </c>
      <c r="R81" s="20">
        <v>238603</v>
      </c>
      <c r="S81" s="20">
        <v>202749</v>
      </c>
      <c r="T81" s="20">
        <v>226052</v>
      </c>
      <c r="U81" s="20">
        <v>667404</v>
      </c>
      <c r="V81" s="20">
        <v>2446888</v>
      </c>
      <c r="W81" s="20">
        <v>4078615</v>
      </c>
      <c r="X81" s="20"/>
      <c r="Y81" s="19"/>
      <c r="Z81" s="22">
        <v>4078615</v>
      </c>
    </row>
    <row r="82" spans="1:26" ht="13.5" hidden="1">
      <c r="A82" s="38" t="s">
        <v>118</v>
      </c>
      <c r="B82" s="18">
        <v>1748516</v>
      </c>
      <c r="C82" s="18"/>
      <c r="D82" s="19">
        <v>3659724</v>
      </c>
      <c r="E82" s="20">
        <v>3781602</v>
      </c>
      <c r="F82" s="20">
        <v>146508</v>
      </c>
      <c r="G82" s="20">
        <v>142957</v>
      </c>
      <c r="H82" s="20">
        <v>149556</v>
      </c>
      <c r="I82" s="20">
        <v>439021</v>
      </c>
      <c r="J82" s="20">
        <v>155528</v>
      </c>
      <c r="K82" s="20">
        <v>185227</v>
      </c>
      <c r="L82" s="20">
        <v>135081</v>
      </c>
      <c r="M82" s="20">
        <v>475836</v>
      </c>
      <c r="N82" s="20">
        <v>176284</v>
      </c>
      <c r="O82" s="20">
        <v>156260</v>
      </c>
      <c r="P82" s="20">
        <v>160632</v>
      </c>
      <c r="Q82" s="20">
        <v>493176</v>
      </c>
      <c r="R82" s="20">
        <v>179563</v>
      </c>
      <c r="S82" s="20">
        <v>156117</v>
      </c>
      <c r="T82" s="20">
        <v>156485</v>
      </c>
      <c r="U82" s="20">
        <v>492165</v>
      </c>
      <c r="V82" s="20">
        <v>1900198</v>
      </c>
      <c r="W82" s="20">
        <v>3781602</v>
      </c>
      <c r="X82" s="20"/>
      <c r="Y82" s="19"/>
      <c r="Z82" s="22">
        <v>3781602</v>
      </c>
    </row>
    <row r="83" spans="1:26" ht="13.5" hidden="1">
      <c r="A83" s="38" t="s">
        <v>119</v>
      </c>
      <c r="B83" s="18">
        <v>345724</v>
      </c>
      <c r="C83" s="18"/>
      <c r="D83" s="19">
        <v>287196</v>
      </c>
      <c r="E83" s="20">
        <v>250174</v>
      </c>
      <c r="F83" s="20">
        <v>18100</v>
      </c>
      <c r="G83" s="20">
        <v>59475</v>
      </c>
      <c r="H83" s="20">
        <v>41168</v>
      </c>
      <c r="I83" s="20">
        <v>118743</v>
      </c>
      <c r="J83" s="20">
        <v>20236</v>
      </c>
      <c r="K83" s="20">
        <v>18630</v>
      </c>
      <c r="L83" s="20">
        <v>20714</v>
      </c>
      <c r="M83" s="20">
        <v>59580</v>
      </c>
      <c r="N83" s="20">
        <v>26479</v>
      </c>
      <c r="O83" s="20">
        <v>34741</v>
      </c>
      <c r="P83" s="20">
        <v>13248</v>
      </c>
      <c r="Q83" s="20">
        <v>74468</v>
      </c>
      <c r="R83" s="20">
        <v>12069</v>
      </c>
      <c r="S83" s="20">
        <v>17561</v>
      </c>
      <c r="T83" s="20">
        <v>10749</v>
      </c>
      <c r="U83" s="20">
        <v>40379</v>
      </c>
      <c r="V83" s="20">
        <v>293170</v>
      </c>
      <c r="W83" s="20">
        <v>250174</v>
      </c>
      <c r="X83" s="20"/>
      <c r="Y83" s="19"/>
      <c r="Z83" s="22">
        <v>250174</v>
      </c>
    </row>
    <row r="84" spans="1:26" ht="13.5" hidden="1">
      <c r="A84" s="39" t="s">
        <v>120</v>
      </c>
      <c r="B84" s="27"/>
      <c r="C84" s="27"/>
      <c r="D84" s="28"/>
      <c r="E84" s="29"/>
      <c r="F84" s="29">
        <v>36719</v>
      </c>
      <c r="G84" s="29">
        <v>48540</v>
      </c>
      <c r="H84" s="29">
        <v>64001</v>
      </c>
      <c r="I84" s="29">
        <v>149260</v>
      </c>
      <c r="J84" s="29">
        <v>46735</v>
      </c>
      <c r="K84" s="29">
        <v>89674</v>
      </c>
      <c r="L84" s="29">
        <v>62391</v>
      </c>
      <c r="M84" s="29">
        <v>198800</v>
      </c>
      <c r="N84" s="29">
        <v>79815</v>
      </c>
      <c r="O84" s="29">
        <v>56210</v>
      </c>
      <c r="P84" s="29">
        <v>32970</v>
      </c>
      <c r="Q84" s="29">
        <v>168995</v>
      </c>
      <c r="R84" s="29">
        <v>58780</v>
      </c>
      <c r="S84" s="29">
        <v>50632</v>
      </c>
      <c r="T84" s="29">
        <v>70001</v>
      </c>
      <c r="U84" s="29">
        <v>179413</v>
      </c>
      <c r="V84" s="29">
        <v>696468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2" t="s">
        <v>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.75" customHeight="1">
      <c r="A2" s="44" t="s">
        <v>1</v>
      </c>
      <c r="B2" s="45" t="s">
        <v>2</v>
      </c>
      <c r="C2" s="45" t="s">
        <v>3</v>
      </c>
      <c r="D2" s="46" t="s">
        <v>4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</row>
    <row r="3" spans="1:26" ht="24.75" customHeight="1">
      <c r="A3" s="49" t="s">
        <v>5</v>
      </c>
      <c r="B3" s="50" t="s">
        <v>6</v>
      </c>
      <c r="C3" s="50" t="s">
        <v>6</v>
      </c>
      <c r="D3" s="51" t="s">
        <v>7</v>
      </c>
      <c r="E3" s="52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2" t="s">
        <v>16</v>
      </c>
      <c r="N3" s="52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2" t="s">
        <v>24</v>
      </c>
      <c r="V3" s="52" t="s">
        <v>25</v>
      </c>
      <c r="W3" s="52" t="s">
        <v>26</v>
      </c>
      <c r="X3" s="52" t="s">
        <v>27</v>
      </c>
      <c r="Y3" s="53" t="s">
        <v>28</v>
      </c>
      <c r="Z3" s="54" t="s">
        <v>29</v>
      </c>
    </row>
    <row r="4" spans="1:26" ht="13.5">
      <c r="A4" s="55" t="s">
        <v>30</v>
      </c>
      <c r="B4" s="56"/>
      <c r="C4" s="56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/>
      <c r="Y4" s="60"/>
      <c r="Z4" s="61"/>
    </row>
    <row r="5" spans="1:26" ht="13.5">
      <c r="A5" s="62" t="s">
        <v>31</v>
      </c>
      <c r="B5" s="18">
        <v>4434636</v>
      </c>
      <c r="C5" s="18">
        <v>0</v>
      </c>
      <c r="D5" s="63">
        <v>5340301</v>
      </c>
      <c r="E5" s="64">
        <v>5165434</v>
      </c>
      <c r="F5" s="64">
        <v>2995818</v>
      </c>
      <c r="G5" s="64">
        <v>1641907</v>
      </c>
      <c r="H5" s="64">
        <v>7645</v>
      </c>
      <c r="I5" s="64">
        <v>4645370</v>
      </c>
      <c r="J5" s="64">
        <v>-5965</v>
      </c>
      <c r="K5" s="64">
        <v>996</v>
      </c>
      <c r="L5" s="64">
        <v>10521</v>
      </c>
      <c r="M5" s="64">
        <v>5552</v>
      </c>
      <c r="N5" s="64">
        <v>10576</v>
      </c>
      <c r="O5" s="64">
        <v>7633</v>
      </c>
      <c r="P5" s="64">
        <v>10363</v>
      </c>
      <c r="Q5" s="64">
        <v>28572</v>
      </c>
      <c r="R5" s="64">
        <v>10576</v>
      </c>
      <c r="S5" s="64">
        <v>3788</v>
      </c>
      <c r="T5" s="64">
        <v>-113128</v>
      </c>
      <c r="U5" s="64">
        <v>-98764</v>
      </c>
      <c r="V5" s="64">
        <v>4580730</v>
      </c>
      <c r="W5" s="64">
        <v>5165434</v>
      </c>
      <c r="X5" s="64">
        <v>-584704</v>
      </c>
      <c r="Y5" s="65">
        <v>-11.32</v>
      </c>
      <c r="Z5" s="66">
        <v>5165434</v>
      </c>
    </row>
    <row r="6" spans="1:26" ht="13.5">
      <c r="A6" s="62" t="s">
        <v>32</v>
      </c>
      <c r="B6" s="18">
        <v>11680310</v>
      </c>
      <c r="C6" s="18">
        <v>0</v>
      </c>
      <c r="D6" s="63">
        <v>15269920</v>
      </c>
      <c r="E6" s="64">
        <v>16158363</v>
      </c>
      <c r="F6" s="64">
        <v>1176644</v>
      </c>
      <c r="G6" s="64">
        <v>1146822</v>
      </c>
      <c r="H6" s="64">
        <v>962381</v>
      </c>
      <c r="I6" s="64">
        <v>3285847</v>
      </c>
      <c r="J6" s="64">
        <v>1059697</v>
      </c>
      <c r="K6" s="64">
        <v>1060718</v>
      </c>
      <c r="L6" s="64">
        <v>1012621</v>
      </c>
      <c r="M6" s="64">
        <v>3133036</v>
      </c>
      <c r="N6" s="64">
        <v>1108694</v>
      </c>
      <c r="O6" s="64">
        <v>1245850</v>
      </c>
      <c r="P6" s="64">
        <v>1014762</v>
      </c>
      <c r="Q6" s="64">
        <v>3369306</v>
      </c>
      <c r="R6" s="64">
        <v>1092875</v>
      </c>
      <c r="S6" s="64">
        <v>1039326</v>
      </c>
      <c r="T6" s="64">
        <v>1105042</v>
      </c>
      <c r="U6" s="64">
        <v>3237243</v>
      </c>
      <c r="V6" s="64">
        <v>13025432</v>
      </c>
      <c r="W6" s="64">
        <v>16158363</v>
      </c>
      <c r="X6" s="64">
        <v>-3132931</v>
      </c>
      <c r="Y6" s="65">
        <v>-19.39</v>
      </c>
      <c r="Z6" s="66">
        <v>16158363</v>
      </c>
    </row>
    <row r="7" spans="1:26" ht="13.5">
      <c r="A7" s="62" t="s">
        <v>33</v>
      </c>
      <c r="B7" s="18">
        <v>26336</v>
      </c>
      <c r="C7" s="18">
        <v>0</v>
      </c>
      <c r="D7" s="63">
        <v>0</v>
      </c>
      <c r="E7" s="64">
        <v>35000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29376</v>
      </c>
      <c r="L7" s="64">
        <v>2151</v>
      </c>
      <c r="M7" s="64">
        <v>31527</v>
      </c>
      <c r="N7" s="64">
        <v>61</v>
      </c>
      <c r="O7" s="64">
        <v>14718</v>
      </c>
      <c r="P7" s="64">
        <v>149</v>
      </c>
      <c r="Q7" s="64">
        <v>14928</v>
      </c>
      <c r="R7" s="64">
        <v>2015</v>
      </c>
      <c r="S7" s="64">
        <v>1298</v>
      </c>
      <c r="T7" s="64">
        <v>1677</v>
      </c>
      <c r="U7" s="64">
        <v>4990</v>
      </c>
      <c r="V7" s="64">
        <v>51445</v>
      </c>
      <c r="W7" s="64">
        <v>35000</v>
      </c>
      <c r="X7" s="64">
        <v>16445</v>
      </c>
      <c r="Y7" s="65">
        <v>46.99</v>
      </c>
      <c r="Z7" s="66">
        <v>35000</v>
      </c>
    </row>
    <row r="8" spans="1:26" ht="13.5">
      <c r="A8" s="62" t="s">
        <v>34</v>
      </c>
      <c r="B8" s="18">
        <v>31671343</v>
      </c>
      <c r="C8" s="18">
        <v>0</v>
      </c>
      <c r="D8" s="63">
        <v>17339000</v>
      </c>
      <c r="E8" s="64">
        <v>17347250</v>
      </c>
      <c r="F8" s="64">
        <v>6933095</v>
      </c>
      <c r="G8" s="64">
        <v>1295686</v>
      </c>
      <c r="H8" s="64">
        <v>170</v>
      </c>
      <c r="I8" s="64">
        <v>8228951</v>
      </c>
      <c r="J8" s="64">
        <v>190</v>
      </c>
      <c r="K8" s="64">
        <v>4634286</v>
      </c>
      <c r="L8" s="64">
        <v>0</v>
      </c>
      <c r="M8" s="64">
        <v>4634476</v>
      </c>
      <c r="N8" s="64">
        <v>21</v>
      </c>
      <c r="O8" s="64">
        <v>1264</v>
      </c>
      <c r="P8" s="64">
        <v>3474000</v>
      </c>
      <c r="Q8" s="64">
        <v>3475285</v>
      </c>
      <c r="R8" s="64">
        <v>360</v>
      </c>
      <c r="S8" s="64">
        <v>30803</v>
      </c>
      <c r="T8" s="64">
        <v>0</v>
      </c>
      <c r="U8" s="64">
        <v>31163</v>
      </c>
      <c r="V8" s="64">
        <v>16369875</v>
      </c>
      <c r="W8" s="64">
        <v>17347250</v>
      </c>
      <c r="X8" s="64">
        <v>-977375</v>
      </c>
      <c r="Y8" s="65">
        <v>-5.63</v>
      </c>
      <c r="Z8" s="66">
        <v>17347250</v>
      </c>
    </row>
    <row r="9" spans="1:26" ht="13.5">
      <c r="A9" s="62" t="s">
        <v>35</v>
      </c>
      <c r="B9" s="18">
        <v>2117297</v>
      </c>
      <c r="C9" s="18">
        <v>0</v>
      </c>
      <c r="D9" s="63">
        <v>1746000</v>
      </c>
      <c r="E9" s="64">
        <v>1428535</v>
      </c>
      <c r="F9" s="64">
        <v>254132</v>
      </c>
      <c r="G9" s="64">
        <v>171157</v>
      </c>
      <c r="H9" s="64">
        <v>393401</v>
      </c>
      <c r="I9" s="64">
        <v>818690</v>
      </c>
      <c r="J9" s="64">
        <v>175852</v>
      </c>
      <c r="K9" s="64">
        <v>227908</v>
      </c>
      <c r="L9" s="64">
        <v>154399</v>
      </c>
      <c r="M9" s="64">
        <v>558159</v>
      </c>
      <c r="N9" s="64">
        <v>704076</v>
      </c>
      <c r="O9" s="64">
        <v>176683</v>
      </c>
      <c r="P9" s="64">
        <v>139040</v>
      </c>
      <c r="Q9" s="64">
        <v>1019799</v>
      </c>
      <c r="R9" s="64">
        <v>287477</v>
      </c>
      <c r="S9" s="64">
        <v>151237</v>
      </c>
      <c r="T9" s="64">
        <v>292422</v>
      </c>
      <c r="U9" s="64">
        <v>731136</v>
      </c>
      <c r="V9" s="64">
        <v>3127784</v>
      </c>
      <c r="W9" s="64">
        <v>1428535</v>
      </c>
      <c r="X9" s="64">
        <v>1699249</v>
      </c>
      <c r="Y9" s="65">
        <v>118.95</v>
      </c>
      <c r="Z9" s="66">
        <v>1428535</v>
      </c>
    </row>
    <row r="10" spans="1:26" ht="25.5">
      <c r="A10" s="67" t="s">
        <v>107</v>
      </c>
      <c r="B10" s="68">
        <f>SUM(B5:B9)</f>
        <v>49929922</v>
      </c>
      <c r="C10" s="68">
        <f>SUM(C5:C9)</f>
        <v>0</v>
      </c>
      <c r="D10" s="69">
        <f aca="true" t="shared" si="0" ref="D10:Z10">SUM(D5:D9)</f>
        <v>39695221</v>
      </c>
      <c r="E10" s="70">
        <f t="shared" si="0"/>
        <v>40134582</v>
      </c>
      <c r="F10" s="70">
        <f t="shared" si="0"/>
        <v>11359689</v>
      </c>
      <c r="G10" s="70">
        <f t="shared" si="0"/>
        <v>4255572</v>
      </c>
      <c r="H10" s="70">
        <f t="shared" si="0"/>
        <v>1363597</v>
      </c>
      <c r="I10" s="70">
        <f t="shared" si="0"/>
        <v>16978858</v>
      </c>
      <c r="J10" s="70">
        <f t="shared" si="0"/>
        <v>1229774</v>
      </c>
      <c r="K10" s="70">
        <f t="shared" si="0"/>
        <v>5953284</v>
      </c>
      <c r="L10" s="70">
        <f t="shared" si="0"/>
        <v>1179692</v>
      </c>
      <c r="M10" s="70">
        <f t="shared" si="0"/>
        <v>8362750</v>
      </c>
      <c r="N10" s="70">
        <f t="shared" si="0"/>
        <v>1823428</v>
      </c>
      <c r="O10" s="70">
        <f t="shared" si="0"/>
        <v>1446148</v>
      </c>
      <c r="P10" s="70">
        <f t="shared" si="0"/>
        <v>4638314</v>
      </c>
      <c r="Q10" s="70">
        <f t="shared" si="0"/>
        <v>7907890</v>
      </c>
      <c r="R10" s="70">
        <f t="shared" si="0"/>
        <v>1393303</v>
      </c>
      <c r="S10" s="70">
        <f t="shared" si="0"/>
        <v>1226452</v>
      </c>
      <c r="T10" s="70">
        <f t="shared" si="0"/>
        <v>1286013</v>
      </c>
      <c r="U10" s="70">
        <f t="shared" si="0"/>
        <v>3905768</v>
      </c>
      <c r="V10" s="70">
        <f t="shared" si="0"/>
        <v>37155266</v>
      </c>
      <c r="W10" s="70">
        <f t="shared" si="0"/>
        <v>40134582</v>
      </c>
      <c r="X10" s="70">
        <f t="shared" si="0"/>
        <v>-2979316</v>
      </c>
      <c r="Y10" s="71">
        <f>+IF(W10&lt;&gt;0,(X10/W10)*100,0)</f>
        <v>-7.42331388925391</v>
      </c>
      <c r="Z10" s="72">
        <f t="shared" si="0"/>
        <v>40134582</v>
      </c>
    </row>
    <row r="11" spans="1:26" ht="13.5">
      <c r="A11" s="62" t="s">
        <v>36</v>
      </c>
      <c r="B11" s="18">
        <v>18598548</v>
      </c>
      <c r="C11" s="18">
        <v>0</v>
      </c>
      <c r="D11" s="63">
        <v>22440845</v>
      </c>
      <c r="E11" s="64">
        <v>20622606</v>
      </c>
      <c r="F11" s="64">
        <v>1488061</v>
      </c>
      <c r="G11" s="64">
        <v>1430531</v>
      </c>
      <c r="H11" s="64">
        <v>1160606</v>
      </c>
      <c r="I11" s="64">
        <v>4079198</v>
      </c>
      <c r="J11" s="64">
        <v>1474362</v>
      </c>
      <c r="K11" s="64">
        <v>1488771</v>
      </c>
      <c r="L11" s="64">
        <v>2626191</v>
      </c>
      <c r="M11" s="64">
        <v>5589324</v>
      </c>
      <c r="N11" s="64">
        <v>1468232</v>
      </c>
      <c r="O11" s="64">
        <v>1576994</v>
      </c>
      <c r="P11" s="64">
        <v>1534383</v>
      </c>
      <c r="Q11" s="64">
        <v>4579609</v>
      </c>
      <c r="R11" s="64">
        <v>1429749</v>
      </c>
      <c r="S11" s="64">
        <v>1446171</v>
      </c>
      <c r="T11" s="64">
        <v>1449176</v>
      </c>
      <c r="U11" s="64">
        <v>4325096</v>
      </c>
      <c r="V11" s="64">
        <v>18573227</v>
      </c>
      <c r="W11" s="64">
        <v>20622606</v>
      </c>
      <c r="X11" s="64">
        <v>-2049379</v>
      </c>
      <c r="Y11" s="65">
        <v>-9.94</v>
      </c>
      <c r="Z11" s="66">
        <v>20622606</v>
      </c>
    </row>
    <row r="12" spans="1:26" ht="13.5">
      <c r="A12" s="62" t="s">
        <v>37</v>
      </c>
      <c r="B12" s="18">
        <v>1639868</v>
      </c>
      <c r="C12" s="18">
        <v>0</v>
      </c>
      <c r="D12" s="63">
        <v>0</v>
      </c>
      <c r="E12" s="64">
        <v>1819153</v>
      </c>
      <c r="F12" s="64">
        <v>145007</v>
      </c>
      <c r="G12" s="64">
        <v>143793</v>
      </c>
      <c r="H12" s="64">
        <v>153807</v>
      </c>
      <c r="I12" s="64">
        <v>442607</v>
      </c>
      <c r="J12" s="64">
        <v>144679</v>
      </c>
      <c r="K12" s="64">
        <v>144679</v>
      </c>
      <c r="L12" s="64">
        <v>144679</v>
      </c>
      <c r="M12" s="64">
        <v>434037</v>
      </c>
      <c r="N12" s="64">
        <v>144679</v>
      </c>
      <c r="O12" s="64">
        <v>144679</v>
      </c>
      <c r="P12" s="64">
        <v>166999</v>
      </c>
      <c r="Q12" s="64">
        <v>456357</v>
      </c>
      <c r="R12" s="64">
        <v>166999</v>
      </c>
      <c r="S12" s="64">
        <v>155839</v>
      </c>
      <c r="T12" s="64">
        <v>155839</v>
      </c>
      <c r="U12" s="64">
        <v>478677</v>
      </c>
      <c r="V12" s="64">
        <v>1811678</v>
      </c>
      <c r="W12" s="64">
        <v>1819153</v>
      </c>
      <c r="X12" s="64">
        <v>-7475</v>
      </c>
      <c r="Y12" s="65">
        <v>-0.41</v>
      </c>
      <c r="Z12" s="66">
        <v>1819153</v>
      </c>
    </row>
    <row r="13" spans="1:26" ht="13.5">
      <c r="A13" s="62" t="s">
        <v>108</v>
      </c>
      <c r="B13" s="18">
        <v>15033098</v>
      </c>
      <c r="C13" s="18">
        <v>0</v>
      </c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5">
        <v>0</v>
      </c>
      <c r="Z13" s="66">
        <v>0</v>
      </c>
    </row>
    <row r="14" spans="1:26" ht="13.5">
      <c r="A14" s="62" t="s">
        <v>38</v>
      </c>
      <c r="B14" s="18">
        <v>676858</v>
      </c>
      <c r="C14" s="18">
        <v>0</v>
      </c>
      <c r="D14" s="63">
        <v>0</v>
      </c>
      <c r="E14" s="64">
        <v>135000</v>
      </c>
      <c r="F14" s="64">
        <v>37764</v>
      </c>
      <c r="G14" s="64">
        <v>12459</v>
      </c>
      <c r="H14" s="64">
        <v>0</v>
      </c>
      <c r="I14" s="64">
        <v>50223</v>
      </c>
      <c r="J14" s="64">
        <v>22984</v>
      </c>
      <c r="K14" s="64">
        <v>11981</v>
      </c>
      <c r="L14" s="64">
        <v>0</v>
      </c>
      <c r="M14" s="64">
        <v>34965</v>
      </c>
      <c r="N14" s="64">
        <v>0</v>
      </c>
      <c r="O14" s="64">
        <v>13996</v>
      </c>
      <c r="P14" s="64">
        <v>0</v>
      </c>
      <c r="Q14" s="64">
        <v>13996</v>
      </c>
      <c r="R14" s="64">
        <v>0</v>
      </c>
      <c r="S14" s="64">
        <v>36517</v>
      </c>
      <c r="T14" s="64">
        <v>-1670</v>
      </c>
      <c r="U14" s="64">
        <v>34847</v>
      </c>
      <c r="V14" s="64">
        <v>134031</v>
      </c>
      <c r="W14" s="64">
        <v>135000</v>
      </c>
      <c r="X14" s="64">
        <v>-969</v>
      </c>
      <c r="Y14" s="65">
        <v>-0.72</v>
      </c>
      <c r="Z14" s="66">
        <v>135000</v>
      </c>
    </row>
    <row r="15" spans="1:26" ht="13.5">
      <c r="A15" s="62" t="s">
        <v>39</v>
      </c>
      <c r="B15" s="18">
        <v>6688708</v>
      </c>
      <c r="C15" s="18">
        <v>0</v>
      </c>
      <c r="D15" s="63">
        <v>5534083</v>
      </c>
      <c r="E15" s="64">
        <v>8442219</v>
      </c>
      <c r="F15" s="64">
        <v>731800</v>
      </c>
      <c r="G15" s="64">
        <v>520300</v>
      </c>
      <c r="H15" s="64">
        <v>1105824</v>
      </c>
      <c r="I15" s="64">
        <v>2357924</v>
      </c>
      <c r="J15" s="64">
        <v>1181033</v>
      </c>
      <c r="K15" s="64">
        <v>719543</v>
      </c>
      <c r="L15" s="64">
        <v>1155255</v>
      </c>
      <c r="M15" s="64">
        <v>3055831</v>
      </c>
      <c r="N15" s="64">
        <v>647230</v>
      </c>
      <c r="O15" s="64">
        <v>768647</v>
      </c>
      <c r="P15" s="64">
        <v>697027</v>
      </c>
      <c r="Q15" s="64">
        <v>2112904</v>
      </c>
      <c r="R15" s="64">
        <v>633479</v>
      </c>
      <c r="S15" s="64">
        <v>691343</v>
      </c>
      <c r="T15" s="64">
        <v>820468</v>
      </c>
      <c r="U15" s="64">
        <v>2145290</v>
      </c>
      <c r="V15" s="64">
        <v>9671949</v>
      </c>
      <c r="W15" s="64">
        <v>8442219</v>
      </c>
      <c r="X15" s="64">
        <v>1229730</v>
      </c>
      <c r="Y15" s="65">
        <v>14.57</v>
      </c>
      <c r="Z15" s="66">
        <v>8442219</v>
      </c>
    </row>
    <row r="16" spans="1:26" ht="13.5">
      <c r="A16" s="73" t="s">
        <v>40</v>
      </c>
      <c r="B16" s="18">
        <v>7476540</v>
      </c>
      <c r="C16" s="18">
        <v>0</v>
      </c>
      <c r="D16" s="63">
        <v>0</v>
      </c>
      <c r="E16" s="64">
        <v>2540000</v>
      </c>
      <c r="F16" s="64">
        <v>0</v>
      </c>
      <c r="G16" s="64">
        <v>0</v>
      </c>
      <c r="H16" s="64">
        <v>0</v>
      </c>
      <c r="I16" s="64">
        <v>0</v>
      </c>
      <c r="J16" s="64">
        <v>1000</v>
      </c>
      <c r="K16" s="64">
        <v>0</v>
      </c>
      <c r="L16" s="64">
        <v>1900</v>
      </c>
      <c r="M16" s="64">
        <v>2900</v>
      </c>
      <c r="N16" s="64">
        <v>0</v>
      </c>
      <c r="O16" s="64">
        <v>3000</v>
      </c>
      <c r="P16" s="64">
        <v>-3000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2900</v>
      </c>
      <c r="W16" s="64">
        <v>2540000</v>
      </c>
      <c r="X16" s="64">
        <v>-2537100</v>
      </c>
      <c r="Y16" s="65">
        <v>-99.89</v>
      </c>
      <c r="Z16" s="66">
        <v>2540000</v>
      </c>
    </row>
    <row r="17" spans="1:26" ht="13.5">
      <c r="A17" s="62" t="s">
        <v>41</v>
      </c>
      <c r="B17" s="18">
        <v>4197531</v>
      </c>
      <c r="C17" s="18">
        <v>0</v>
      </c>
      <c r="D17" s="63">
        <v>26537035</v>
      </c>
      <c r="E17" s="64">
        <v>12445634</v>
      </c>
      <c r="F17" s="64">
        <v>106099</v>
      </c>
      <c r="G17" s="64">
        <v>206914</v>
      </c>
      <c r="H17" s="64">
        <v>159701</v>
      </c>
      <c r="I17" s="64">
        <v>472714</v>
      </c>
      <c r="J17" s="64">
        <v>198670</v>
      </c>
      <c r="K17" s="64">
        <v>192527</v>
      </c>
      <c r="L17" s="64">
        <v>166911</v>
      </c>
      <c r="M17" s="64">
        <v>558108</v>
      </c>
      <c r="N17" s="64">
        <v>175891</v>
      </c>
      <c r="O17" s="64">
        <v>199595</v>
      </c>
      <c r="P17" s="64">
        <v>288542</v>
      </c>
      <c r="Q17" s="64">
        <v>664028</v>
      </c>
      <c r="R17" s="64">
        <v>196832</v>
      </c>
      <c r="S17" s="64">
        <v>208493</v>
      </c>
      <c r="T17" s="64">
        <v>257445</v>
      </c>
      <c r="U17" s="64">
        <v>662770</v>
      </c>
      <c r="V17" s="64">
        <v>2357620</v>
      </c>
      <c r="W17" s="64">
        <v>12445634</v>
      </c>
      <c r="X17" s="64">
        <v>-10088014</v>
      </c>
      <c r="Y17" s="65">
        <v>-81.06</v>
      </c>
      <c r="Z17" s="66">
        <v>12445634</v>
      </c>
    </row>
    <row r="18" spans="1:26" ht="13.5">
      <c r="A18" s="74" t="s">
        <v>42</v>
      </c>
      <c r="B18" s="75">
        <f>SUM(B11:B17)</f>
        <v>54311151</v>
      </c>
      <c r="C18" s="75">
        <f>SUM(C11:C17)</f>
        <v>0</v>
      </c>
      <c r="D18" s="76">
        <f aca="true" t="shared" si="1" ref="D18:Z18">SUM(D11:D17)</f>
        <v>54511963</v>
      </c>
      <c r="E18" s="77">
        <f t="shared" si="1"/>
        <v>46004612</v>
      </c>
      <c r="F18" s="77">
        <f t="shared" si="1"/>
        <v>2508731</v>
      </c>
      <c r="G18" s="77">
        <f t="shared" si="1"/>
        <v>2313997</v>
      </c>
      <c r="H18" s="77">
        <f t="shared" si="1"/>
        <v>2579938</v>
      </c>
      <c r="I18" s="77">
        <f t="shared" si="1"/>
        <v>7402666</v>
      </c>
      <c r="J18" s="77">
        <f t="shared" si="1"/>
        <v>3022728</v>
      </c>
      <c r="K18" s="77">
        <f t="shared" si="1"/>
        <v>2557501</v>
      </c>
      <c r="L18" s="77">
        <f t="shared" si="1"/>
        <v>4094936</v>
      </c>
      <c r="M18" s="77">
        <f t="shared" si="1"/>
        <v>9675165</v>
      </c>
      <c r="N18" s="77">
        <f t="shared" si="1"/>
        <v>2436032</v>
      </c>
      <c r="O18" s="77">
        <f t="shared" si="1"/>
        <v>2706911</v>
      </c>
      <c r="P18" s="77">
        <f t="shared" si="1"/>
        <v>2683951</v>
      </c>
      <c r="Q18" s="77">
        <f t="shared" si="1"/>
        <v>7826894</v>
      </c>
      <c r="R18" s="77">
        <f t="shared" si="1"/>
        <v>2427059</v>
      </c>
      <c r="S18" s="77">
        <f t="shared" si="1"/>
        <v>2538363</v>
      </c>
      <c r="T18" s="77">
        <f t="shared" si="1"/>
        <v>2681258</v>
      </c>
      <c r="U18" s="77">
        <f t="shared" si="1"/>
        <v>7646680</v>
      </c>
      <c r="V18" s="77">
        <f t="shared" si="1"/>
        <v>32551405</v>
      </c>
      <c r="W18" s="77">
        <f t="shared" si="1"/>
        <v>46004612</v>
      </c>
      <c r="X18" s="77">
        <f t="shared" si="1"/>
        <v>-13453207</v>
      </c>
      <c r="Y18" s="71">
        <f>+IF(W18&lt;&gt;0,(X18/W18)*100,0)</f>
        <v>-29.243170228237116</v>
      </c>
      <c r="Z18" s="78">
        <f t="shared" si="1"/>
        <v>46004612</v>
      </c>
    </row>
    <row r="19" spans="1:26" ht="13.5">
      <c r="A19" s="74" t="s">
        <v>43</v>
      </c>
      <c r="B19" s="79">
        <f>+B10-B18</f>
        <v>-4381229</v>
      </c>
      <c r="C19" s="79">
        <f>+C10-C18</f>
        <v>0</v>
      </c>
      <c r="D19" s="80">
        <f aca="true" t="shared" si="2" ref="D19:Z19">+D10-D18</f>
        <v>-14816742</v>
      </c>
      <c r="E19" s="81">
        <f t="shared" si="2"/>
        <v>-5870030</v>
      </c>
      <c r="F19" s="81">
        <f t="shared" si="2"/>
        <v>8850958</v>
      </c>
      <c r="G19" s="81">
        <f t="shared" si="2"/>
        <v>1941575</v>
      </c>
      <c r="H19" s="81">
        <f t="shared" si="2"/>
        <v>-1216341</v>
      </c>
      <c r="I19" s="81">
        <f t="shared" si="2"/>
        <v>9576192</v>
      </c>
      <c r="J19" s="81">
        <f t="shared" si="2"/>
        <v>-1792954</v>
      </c>
      <c r="K19" s="81">
        <f t="shared" si="2"/>
        <v>3395783</v>
      </c>
      <c r="L19" s="81">
        <f t="shared" si="2"/>
        <v>-2915244</v>
      </c>
      <c r="M19" s="81">
        <f t="shared" si="2"/>
        <v>-1312415</v>
      </c>
      <c r="N19" s="81">
        <f t="shared" si="2"/>
        <v>-612604</v>
      </c>
      <c r="O19" s="81">
        <f t="shared" si="2"/>
        <v>-1260763</v>
      </c>
      <c r="P19" s="81">
        <f t="shared" si="2"/>
        <v>1954363</v>
      </c>
      <c r="Q19" s="81">
        <f t="shared" si="2"/>
        <v>80996</v>
      </c>
      <c r="R19" s="81">
        <f t="shared" si="2"/>
        <v>-1033756</v>
      </c>
      <c r="S19" s="81">
        <f t="shared" si="2"/>
        <v>-1311911</v>
      </c>
      <c r="T19" s="81">
        <f t="shared" si="2"/>
        <v>-1395245</v>
      </c>
      <c r="U19" s="81">
        <f t="shared" si="2"/>
        <v>-3740912</v>
      </c>
      <c r="V19" s="81">
        <f t="shared" si="2"/>
        <v>4603861</v>
      </c>
      <c r="W19" s="81">
        <f>IF(E10=E18,0,W10-W18)</f>
        <v>-5870030</v>
      </c>
      <c r="X19" s="81">
        <f t="shared" si="2"/>
        <v>10473891</v>
      </c>
      <c r="Y19" s="82">
        <f>+IF(W19&lt;&gt;0,(X19/W19)*100,0)</f>
        <v>-178.4299398810568</v>
      </c>
      <c r="Z19" s="83">
        <f t="shared" si="2"/>
        <v>-5870030</v>
      </c>
    </row>
    <row r="20" spans="1:26" ht="13.5">
      <c r="A20" s="62" t="s">
        <v>44</v>
      </c>
      <c r="B20" s="18">
        <v>1175</v>
      </c>
      <c r="C20" s="18">
        <v>0</v>
      </c>
      <c r="D20" s="63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9441500</v>
      </c>
      <c r="L20" s="64">
        <v>300000</v>
      </c>
      <c r="M20" s="64">
        <v>9741500</v>
      </c>
      <c r="N20" s="64">
        <v>0</v>
      </c>
      <c r="O20" s="64">
        <v>450500</v>
      </c>
      <c r="P20" s="64">
        <v>300000</v>
      </c>
      <c r="Q20" s="64">
        <v>750500</v>
      </c>
      <c r="R20" s="64">
        <v>0</v>
      </c>
      <c r="S20" s="64">
        <v>1227283</v>
      </c>
      <c r="T20" s="64">
        <v>24369</v>
      </c>
      <c r="U20" s="64">
        <v>1251652</v>
      </c>
      <c r="V20" s="64">
        <v>11743652</v>
      </c>
      <c r="W20" s="64">
        <v>0</v>
      </c>
      <c r="X20" s="64">
        <v>11743652</v>
      </c>
      <c r="Y20" s="65">
        <v>0</v>
      </c>
      <c r="Z20" s="66">
        <v>0</v>
      </c>
    </row>
    <row r="21" spans="1:26" ht="13.5">
      <c r="A21" s="62" t="s">
        <v>109</v>
      </c>
      <c r="B21" s="84">
        <v>0</v>
      </c>
      <c r="C21" s="84">
        <v>0</v>
      </c>
      <c r="D21" s="85">
        <v>0</v>
      </c>
      <c r="E21" s="86">
        <v>0</v>
      </c>
      <c r="F21" s="86">
        <v>1433333</v>
      </c>
      <c r="G21" s="86">
        <v>0</v>
      </c>
      <c r="H21" s="86">
        <v>189905</v>
      </c>
      <c r="I21" s="86">
        <v>1623238</v>
      </c>
      <c r="J21" s="86">
        <v>1247522</v>
      </c>
      <c r="K21" s="86">
        <v>1869061</v>
      </c>
      <c r="L21" s="86">
        <v>75839</v>
      </c>
      <c r="M21" s="86">
        <v>3192422</v>
      </c>
      <c r="N21" s="86">
        <v>80414</v>
      </c>
      <c r="O21" s="86">
        <v>314631</v>
      </c>
      <c r="P21" s="86">
        <v>85727</v>
      </c>
      <c r="Q21" s="86">
        <v>480772</v>
      </c>
      <c r="R21" s="86">
        <v>-600120</v>
      </c>
      <c r="S21" s="86">
        <v>1767760</v>
      </c>
      <c r="T21" s="86">
        <v>2637069</v>
      </c>
      <c r="U21" s="86">
        <v>3804709</v>
      </c>
      <c r="V21" s="86">
        <v>9101141</v>
      </c>
      <c r="W21" s="86">
        <v>0</v>
      </c>
      <c r="X21" s="86">
        <v>9101141</v>
      </c>
      <c r="Y21" s="87">
        <v>0</v>
      </c>
      <c r="Z21" s="88">
        <v>0</v>
      </c>
    </row>
    <row r="22" spans="1:26" ht="25.5">
      <c r="A22" s="89" t="s">
        <v>110</v>
      </c>
      <c r="B22" s="90">
        <f>SUM(B19:B21)</f>
        <v>-4380054</v>
      </c>
      <c r="C22" s="90">
        <f>SUM(C19:C21)</f>
        <v>0</v>
      </c>
      <c r="D22" s="91">
        <f aca="true" t="shared" si="3" ref="D22:Z22">SUM(D19:D21)</f>
        <v>-14816742</v>
      </c>
      <c r="E22" s="92">
        <f t="shared" si="3"/>
        <v>-5870030</v>
      </c>
      <c r="F22" s="92">
        <f t="shared" si="3"/>
        <v>10284291</v>
      </c>
      <c r="G22" s="92">
        <f t="shared" si="3"/>
        <v>1941575</v>
      </c>
      <c r="H22" s="92">
        <f t="shared" si="3"/>
        <v>-1026436</v>
      </c>
      <c r="I22" s="92">
        <f t="shared" si="3"/>
        <v>11199430</v>
      </c>
      <c r="J22" s="92">
        <f t="shared" si="3"/>
        <v>-545432</v>
      </c>
      <c r="K22" s="92">
        <f t="shared" si="3"/>
        <v>14706344</v>
      </c>
      <c r="L22" s="92">
        <f t="shared" si="3"/>
        <v>-2539405</v>
      </c>
      <c r="M22" s="92">
        <f t="shared" si="3"/>
        <v>11621507</v>
      </c>
      <c r="N22" s="92">
        <f t="shared" si="3"/>
        <v>-532190</v>
      </c>
      <c r="O22" s="92">
        <f t="shared" si="3"/>
        <v>-495632</v>
      </c>
      <c r="P22" s="92">
        <f t="shared" si="3"/>
        <v>2340090</v>
      </c>
      <c r="Q22" s="92">
        <f t="shared" si="3"/>
        <v>1312268</v>
      </c>
      <c r="R22" s="92">
        <f t="shared" si="3"/>
        <v>-1633876</v>
      </c>
      <c r="S22" s="92">
        <f t="shared" si="3"/>
        <v>1683132</v>
      </c>
      <c r="T22" s="92">
        <f t="shared" si="3"/>
        <v>1266193</v>
      </c>
      <c r="U22" s="92">
        <f t="shared" si="3"/>
        <v>1315449</v>
      </c>
      <c r="V22" s="92">
        <f t="shared" si="3"/>
        <v>25448654</v>
      </c>
      <c r="W22" s="92">
        <f t="shared" si="3"/>
        <v>-5870030</v>
      </c>
      <c r="X22" s="92">
        <f t="shared" si="3"/>
        <v>31318684</v>
      </c>
      <c r="Y22" s="93">
        <f>+IF(W22&lt;&gt;0,(X22/W22)*100,0)</f>
        <v>-533.5353311652581</v>
      </c>
      <c r="Z22" s="94">
        <f t="shared" si="3"/>
        <v>-5870030</v>
      </c>
    </row>
    <row r="23" spans="1:26" ht="13.5">
      <c r="A23" s="95" t="s">
        <v>45</v>
      </c>
      <c r="B23" s="18">
        <v>0</v>
      </c>
      <c r="C23" s="18">
        <v>0</v>
      </c>
      <c r="D23" s="63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Y23" s="65">
        <v>0</v>
      </c>
      <c r="Z23" s="66">
        <v>0</v>
      </c>
    </row>
    <row r="24" spans="1:26" ht="13.5">
      <c r="A24" s="96" t="s">
        <v>46</v>
      </c>
      <c r="B24" s="79">
        <f>SUM(B22:B23)</f>
        <v>-4380054</v>
      </c>
      <c r="C24" s="79">
        <f>SUM(C22:C23)</f>
        <v>0</v>
      </c>
      <c r="D24" s="80">
        <f aca="true" t="shared" si="4" ref="D24:Z24">SUM(D22:D23)</f>
        <v>-14816742</v>
      </c>
      <c r="E24" s="81">
        <f t="shared" si="4"/>
        <v>-5870030</v>
      </c>
      <c r="F24" s="81">
        <f t="shared" si="4"/>
        <v>10284291</v>
      </c>
      <c r="G24" s="81">
        <f t="shared" si="4"/>
        <v>1941575</v>
      </c>
      <c r="H24" s="81">
        <f t="shared" si="4"/>
        <v>-1026436</v>
      </c>
      <c r="I24" s="81">
        <f t="shared" si="4"/>
        <v>11199430</v>
      </c>
      <c r="J24" s="81">
        <f t="shared" si="4"/>
        <v>-545432</v>
      </c>
      <c r="K24" s="81">
        <f t="shared" si="4"/>
        <v>14706344</v>
      </c>
      <c r="L24" s="81">
        <f t="shared" si="4"/>
        <v>-2539405</v>
      </c>
      <c r="M24" s="81">
        <f t="shared" si="4"/>
        <v>11621507</v>
      </c>
      <c r="N24" s="81">
        <f t="shared" si="4"/>
        <v>-532190</v>
      </c>
      <c r="O24" s="81">
        <f t="shared" si="4"/>
        <v>-495632</v>
      </c>
      <c r="P24" s="81">
        <f t="shared" si="4"/>
        <v>2340090</v>
      </c>
      <c r="Q24" s="81">
        <f t="shared" si="4"/>
        <v>1312268</v>
      </c>
      <c r="R24" s="81">
        <f t="shared" si="4"/>
        <v>-1633876</v>
      </c>
      <c r="S24" s="81">
        <f t="shared" si="4"/>
        <v>1683132</v>
      </c>
      <c r="T24" s="81">
        <f t="shared" si="4"/>
        <v>1266193</v>
      </c>
      <c r="U24" s="81">
        <f t="shared" si="4"/>
        <v>1315449</v>
      </c>
      <c r="V24" s="81">
        <f t="shared" si="4"/>
        <v>25448654</v>
      </c>
      <c r="W24" s="81">
        <f t="shared" si="4"/>
        <v>-5870030</v>
      </c>
      <c r="X24" s="81">
        <f t="shared" si="4"/>
        <v>31318684</v>
      </c>
      <c r="Y24" s="82">
        <f>+IF(W24&lt;&gt;0,(X24/W24)*100,0)</f>
        <v>-533.5353311652581</v>
      </c>
      <c r="Z24" s="83">
        <f t="shared" si="4"/>
        <v>-5870030</v>
      </c>
    </row>
    <row r="25" spans="1:26" ht="4.5" customHeight="1">
      <c r="A25" s="97"/>
      <c r="B25" s="56"/>
      <c r="C25" s="5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98"/>
      <c r="Z25" s="99"/>
    </row>
    <row r="26" spans="1:26" ht="13.5">
      <c r="A26" s="100" t="s">
        <v>111</v>
      </c>
      <c r="B26" s="101"/>
      <c r="C26" s="101"/>
      <c r="D26" s="102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0"/>
      <c r="Z26" s="61"/>
    </row>
    <row r="27" spans="1:26" ht="13.5">
      <c r="A27" s="74" t="s">
        <v>47</v>
      </c>
      <c r="B27" s="21">
        <v>11034199</v>
      </c>
      <c r="C27" s="21">
        <v>0</v>
      </c>
      <c r="D27" s="103">
        <v>11805000</v>
      </c>
      <c r="E27" s="104">
        <v>11805000</v>
      </c>
      <c r="F27" s="104">
        <v>0</v>
      </c>
      <c r="G27" s="104">
        <v>0</v>
      </c>
      <c r="H27" s="104">
        <v>216492</v>
      </c>
      <c r="I27" s="104">
        <v>216492</v>
      </c>
      <c r="J27" s="104">
        <v>1399613</v>
      </c>
      <c r="K27" s="104">
        <v>4140637</v>
      </c>
      <c r="L27" s="104">
        <v>15290</v>
      </c>
      <c r="M27" s="104">
        <v>5555540</v>
      </c>
      <c r="N27" s="104">
        <v>75406</v>
      </c>
      <c r="O27" s="104">
        <v>220314</v>
      </c>
      <c r="P27" s="104">
        <v>524406</v>
      </c>
      <c r="Q27" s="104">
        <v>820126</v>
      </c>
      <c r="R27" s="104">
        <v>0</v>
      </c>
      <c r="S27" s="104">
        <v>913601</v>
      </c>
      <c r="T27" s="104">
        <v>2761170</v>
      </c>
      <c r="U27" s="104">
        <v>3674771</v>
      </c>
      <c r="V27" s="104">
        <v>10266929</v>
      </c>
      <c r="W27" s="104">
        <v>11805000</v>
      </c>
      <c r="X27" s="104">
        <v>-1538071</v>
      </c>
      <c r="Y27" s="105">
        <v>-13.03</v>
      </c>
      <c r="Z27" s="106">
        <v>11805000</v>
      </c>
    </row>
    <row r="28" spans="1:26" ht="13.5">
      <c r="A28" s="107" t="s">
        <v>44</v>
      </c>
      <c r="B28" s="18">
        <v>11034199</v>
      </c>
      <c r="C28" s="18">
        <v>0</v>
      </c>
      <c r="D28" s="63">
        <v>11805000</v>
      </c>
      <c r="E28" s="64">
        <v>11805000</v>
      </c>
      <c r="F28" s="64">
        <v>0</v>
      </c>
      <c r="G28" s="64">
        <v>0</v>
      </c>
      <c r="H28" s="64">
        <v>216492</v>
      </c>
      <c r="I28" s="64">
        <v>216492</v>
      </c>
      <c r="J28" s="64">
        <v>1399613</v>
      </c>
      <c r="K28" s="64">
        <v>4140637</v>
      </c>
      <c r="L28" s="64">
        <v>15290</v>
      </c>
      <c r="M28" s="64">
        <v>5555540</v>
      </c>
      <c r="N28" s="64">
        <v>75406</v>
      </c>
      <c r="O28" s="64">
        <v>220314</v>
      </c>
      <c r="P28" s="64">
        <v>524406</v>
      </c>
      <c r="Q28" s="64">
        <v>820126</v>
      </c>
      <c r="R28" s="64">
        <v>0</v>
      </c>
      <c r="S28" s="64">
        <v>913601</v>
      </c>
      <c r="T28" s="64">
        <v>2761170</v>
      </c>
      <c r="U28" s="64">
        <v>3674771</v>
      </c>
      <c r="V28" s="64">
        <v>10266929</v>
      </c>
      <c r="W28" s="64">
        <v>11805000</v>
      </c>
      <c r="X28" s="64">
        <v>-1538071</v>
      </c>
      <c r="Y28" s="65">
        <v>-13.03</v>
      </c>
      <c r="Z28" s="66">
        <v>11805000</v>
      </c>
    </row>
    <row r="29" spans="1:26" ht="13.5">
      <c r="A29" s="62" t="s">
        <v>112</v>
      </c>
      <c r="B29" s="18">
        <v>0</v>
      </c>
      <c r="C29" s="18">
        <v>0</v>
      </c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5">
        <v>0</v>
      </c>
      <c r="Z29" s="66">
        <v>0</v>
      </c>
    </row>
    <row r="30" spans="1:26" ht="13.5">
      <c r="A30" s="62" t="s">
        <v>48</v>
      </c>
      <c r="B30" s="18">
        <v>0</v>
      </c>
      <c r="C30" s="18">
        <v>0</v>
      </c>
      <c r="D30" s="63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5">
        <v>0</v>
      </c>
      <c r="Z30" s="66">
        <v>0</v>
      </c>
    </row>
    <row r="31" spans="1:26" ht="13.5">
      <c r="A31" s="62" t="s">
        <v>49</v>
      </c>
      <c r="B31" s="18">
        <v>0</v>
      </c>
      <c r="C31" s="18">
        <v>0</v>
      </c>
      <c r="D31" s="63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5">
        <v>0</v>
      </c>
      <c r="Z31" s="66">
        <v>0</v>
      </c>
    </row>
    <row r="32" spans="1:26" ht="13.5">
      <c r="A32" s="74" t="s">
        <v>50</v>
      </c>
      <c r="B32" s="21">
        <f>SUM(B28:B31)</f>
        <v>11034199</v>
      </c>
      <c r="C32" s="21">
        <f>SUM(C28:C31)</f>
        <v>0</v>
      </c>
      <c r="D32" s="103">
        <f aca="true" t="shared" si="5" ref="D32:Z32">SUM(D28:D31)</f>
        <v>11805000</v>
      </c>
      <c r="E32" s="104">
        <f t="shared" si="5"/>
        <v>11805000</v>
      </c>
      <c r="F32" s="104">
        <f t="shared" si="5"/>
        <v>0</v>
      </c>
      <c r="G32" s="104">
        <f t="shared" si="5"/>
        <v>0</v>
      </c>
      <c r="H32" s="104">
        <f t="shared" si="5"/>
        <v>216492</v>
      </c>
      <c r="I32" s="104">
        <f t="shared" si="5"/>
        <v>216492</v>
      </c>
      <c r="J32" s="104">
        <f t="shared" si="5"/>
        <v>1399613</v>
      </c>
      <c r="K32" s="104">
        <f t="shared" si="5"/>
        <v>4140637</v>
      </c>
      <c r="L32" s="104">
        <f t="shared" si="5"/>
        <v>15290</v>
      </c>
      <c r="M32" s="104">
        <f t="shared" si="5"/>
        <v>5555540</v>
      </c>
      <c r="N32" s="104">
        <f t="shared" si="5"/>
        <v>75406</v>
      </c>
      <c r="O32" s="104">
        <f t="shared" si="5"/>
        <v>220314</v>
      </c>
      <c r="P32" s="104">
        <f t="shared" si="5"/>
        <v>524406</v>
      </c>
      <c r="Q32" s="104">
        <f t="shared" si="5"/>
        <v>820126</v>
      </c>
      <c r="R32" s="104">
        <f t="shared" si="5"/>
        <v>0</v>
      </c>
      <c r="S32" s="104">
        <f t="shared" si="5"/>
        <v>913601</v>
      </c>
      <c r="T32" s="104">
        <f t="shared" si="5"/>
        <v>2761170</v>
      </c>
      <c r="U32" s="104">
        <f t="shared" si="5"/>
        <v>3674771</v>
      </c>
      <c r="V32" s="104">
        <f t="shared" si="5"/>
        <v>10266929</v>
      </c>
      <c r="W32" s="104">
        <f t="shared" si="5"/>
        <v>11805000</v>
      </c>
      <c r="X32" s="104">
        <f t="shared" si="5"/>
        <v>-1538071</v>
      </c>
      <c r="Y32" s="105">
        <f>+IF(W32&lt;&gt;0,(X32/W32)*100,0)</f>
        <v>-13.028979246082168</v>
      </c>
      <c r="Z32" s="106">
        <f t="shared" si="5"/>
        <v>11805000</v>
      </c>
    </row>
    <row r="33" spans="1:26" ht="4.5" customHeight="1">
      <c r="A33" s="74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3.5">
      <c r="A34" s="100" t="s">
        <v>51</v>
      </c>
      <c r="B34" s="101"/>
      <c r="C34" s="101"/>
      <c r="D34" s="10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0"/>
      <c r="Z34" s="61"/>
    </row>
    <row r="35" spans="1:26" ht="13.5">
      <c r="A35" s="62" t="s">
        <v>52</v>
      </c>
      <c r="B35" s="18">
        <v>8076094</v>
      </c>
      <c r="C35" s="18">
        <v>0</v>
      </c>
      <c r="D35" s="63">
        <v>4532673</v>
      </c>
      <c r="E35" s="64">
        <v>4532673</v>
      </c>
      <c r="F35" s="64">
        <v>4165731</v>
      </c>
      <c r="G35" s="64">
        <v>680022</v>
      </c>
      <c r="H35" s="64">
        <v>752752</v>
      </c>
      <c r="I35" s="64">
        <v>752752</v>
      </c>
      <c r="J35" s="64">
        <v>-640996</v>
      </c>
      <c r="K35" s="64">
        <v>4499338</v>
      </c>
      <c r="L35" s="64">
        <v>-4649319</v>
      </c>
      <c r="M35" s="64">
        <v>-4649319</v>
      </c>
      <c r="N35" s="64">
        <v>29976</v>
      </c>
      <c r="O35" s="64">
        <v>-439318</v>
      </c>
      <c r="P35" s="64">
        <v>2528286</v>
      </c>
      <c r="Q35" s="64">
        <v>2528286</v>
      </c>
      <c r="R35" s="64">
        <v>-1260613</v>
      </c>
      <c r="S35" s="64">
        <v>-858631</v>
      </c>
      <c r="T35" s="64">
        <v>1172915</v>
      </c>
      <c r="U35" s="64">
        <v>1172915</v>
      </c>
      <c r="V35" s="64">
        <v>1172915</v>
      </c>
      <c r="W35" s="64">
        <v>4532673</v>
      </c>
      <c r="X35" s="64">
        <v>-3359758</v>
      </c>
      <c r="Y35" s="65">
        <v>-74.12</v>
      </c>
      <c r="Z35" s="66">
        <v>4532673</v>
      </c>
    </row>
    <row r="36" spans="1:26" ht="13.5">
      <c r="A36" s="62" t="s">
        <v>53</v>
      </c>
      <c r="B36" s="18">
        <v>179860247</v>
      </c>
      <c r="C36" s="18">
        <v>0</v>
      </c>
      <c r="D36" s="63">
        <v>162690125</v>
      </c>
      <c r="E36" s="64">
        <v>162690125</v>
      </c>
      <c r="F36" s="64">
        <v>107898</v>
      </c>
      <c r="G36" s="64">
        <v>-33023</v>
      </c>
      <c r="H36" s="64">
        <v>-31214</v>
      </c>
      <c r="I36" s="64">
        <v>-31214</v>
      </c>
      <c r="J36" s="64">
        <v>-44632</v>
      </c>
      <c r="K36" s="64">
        <v>121954</v>
      </c>
      <c r="L36" s="64">
        <v>76429</v>
      </c>
      <c r="M36" s="64">
        <v>76429</v>
      </c>
      <c r="N36" s="64">
        <v>-8071</v>
      </c>
      <c r="O36" s="64">
        <v>76849</v>
      </c>
      <c r="P36" s="64">
        <v>319009</v>
      </c>
      <c r="Q36" s="64">
        <v>319009</v>
      </c>
      <c r="R36" s="64">
        <v>31133</v>
      </c>
      <c r="S36" s="64">
        <v>13981</v>
      </c>
      <c r="T36" s="64">
        <v>171617</v>
      </c>
      <c r="U36" s="64">
        <v>171617</v>
      </c>
      <c r="V36" s="64">
        <v>171617</v>
      </c>
      <c r="W36" s="64">
        <v>162690125</v>
      </c>
      <c r="X36" s="64">
        <v>-162518508</v>
      </c>
      <c r="Y36" s="65">
        <v>-99.89</v>
      </c>
      <c r="Z36" s="66">
        <v>162690125</v>
      </c>
    </row>
    <row r="37" spans="1:26" ht="13.5">
      <c r="A37" s="62" t="s">
        <v>54</v>
      </c>
      <c r="B37" s="18">
        <v>13686227</v>
      </c>
      <c r="C37" s="18">
        <v>0</v>
      </c>
      <c r="D37" s="63">
        <v>12945259</v>
      </c>
      <c r="E37" s="64">
        <v>12945259</v>
      </c>
      <c r="F37" s="64">
        <v>-5708559</v>
      </c>
      <c r="G37" s="64">
        <v>-1257472</v>
      </c>
      <c r="H37" s="64">
        <v>2450137</v>
      </c>
      <c r="I37" s="64">
        <v>2450137</v>
      </c>
      <c r="J37" s="64">
        <v>2526665</v>
      </c>
      <c r="K37" s="64">
        <v>-6300340</v>
      </c>
      <c r="L37" s="64">
        <v>-1820983</v>
      </c>
      <c r="M37" s="64">
        <v>-1820983</v>
      </c>
      <c r="N37" s="64">
        <v>758193</v>
      </c>
      <c r="O37" s="64">
        <v>763503</v>
      </c>
      <c r="P37" s="64">
        <v>700216</v>
      </c>
      <c r="Q37" s="64">
        <v>700216</v>
      </c>
      <c r="R37" s="64">
        <v>-984112</v>
      </c>
      <c r="S37" s="64">
        <v>1039888</v>
      </c>
      <c r="T37" s="64">
        <v>5437969</v>
      </c>
      <c r="U37" s="64">
        <v>5437969</v>
      </c>
      <c r="V37" s="64">
        <v>5437969</v>
      </c>
      <c r="W37" s="64">
        <v>12945259</v>
      </c>
      <c r="X37" s="64">
        <v>-7507290</v>
      </c>
      <c r="Y37" s="65">
        <v>-57.99</v>
      </c>
      <c r="Z37" s="66">
        <v>12945259</v>
      </c>
    </row>
    <row r="38" spans="1:26" ht="13.5">
      <c r="A38" s="62" t="s">
        <v>55</v>
      </c>
      <c r="B38" s="18">
        <v>6323631</v>
      </c>
      <c r="C38" s="18">
        <v>0</v>
      </c>
      <c r="D38" s="63">
        <v>6297059</v>
      </c>
      <c r="E38" s="64">
        <v>6297059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6297059</v>
      </c>
      <c r="X38" s="64">
        <v>-6297059</v>
      </c>
      <c r="Y38" s="65">
        <v>-100</v>
      </c>
      <c r="Z38" s="66">
        <v>6297059</v>
      </c>
    </row>
    <row r="39" spans="1:26" ht="13.5">
      <c r="A39" s="62" t="s">
        <v>56</v>
      </c>
      <c r="B39" s="18">
        <v>167926483</v>
      </c>
      <c r="C39" s="18">
        <v>0</v>
      </c>
      <c r="D39" s="63">
        <v>147980480</v>
      </c>
      <c r="E39" s="64">
        <v>147980480</v>
      </c>
      <c r="F39" s="64">
        <v>9982188</v>
      </c>
      <c r="G39" s="64">
        <v>1904471</v>
      </c>
      <c r="H39" s="64">
        <v>-1728599</v>
      </c>
      <c r="I39" s="64">
        <v>-1728599</v>
      </c>
      <c r="J39" s="64">
        <v>-3212293</v>
      </c>
      <c r="K39" s="64">
        <v>10921632</v>
      </c>
      <c r="L39" s="64">
        <v>-2751907</v>
      </c>
      <c r="M39" s="64">
        <v>-2751907</v>
      </c>
      <c r="N39" s="64">
        <v>-736288</v>
      </c>
      <c r="O39" s="64">
        <v>-1125972</v>
      </c>
      <c r="P39" s="64">
        <v>2147079</v>
      </c>
      <c r="Q39" s="64">
        <v>2147079</v>
      </c>
      <c r="R39" s="64">
        <v>-245368</v>
      </c>
      <c r="S39" s="64">
        <v>-1884538</v>
      </c>
      <c r="T39" s="64">
        <v>-4093437</v>
      </c>
      <c r="U39" s="64">
        <v>-4093437</v>
      </c>
      <c r="V39" s="64">
        <v>-4093437</v>
      </c>
      <c r="W39" s="64">
        <v>147980480</v>
      </c>
      <c r="X39" s="64">
        <v>-152073917</v>
      </c>
      <c r="Y39" s="65">
        <v>-102.77</v>
      </c>
      <c r="Z39" s="66">
        <v>147980480</v>
      </c>
    </row>
    <row r="40" spans="1:26" ht="4.5" customHeight="1">
      <c r="A40" s="97"/>
      <c r="B40" s="56"/>
      <c r="C40" s="56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98"/>
      <c r="Z40" s="99"/>
    </row>
    <row r="41" spans="1:26" ht="13.5">
      <c r="A41" s="100" t="s">
        <v>57</v>
      </c>
      <c r="B41" s="101"/>
      <c r="C41" s="101"/>
      <c r="D41" s="10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0"/>
      <c r="Z41" s="61"/>
    </row>
    <row r="42" spans="1:26" ht="13.5">
      <c r="A42" s="62" t="s">
        <v>58</v>
      </c>
      <c r="B42" s="18">
        <v>0</v>
      </c>
      <c r="C42" s="18">
        <v>0</v>
      </c>
      <c r="D42" s="63">
        <v>71751</v>
      </c>
      <c r="E42" s="64">
        <v>71751</v>
      </c>
      <c r="F42" s="64">
        <v>4334497</v>
      </c>
      <c r="G42" s="64">
        <v>-3728058</v>
      </c>
      <c r="H42" s="64">
        <v>-1710907</v>
      </c>
      <c r="I42" s="64">
        <v>-1104468</v>
      </c>
      <c r="J42" s="64">
        <v>2381353</v>
      </c>
      <c r="K42" s="64">
        <v>9516056</v>
      </c>
      <c r="L42" s="64">
        <v>-4138357</v>
      </c>
      <c r="M42" s="64">
        <v>7759052</v>
      </c>
      <c r="N42" s="64">
        <v>-2338325</v>
      </c>
      <c r="O42" s="64">
        <v>373996</v>
      </c>
      <c r="P42" s="64">
        <v>3854405</v>
      </c>
      <c r="Q42" s="64">
        <v>1890076</v>
      </c>
      <c r="R42" s="64">
        <v>-639840</v>
      </c>
      <c r="S42" s="64">
        <v>-1440350</v>
      </c>
      <c r="T42" s="64">
        <v>687395</v>
      </c>
      <c r="U42" s="64">
        <v>-1392795</v>
      </c>
      <c r="V42" s="64">
        <v>7151865</v>
      </c>
      <c r="W42" s="64">
        <v>71751</v>
      </c>
      <c r="X42" s="64">
        <v>7080114</v>
      </c>
      <c r="Y42" s="65">
        <v>9867.62</v>
      </c>
      <c r="Z42" s="66">
        <v>71751</v>
      </c>
    </row>
    <row r="43" spans="1:26" ht="13.5">
      <c r="A43" s="62" t="s">
        <v>59</v>
      </c>
      <c r="B43" s="18">
        <v>0</v>
      </c>
      <c r="C43" s="18">
        <v>0</v>
      </c>
      <c r="D43" s="63">
        <v>0</v>
      </c>
      <c r="E43" s="64">
        <v>0</v>
      </c>
      <c r="F43" s="64">
        <v>0</v>
      </c>
      <c r="G43" s="64">
        <v>0</v>
      </c>
      <c r="H43" s="64">
        <v>-216492</v>
      </c>
      <c r="I43" s="64">
        <v>-216492</v>
      </c>
      <c r="J43" s="64">
        <v>-1399613</v>
      </c>
      <c r="K43" s="64">
        <v>-4140637</v>
      </c>
      <c r="L43" s="64">
        <v>-15290</v>
      </c>
      <c r="M43" s="64">
        <v>-5555540</v>
      </c>
      <c r="N43" s="64">
        <v>-75406</v>
      </c>
      <c r="O43" s="64">
        <v>-220314</v>
      </c>
      <c r="P43" s="64">
        <v>-524406</v>
      </c>
      <c r="Q43" s="64">
        <v>-820126</v>
      </c>
      <c r="R43" s="64">
        <v>0</v>
      </c>
      <c r="S43" s="64">
        <v>-913601</v>
      </c>
      <c r="T43" s="64">
        <v>-2761170</v>
      </c>
      <c r="U43" s="64">
        <v>-3674771</v>
      </c>
      <c r="V43" s="64">
        <v>-10266929</v>
      </c>
      <c r="W43" s="64">
        <v>0</v>
      </c>
      <c r="X43" s="64">
        <v>-10266929</v>
      </c>
      <c r="Y43" s="65">
        <v>0</v>
      </c>
      <c r="Z43" s="66">
        <v>0</v>
      </c>
    </row>
    <row r="44" spans="1:26" ht="13.5">
      <c r="A44" s="62" t="s">
        <v>60</v>
      </c>
      <c r="B44" s="18">
        <v>0</v>
      </c>
      <c r="C44" s="18">
        <v>0</v>
      </c>
      <c r="D44" s="63">
        <v>0</v>
      </c>
      <c r="E44" s="64">
        <v>0</v>
      </c>
      <c r="F44" s="64">
        <v>-37764</v>
      </c>
      <c r="G44" s="64">
        <v>-12459</v>
      </c>
      <c r="H44" s="64">
        <v>0</v>
      </c>
      <c r="I44" s="64">
        <v>-50223</v>
      </c>
      <c r="J44" s="64">
        <v>-22984</v>
      </c>
      <c r="K44" s="64">
        <v>-11981</v>
      </c>
      <c r="L44" s="64">
        <v>0</v>
      </c>
      <c r="M44" s="64">
        <v>-34965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-36517</v>
      </c>
      <c r="T44" s="64">
        <v>1670</v>
      </c>
      <c r="U44" s="64">
        <v>-34847</v>
      </c>
      <c r="V44" s="64">
        <v>-120035</v>
      </c>
      <c r="W44" s="64">
        <v>0</v>
      </c>
      <c r="X44" s="64">
        <v>-120035</v>
      </c>
      <c r="Y44" s="65">
        <v>0</v>
      </c>
      <c r="Z44" s="66">
        <v>0</v>
      </c>
    </row>
    <row r="45" spans="1:26" ht="13.5">
      <c r="A45" s="74" t="s">
        <v>61</v>
      </c>
      <c r="B45" s="21">
        <v>0</v>
      </c>
      <c r="C45" s="21">
        <v>0</v>
      </c>
      <c r="D45" s="103">
        <v>71751</v>
      </c>
      <c r="E45" s="104">
        <v>71751</v>
      </c>
      <c r="F45" s="104">
        <v>4557557</v>
      </c>
      <c r="G45" s="104">
        <v>817040</v>
      </c>
      <c r="H45" s="104">
        <v>-1110359</v>
      </c>
      <c r="I45" s="104">
        <v>-1110359</v>
      </c>
      <c r="J45" s="104">
        <v>-151603</v>
      </c>
      <c r="K45" s="104">
        <v>5211835</v>
      </c>
      <c r="L45" s="104">
        <v>1058188</v>
      </c>
      <c r="M45" s="104">
        <v>1058188</v>
      </c>
      <c r="N45" s="104">
        <v>-1355543</v>
      </c>
      <c r="O45" s="104">
        <v>-1201861</v>
      </c>
      <c r="P45" s="104">
        <v>2128138</v>
      </c>
      <c r="Q45" s="104">
        <v>-1355543</v>
      </c>
      <c r="R45" s="104">
        <v>1488298</v>
      </c>
      <c r="S45" s="104">
        <v>-902170</v>
      </c>
      <c r="T45" s="104">
        <v>-2974275</v>
      </c>
      <c r="U45" s="104">
        <v>-2974275</v>
      </c>
      <c r="V45" s="104">
        <v>-2974275</v>
      </c>
      <c r="W45" s="104">
        <v>71751</v>
      </c>
      <c r="X45" s="104">
        <v>-3046026</v>
      </c>
      <c r="Y45" s="105">
        <v>-4245.27</v>
      </c>
      <c r="Z45" s="106">
        <v>71751</v>
      </c>
    </row>
    <row r="46" spans="1:26" ht="4.5" customHeight="1">
      <c r="A46" s="113"/>
      <c r="B46" s="114"/>
      <c r="C46" s="114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7"/>
      <c r="Z46" s="118"/>
    </row>
    <row r="47" spans="1:26" ht="13.5" hidden="1">
      <c r="A47" s="119" t="s">
        <v>113</v>
      </c>
      <c r="B47" s="119" t="s">
        <v>98</v>
      </c>
      <c r="C47" s="119"/>
      <c r="D47" s="120" t="s">
        <v>99</v>
      </c>
      <c r="E47" s="121" t="s">
        <v>100</v>
      </c>
      <c r="F47" s="122"/>
      <c r="G47" s="122"/>
      <c r="H47" s="122"/>
      <c r="I47" s="123" t="s">
        <v>101</v>
      </c>
      <c r="J47" s="122"/>
      <c r="K47" s="122"/>
      <c r="L47" s="122"/>
      <c r="M47" s="123" t="s">
        <v>102</v>
      </c>
      <c r="N47" s="124"/>
      <c r="O47" s="124"/>
      <c r="P47" s="124"/>
      <c r="Q47" s="123" t="s">
        <v>103</v>
      </c>
      <c r="R47" s="124"/>
      <c r="S47" s="124"/>
      <c r="T47" s="124"/>
      <c r="U47" s="123" t="s">
        <v>104</v>
      </c>
      <c r="V47" s="123" t="s">
        <v>105</v>
      </c>
      <c r="W47" s="123" t="s">
        <v>106</v>
      </c>
      <c r="X47" s="123"/>
      <c r="Y47" s="123"/>
      <c r="Z47" s="125"/>
    </row>
    <row r="48" spans="1:26" ht="13.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3.5" hidden="1">
      <c r="A49" s="132" t="s">
        <v>63</v>
      </c>
      <c r="B49" s="56">
        <v>1460196</v>
      </c>
      <c r="C49" s="56">
        <v>0</v>
      </c>
      <c r="D49" s="133">
        <v>-1248293</v>
      </c>
      <c r="E49" s="58">
        <v>119102</v>
      </c>
      <c r="F49" s="58">
        <v>0</v>
      </c>
      <c r="G49" s="58">
        <v>0</v>
      </c>
      <c r="H49" s="58">
        <v>0</v>
      </c>
      <c r="I49" s="58">
        <v>332856</v>
      </c>
      <c r="J49" s="58">
        <v>0</v>
      </c>
      <c r="K49" s="58">
        <v>0</v>
      </c>
      <c r="L49" s="58">
        <v>0</v>
      </c>
      <c r="M49" s="58">
        <v>-320165</v>
      </c>
      <c r="N49" s="58">
        <v>0</v>
      </c>
      <c r="O49" s="58">
        <v>0</v>
      </c>
      <c r="P49" s="58">
        <v>0</v>
      </c>
      <c r="Q49" s="58">
        <v>-185938</v>
      </c>
      <c r="R49" s="58">
        <v>0</v>
      </c>
      <c r="S49" s="58">
        <v>0</v>
      </c>
      <c r="T49" s="58">
        <v>0</v>
      </c>
      <c r="U49" s="58">
        <v>1434936</v>
      </c>
      <c r="V49" s="58">
        <v>10219911</v>
      </c>
      <c r="W49" s="58">
        <v>11812605</v>
      </c>
      <c r="X49" s="58">
        <v>0</v>
      </c>
      <c r="Y49" s="58">
        <v>0</v>
      </c>
      <c r="Z49" s="134">
        <v>0</v>
      </c>
    </row>
    <row r="50" spans="1:26" ht="13.5" hidden="1">
      <c r="A50" s="126" t="s">
        <v>64</v>
      </c>
      <c r="B50" s="56"/>
      <c r="C50" s="56"/>
      <c r="D50" s="13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134"/>
    </row>
    <row r="51" spans="1:26" ht="13.5" hidden="1">
      <c r="A51" s="132" t="s">
        <v>65</v>
      </c>
      <c r="B51" s="56">
        <v>634772</v>
      </c>
      <c r="C51" s="56">
        <v>0</v>
      </c>
      <c r="D51" s="133">
        <v>478919</v>
      </c>
      <c r="E51" s="58">
        <v>0</v>
      </c>
      <c r="F51" s="58">
        <v>0</v>
      </c>
      <c r="G51" s="58">
        <v>0</v>
      </c>
      <c r="H51" s="58">
        <v>0</v>
      </c>
      <c r="I51" s="58">
        <v>-400</v>
      </c>
      <c r="J51" s="58">
        <v>0</v>
      </c>
      <c r="K51" s="58">
        <v>0</v>
      </c>
      <c r="L51" s="58">
        <v>0</v>
      </c>
      <c r="M51" s="58">
        <v>-4406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647125</v>
      </c>
      <c r="V51" s="58">
        <v>118161</v>
      </c>
      <c r="W51" s="58">
        <v>1874171</v>
      </c>
      <c r="X51" s="58">
        <v>0</v>
      </c>
      <c r="Y51" s="58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101.34108217471322</v>
      </c>
      <c r="E58" s="7">
        <f t="shared" si="6"/>
        <v>97.37898587039638</v>
      </c>
      <c r="F58" s="7">
        <f t="shared" si="6"/>
        <v>19.265481897549204</v>
      </c>
      <c r="G58" s="7">
        <f t="shared" si="6"/>
        <v>50.92275578801674</v>
      </c>
      <c r="H58" s="7">
        <f t="shared" si="6"/>
        <v>141.9744181016169</v>
      </c>
      <c r="I58" s="7">
        <f t="shared" si="6"/>
        <v>46.033256620642746</v>
      </c>
      <c r="J58" s="7">
        <f t="shared" si="6"/>
        <v>140.69864424491715</v>
      </c>
      <c r="K58" s="7">
        <f t="shared" si="6"/>
        <v>138.57827476038338</v>
      </c>
      <c r="L58" s="7">
        <f t="shared" si="6"/>
        <v>106.61219873286191</v>
      </c>
      <c r="M58" s="7">
        <f t="shared" si="6"/>
        <v>128.8768420866561</v>
      </c>
      <c r="N58" s="7">
        <f t="shared" si="6"/>
        <v>104.69979230123194</v>
      </c>
      <c r="O58" s="7">
        <f t="shared" si="6"/>
        <v>99.80956846827762</v>
      </c>
      <c r="P58" s="7">
        <f t="shared" si="6"/>
        <v>142.89045523437358</v>
      </c>
      <c r="Q58" s="7">
        <f t="shared" si="6"/>
        <v>114.476837552337</v>
      </c>
      <c r="R58" s="7">
        <f t="shared" si="6"/>
        <v>107.51575974453746</v>
      </c>
      <c r="S58" s="7">
        <f t="shared" si="6"/>
        <v>126.16057392848519</v>
      </c>
      <c r="T58" s="7">
        <f t="shared" si="6"/>
        <v>156.77635861310804</v>
      </c>
      <c r="U58" s="7">
        <f t="shared" si="6"/>
        <v>129.12982516726262</v>
      </c>
      <c r="V58" s="7">
        <f t="shared" si="6"/>
        <v>89.53384028623988</v>
      </c>
      <c r="W58" s="7">
        <f t="shared" si="6"/>
        <v>97.37898587039638</v>
      </c>
      <c r="X58" s="7">
        <f t="shared" si="6"/>
        <v>0</v>
      </c>
      <c r="Y58" s="7">
        <f t="shared" si="6"/>
        <v>0</v>
      </c>
      <c r="Z58" s="8">
        <f t="shared" si="6"/>
        <v>97.37898587039638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101.11506823304528</v>
      </c>
      <c r="E59" s="10">
        <f t="shared" si="7"/>
        <v>110.41656016623473</v>
      </c>
      <c r="F59" s="10">
        <f t="shared" si="7"/>
        <v>2.820832240142759</v>
      </c>
      <c r="G59" s="10">
        <f t="shared" si="7"/>
        <v>21.842040992577534</v>
      </c>
      <c r="H59" s="10">
        <f t="shared" si="7"/>
        <v>7036.769130150426</v>
      </c>
      <c r="I59" s="10">
        <f t="shared" si="7"/>
        <v>21.11982468565475</v>
      </c>
      <c r="J59" s="10">
        <f t="shared" si="7"/>
        <v>-9789.555741827326</v>
      </c>
      <c r="K59" s="10">
        <f t="shared" si="7"/>
        <v>34468.473895582334</v>
      </c>
      <c r="L59" s="10">
        <f t="shared" si="7"/>
        <v>2839.9771884801826</v>
      </c>
      <c r="M59" s="10">
        <f t="shared" si="7"/>
        <v>22082.97910662824</v>
      </c>
      <c r="N59" s="10">
        <f t="shared" si="7"/>
        <v>2238.2942511346446</v>
      </c>
      <c r="O59" s="10">
        <f t="shared" si="7"/>
        <v>3829.228350582995</v>
      </c>
      <c r="P59" s="10">
        <f t="shared" si="7"/>
        <v>2818.6046511627906</v>
      </c>
      <c r="Q59" s="10">
        <f t="shared" si="7"/>
        <v>2873.789024219516</v>
      </c>
      <c r="R59" s="10">
        <f t="shared" si="7"/>
        <v>2750.6524205748865</v>
      </c>
      <c r="S59" s="10">
        <f t="shared" si="7"/>
        <v>12662.592397043296</v>
      </c>
      <c r="T59" s="10">
        <f t="shared" si="7"/>
        <v>-299.55095113499755</v>
      </c>
      <c r="U59" s="10">
        <f t="shared" si="7"/>
        <v>-1123.328338260905</v>
      </c>
      <c r="V59" s="10">
        <f t="shared" si="7"/>
        <v>90.32804814953074</v>
      </c>
      <c r="W59" s="10">
        <f t="shared" si="7"/>
        <v>110.41656016623473</v>
      </c>
      <c r="X59" s="10">
        <f t="shared" si="7"/>
        <v>0</v>
      </c>
      <c r="Y59" s="10">
        <f t="shared" si="7"/>
        <v>0</v>
      </c>
      <c r="Z59" s="11">
        <f t="shared" si="7"/>
        <v>110.41656016623473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101.42012531827278</v>
      </c>
      <c r="E60" s="13">
        <f t="shared" si="7"/>
        <v>95.8436940672765</v>
      </c>
      <c r="F60" s="13">
        <f t="shared" si="7"/>
        <v>62.113094529866295</v>
      </c>
      <c r="G60" s="13">
        <f t="shared" si="7"/>
        <v>95.256456538155</v>
      </c>
      <c r="H60" s="13">
        <f t="shared" si="7"/>
        <v>96.87348357874896</v>
      </c>
      <c r="I60" s="13">
        <f t="shared" si="7"/>
        <v>83.86160402477655</v>
      </c>
      <c r="J60" s="13">
        <f t="shared" si="7"/>
        <v>94.05594240617837</v>
      </c>
      <c r="K60" s="13">
        <f t="shared" si="7"/>
        <v>114.84617023563284</v>
      </c>
      <c r="L60" s="13">
        <f t="shared" si="7"/>
        <v>84.98767060924078</v>
      </c>
      <c r="M60" s="13">
        <f t="shared" si="7"/>
        <v>98.1637300050175</v>
      </c>
      <c r="N60" s="13">
        <f t="shared" si="7"/>
        <v>91.31681058975695</v>
      </c>
      <c r="O60" s="13">
        <f t="shared" si="7"/>
        <v>82.80691897098367</v>
      </c>
      <c r="P60" s="13">
        <f t="shared" si="7"/>
        <v>125.44123646727017</v>
      </c>
      <c r="Q60" s="13">
        <f t="shared" si="7"/>
        <v>98.44769219536605</v>
      </c>
      <c r="R60" s="13">
        <f t="shared" si="7"/>
        <v>88.81912387052499</v>
      </c>
      <c r="S60" s="13">
        <f t="shared" si="7"/>
        <v>89.05790868312732</v>
      </c>
      <c r="T60" s="13">
        <f t="shared" si="7"/>
        <v>116.45593561149713</v>
      </c>
      <c r="U60" s="13">
        <f t="shared" si="7"/>
        <v>98.32968980085832</v>
      </c>
      <c r="V60" s="13">
        <f t="shared" si="7"/>
        <v>94.67051841351596</v>
      </c>
      <c r="W60" s="13">
        <f t="shared" si="7"/>
        <v>95.8436940672765</v>
      </c>
      <c r="X60" s="13">
        <f t="shared" si="7"/>
        <v>0</v>
      </c>
      <c r="Y60" s="13">
        <f t="shared" si="7"/>
        <v>0</v>
      </c>
      <c r="Z60" s="14">
        <f t="shared" si="7"/>
        <v>95.8436940672765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91.12398904836564</v>
      </c>
      <c r="F61" s="13">
        <f t="shared" si="7"/>
        <v>70.48996779482195</v>
      </c>
      <c r="G61" s="13">
        <f t="shared" si="7"/>
        <v>97.5343448493256</v>
      </c>
      <c r="H61" s="13">
        <f t="shared" si="7"/>
        <v>113.31815874058431</v>
      </c>
      <c r="I61" s="13">
        <f t="shared" si="7"/>
        <v>92.72146051992924</v>
      </c>
      <c r="J61" s="13">
        <f t="shared" si="7"/>
        <v>97.52433024206124</v>
      </c>
      <c r="K61" s="13">
        <f t="shared" si="7"/>
        <v>130.66844821142422</v>
      </c>
      <c r="L61" s="13">
        <f t="shared" si="7"/>
        <v>89.48293975642457</v>
      </c>
      <c r="M61" s="13">
        <f t="shared" si="7"/>
        <v>106.33106825605863</v>
      </c>
      <c r="N61" s="13">
        <f t="shared" si="7"/>
        <v>108.73401490318587</v>
      </c>
      <c r="O61" s="13">
        <f t="shared" si="7"/>
        <v>78.40319663193985</v>
      </c>
      <c r="P61" s="13">
        <f t="shared" si="7"/>
        <v>148.48814927231146</v>
      </c>
      <c r="Q61" s="13">
        <f t="shared" si="7"/>
        <v>108.07196237916885</v>
      </c>
      <c r="R61" s="13">
        <f t="shared" si="7"/>
        <v>90.95406824146983</v>
      </c>
      <c r="S61" s="13">
        <f t="shared" si="7"/>
        <v>93.0911046316344</v>
      </c>
      <c r="T61" s="13">
        <f t="shared" si="7"/>
        <v>114.94623790231357</v>
      </c>
      <c r="U61" s="13">
        <f t="shared" si="7"/>
        <v>100.09003013093331</v>
      </c>
      <c r="V61" s="13">
        <f t="shared" si="7"/>
        <v>101.79162510194948</v>
      </c>
      <c r="W61" s="13">
        <f t="shared" si="7"/>
        <v>91.12398904836564</v>
      </c>
      <c r="X61" s="13">
        <f t="shared" si="7"/>
        <v>0</v>
      </c>
      <c r="Y61" s="13">
        <f t="shared" si="7"/>
        <v>0</v>
      </c>
      <c r="Z61" s="14">
        <f t="shared" si="7"/>
        <v>91.12398904836564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100.8604097867239</v>
      </c>
      <c r="F62" s="13">
        <f t="shared" si="7"/>
        <v>40.36553239698074</v>
      </c>
      <c r="G62" s="13">
        <f t="shared" si="7"/>
        <v>102.72061388210673</v>
      </c>
      <c r="H62" s="13">
        <f t="shared" si="7"/>
        <v>80.92416534888004</v>
      </c>
      <c r="I62" s="13">
        <f t="shared" si="7"/>
        <v>69.80272762197465</v>
      </c>
      <c r="J62" s="13">
        <f t="shared" si="7"/>
        <v>82.37034976001821</v>
      </c>
      <c r="K62" s="13">
        <f t="shared" si="7"/>
        <v>85.27852756499168</v>
      </c>
      <c r="L62" s="13">
        <f t="shared" si="7"/>
        <v>75.69147870467032</v>
      </c>
      <c r="M62" s="13">
        <f t="shared" si="7"/>
        <v>80.91039121398278</v>
      </c>
      <c r="N62" s="13">
        <f t="shared" si="7"/>
        <v>64.66800444670548</v>
      </c>
      <c r="O62" s="13">
        <f t="shared" si="7"/>
        <v>89.37343738161982</v>
      </c>
      <c r="P62" s="13">
        <f t="shared" si="7"/>
        <v>104.10551595318873</v>
      </c>
      <c r="Q62" s="13">
        <f t="shared" si="7"/>
        <v>85.09752352216168</v>
      </c>
      <c r="R62" s="13">
        <f t="shared" si="7"/>
        <v>83.29150276323092</v>
      </c>
      <c r="S62" s="13">
        <f t="shared" si="7"/>
        <v>84.96555893570358</v>
      </c>
      <c r="T62" s="13">
        <f t="shared" si="7"/>
        <v>121.03680312770197</v>
      </c>
      <c r="U62" s="13">
        <f t="shared" si="7"/>
        <v>94.91673931612642</v>
      </c>
      <c r="V62" s="13">
        <f t="shared" si="7"/>
        <v>82.37731426111084</v>
      </c>
      <c r="W62" s="13">
        <f t="shared" si="7"/>
        <v>100.8604097867239</v>
      </c>
      <c r="X62" s="13">
        <f t="shared" si="7"/>
        <v>0</v>
      </c>
      <c r="Y62" s="13">
        <f t="shared" si="7"/>
        <v>0</v>
      </c>
      <c r="Z62" s="14">
        <f t="shared" si="7"/>
        <v>100.8604097867239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55.7235989777863</v>
      </c>
      <c r="F63" s="13">
        <f t="shared" si="7"/>
        <v>33.76237978927047</v>
      </c>
      <c r="G63" s="13">
        <f t="shared" si="7"/>
        <v>47.008198713179624</v>
      </c>
      <c r="H63" s="13">
        <f t="shared" si="7"/>
        <v>40.72166260128614</v>
      </c>
      <c r="I63" s="13">
        <f t="shared" si="7"/>
        <v>40.188785669622725</v>
      </c>
      <c r="J63" s="13">
        <f t="shared" si="7"/>
        <v>46.99587000776204</v>
      </c>
      <c r="K63" s="13">
        <f t="shared" si="7"/>
        <v>53.618101511747916</v>
      </c>
      <c r="L63" s="13">
        <f t="shared" si="7"/>
        <v>43.67143096287675</v>
      </c>
      <c r="M63" s="13">
        <f t="shared" si="7"/>
        <v>48.152761588411714</v>
      </c>
      <c r="N63" s="13">
        <f t="shared" si="7"/>
        <v>38.67545033611765</v>
      </c>
      <c r="O63" s="13">
        <f t="shared" si="7"/>
        <v>48.8138922720308</v>
      </c>
      <c r="P63" s="13">
        <f t="shared" si="7"/>
        <v>47.65551753008492</v>
      </c>
      <c r="Q63" s="13">
        <f t="shared" si="7"/>
        <v>45.0186819620519</v>
      </c>
      <c r="R63" s="13">
        <f t="shared" si="7"/>
        <v>44.21925437269763</v>
      </c>
      <c r="S63" s="13">
        <f t="shared" si="7"/>
        <v>43.2656265017781</v>
      </c>
      <c r="T63" s="13">
        <f t="shared" si="7"/>
        <v>48.044508403962666</v>
      </c>
      <c r="U63" s="13">
        <f t="shared" si="7"/>
        <v>45.19438335853828</v>
      </c>
      <c r="V63" s="13">
        <f t="shared" si="7"/>
        <v>44.542038272920124</v>
      </c>
      <c r="W63" s="13">
        <f t="shared" si="7"/>
        <v>55.7235989777863</v>
      </c>
      <c r="X63" s="13">
        <f t="shared" si="7"/>
        <v>0</v>
      </c>
      <c r="Y63" s="13">
        <f t="shared" si="7"/>
        <v>0</v>
      </c>
      <c r="Z63" s="14">
        <f t="shared" si="7"/>
        <v>55.7235989777863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16270315</v>
      </c>
      <c r="C67" s="23"/>
      <c r="D67" s="24">
        <v>20610221</v>
      </c>
      <c r="E67" s="25">
        <v>21448797</v>
      </c>
      <c r="F67" s="25">
        <v>4232217</v>
      </c>
      <c r="G67" s="25">
        <v>2849508</v>
      </c>
      <c r="H67" s="25">
        <v>1035576</v>
      </c>
      <c r="I67" s="25">
        <v>8117301</v>
      </c>
      <c r="J67" s="25">
        <v>1123433</v>
      </c>
      <c r="K67" s="25">
        <v>1126800</v>
      </c>
      <c r="L67" s="25">
        <v>1087490</v>
      </c>
      <c r="M67" s="25">
        <v>3337723</v>
      </c>
      <c r="N67" s="25">
        <v>1193074</v>
      </c>
      <c r="O67" s="25">
        <v>1326461</v>
      </c>
      <c r="P67" s="25">
        <v>1095260</v>
      </c>
      <c r="Q67" s="25">
        <v>3614795</v>
      </c>
      <c r="R67" s="25">
        <v>1173401</v>
      </c>
      <c r="S67" s="25">
        <v>1113867</v>
      </c>
      <c r="T67" s="25">
        <v>1036995</v>
      </c>
      <c r="U67" s="25">
        <v>3324263</v>
      </c>
      <c r="V67" s="25">
        <v>18394082</v>
      </c>
      <c r="W67" s="25">
        <v>21448797</v>
      </c>
      <c r="X67" s="25"/>
      <c r="Y67" s="24"/>
      <c r="Z67" s="26">
        <v>21448797</v>
      </c>
    </row>
    <row r="68" spans="1:26" ht="13.5" hidden="1">
      <c r="A68" s="36" t="s">
        <v>31</v>
      </c>
      <c r="B68" s="18">
        <v>4180988</v>
      </c>
      <c r="C68" s="18"/>
      <c r="D68" s="19">
        <v>5340301</v>
      </c>
      <c r="E68" s="20">
        <v>4890434</v>
      </c>
      <c r="F68" s="20">
        <v>2995818</v>
      </c>
      <c r="G68" s="20">
        <v>1641907</v>
      </c>
      <c r="H68" s="20">
        <v>7645</v>
      </c>
      <c r="I68" s="20">
        <v>4645370</v>
      </c>
      <c r="J68" s="20">
        <v>-5965</v>
      </c>
      <c r="K68" s="20">
        <v>996</v>
      </c>
      <c r="L68" s="20">
        <v>10521</v>
      </c>
      <c r="M68" s="20">
        <v>5552</v>
      </c>
      <c r="N68" s="20">
        <v>10576</v>
      </c>
      <c r="O68" s="20">
        <v>7633</v>
      </c>
      <c r="P68" s="20">
        <v>10363</v>
      </c>
      <c r="Q68" s="20">
        <v>28572</v>
      </c>
      <c r="R68" s="20">
        <v>10576</v>
      </c>
      <c r="S68" s="20">
        <v>3788</v>
      </c>
      <c r="T68" s="20">
        <v>-113128</v>
      </c>
      <c r="U68" s="20">
        <v>-98764</v>
      </c>
      <c r="V68" s="20">
        <v>4580730</v>
      </c>
      <c r="W68" s="20">
        <v>4890434</v>
      </c>
      <c r="X68" s="20"/>
      <c r="Y68" s="19"/>
      <c r="Z68" s="22">
        <v>4890434</v>
      </c>
    </row>
    <row r="69" spans="1:26" ht="13.5" hidden="1">
      <c r="A69" s="37" t="s">
        <v>32</v>
      </c>
      <c r="B69" s="18">
        <v>11680310</v>
      </c>
      <c r="C69" s="18"/>
      <c r="D69" s="19">
        <v>15269920</v>
      </c>
      <c r="E69" s="20">
        <v>16158363</v>
      </c>
      <c r="F69" s="20">
        <v>1176644</v>
      </c>
      <c r="G69" s="20">
        <v>1146822</v>
      </c>
      <c r="H69" s="20">
        <v>962381</v>
      </c>
      <c r="I69" s="20">
        <v>3285847</v>
      </c>
      <c r="J69" s="20">
        <v>1059697</v>
      </c>
      <c r="K69" s="20">
        <v>1060718</v>
      </c>
      <c r="L69" s="20">
        <v>1012621</v>
      </c>
      <c r="M69" s="20">
        <v>3133036</v>
      </c>
      <c r="N69" s="20">
        <v>1108694</v>
      </c>
      <c r="O69" s="20">
        <v>1245850</v>
      </c>
      <c r="P69" s="20">
        <v>1014762</v>
      </c>
      <c r="Q69" s="20">
        <v>3369306</v>
      </c>
      <c r="R69" s="20">
        <v>1092875</v>
      </c>
      <c r="S69" s="20">
        <v>1039326</v>
      </c>
      <c r="T69" s="20">
        <v>1105042</v>
      </c>
      <c r="U69" s="20">
        <v>3237243</v>
      </c>
      <c r="V69" s="20">
        <v>13025432</v>
      </c>
      <c r="W69" s="20">
        <v>16158363</v>
      </c>
      <c r="X69" s="20"/>
      <c r="Y69" s="19"/>
      <c r="Z69" s="22">
        <v>16158363</v>
      </c>
    </row>
    <row r="70" spans="1:26" ht="13.5" hidden="1">
      <c r="A70" s="38" t="s">
        <v>115</v>
      </c>
      <c r="B70" s="18">
        <v>6656539</v>
      </c>
      <c r="C70" s="18"/>
      <c r="D70" s="19">
        <v>8945293</v>
      </c>
      <c r="E70" s="20">
        <v>9816617</v>
      </c>
      <c r="F70" s="20">
        <v>650206</v>
      </c>
      <c r="G70" s="20">
        <v>735991</v>
      </c>
      <c r="H70" s="20">
        <v>529833</v>
      </c>
      <c r="I70" s="20">
        <v>1916030</v>
      </c>
      <c r="J70" s="20">
        <v>628436</v>
      </c>
      <c r="K70" s="20">
        <v>623429</v>
      </c>
      <c r="L70" s="20">
        <v>572061</v>
      </c>
      <c r="M70" s="20">
        <v>1823926</v>
      </c>
      <c r="N70" s="20">
        <v>636374</v>
      </c>
      <c r="O70" s="20">
        <v>793335</v>
      </c>
      <c r="P70" s="20">
        <v>571948</v>
      </c>
      <c r="Q70" s="20">
        <v>2001657</v>
      </c>
      <c r="R70" s="20">
        <v>685800</v>
      </c>
      <c r="S70" s="20">
        <v>634139</v>
      </c>
      <c r="T70" s="20">
        <v>720489</v>
      </c>
      <c r="U70" s="20">
        <v>2040428</v>
      </c>
      <c r="V70" s="20">
        <v>7782041</v>
      </c>
      <c r="W70" s="20">
        <v>9816617</v>
      </c>
      <c r="X70" s="20"/>
      <c r="Y70" s="19"/>
      <c r="Z70" s="22">
        <v>9816617</v>
      </c>
    </row>
    <row r="71" spans="1:26" ht="13.5" hidden="1">
      <c r="A71" s="38" t="s">
        <v>116</v>
      </c>
      <c r="B71" s="18">
        <v>1897657</v>
      </c>
      <c r="C71" s="18"/>
      <c r="D71" s="19">
        <v>2565206</v>
      </c>
      <c r="E71" s="20">
        <v>2543323</v>
      </c>
      <c r="F71" s="20">
        <v>219789</v>
      </c>
      <c r="G71" s="20">
        <v>143350</v>
      </c>
      <c r="H71" s="20">
        <v>157461</v>
      </c>
      <c r="I71" s="20">
        <v>520600</v>
      </c>
      <c r="J71" s="20">
        <v>158137</v>
      </c>
      <c r="K71" s="20">
        <v>173753</v>
      </c>
      <c r="L71" s="20">
        <v>189666</v>
      </c>
      <c r="M71" s="20">
        <v>521556</v>
      </c>
      <c r="N71" s="20">
        <v>212292</v>
      </c>
      <c r="O71" s="20">
        <v>197985</v>
      </c>
      <c r="P71" s="20">
        <v>183631</v>
      </c>
      <c r="Q71" s="20">
        <v>593908</v>
      </c>
      <c r="R71" s="20">
        <v>165748</v>
      </c>
      <c r="S71" s="20">
        <v>155483</v>
      </c>
      <c r="T71" s="20">
        <v>133005</v>
      </c>
      <c r="U71" s="20">
        <v>454236</v>
      </c>
      <c r="V71" s="20">
        <v>2090300</v>
      </c>
      <c r="W71" s="20">
        <v>2543323</v>
      </c>
      <c r="X71" s="20"/>
      <c r="Y71" s="19"/>
      <c r="Z71" s="22">
        <v>2543323</v>
      </c>
    </row>
    <row r="72" spans="1:26" ht="13.5" hidden="1">
      <c r="A72" s="38" t="s">
        <v>117</v>
      </c>
      <c r="B72" s="18">
        <v>3126114</v>
      </c>
      <c r="C72" s="18"/>
      <c r="D72" s="19">
        <v>2116618</v>
      </c>
      <c r="E72" s="20">
        <v>3798423</v>
      </c>
      <c r="F72" s="20">
        <v>306649</v>
      </c>
      <c r="G72" s="20">
        <v>267481</v>
      </c>
      <c r="H72" s="20">
        <v>275087</v>
      </c>
      <c r="I72" s="20">
        <v>849217</v>
      </c>
      <c r="J72" s="20">
        <v>273124</v>
      </c>
      <c r="K72" s="20">
        <v>263536</v>
      </c>
      <c r="L72" s="20">
        <v>250894</v>
      </c>
      <c r="M72" s="20">
        <v>787554</v>
      </c>
      <c r="N72" s="20">
        <v>260028</v>
      </c>
      <c r="O72" s="20">
        <v>254530</v>
      </c>
      <c r="P72" s="20">
        <v>259183</v>
      </c>
      <c r="Q72" s="20">
        <v>773741</v>
      </c>
      <c r="R72" s="20">
        <v>241327</v>
      </c>
      <c r="S72" s="20">
        <v>249704</v>
      </c>
      <c r="T72" s="20">
        <v>251548</v>
      </c>
      <c r="U72" s="20">
        <v>742579</v>
      </c>
      <c r="V72" s="20">
        <v>3153091</v>
      </c>
      <c r="W72" s="20">
        <v>3798423</v>
      </c>
      <c r="X72" s="20"/>
      <c r="Y72" s="19"/>
      <c r="Z72" s="22">
        <v>3798423</v>
      </c>
    </row>
    <row r="73" spans="1:26" ht="13.5" hidden="1">
      <c r="A73" s="38" t="s">
        <v>118</v>
      </c>
      <c r="B73" s="18"/>
      <c r="C73" s="18"/>
      <c r="D73" s="19">
        <v>1642803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409017</v>
      </c>
      <c r="C75" s="27"/>
      <c r="D75" s="28"/>
      <c r="E75" s="29">
        <v>400000</v>
      </c>
      <c r="F75" s="29">
        <v>59755</v>
      </c>
      <c r="G75" s="29">
        <v>60779</v>
      </c>
      <c r="H75" s="29">
        <v>65550</v>
      </c>
      <c r="I75" s="29">
        <v>186084</v>
      </c>
      <c r="J75" s="29">
        <v>69701</v>
      </c>
      <c r="K75" s="29">
        <v>65086</v>
      </c>
      <c r="L75" s="29">
        <v>64348</v>
      </c>
      <c r="M75" s="29">
        <v>199135</v>
      </c>
      <c r="N75" s="29">
        <v>73804</v>
      </c>
      <c r="O75" s="29">
        <v>72978</v>
      </c>
      <c r="P75" s="29">
        <v>70135</v>
      </c>
      <c r="Q75" s="29">
        <v>216917</v>
      </c>
      <c r="R75" s="29">
        <v>69950</v>
      </c>
      <c r="S75" s="29">
        <v>70753</v>
      </c>
      <c r="T75" s="29">
        <v>45081</v>
      </c>
      <c r="U75" s="29">
        <v>185784</v>
      </c>
      <c r="V75" s="29">
        <v>787920</v>
      </c>
      <c r="W75" s="29">
        <v>400000</v>
      </c>
      <c r="X75" s="29"/>
      <c r="Y75" s="28"/>
      <c r="Z75" s="30">
        <v>400000</v>
      </c>
    </row>
    <row r="76" spans="1:26" ht="13.5" hidden="1">
      <c r="A76" s="41" t="s">
        <v>122</v>
      </c>
      <c r="B76" s="31"/>
      <c r="C76" s="31"/>
      <c r="D76" s="32">
        <v>20886621</v>
      </c>
      <c r="E76" s="33">
        <v>20886621</v>
      </c>
      <c r="F76" s="33">
        <v>815357</v>
      </c>
      <c r="G76" s="33">
        <v>1451048</v>
      </c>
      <c r="H76" s="33">
        <v>1470253</v>
      </c>
      <c r="I76" s="33">
        <v>3736658</v>
      </c>
      <c r="J76" s="33">
        <v>1580655</v>
      </c>
      <c r="K76" s="33">
        <v>1561500</v>
      </c>
      <c r="L76" s="33">
        <v>1159397</v>
      </c>
      <c r="M76" s="33">
        <v>4301552</v>
      </c>
      <c r="N76" s="33">
        <v>1249146</v>
      </c>
      <c r="O76" s="33">
        <v>1323935</v>
      </c>
      <c r="P76" s="33">
        <v>1565022</v>
      </c>
      <c r="Q76" s="33">
        <v>4138103</v>
      </c>
      <c r="R76" s="33">
        <v>1261591</v>
      </c>
      <c r="S76" s="33">
        <v>1405261</v>
      </c>
      <c r="T76" s="33">
        <v>1625763</v>
      </c>
      <c r="U76" s="33">
        <v>4292615</v>
      </c>
      <c r="V76" s="33">
        <v>16468928</v>
      </c>
      <c r="W76" s="33">
        <v>20886621</v>
      </c>
      <c r="X76" s="33"/>
      <c r="Y76" s="32"/>
      <c r="Z76" s="34">
        <v>20886621</v>
      </c>
    </row>
    <row r="77" spans="1:26" ht="13.5" hidden="1">
      <c r="A77" s="36" t="s">
        <v>31</v>
      </c>
      <c r="B77" s="18"/>
      <c r="C77" s="18"/>
      <c r="D77" s="19">
        <v>5399849</v>
      </c>
      <c r="E77" s="20">
        <v>5399849</v>
      </c>
      <c r="F77" s="20">
        <v>84507</v>
      </c>
      <c r="G77" s="20">
        <v>358626</v>
      </c>
      <c r="H77" s="20">
        <v>537961</v>
      </c>
      <c r="I77" s="20">
        <v>981094</v>
      </c>
      <c r="J77" s="20">
        <v>583947</v>
      </c>
      <c r="K77" s="20">
        <v>343306</v>
      </c>
      <c r="L77" s="20">
        <v>298794</v>
      </c>
      <c r="M77" s="20">
        <v>1226047</v>
      </c>
      <c r="N77" s="20">
        <v>236722</v>
      </c>
      <c r="O77" s="20">
        <v>292285</v>
      </c>
      <c r="P77" s="20">
        <v>292092</v>
      </c>
      <c r="Q77" s="20">
        <v>821099</v>
      </c>
      <c r="R77" s="20">
        <v>290909</v>
      </c>
      <c r="S77" s="20">
        <v>479659</v>
      </c>
      <c r="T77" s="20">
        <v>338876</v>
      </c>
      <c r="U77" s="20">
        <v>1109444</v>
      </c>
      <c r="V77" s="20">
        <v>4137684</v>
      </c>
      <c r="W77" s="20">
        <v>5399849</v>
      </c>
      <c r="X77" s="20"/>
      <c r="Y77" s="19"/>
      <c r="Z77" s="22">
        <v>5399849</v>
      </c>
    </row>
    <row r="78" spans="1:26" ht="13.5" hidden="1">
      <c r="A78" s="37" t="s">
        <v>32</v>
      </c>
      <c r="B78" s="18"/>
      <c r="C78" s="18"/>
      <c r="D78" s="19">
        <v>15486772</v>
      </c>
      <c r="E78" s="20">
        <v>15486772</v>
      </c>
      <c r="F78" s="20">
        <v>730850</v>
      </c>
      <c r="G78" s="20">
        <v>1092422</v>
      </c>
      <c r="H78" s="20">
        <v>932292</v>
      </c>
      <c r="I78" s="20">
        <v>2755564</v>
      </c>
      <c r="J78" s="20">
        <v>996708</v>
      </c>
      <c r="K78" s="20">
        <v>1218194</v>
      </c>
      <c r="L78" s="20">
        <v>860603</v>
      </c>
      <c r="M78" s="20">
        <v>3075505</v>
      </c>
      <c r="N78" s="20">
        <v>1012424</v>
      </c>
      <c r="O78" s="20">
        <v>1031650</v>
      </c>
      <c r="P78" s="20">
        <v>1272930</v>
      </c>
      <c r="Q78" s="20">
        <v>3317004</v>
      </c>
      <c r="R78" s="20">
        <v>970682</v>
      </c>
      <c r="S78" s="20">
        <v>925602</v>
      </c>
      <c r="T78" s="20">
        <v>1286887</v>
      </c>
      <c r="U78" s="20">
        <v>3183171</v>
      </c>
      <c r="V78" s="20">
        <v>12331244</v>
      </c>
      <c r="W78" s="20">
        <v>15486772</v>
      </c>
      <c r="X78" s="20"/>
      <c r="Y78" s="19"/>
      <c r="Z78" s="22">
        <v>15486772</v>
      </c>
    </row>
    <row r="79" spans="1:26" ht="13.5" hidden="1">
      <c r="A79" s="38" t="s">
        <v>115</v>
      </c>
      <c r="B79" s="18"/>
      <c r="C79" s="18"/>
      <c r="D79" s="19">
        <v>8945293</v>
      </c>
      <c r="E79" s="20">
        <v>8945293</v>
      </c>
      <c r="F79" s="20">
        <v>458330</v>
      </c>
      <c r="G79" s="20">
        <v>717844</v>
      </c>
      <c r="H79" s="20">
        <v>600397</v>
      </c>
      <c r="I79" s="20">
        <v>1776571</v>
      </c>
      <c r="J79" s="20">
        <v>612878</v>
      </c>
      <c r="K79" s="20">
        <v>814625</v>
      </c>
      <c r="L79" s="20">
        <v>511897</v>
      </c>
      <c r="M79" s="20">
        <v>1939400</v>
      </c>
      <c r="N79" s="20">
        <v>691955</v>
      </c>
      <c r="O79" s="20">
        <v>622000</v>
      </c>
      <c r="P79" s="20">
        <v>849275</v>
      </c>
      <c r="Q79" s="20">
        <v>2163230</v>
      </c>
      <c r="R79" s="20">
        <v>623763</v>
      </c>
      <c r="S79" s="20">
        <v>590327</v>
      </c>
      <c r="T79" s="20">
        <v>828175</v>
      </c>
      <c r="U79" s="20">
        <v>2042265</v>
      </c>
      <c r="V79" s="20">
        <v>7921466</v>
      </c>
      <c r="W79" s="20">
        <v>8945293</v>
      </c>
      <c r="X79" s="20"/>
      <c r="Y79" s="19"/>
      <c r="Z79" s="22">
        <v>8945293</v>
      </c>
    </row>
    <row r="80" spans="1:26" ht="13.5" hidden="1">
      <c r="A80" s="38" t="s">
        <v>116</v>
      </c>
      <c r="B80" s="18"/>
      <c r="C80" s="18"/>
      <c r="D80" s="19">
        <v>2565206</v>
      </c>
      <c r="E80" s="20">
        <v>2565206</v>
      </c>
      <c r="F80" s="20">
        <v>88719</v>
      </c>
      <c r="G80" s="20">
        <v>147250</v>
      </c>
      <c r="H80" s="20">
        <v>127424</v>
      </c>
      <c r="I80" s="20">
        <v>363393</v>
      </c>
      <c r="J80" s="20">
        <v>130258</v>
      </c>
      <c r="K80" s="20">
        <v>148174</v>
      </c>
      <c r="L80" s="20">
        <v>143561</v>
      </c>
      <c r="M80" s="20">
        <v>421993</v>
      </c>
      <c r="N80" s="20">
        <v>137285</v>
      </c>
      <c r="O80" s="20">
        <v>176946</v>
      </c>
      <c r="P80" s="20">
        <v>191170</v>
      </c>
      <c r="Q80" s="20">
        <v>505401</v>
      </c>
      <c r="R80" s="20">
        <v>138054</v>
      </c>
      <c r="S80" s="20">
        <v>132107</v>
      </c>
      <c r="T80" s="20">
        <v>160985</v>
      </c>
      <c r="U80" s="20">
        <v>431146</v>
      </c>
      <c r="V80" s="20">
        <v>1721933</v>
      </c>
      <c r="W80" s="20">
        <v>2565206</v>
      </c>
      <c r="X80" s="20"/>
      <c r="Y80" s="19"/>
      <c r="Z80" s="22">
        <v>2565206</v>
      </c>
    </row>
    <row r="81" spans="1:26" ht="13.5" hidden="1">
      <c r="A81" s="38" t="s">
        <v>117</v>
      </c>
      <c r="B81" s="18"/>
      <c r="C81" s="18"/>
      <c r="D81" s="19">
        <v>2116618</v>
      </c>
      <c r="E81" s="20">
        <v>2116618</v>
      </c>
      <c r="F81" s="20">
        <v>103532</v>
      </c>
      <c r="G81" s="20">
        <v>125738</v>
      </c>
      <c r="H81" s="20">
        <v>112020</v>
      </c>
      <c r="I81" s="20">
        <v>341290</v>
      </c>
      <c r="J81" s="20">
        <v>128357</v>
      </c>
      <c r="K81" s="20">
        <v>141303</v>
      </c>
      <c r="L81" s="20">
        <v>109569</v>
      </c>
      <c r="M81" s="20">
        <v>379229</v>
      </c>
      <c r="N81" s="20">
        <v>100567</v>
      </c>
      <c r="O81" s="20">
        <v>124246</v>
      </c>
      <c r="P81" s="20">
        <v>123515</v>
      </c>
      <c r="Q81" s="20">
        <v>348328</v>
      </c>
      <c r="R81" s="20">
        <v>106713</v>
      </c>
      <c r="S81" s="20">
        <v>108036</v>
      </c>
      <c r="T81" s="20">
        <v>120855</v>
      </c>
      <c r="U81" s="20">
        <v>335604</v>
      </c>
      <c r="V81" s="20">
        <v>1404451</v>
      </c>
      <c r="W81" s="20">
        <v>2116618</v>
      </c>
      <c r="X81" s="20"/>
      <c r="Y81" s="19"/>
      <c r="Z81" s="22">
        <v>2116618</v>
      </c>
    </row>
    <row r="82" spans="1:26" ht="13.5" hidden="1">
      <c r="A82" s="38" t="s">
        <v>118</v>
      </c>
      <c r="B82" s="18"/>
      <c r="C82" s="18"/>
      <c r="D82" s="19">
        <v>1642803</v>
      </c>
      <c r="E82" s="20">
        <v>1642803</v>
      </c>
      <c r="F82" s="20">
        <v>69331</v>
      </c>
      <c r="G82" s="20">
        <v>86313</v>
      </c>
      <c r="H82" s="20">
        <v>84996</v>
      </c>
      <c r="I82" s="20">
        <v>240640</v>
      </c>
      <c r="J82" s="20">
        <v>103857</v>
      </c>
      <c r="K82" s="20">
        <v>106711</v>
      </c>
      <c r="L82" s="20">
        <v>85388</v>
      </c>
      <c r="M82" s="20">
        <v>295956</v>
      </c>
      <c r="N82" s="20">
        <v>82600</v>
      </c>
      <c r="O82" s="20">
        <v>93379</v>
      </c>
      <c r="P82" s="20">
        <v>101296</v>
      </c>
      <c r="Q82" s="20">
        <v>277275</v>
      </c>
      <c r="R82" s="20">
        <v>88166</v>
      </c>
      <c r="S82" s="20">
        <v>83365</v>
      </c>
      <c r="T82" s="20">
        <v>103555</v>
      </c>
      <c r="U82" s="20">
        <v>275086</v>
      </c>
      <c r="V82" s="20">
        <v>1088957</v>
      </c>
      <c r="W82" s="20">
        <v>1642803</v>
      </c>
      <c r="X82" s="20"/>
      <c r="Y82" s="19"/>
      <c r="Z82" s="22">
        <v>1642803</v>
      </c>
    </row>
    <row r="83" spans="1:26" ht="13.5" hidden="1">
      <c r="A83" s="38" t="s">
        <v>119</v>
      </c>
      <c r="B83" s="18"/>
      <c r="C83" s="18"/>
      <c r="D83" s="19">
        <v>216852</v>
      </c>
      <c r="E83" s="20">
        <v>216852</v>
      </c>
      <c r="F83" s="20">
        <v>10938</v>
      </c>
      <c r="G83" s="20">
        <v>15277</v>
      </c>
      <c r="H83" s="20">
        <v>7455</v>
      </c>
      <c r="I83" s="20">
        <v>33670</v>
      </c>
      <c r="J83" s="20">
        <v>21358</v>
      </c>
      <c r="K83" s="20">
        <v>7381</v>
      </c>
      <c r="L83" s="20">
        <v>10188</v>
      </c>
      <c r="M83" s="20">
        <v>38927</v>
      </c>
      <c r="N83" s="20">
        <v>17</v>
      </c>
      <c r="O83" s="20">
        <v>15079</v>
      </c>
      <c r="P83" s="20">
        <v>7674</v>
      </c>
      <c r="Q83" s="20">
        <v>22770</v>
      </c>
      <c r="R83" s="20">
        <v>13986</v>
      </c>
      <c r="S83" s="20">
        <v>11767</v>
      </c>
      <c r="T83" s="20">
        <v>73317</v>
      </c>
      <c r="U83" s="20">
        <v>99070</v>
      </c>
      <c r="V83" s="20">
        <v>194437</v>
      </c>
      <c r="W83" s="20">
        <v>216852</v>
      </c>
      <c r="X83" s="20"/>
      <c r="Y83" s="19"/>
      <c r="Z83" s="22">
        <v>216852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2014-08-04T09:25:30Z</dcterms:created>
  <dcterms:modified xsi:type="dcterms:W3CDTF">2014-08-04T09:25:30Z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