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1" sheetId="19" r:id="rId19"/>
    <sheet name="NW402" sheetId="20" r:id="rId20"/>
    <sheet name="NW403" sheetId="21" r:id="rId21"/>
    <sheet name="NW404" sheetId="22" r:id="rId22"/>
    <sheet name="DC40" sheetId="23" r:id="rId23"/>
    <sheet name="Summary" sheetId="24" r:id="rId24"/>
  </sheets>
  <definedNames>
    <definedName name="_xlnm.Print_Area" localSheetId="5">'DC37'!$A$1:$Z$66</definedName>
    <definedName name="_xlnm.Print_Area" localSheetId="11">'DC38'!$A$1:$Z$66</definedName>
    <definedName name="_xlnm.Print_Area" localSheetId="17">'DC39'!$A$1:$Z$66</definedName>
    <definedName name="_xlnm.Print_Area" localSheetId="22">'DC40'!$A$1:$Z$66</definedName>
    <definedName name="_xlnm.Print_Area" localSheetId="0">'NW371'!$A$1:$Z$66</definedName>
    <definedName name="_xlnm.Print_Area" localSheetId="1">'NW372'!$A$1:$Z$66</definedName>
    <definedName name="_xlnm.Print_Area" localSheetId="2">'NW373'!$A$1:$Z$66</definedName>
    <definedName name="_xlnm.Print_Area" localSheetId="3">'NW374'!$A$1:$Z$66</definedName>
    <definedName name="_xlnm.Print_Area" localSheetId="4">'NW375'!$A$1:$Z$66</definedName>
    <definedName name="_xlnm.Print_Area" localSheetId="6">'NW381'!$A$1:$Z$66</definedName>
    <definedName name="_xlnm.Print_Area" localSheetId="7">'NW382'!$A$1:$Z$66</definedName>
    <definedName name="_xlnm.Print_Area" localSheetId="8">'NW383'!$A$1:$Z$66</definedName>
    <definedName name="_xlnm.Print_Area" localSheetId="9">'NW384'!$A$1:$Z$66</definedName>
    <definedName name="_xlnm.Print_Area" localSheetId="10">'NW385'!$A$1:$Z$66</definedName>
    <definedName name="_xlnm.Print_Area" localSheetId="12">'NW392'!$A$1:$Z$66</definedName>
    <definedName name="_xlnm.Print_Area" localSheetId="13">'NW393'!$A$1:$Z$66</definedName>
    <definedName name="_xlnm.Print_Area" localSheetId="14">'NW394'!$A$1:$Z$66</definedName>
    <definedName name="_xlnm.Print_Area" localSheetId="15">'NW396'!$A$1:$Z$66</definedName>
    <definedName name="_xlnm.Print_Area" localSheetId="16">'NW397'!$A$1:$Z$66</definedName>
    <definedName name="_xlnm.Print_Area" localSheetId="18">'NW401'!$A$1:$Z$66</definedName>
    <definedName name="_xlnm.Print_Area" localSheetId="19">'NW402'!$A$1:$Z$66</definedName>
    <definedName name="_xlnm.Print_Area" localSheetId="20">'NW403'!$A$1:$Z$66</definedName>
    <definedName name="_xlnm.Print_Area" localSheetId="21">'NW404'!$A$1:$Z$66</definedName>
    <definedName name="_xlnm.Print_Area" localSheetId="23">'Summary'!$A$1:$Z$66</definedName>
  </definedNames>
  <calcPr fullCalcOnLoad="1"/>
</workbook>
</file>

<file path=xl/sharedStrings.xml><?xml version="1.0" encoding="utf-8"?>
<sst xmlns="http://schemas.openxmlformats.org/spreadsheetml/2006/main" count="2664" uniqueCount="114">
  <si>
    <t>North West: Moretele(NW371)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</si>
  <si>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</si>
  <si>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</si>
  <si>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</si>
  <si>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</si>
  <si>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</si>
  <si>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</si>
  <si>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</si>
  <si>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</si>
  <si>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</si>
  <si>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</si>
  <si>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</si>
  <si>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</si>
  <si>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</si>
  <si>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</si>
  <si>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</si>
  <si>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</si>
  <si>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</si>
  <si>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</si>
  <si>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</si>
  <si>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</si>
  <si>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</si>
  <si>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</si>
  <si>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</si>
  <si>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</si>
  <si>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</si>
  <si>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</si>
  <si>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</si>
  <si>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</si>
  <si>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</si>
  <si>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</si>
  <si>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</si>
  <si>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</si>
  <si>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</si>
  <si>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</si>
  <si>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</si>
  <si>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</si>
  <si>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</si>
  <si>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</si>
  <si>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</si>
  <si>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</si>
  <si>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</si>
  <si>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</si>
  <si>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</si>
  <si>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</si>
  <si>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</si>
  <si>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</si>
  <si>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</si>
  <si>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</si>
  <si>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</si>
  <si>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</si>
  <si>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</si>
  <si>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</si>
  <si>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</si>
  <si>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</si>
  <si>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</si>
  <si>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</si>
  <si>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</si>
  <si>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</si>
  <si>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</si>
  <si>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</si>
  <si>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</si>
  <si>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</si>
  <si>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</si>
  <si>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</si>
  <si>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</si>
  <si>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C1 Schedule Quarterly Budget Statement Summary for 4th Quarter ended 30 June 2014 (Figures Finalised as at 2014/08/01)</t>
  </si>
  <si>
    <t>North West: Rustenburg(NW373) - Table C1 Schedule Quarterly Budget Statement Summary for 4th Quarter ended 30 June 2014 (Figures Finalised as at 2014/08/01)</t>
  </si>
  <si>
    <t>North West: Kgetlengrivier(NW374) - Table C1 Schedule Quarterly Budget Statement Summary for 4th Quarter ended 30 June 2014 (Figures Finalised as at 2014/08/01)</t>
  </si>
  <si>
    <t>North West: Moses Kotane(NW375) - Table C1 Schedule Quarterly Budget Statement Summary for 4th Quarter ended 30 June 2014 (Figures Finalised as at 2014/08/01)</t>
  </si>
  <si>
    <t>North West: Bojanala Platinum(DC37) - Table C1 Schedule Quarterly Budget Statement Summary for 4th Quarter ended 30 June 2014 (Figures Finalised as at 2014/08/01)</t>
  </si>
  <si>
    <t>North West: Ratlou(NW381) - Table C1 Schedule Quarterly Budget Statement Summary for 4th Quarter ended 30 June 2014 (Figures Finalised as at 2014/08/01)</t>
  </si>
  <si>
    <t>North West: Tswaing(NW382) - Table C1 Schedule Quarterly Budget Statement Summary for 4th Quarter ended 30 June 2014 (Figures Finalised as at 2014/08/01)</t>
  </si>
  <si>
    <t>North West: Mafikeng(NW383) - Table C1 Schedule Quarterly Budget Statement Summary for 4th Quarter ended 30 June 2014 (Figures Finalised as at 2014/08/01)</t>
  </si>
  <si>
    <t>North West: Ditsobotla(NW384) - Table C1 Schedule Quarterly Budget Statement Summary for 4th Quarter ended 30 June 2014 (Figures Finalised as at 2014/08/01)</t>
  </si>
  <si>
    <t>North West: Ramotshere Moiloa(NW385) - Table C1 Schedule Quarterly Budget Statement Summary for 4th Quarter ended 30 June 2014 (Figures Finalised as at 2014/08/01)</t>
  </si>
  <si>
    <t>North West: Ngaka Modiri Molema(DC38) - Table C1 Schedule Quarterly Budget Statement Summary for 4th Quarter ended 30 June 2014 (Figures Finalised as at 2014/08/01)</t>
  </si>
  <si>
    <t>North West: Naledi (Nw)(NW392) - Table C1 Schedule Quarterly Budget Statement Summary for 4th Quarter ended 30 June 2014 (Figures Finalised as at 2014/08/01)</t>
  </si>
  <si>
    <t>North West: Mamusa(NW393) - Table C1 Schedule Quarterly Budget Statement Summary for 4th Quarter ended 30 June 2014 (Figures Finalised as at 2014/08/01)</t>
  </si>
  <si>
    <t>North West: Greater Taung(NW394) - Table C1 Schedule Quarterly Budget Statement Summary for 4th Quarter ended 30 June 2014 (Figures Finalised as at 2014/08/01)</t>
  </si>
  <si>
    <t>North West: Lekwa-Teemane(NW396) - Table C1 Schedule Quarterly Budget Statement Summary for 4th Quarter ended 30 June 2014 (Figures Finalised as at 2014/08/01)</t>
  </si>
  <si>
    <t>North West: Molopo-Kagisano(NW397) - Table C1 Schedule Quarterly Budget Statement Summary for 4th Quarter ended 30 June 2014 (Figures Finalised as at 2014/08/01)</t>
  </si>
  <si>
    <t>North West: Dr Ruth Segomotsi Mompati(DC39) - Table C1 Schedule Quarterly Budget Statement Summary for 4th Quarter ended 30 June 2014 (Figures Finalised as at 2014/08/01)</t>
  </si>
  <si>
    <t>North West: Ventersdorp(NW401) - Table C1 Schedule Quarterly Budget Statement Summary for 4th Quarter ended 30 June 2014 (Figures Finalised as at 2014/08/01)</t>
  </si>
  <si>
    <t>North West: Tlokwe(NW402) - Table C1 Schedule Quarterly Budget Statement Summary for 4th Quarter ended 30 June 2014 (Figures Finalised as at 2014/08/01)</t>
  </si>
  <si>
    <t>North West: City Of Matlosana(NW403) - Table C1 Schedule Quarterly Budget Statement Summary for 4th Quarter ended 30 June 2014 (Figures Finalised as at 2014/08/01)</t>
  </si>
  <si>
    <t>North West: Maquassi Hills(NW404) - Table C1 Schedule Quarterly Budget Statement Summary for 4th Quarter ended 30 June 2014 (Figures Finalised as at 2014/08/01)</t>
  </si>
  <si>
    <t>North West: Dr Kenneth Kaunda(DC40) - Table C1 Schedule Quarterly Budget Statement Summary for 4th Quarter ended 30 June 2014 (Figures Finalised as at 2014/08/01)</t>
  </si>
  <si>
    <t>Summary - Table C1 Schedule Quarterly Budget Statement Summary for 4th Quarter ended 30 June 2014 (Figures Finalised as at 2014/08/01)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</si>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</sst>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3807069</v>
      </c>
      <c r="C5" s="18">
        <v>0</v>
      </c>
      <c r="D5" s="63">
        <v>7360766</v>
      </c>
      <c r="E5" s="64">
        <v>19653000</v>
      </c>
      <c r="F5" s="64">
        <v>259077</v>
      </c>
      <c r="G5" s="64">
        <v>2806767</v>
      </c>
      <c r="H5" s="64">
        <v>1501040</v>
      </c>
      <c r="I5" s="64">
        <v>4566884</v>
      </c>
      <c r="J5" s="64">
        <v>1500987</v>
      </c>
      <c r="K5" s="64">
        <v>1500987</v>
      </c>
      <c r="L5" s="64">
        <v>1500986</v>
      </c>
      <c r="M5" s="64">
        <v>4502960</v>
      </c>
      <c r="N5" s="64">
        <v>1500987</v>
      </c>
      <c r="O5" s="64">
        <v>6584247</v>
      </c>
      <c r="P5" s="64">
        <v>1500987</v>
      </c>
      <c r="Q5" s="64">
        <v>9586221</v>
      </c>
      <c r="R5" s="64">
        <v>1500987</v>
      </c>
      <c r="S5" s="64">
        <v>1500987</v>
      </c>
      <c r="T5" s="64">
        <v>1500960</v>
      </c>
      <c r="U5" s="64">
        <v>4502934</v>
      </c>
      <c r="V5" s="64">
        <v>23158999</v>
      </c>
      <c r="W5" s="64">
        <v>19653000</v>
      </c>
      <c r="X5" s="64">
        <v>3505999</v>
      </c>
      <c r="Y5" s="65">
        <v>17.84</v>
      </c>
      <c r="Z5" s="66">
        <v>19653000</v>
      </c>
    </row>
    <row r="6" spans="1:26" ht="13.5">
      <c r="A6" s="62" t="s">
        <v>32</v>
      </c>
      <c r="B6" s="18">
        <v>19180404</v>
      </c>
      <c r="C6" s="18">
        <v>0</v>
      </c>
      <c r="D6" s="63">
        <v>28524310</v>
      </c>
      <c r="E6" s="64">
        <v>28499000</v>
      </c>
      <c r="F6" s="64">
        <v>2107250</v>
      </c>
      <c r="G6" s="64">
        <v>2189951</v>
      </c>
      <c r="H6" s="64">
        <v>2188058</v>
      </c>
      <c r="I6" s="64">
        <v>6485259</v>
      </c>
      <c r="J6" s="64">
        <v>2130279</v>
      </c>
      <c r="K6" s="64">
        <v>2123901</v>
      </c>
      <c r="L6" s="64">
        <v>2112997</v>
      </c>
      <c r="M6" s="64">
        <v>6367177</v>
      </c>
      <c r="N6" s="64">
        <v>2199679</v>
      </c>
      <c r="O6" s="64">
        <v>1561076</v>
      </c>
      <c r="P6" s="64">
        <v>2096409</v>
      </c>
      <c r="Q6" s="64">
        <v>5857164</v>
      </c>
      <c r="R6" s="64">
        <v>2091372</v>
      </c>
      <c r="S6" s="64">
        <v>2083236</v>
      </c>
      <c r="T6" s="64">
        <v>2085166</v>
      </c>
      <c r="U6" s="64">
        <v>6259774</v>
      </c>
      <c r="V6" s="64">
        <v>24969374</v>
      </c>
      <c r="W6" s="64">
        <v>28499000</v>
      </c>
      <c r="X6" s="64">
        <v>-3529626</v>
      </c>
      <c r="Y6" s="65">
        <v>-12.39</v>
      </c>
      <c r="Z6" s="66">
        <v>28499000</v>
      </c>
    </row>
    <row r="7" spans="1:26" ht="13.5">
      <c r="A7" s="62" t="s">
        <v>33</v>
      </c>
      <c r="B7" s="18">
        <v>1900621</v>
      </c>
      <c r="C7" s="18">
        <v>0</v>
      </c>
      <c r="D7" s="63">
        <v>5663240</v>
      </c>
      <c r="E7" s="64">
        <v>3663000</v>
      </c>
      <c r="F7" s="64">
        <v>99162</v>
      </c>
      <c r="G7" s="64">
        <v>53826</v>
      </c>
      <c r="H7" s="64">
        <v>323513</v>
      </c>
      <c r="I7" s="64">
        <v>476501</v>
      </c>
      <c r="J7" s="64">
        <v>19213</v>
      </c>
      <c r="K7" s="64">
        <v>45733</v>
      </c>
      <c r="L7" s="64">
        <v>7005</v>
      </c>
      <c r="M7" s="64">
        <v>71951</v>
      </c>
      <c r="N7" s="64">
        <v>38405</v>
      </c>
      <c r="O7" s="64">
        <v>341805</v>
      </c>
      <c r="P7" s="64">
        <v>29963</v>
      </c>
      <c r="Q7" s="64">
        <v>410173</v>
      </c>
      <c r="R7" s="64">
        <v>21962</v>
      </c>
      <c r="S7" s="64">
        <v>72968</v>
      </c>
      <c r="T7" s="64">
        <v>4163</v>
      </c>
      <c r="U7" s="64">
        <v>99093</v>
      </c>
      <c r="V7" s="64">
        <v>1057718</v>
      </c>
      <c r="W7" s="64">
        <v>3663000</v>
      </c>
      <c r="X7" s="64">
        <v>-2605282</v>
      </c>
      <c r="Y7" s="65">
        <v>-71.12</v>
      </c>
      <c r="Z7" s="66">
        <v>3663000</v>
      </c>
    </row>
    <row r="8" spans="1:26" ht="13.5">
      <c r="A8" s="62" t="s">
        <v>34</v>
      </c>
      <c r="B8" s="18">
        <v>153615526</v>
      </c>
      <c r="C8" s="18">
        <v>0</v>
      </c>
      <c r="D8" s="63">
        <v>187895000</v>
      </c>
      <c r="E8" s="64">
        <v>188245000</v>
      </c>
      <c r="F8" s="64">
        <v>53575000</v>
      </c>
      <c r="G8" s="64">
        <v>1360000</v>
      </c>
      <c r="H8" s="64">
        <v>3000000</v>
      </c>
      <c r="I8" s="64">
        <v>57935000</v>
      </c>
      <c r="J8" s="64">
        <v>0</v>
      </c>
      <c r="K8" s="64">
        <v>42164000</v>
      </c>
      <c r="L8" s="64">
        <v>0</v>
      </c>
      <c r="M8" s="64">
        <v>42164000</v>
      </c>
      <c r="N8" s="64">
        <v>0</v>
      </c>
      <c r="O8" s="64">
        <v>0</v>
      </c>
      <c r="P8" s="64">
        <v>66153000</v>
      </c>
      <c r="Q8" s="64">
        <v>66153000</v>
      </c>
      <c r="R8" s="64">
        <v>91615</v>
      </c>
      <c r="S8" s="64">
        <v>0</v>
      </c>
      <c r="T8" s="64">
        <v>33998932</v>
      </c>
      <c r="U8" s="64">
        <v>34090547</v>
      </c>
      <c r="V8" s="64">
        <v>200342547</v>
      </c>
      <c r="W8" s="64">
        <v>188245000</v>
      </c>
      <c r="X8" s="64">
        <v>12097547</v>
      </c>
      <c r="Y8" s="65">
        <v>6.43</v>
      </c>
      <c r="Z8" s="66">
        <v>188245000</v>
      </c>
    </row>
    <row r="9" spans="1:26" ht="13.5">
      <c r="A9" s="62" t="s">
        <v>35</v>
      </c>
      <c r="B9" s="18">
        <v>5935789</v>
      </c>
      <c r="C9" s="18">
        <v>0</v>
      </c>
      <c r="D9" s="63">
        <v>6211844</v>
      </c>
      <c r="E9" s="64">
        <v>6212000</v>
      </c>
      <c r="F9" s="64">
        <v>42428005</v>
      </c>
      <c r="G9" s="64">
        <v>309831</v>
      </c>
      <c r="H9" s="64">
        <v>421814</v>
      </c>
      <c r="I9" s="64">
        <v>43159650</v>
      </c>
      <c r="J9" s="64">
        <v>452846</v>
      </c>
      <c r="K9" s="64">
        <v>433266</v>
      </c>
      <c r="L9" s="64">
        <v>588428</v>
      </c>
      <c r="M9" s="64">
        <v>1474540</v>
      </c>
      <c r="N9" s="64">
        <v>486145</v>
      </c>
      <c r="O9" s="64">
        <v>302923</v>
      </c>
      <c r="P9" s="64">
        <v>459600</v>
      </c>
      <c r="Q9" s="64">
        <v>1248668</v>
      </c>
      <c r="R9" s="64">
        <v>6327698</v>
      </c>
      <c r="S9" s="64">
        <v>575751</v>
      </c>
      <c r="T9" s="64">
        <v>521167</v>
      </c>
      <c r="U9" s="64">
        <v>7424616</v>
      </c>
      <c r="V9" s="64">
        <v>53307474</v>
      </c>
      <c r="W9" s="64">
        <v>6212000</v>
      </c>
      <c r="X9" s="64">
        <v>47095474</v>
      </c>
      <c r="Y9" s="65">
        <v>758.14</v>
      </c>
      <c r="Z9" s="66">
        <v>6212000</v>
      </c>
    </row>
    <row r="10" spans="1:26" ht="25.5">
      <c r="A10" s="67" t="s">
        <v>98</v>
      </c>
      <c r="B10" s="68">
        <f>SUM(B5:B9)</f>
        <v>184439409</v>
      </c>
      <c r="C10" s="68">
        <f>SUM(C5:C9)</f>
        <v>0</v>
      </c>
      <c r="D10" s="69">
        <f aca="true" t="shared" si="0" ref="D10:Z10">SUM(D5:D9)</f>
        <v>235655160</v>
      </c>
      <c r="E10" s="70">
        <f t="shared" si="0"/>
        <v>246272000</v>
      </c>
      <c r="F10" s="70">
        <f t="shared" si="0"/>
        <v>98468494</v>
      </c>
      <c r="G10" s="70">
        <f t="shared" si="0"/>
        <v>6720375</v>
      </c>
      <c r="H10" s="70">
        <f t="shared" si="0"/>
        <v>7434425</v>
      </c>
      <c r="I10" s="70">
        <f t="shared" si="0"/>
        <v>112623294</v>
      </c>
      <c r="J10" s="70">
        <f t="shared" si="0"/>
        <v>4103325</v>
      </c>
      <c r="K10" s="70">
        <f t="shared" si="0"/>
        <v>46267887</v>
      </c>
      <c r="L10" s="70">
        <f t="shared" si="0"/>
        <v>4209416</v>
      </c>
      <c r="M10" s="70">
        <f t="shared" si="0"/>
        <v>54580628</v>
      </c>
      <c r="N10" s="70">
        <f t="shared" si="0"/>
        <v>4225216</v>
      </c>
      <c r="O10" s="70">
        <f t="shared" si="0"/>
        <v>8790051</v>
      </c>
      <c r="P10" s="70">
        <f t="shared" si="0"/>
        <v>70239959</v>
      </c>
      <c r="Q10" s="70">
        <f t="shared" si="0"/>
        <v>83255226</v>
      </c>
      <c r="R10" s="70">
        <f t="shared" si="0"/>
        <v>10033634</v>
      </c>
      <c r="S10" s="70">
        <f t="shared" si="0"/>
        <v>4232942</v>
      </c>
      <c r="T10" s="70">
        <f t="shared" si="0"/>
        <v>38110388</v>
      </c>
      <c r="U10" s="70">
        <f t="shared" si="0"/>
        <v>52376964</v>
      </c>
      <c r="V10" s="70">
        <f t="shared" si="0"/>
        <v>302836112</v>
      </c>
      <c r="W10" s="70">
        <f t="shared" si="0"/>
        <v>246272000</v>
      </c>
      <c r="X10" s="70">
        <f t="shared" si="0"/>
        <v>56564112</v>
      </c>
      <c r="Y10" s="71">
        <f>+IF(W10&lt;&gt;0,(X10/W10)*100,0)</f>
        <v>22.96814579002079</v>
      </c>
      <c r="Z10" s="72">
        <f t="shared" si="0"/>
        <v>246272000</v>
      </c>
    </row>
    <row r="11" spans="1:26" ht="13.5">
      <c r="A11" s="62" t="s">
        <v>36</v>
      </c>
      <c r="B11" s="18">
        <v>49417571</v>
      </c>
      <c r="C11" s="18">
        <v>0</v>
      </c>
      <c r="D11" s="63">
        <v>62208076</v>
      </c>
      <c r="E11" s="64">
        <v>61369000</v>
      </c>
      <c r="F11" s="64">
        <v>4208749</v>
      </c>
      <c r="G11" s="64">
        <v>4317597</v>
      </c>
      <c r="H11" s="64">
        <v>5127931</v>
      </c>
      <c r="I11" s="64">
        <v>13654277</v>
      </c>
      <c r="J11" s="64">
        <v>4222968</v>
      </c>
      <c r="K11" s="64">
        <v>4754640</v>
      </c>
      <c r="L11" s="64">
        <v>5401639</v>
      </c>
      <c r="M11" s="64">
        <v>14379247</v>
      </c>
      <c r="N11" s="64">
        <v>4598453</v>
      </c>
      <c r="O11" s="64">
        <v>4378766</v>
      </c>
      <c r="P11" s="64">
        <v>4468029</v>
      </c>
      <c r="Q11" s="64">
        <v>13445248</v>
      </c>
      <c r="R11" s="64">
        <v>4865696</v>
      </c>
      <c r="S11" s="64">
        <v>4501202</v>
      </c>
      <c r="T11" s="64">
        <v>4621065</v>
      </c>
      <c r="U11" s="64">
        <v>13987963</v>
      </c>
      <c r="V11" s="64">
        <v>55466735</v>
      </c>
      <c r="W11" s="64">
        <v>61369000</v>
      </c>
      <c r="X11" s="64">
        <v>-5902265</v>
      </c>
      <c r="Y11" s="65">
        <v>-9.62</v>
      </c>
      <c r="Z11" s="66">
        <v>61369000</v>
      </c>
    </row>
    <row r="12" spans="1:26" ht="13.5">
      <c r="A12" s="62" t="s">
        <v>37</v>
      </c>
      <c r="B12" s="18">
        <v>14784304</v>
      </c>
      <c r="C12" s="18">
        <v>0</v>
      </c>
      <c r="D12" s="63">
        <v>15359000</v>
      </c>
      <c r="E12" s="64">
        <v>16818000</v>
      </c>
      <c r="F12" s="64">
        <v>1270325</v>
      </c>
      <c r="G12" s="64">
        <v>1259316</v>
      </c>
      <c r="H12" s="64">
        <v>1246102</v>
      </c>
      <c r="I12" s="64">
        <v>3775743</v>
      </c>
      <c r="J12" s="64">
        <v>1229099</v>
      </c>
      <c r="K12" s="64">
        <v>1206070</v>
      </c>
      <c r="L12" s="64">
        <v>0</v>
      </c>
      <c r="M12" s="64">
        <v>2435169</v>
      </c>
      <c r="N12" s="64">
        <v>1304232</v>
      </c>
      <c r="O12" s="64">
        <v>935634</v>
      </c>
      <c r="P12" s="64">
        <v>1818559</v>
      </c>
      <c r="Q12" s="64">
        <v>4058425</v>
      </c>
      <c r="R12" s="64">
        <v>1293273</v>
      </c>
      <c r="S12" s="64">
        <v>1355733</v>
      </c>
      <c r="T12" s="64">
        <v>1355825</v>
      </c>
      <c r="U12" s="64">
        <v>4004831</v>
      </c>
      <c r="V12" s="64">
        <v>14274168</v>
      </c>
      <c r="W12" s="64">
        <v>16818000</v>
      </c>
      <c r="X12" s="64">
        <v>-2543832</v>
      </c>
      <c r="Y12" s="65">
        <v>-15.13</v>
      </c>
      <c r="Z12" s="66">
        <v>16818000</v>
      </c>
    </row>
    <row r="13" spans="1:26" ht="13.5">
      <c r="A13" s="62" t="s">
        <v>99</v>
      </c>
      <c r="B13" s="18">
        <v>4921982</v>
      </c>
      <c r="C13" s="18">
        <v>0</v>
      </c>
      <c r="D13" s="63">
        <v>5728000</v>
      </c>
      <c r="E13" s="64">
        <v>4228000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4228000</v>
      </c>
      <c r="X13" s="64">
        <v>-4228000</v>
      </c>
      <c r="Y13" s="65">
        <v>-100</v>
      </c>
      <c r="Z13" s="66">
        <v>4228000</v>
      </c>
    </row>
    <row r="14" spans="1:26" ht="13.5">
      <c r="A14" s="62" t="s">
        <v>38</v>
      </c>
      <c r="B14" s="18">
        <v>93163</v>
      </c>
      <c r="C14" s="18">
        <v>0</v>
      </c>
      <c r="D14" s="63">
        <v>157080</v>
      </c>
      <c r="E14" s="64">
        <v>157000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157000</v>
      </c>
      <c r="X14" s="64">
        <v>-157000</v>
      </c>
      <c r="Y14" s="65">
        <v>-100</v>
      </c>
      <c r="Z14" s="66">
        <v>157000</v>
      </c>
    </row>
    <row r="15" spans="1:26" ht="13.5">
      <c r="A15" s="62" t="s">
        <v>39</v>
      </c>
      <c r="B15" s="18">
        <v>53031428</v>
      </c>
      <c r="C15" s="18">
        <v>0</v>
      </c>
      <c r="D15" s="63">
        <v>54383938</v>
      </c>
      <c r="E15" s="64">
        <v>56164000</v>
      </c>
      <c r="F15" s="64">
        <v>3118069</v>
      </c>
      <c r="G15" s="64">
        <v>4198535</v>
      </c>
      <c r="H15" s="64">
        <v>4524184</v>
      </c>
      <c r="I15" s="64">
        <v>11840788</v>
      </c>
      <c r="J15" s="64">
        <v>371179</v>
      </c>
      <c r="K15" s="64">
        <v>4418440</v>
      </c>
      <c r="L15" s="64">
        <v>6849680</v>
      </c>
      <c r="M15" s="64">
        <v>11639299</v>
      </c>
      <c r="N15" s="64">
        <v>254617</v>
      </c>
      <c r="O15" s="64">
        <v>6449790</v>
      </c>
      <c r="P15" s="64">
        <v>4286152</v>
      </c>
      <c r="Q15" s="64">
        <v>10990559</v>
      </c>
      <c r="R15" s="64">
        <v>3249234</v>
      </c>
      <c r="S15" s="64">
        <v>3354774</v>
      </c>
      <c r="T15" s="64">
        <v>1161196</v>
      </c>
      <c r="U15" s="64">
        <v>7765204</v>
      </c>
      <c r="V15" s="64">
        <v>42235850</v>
      </c>
      <c r="W15" s="64">
        <v>56164000</v>
      </c>
      <c r="X15" s="64">
        <v>-13928150</v>
      </c>
      <c r="Y15" s="65">
        <v>-24.8</v>
      </c>
      <c r="Z15" s="66">
        <v>56164000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104422184</v>
      </c>
      <c r="C17" s="18">
        <v>0</v>
      </c>
      <c r="D17" s="63">
        <v>94284267</v>
      </c>
      <c r="E17" s="64">
        <v>103883000</v>
      </c>
      <c r="F17" s="64">
        <v>5605752</v>
      </c>
      <c r="G17" s="64">
        <v>4321911</v>
      </c>
      <c r="H17" s="64">
        <v>7405205</v>
      </c>
      <c r="I17" s="64">
        <v>17332868</v>
      </c>
      <c r="J17" s="64">
        <v>10037294</v>
      </c>
      <c r="K17" s="64">
        <v>8009020</v>
      </c>
      <c r="L17" s="64">
        <v>7418260</v>
      </c>
      <c r="M17" s="64">
        <v>25464574</v>
      </c>
      <c r="N17" s="64">
        <v>5062493</v>
      </c>
      <c r="O17" s="64">
        <v>5260379</v>
      </c>
      <c r="P17" s="64">
        <v>8076338</v>
      </c>
      <c r="Q17" s="64">
        <v>18399210</v>
      </c>
      <c r="R17" s="64">
        <v>8957591</v>
      </c>
      <c r="S17" s="64">
        <v>7162831</v>
      </c>
      <c r="T17" s="64">
        <v>5889437</v>
      </c>
      <c r="U17" s="64">
        <v>22009859</v>
      </c>
      <c r="V17" s="64">
        <v>83206511</v>
      </c>
      <c r="W17" s="64">
        <v>103883000</v>
      </c>
      <c r="X17" s="64">
        <v>-20676489</v>
      </c>
      <c r="Y17" s="65">
        <v>-19.9</v>
      </c>
      <c r="Z17" s="66">
        <v>103883000</v>
      </c>
    </row>
    <row r="18" spans="1:26" ht="13.5">
      <c r="A18" s="74" t="s">
        <v>42</v>
      </c>
      <c r="B18" s="75">
        <f>SUM(B11:B17)</f>
        <v>226670632</v>
      </c>
      <c r="C18" s="75">
        <f>SUM(C11:C17)</f>
        <v>0</v>
      </c>
      <c r="D18" s="76">
        <f aca="true" t="shared" si="1" ref="D18:Z18">SUM(D11:D17)</f>
        <v>232120361</v>
      </c>
      <c r="E18" s="77">
        <f t="shared" si="1"/>
        <v>242619000</v>
      </c>
      <c r="F18" s="77">
        <f t="shared" si="1"/>
        <v>14202895</v>
      </c>
      <c r="G18" s="77">
        <f t="shared" si="1"/>
        <v>14097359</v>
      </c>
      <c r="H18" s="77">
        <f t="shared" si="1"/>
        <v>18303422</v>
      </c>
      <c r="I18" s="77">
        <f t="shared" si="1"/>
        <v>46603676</v>
      </c>
      <c r="J18" s="77">
        <f t="shared" si="1"/>
        <v>15860540</v>
      </c>
      <c r="K18" s="77">
        <f t="shared" si="1"/>
        <v>18388170</v>
      </c>
      <c r="L18" s="77">
        <f t="shared" si="1"/>
        <v>19669579</v>
      </c>
      <c r="M18" s="77">
        <f t="shared" si="1"/>
        <v>53918289</v>
      </c>
      <c r="N18" s="77">
        <f t="shared" si="1"/>
        <v>11219795</v>
      </c>
      <c r="O18" s="77">
        <f t="shared" si="1"/>
        <v>17024569</v>
      </c>
      <c r="P18" s="77">
        <f t="shared" si="1"/>
        <v>18649078</v>
      </c>
      <c r="Q18" s="77">
        <f t="shared" si="1"/>
        <v>46893442</v>
      </c>
      <c r="R18" s="77">
        <f t="shared" si="1"/>
        <v>18365794</v>
      </c>
      <c r="S18" s="77">
        <f t="shared" si="1"/>
        <v>16374540</v>
      </c>
      <c r="T18" s="77">
        <f t="shared" si="1"/>
        <v>13027523</v>
      </c>
      <c r="U18" s="77">
        <f t="shared" si="1"/>
        <v>47767857</v>
      </c>
      <c r="V18" s="77">
        <f t="shared" si="1"/>
        <v>195183264</v>
      </c>
      <c r="W18" s="77">
        <f t="shared" si="1"/>
        <v>242619000</v>
      </c>
      <c r="X18" s="77">
        <f t="shared" si="1"/>
        <v>-47435736</v>
      </c>
      <c r="Y18" s="71">
        <f>+IF(W18&lt;&gt;0,(X18/W18)*100,0)</f>
        <v>-19.55153388646396</v>
      </c>
      <c r="Z18" s="78">
        <f t="shared" si="1"/>
        <v>242619000</v>
      </c>
    </row>
    <row r="19" spans="1:26" ht="13.5">
      <c r="A19" s="74" t="s">
        <v>43</v>
      </c>
      <c r="B19" s="79">
        <f>+B10-B18</f>
        <v>-42231223</v>
      </c>
      <c r="C19" s="79">
        <f>+C10-C18</f>
        <v>0</v>
      </c>
      <c r="D19" s="80">
        <f aca="true" t="shared" si="2" ref="D19:Z19">+D10-D18</f>
        <v>3534799</v>
      </c>
      <c r="E19" s="81">
        <f t="shared" si="2"/>
        <v>3653000</v>
      </c>
      <c r="F19" s="81">
        <f t="shared" si="2"/>
        <v>84265599</v>
      </c>
      <c r="G19" s="81">
        <f t="shared" si="2"/>
        <v>-7376984</v>
      </c>
      <c r="H19" s="81">
        <f t="shared" si="2"/>
        <v>-10868997</v>
      </c>
      <c r="I19" s="81">
        <f t="shared" si="2"/>
        <v>66019618</v>
      </c>
      <c r="J19" s="81">
        <f t="shared" si="2"/>
        <v>-11757215</v>
      </c>
      <c r="K19" s="81">
        <f t="shared" si="2"/>
        <v>27879717</v>
      </c>
      <c r="L19" s="81">
        <f t="shared" si="2"/>
        <v>-15460163</v>
      </c>
      <c r="M19" s="81">
        <f t="shared" si="2"/>
        <v>662339</v>
      </c>
      <c r="N19" s="81">
        <f t="shared" si="2"/>
        <v>-6994579</v>
      </c>
      <c r="O19" s="81">
        <f t="shared" si="2"/>
        <v>-8234518</v>
      </c>
      <c r="P19" s="81">
        <f t="shared" si="2"/>
        <v>51590881</v>
      </c>
      <c r="Q19" s="81">
        <f t="shared" si="2"/>
        <v>36361784</v>
      </c>
      <c r="R19" s="81">
        <f t="shared" si="2"/>
        <v>-8332160</v>
      </c>
      <c r="S19" s="81">
        <f t="shared" si="2"/>
        <v>-12141598</v>
      </c>
      <c r="T19" s="81">
        <f t="shared" si="2"/>
        <v>25082865</v>
      </c>
      <c r="U19" s="81">
        <f t="shared" si="2"/>
        <v>4609107</v>
      </c>
      <c r="V19" s="81">
        <f t="shared" si="2"/>
        <v>107652848</v>
      </c>
      <c r="W19" s="81">
        <f>IF(E10=E18,0,W10-W18)</f>
        <v>3653000</v>
      </c>
      <c r="X19" s="81">
        <f t="shared" si="2"/>
        <v>103999848</v>
      </c>
      <c r="Y19" s="82">
        <f>+IF(W19&lt;&gt;0,(X19/W19)*100,0)</f>
        <v>2846.97092800438</v>
      </c>
      <c r="Z19" s="83">
        <f t="shared" si="2"/>
        <v>3653000</v>
      </c>
    </row>
    <row r="20" spans="1:26" ht="13.5">
      <c r="A20" s="62" t="s">
        <v>44</v>
      </c>
      <c r="B20" s="18">
        <v>138951732</v>
      </c>
      <c r="C20" s="18">
        <v>0</v>
      </c>
      <c r="D20" s="63">
        <v>108160000</v>
      </c>
      <c r="E20" s="64">
        <v>115063000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352000</v>
      </c>
      <c r="P20" s="64">
        <v>654394</v>
      </c>
      <c r="Q20" s="64">
        <v>1006394</v>
      </c>
      <c r="R20" s="64">
        <v>0</v>
      </c>
      <c r="S20" s="64">
        <v>0</v>
      </c>
      <c r="T20" s="64">
        <v>98713000</v>
      </c>
      <c r="U20" s="64">
        <v>98713000</v>
      </c>
      <c r="V20" s="64">
        <v>99719394</v>
      </c>
      <c r="W20" s="64">
        <v>115063000</v>
      </c>
      <c r="X20" s="64">
        <v>-15343606</v>
      </c>
      <c r="Y20" s="65">
        <v>-13.33</v>
      </c>
      <c r="Z20" s="66">
        <v>115063000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96720509</v>
      </c>
      <c r="C22" s="90">
        <f>SUM(C19:C21)</f>
        <v>0</v>
      </c>
      <c r="D22" s="91">
        <f aca="true" t="shared" si="3" ref="D22:Z22">SUM(D19:D21)</f>
        <v>111694799</v>
      </c>
      <c r="E22" s="92">
        <f t="shared" si="3"/>
        <v>118716000</v>
      </c>
      <c r="F22" s="92">
        <f t="shared" si="3"/>
        <v>84265599</v>
      </c>
      <c r="G22" s="92">
        <f t="shared" si="3"/>
        <v>-7376984</v>
      </c>
      <c r="H22" s="92">
        <f t="shared" si="3"/>
        <v>-10868997</v>
      </c>
      <c r="I22" s="92">
        <f t="shared" si="3"/>
        <v>66019618</v>
      </c>
      <c r="J22" s="92">
        <f t="shared" si="3"/>
        <v>-11757215</v>
      </c>
      <c r="K22" s="92">
        <f t="shared" si="3"/>
        <v>27879717</v>
      </c>
      <c r="L22" s="92">
        <f t="shared" si="3"/>
        <v>-15460163</v>
      </c>
      <c r="M22" s="92">
        <f t="shared" si="3"/>
        <v>662339</v>
      </c>
      <c r="N22" s="92">
        <f t="shared" si="3"/>
        <v>-6994579</v>
      </c>
      <c r="O22" s="92">
        <f t="shared" si="3"/>
        <v>-7882518</v>
      </c>
      <c r="P22" s="92">
        <f t="shared" si="3"/>
        <v>52245275</v>
      </c>
      <c r="Q22" s="92">
        <f t="shared" si="3"/>
        <v>37368178</v>
      </c>
      <c r="R22" s="92">
        <f t="shared" si="3"/>
        <v>-8332160</v>
      </c>
      <c r="S22" s="92">
        <f t="shared" si="3"/>
        <v>-12141598</v>
      </c>
      <c r="T22" s="92">
        <f t="shared" si="3"/>
        <v>123795865</v>
      </c>
      <c r="U22" s="92">
        <f t="shared" si="3"/>
        <v>103322107</v>
      </c>
      <c r="V22" s="92">
        <f t="shared" si="3"/>
        <v>207372242</v>
      </c>
      <c r="W22" s="92">
        <f t="shared" si="3"/>
        <v>118716000</v>
      </c>
      <c r="X22" s="92">
        <f t="shared" si="3"/>
        <v>88656242</v>
      </c>
      <c r="Y22" s="93">
        <f>+IF(W22&lt;&gt;0,(X22/W22)*100,0)</f>
        <v>74.6792698541056</v>
      </c>
      <c r="Z22" s="94">
        <f t="shared" si="3"/>
        <v>118716000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96720509</v>
      </c>
      <c r="C24" s="79">
        <f>SUM(C22:C23)</f>
        <v>0</v>
      </c>
      <c r="D24" s="80">
        <f aca="true" t="shared" si="4" ref="D24:Z24">SUM(D22:D23)</f>
        <v>111694799</v>
      </c>
      <c r="E24" s="81">
        <f t="shared" si="4"/>
        <v>118716000</v>
      </c>
      <c r="F24" s="81">
        <f t="shared" si="4"/>
        <v>84265599</v>
      </c>
      <c r="G24" s="81">
        <f t="shared" si="4"/>
        <v>-7376984</v>
      </c>
      <c r="H24" s="81">
        <f t="shared" si="4"/>
        <v>-10868997</v>
      </c>
      <c r="I24" s="81">
        <f t="shared" si="4"/>
        <v>66019618</v>
      </c>
      <c r="J24" s="81">
        <f t="shared" si="4"/>
        <v>-11757215</v>
      </c>
      <c r="K24" s="81">
        <f t="shared" si="4"/>
        <v>27879717</v>
      </c>
      <c r="L24" s="81">
        <f t="shared" si="4"/>
        <v>-15460163</v>
      </c>
      <c r="M24" s="81">
        <f t="shared" si="4"/>
        <v>662339</v>
      </c>
      <c r="N24" s="81">
        <f t="shared" si="4"/>
        <v>-6994579</v>
      </c>
      <c r="O24" s="81">
        <f t="shared" si="4"/>
        <v>-7882518</v>
      </c>
      <c r="P24" s="81">
        <f t="shared" si="4"/>
        <v>52245275</v>
      </c>
      <c r="Q24" s="81">
        <f t="shared" si="4"/>
        <v>37368178</v>
      </c>
      <c r="R24" s="81">
        <f t="shared" si="4"/>
        <v>-8332160</v>
      </c>
      <c r="S24" s="81">
        <f t="shared" si="4"/>
        <v>-12141598</v>
      </c>
      <c r="T24" s="81">
        <f t="shared" si="4"/>
        <v>123795865</v>
      </c>
      <c r="U24" s="81">
        <f t="shared" si="4"/>
        <v>103322107</v>
      </c>
      <c r="V24" s="81">
        <f t="shared" si="4"/>
        <v>207372242</v>
      </c>
      <c r="W24" s="81">
        <f t="shared" si="4"/>
        <v>118716000</v>
      </c>
      <c r="X24" s="81">
        <f t="shared" si="4"/>
        <v>88656242</v>
      </c>
      <c r="Y24" s="82">
        <f>+IF(W24&lt;&gt;0,(X24/W24)*100,0)</f>
        <v>74.6792698541056</v>
      </c>
      <c r="Z24" s="83">
        <f t="shared" si="4"/>
        <v>118716000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131792377</v>
      </c>
      <c r="C27" s="21">
        <v>0</v>
      </c>
      <c r="D27" s="103">
        <v>111660000</v>
      </c>
      <c r="E27" s="104">
        <v>117388000</v>
      </c>
      <c r="F27" s="104">
        <v>3492120</v>
      </c>
      <c r="G27" s="104">
        <v>5457818</v>
      </c>
      <c r="H27" s="104">
        <v>5864737</v>
      </c>
      <c r="I27" s="104">
        <v>14814675</v>
      </c>
      <c r="J27" s="104">
        <v>8249320</v>
      </c>
      <c r="K27" s="104">
        <v>6941689</v>
      </c>
      <c r="L27" s="104">
        <v>12917488</v>
      </c>
      <c r="M27" s="104">
        <v>28108497</v>
      </c>
      <c r="N27" s="104">
        <v>2214945</v>
      </c>
      <c r="O27" s="104">
        <v>11575316</v>
      </c>
      <c r="P27" s="104">
        <v>20925422</v>
      </c>
      <c r="Q27" s="104">
        <v>34715683</v>
      </c>
      <c r="R27" s="104">
        <v>21775793</v>
      </c>
      <c r="S27" s="104">
        <v>13587461</v>
      </c>
      <c r="T27" s="104">
        <v>104895</v>
      </c>
      <c r="U27" s="104">
        <v>35468149</v>
      </c>
      <c r="V27" s="104">
        <v>113107004</v>
      </c>
      <c r="W27" s="104">
        <v>117388000</v>
      </c>
      <c r="X27" s="104">
        <v>-4280996</v>
      </c>
      <c r="Y27" s="105">
        <v>-3.65</v>
      </c>
      <c r="Z27" s="106">
        <v>117388000</v>
      </c>
    </row>
    <row r="28" spans="1:26" ht="13.5">
      <c r="A28" s="107" t="s">
        <v>44</v>
      </c>
      <c r="B28" s="18">
        <v>130233336</v>
      </c>
      <c r="C28" s="18">
        <v>0</v>
      </c>
      <c r="D28" s="63">
        <v>108160000</v>
      </c>
      <c r="E28" s="64">
        <v>116388000</v>
      </c>
      <c r="F28" s="64">
        <v>3492120</v>
      </c>
      <c r="G28" s="64">
        <v>5457818</v>
      </c>
      <c r="H28" s="64">
        <v>5864737</v>
      </c>
      <c r="I28" s="64">
        <v>14814675</v>
      </c>
      <c r="J28" s="64">
        <v>8249320</v>
      </c>
      <c r="K28" s="64">
        <v>6941689</v>
      </c>
      <c r="L28" s="64">
        <v>12917488</v>
      </c>
      <c r="M28" s="64">
        <v>28108497</v>
      </c>
      <c r="N28" s="64">
        <v>2214945</v>
      </c>
      <c r="O28" s="64">
        <v>11575316</v>
      </c>
      <c r="P28" s="64">
        <v>20925422</v>
      </c>
      <c r="Q28" s="64">
        <v>34715683</v>
      </c>
      <c r="R28" s="64">
        <v>21775793</v>
      </c>
      <c r="S28" s="64">
        <v>13587461</v>
      </c>
      <c r="T28" s="64">
        <v>104895</v>
      </c>
      <c r="U28" s="64">
        <v>35468149</v>
      </c>
      <c r="V28" s="64">
        <v>113107004</v>
      </c>
      <c r="W28" s="64">
        <v>116388000</v>
      </c>
      <c r="X28" s="64">
        <v>-3280996</v>
      </c>
      <c r="Y28" s="65">
        <v>-2.82</v>
      </c>
      <c r="Z28" s="66">
        <v>116388000</v>
      </c>
    </row>
    <row r="29" spans="1:26" ht="13.5">
      <c r="A29" s="62" t="s">
        <v>103</v>
      </c>
      <c r="B29" s="18">
        <v>1559041</v>
      </c>
      <c r="C29" s="18">
        <v>0</v>
      </c>
      <c r="D29" s="63">
        <v>3500000</v>
      </c>
      <c r="E29" s="64">
        <v>1000000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1000000</v>
      </c>
      <c r="X29" s="64">
        <v>-1000000</v>
      </c>
      <c r="Y29" s="65">
        <v>-100</v>
      </c>
      <c r="Z29" s="66">
        <v>1000000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131792377</v>
      </c>
      <c r="C32" s="21">
        <f>SUM(C28:C31)</f>
        <v>0</v>
      </c>
      <c r="D32" s="103">
        <f aca="true" t="shared" si="5" ref="D32:Z32">SUM(D28:D31)</f>
        <v>111660000</v>
      </c>
      <c r="E32" s="104">
        <f t="shared" si="5"/>
        <v>117388000</v>
      </c>
      <c r="F32" s="104">
        <f t="shared" si="5"/>
        <v>3492120</v>
      </c>
      <c r="G32" s="104">
        <f t="shared" si="5"/>
        <v>5457818</v>
      </c>
      <c r="H32" s="104">
        <f t="shared" si="5"/>
        <v>5864737</v>
      </c>
      <c r="I32" s="104">
        <f t="shared" si="5"/>
        <v>14814675</v>
      </c>
      <c r="J32" s="104">
        <f t="shared" si="5"/>
        <v>8249320</v>
      </c>
      <c r="K32" s="104">
        <f t="shared" si="5"/>
        <v>6941689</v>
      </c>
      <c r="L32" s="104">
        <f t="shared" si="5"/>
        <v>12917488</v>
      </c>
      <c r="M32" s="104">
        <f t="shared" si="5"/>
        <v>28108497</v>
      </c>
      <c r="N32" s="104">
        <f t="shared" si="5"/>
        <v>2214945</v>
      </c>
      <c r="O32" s="104">
        <f t="shared" si="5"/>
        <v>11575316</v>
      </c>
      <c r="P32" s="104">
        <f t="shared" si="5"/>
        <v>20925422</v>
      </c>
      <c r="Q32" s="104">
        <f t="shared" si="5"/>
        <v>34715683</v>
      </c>
      <c r="R32" s="104">
        <f t="shared" si="5"/>
        <v>21775793</v>
      </c>
      <c r="S32" s="104">
        <f t="shared" si="5"/>
        <v>13587461</v>
      </c>
      <c r="T32" s="104">
        <f t="shared" si="5"/>
        <v>104895</v>
      </c>
      <c r="U32" s="104">
        <f t="shared" si="5"/>
        <v>35468149</v>
      </c>
      <c r="V32" s="104">
        <f t="shared" si="5"/>
        <v>113107004</v>
      </c>
      <c r="W32" s="104">
        <f t="shared" si="5"/>
        <v>117388000</v>
      </c>
      <c r="X32" s="104">
        <f t="shared" si="5"/>
        <v>-4280996</v>
      </c>
      <c r="Y32" s="105">
        <f>+IF(W32&lt;&gt;0,(X32/W32)*100,0)</f>
        <v>-3.6468770232050973</v>
      </c>
      <c r="Z32" s="106">
        <f t="shared" si="5"/>
        <v>117388000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28261188</v>
      </c>
      <c r="C35" s="18">
        <v>0</v>
      </c>
      <c r="D35" s="63">
        <v>52078000</v>
      </c>
      <c r="E35" s="64">
        <v>14781000</v>
      </c>
      <c r="F35" s="64">
        <v>81976619</v>
      </c>
      <c r="G35" s="64">
        <v>56757691</v>
      </c>
      <c r="H35" s="64">
        <v>48530330</v>
      </c>
      <c r="I35" s="64">
        <v>48530330</v>
      </c>
      <c r="J35" s="64">
        <v>57687157</v>
      </c>
      <c r="K35" s="64">
        <v>89737275</v>
      </c>
      <c r="L35" s="64">
        <v>48780961</v>
      </c>
      <c r="M35" s="64">
        <v>48780961</v>
      </c>
      <c r="N35" s="64">
        <v>51535091</v>
      </c>
      <c r="O35" s="64">
        <v>41524274</v>
      </c>
      <c r="P35" s="64">
        <v>109646340</v>
      </c>
      <c r="Q35" s="64">
        <v>109646340</v>
      </c>
      <c r="R35" s="64">
        <v>49754847</v>
      </c>
      <c r="S35" s="64">
        <v>0</v>
      </c>
      <c r="T35" s="64">
        <v>0</v>
      </c>
      <c r="U35" s="64">
        <v>49754847</v>
      </c>
      <c r="V35" s="64">
        <v>49754847</v>
      </c>
      <c r="W35" s="64">
        <v>14781000</v>
      </c>
      <c r="X35" s="64">
        <v>34973847</v>
      </c>
      <c r="Y35" s="65">
        <v>236.61</v>
      </c>
      <c r="Z35" s="66">
        <v>14781000</v>
      </c>
    </row>
    <row r="36" spans="1:26" ht="13.5">
      <c r="A36" s="62" t="s">
        <v>53</v>
      </c>
      <c r="B36" s="18">
        <v>471527446</v>
      </c>
      <c r="C36" s="18">
        <v>0</v>
      </c>
      <c r="D36" s="63">
        <v>588443000</v>
      </c>
      <c r="E36" s="64">
        <v>585408000</v>
      </c>
      <c r="F36" s="64">
        <v>474828636</v>
      </c>
      <c r="G36" s="64">
        <v>480286454</v>
      </c>
      <c r="H36" s="64">
        <v>485991190</v>
      </c>
      <c r="I36" s="64">
        <v>485991190</v>
      </c>
      <c r="J36" s="64">
        <v>494527207</v>
      </c>
      <c r="K36" s="64">
        <v>501109531</v>
      </c>
      <c r="L36" s="64">
        <v>514027018</v>
      </c>
      <c r="M36" s="64">
        <v>514027018</v>
      </c>
      <c r="N36" s="64">
        <v>516287564</v>
      </c>
      <c r="O36" s="64">
        <v>524453462</v>
      </c>
      <c r="P36" s="64">
        <v>546063137</v>
      </c>
      <c r="Q36" s="64">
        <v>546063137</v>
      </c>
      <c r="R36" s="64">
        <v>570362435</v>
      </c>
      <c r="S36" s="64">
        <v>0</v>
      </c>
      <c r="T36" s="64">
        <v>0</v>
      </c>
      <c r="U36" s="64">
        <v>570362435</v>
      </c>
      <c r="V36" s="64">
        <v>570362435</v>
      </c>
      <c r="W36" s="64">
        <v>585408000</v>
      </c>
      <c r="X36" s="64">
        <v>-15045565</v>
      </c>
      <c r="Y36" s="65">
        <v>-2.57</v>
      </c>
      <c r="Z36" s="66">
        <v>585408000</v>
      </c>
    </row>
    <row r="37" spans="1:26" ht="13.5">
      <c r="A37" s="62" t="s">
        <v>54</v>
      </c>
      <c r="B37" s="18">
        <v>173608432</v>
      </c>
      <c r="C37" s="18">
        <v>0</v>
      </c>
      <c r="D37" s="63">
        <v>63000000</v>
      </c>
      <c r="E37" s="64">
        <v>96438000</v>
      </c>
      <c r="F37" s="64">
        <v>123470449</v>
      </c>
      <c r="G37" s="64">
        <v>127095911</v>
      </c>
      <c r="H37" s="64">
        <v>124552842</v>
      </c>
      <c r="I37" s="64">
        <v>124552842</v>
      </c>
      <c r="J37" s="64">
        <v>144875287</v>
      </c>
      <c r="K37" s="64">
        <v>143277299</v>
      </c>
      <c r="L37" s="64">
        <v>126404809</v>
      </c>
      <c r="M37" s="64">
        <v>126404809</v>
      </c>
      <c r="N37" s="64">
        <v>128243143</v>
      </c>
      <c r="O37" s="64">
        <v>128599056</v>
      </c>
      <c r="P37" s="64">
        <v>158046820</v>
      </c>
      <c r="Q37" s="64">
        <v>158046820</v>
      </c>
      <c r="R37" s="64">
        <v>134354644</v>
      </c>
      <c r="S37" s="64">
        <v>0</v>
      </c>
      <c r="T37" s="64">
        <v>0</v>
      </c>
      <c r="U37" s="64">
        <v>134354644</v>
      </c>
      <c r="V37" s="64">
        <v>134354644</v>
      </c>
      <c r="W37" s="64">
        <v>96438000</v>
      </c>
      <c r="X37" s="64">
        <v>37916644</v>
      </c>
      <c r="Y37" s="65">
        <v>39.32</v>
      </c>
      <c r="Z37" s="66">
        <v>96438000</v>
      </c>
    </row>
    <row r="38" spans="1:26" ht="13.5">
      <c r="A38" s="62" t="s">
        <v>55</v>
      </c>
      <c r="B38" s="18">
        <v>116890</v>
      </c>
      <c r="C38" s="18">
        <v>0</v>
      </c>
      <c r="D38" s="63">
        <v>3200000</v>
      </c>
      <c r="E38" s="64">
        <v>0</v>
      </c>
      <c r="F38" s="64">
        <v>116890</v>
      </c>
      <c r="G38" s="64">
        <v>116890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326063312</v>
      </c>
      <c r="C39" s="18">
        <v>0</v>
      </c>
      <c r="D39" s="63">
        <v>574321000</v>
      </c>
      <c r="E39" s="64">
        <v>503751000</v>
      </c>
      <c r="F39" s="64">
        <v>433217916</v>
      </c>
      <c r="G39" s="64">
        <v>409831344</v>
      </c>
      <c r="H39" s="64">
        <v>409968678</v>
      </c>
      <c r="I39" s="64">
        <v>409968678</v>
      </c>
      <c r="J39" s="64">
        <v>407339077</v>
      </c>
      <c r="K39" s="64">
        <v>447569507</v>
      </c>
      <c r="L39" s="64">
        <v>436403170</v>
      </c>
      <c r="M39" s="64">
        <v>436403170</v>
      </c>
      <c r="N39" s="64">
        <v>439579512</v>
      </c>
      <c r="O39" s="64">
        <v>437378680</v>
      </c>
      <c r="P39" s="64">
        <v>497662657</v>
      </c>
      <c r="Q39" s="64">
        <v>497662657</v>
      </c>
      <c r="R39" s="64">
        <v>485762638</v>
      </c>
      <c r="S39" s="64">
        <v>0</v>
      </c>
      <c r="T39" s="64">
        <v>0</v>
      </c>
      <c r="U39" s="64">
        <v>485762638</v>
      </c>
      <c r="V39" s="64">
        <v>485762638</v>
      </c>
      <c r="W39" s="64">
        <v>503751000</v>
      </c>
      <c r="X39" s="64">
        <v>-17988362</v>
      </c>
      <c r="Y39" s="65">
        <v>-3.57</v>
      </c>
      <c r="Z39" s="66">
        <v>503751000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101236429</v>
      </c>
      <c r="C42" s="18">
        <v>0</v>
      </c>
      <c r="D42" s="63">
        <v>117297720</v>
      </c>
      <c r="E42" s="64">
        <v>189054792</v>
      </c>
      <c r="F42" s="64">
        <v>83660240</v>
      </c>
      <c r="G42" s="64">
        <v>-7773126</v>
      </c>
      <c r="H42" s="64">
        <v>-12070979</v>
      </c>
      <c r="I42" s="64">
        <v>63816135</v>
      </c>
      <c r="J42" s="64">
        <v>40509839</v>
      </c>
      <c r="K42" s="64">
        <v>23621910</v>
      </c>
      <c r="L42" s="64">
        <v>-16756045</v>
      </c>
      <c r="M42" s="64">
        <v>47375704</v>
      </c>
      <c r="N42" s="64">
        <v>-6766227</v>
      </c>
      <c r="O42" s="64">
        <v>-7012660</v>
      </c>
      <c r="P42" s="64">
        <v>110020303</v>
      </c>
      <c r="Q42" s="64">
        <v>96241416</v>
      </c>
      <c r="R42" s="64">
        <v>-17405773</v>
      </c>
      <c r="S42" s="64">
        <v>-16019140</v>
      </c>
      <c r="T42" s="64">
        <v>-12997728</v>
      </c>
      <c r="U42" s="64">
        <v>-46422641</v>
      </c>
      <c r="V42" s="64">
        <v>161010614</v>
      </c>
      <c r="W42" s="64">
        <v>189054792</v>
      </c>
      <c r="X42" s="64">
        <v>-28044178</v>
      </c>
      <c r="Y42" s="65">
        <v>-14.83</v>
      </c>
      <c r="Z42" s="66">
        <v>189054792</v>
      </c>
    </row>
    <row r="43" spans="1:26" ht="13.5">
      <c r="A43" s="62" t="s">
        <v>59</v>
      </c>
      <c r="B43" s="18">
        <v>-131792377</v>
      </c>
      <c r="C43" s="18">
        <v>0</v>
      </c>
      <c r="D43" s="63">
        <v>-111660000</v>
      </c>
      <c r="E43" s="64">
        <v>-191537074</v>
      </c>
      <c r="F43" s="64">
        <v>-83701184</v>
      </c>
      <c r="G43" s="64">
        <v>7367349</v>
      </c>
      <c r="H43" s="64">
        <v>33030467</v>
      </c>
      <c r="I43" s="64">
        <v>-43303368</v>
      </c>
      <c r="J43" s="64">
        <v>-19221653</v>
      </c>
      <c r="K43" s="64">
        <v>-23655300</v>
      </c>
      <c r="L43" s="64">
        <v>-25742010</v>
      </c>
      <c r="M43" s="64">
        <v>-68618963</v>
      </c>
      <c r="N43" s="64">
        <v>10016449</v>
      </c>
      <c r="O43" s="64">
        <v>6137345</v>
      </c>
      <c r="P43" s="64">
        <v>-67442653</v>
      </c>
      <c r="Q43" s="64">
        <v>-51288859</v>
      </c>
      <c r="R43" s="64">
        <v>-28459037</v>
      </c>
      <c r="S43" s="64">
        <v>17993732</v>
      </c>
      <c r="T43" s="64">
        <v>14400000</v>
      </c>
      <c r="U43" s="64">
        <v>3934695</v>
      </c>
      <c r="V43" s="64">
        <v>-159276495</v>
      </c>
      <c r="W43" s="64">
        <v>-191537074</v>
      </c>
      <c r="X43" s="64">
        <v>32260579</v>
      </c>
      <c r="Y43" s="65">
        <v>-16.84</v>
      </c>
      <c r="Z43" s="66">
        <v>-191537074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805131</v>
      </c>
      <c r="C45" s="21">
        <v>0</v>
      </c>
      <c r="D45" s="103">
        <v>48674720</v>
      </c>
      <c r="E45" s="104">
        <v>-2482282</v>
      </c>
      <c r="F45" s="104">
        <v>634737</v>
      </c>
      <c r="G45" s="104">
        <v>228960</v>
      </c>
      <c r="H45" s="104">
        <v>21188448</v>
      </c>
      <c r="I45" s="104">
        <v>21188448</v>
      </c>
      <c r="J45" s="104">
        <v>42476634</v>
      </c>
      <c r="K45" s="104">
        <v>42443244</v>
      </c>
      <c r="L45" s="104">
        <v>-54811</v>
      </c>
      <c r="M45" s="104">
        <v>-54811</v>
      </c>
      <c r="N45" s="104">
        <v>3195411</v>
      </c>
      <c r="O45" s="104">
        <v>2320096</v>
      </c>
      <c r="P45" s="104">
        <v>44897746</v>
      </c>
      <c r="Q45" s="104">
        <v>3195411</v>
      </c>
      <c r="R45" s="104">
        <v>-967064</v>
      </c>
      <c r="S45" s="104">
        <v>1007528</v>
      </c>
      <c r="T45" s="104">
        <v>2409800</v>
      </c>
      <c r="U45" s="104">
        <v>2409800</v>
      </c>
      <c r="V45" s="104">
        <v>2409800</v>
      </c>
      <c r="W45" s="104">
        <v>-2482282</v>
      </c>
      <c r="X45" s="104">
        <v>4892082</v>
      </c>
      <c r="Y45" s="105">
        <v>-197.08</v>
      </c>
      <c r="Z45" s="106">
        <v>-2482282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2697524</v>
      </c>
      <c r="C49" s="56">
        <v>0</v>
      </c>
      <c r="D49" s="133">
        <v>2642835</v>
      </c>
      <c r="E49" s="58">
        <v>2635564</v>
      </c>
      <c r="F49" s="58">
        <v>0</v>
      </c>
      <c r="G49" s="58">
        <v>0</v>
      </c>
      <c r="H49" s="58">
        <v>0</v>
      </c>
      <c r="I49" s="58">
        <v>2614563</v>
      </c>
      <c r="J49" s="58">
        <v>0</v>
      </c>
      <c r="K49" s="58">
        <v>0</v>
      </c>
      <c r="L49" s="58">
        <v>0</v>
      </c>
      <c r="M49" s="58">
        <v>2599044</v>
      </c>
      <c r="N49" s="58">
        <v>0</v>
      </c>
      <c r="O49" s="58">
        <v>0</v>
      </c>
      <c r="P49" s="58">
        <v>0</v>
      </c>
      <c r="Q49" s="58">
        <v>2703094</v>
      </c>
      <c r="R49" s="58">
        <v>0</v>
      </c>
      <c r="S49" s="58">
        <v>0</v>
      </c>
      <c r="T49" s="58">
        <v>0</v>
      </c>
      <c r="U49" s="58">
        <v>2584063</v>
      </c>
      <c r="V49" s="58">
        <v>81456002</v>
      </c>
      <c r="W49" s="58">
        <v>99932689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15805779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60080536</v>
      </c>
      <c r="W51" s="58">
        <v>75886315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98.14738486786267</v>
      </c>
      <c r="C58" s="5">
        <f>IF(C67=0,0,+(C76/C67)*100)</f>
        <v>0</v>
      </c>
      <c r="D58" s="6">
        <f aca="true" t="shared" si="6" ref="D58:Z58">IF(D67=0,0,+(D76/D67)*100)</f>
        <v>78.01242536341334</v>
      </c>
      <c r="E58" s="7">
        <f t="shared" si="6"/>
        <v>252.52794956243528</v>
      </c>
      <c r="F58" s="7">
        <f t="shared" si="6"/>
        <v>1853.0164926377704</v>
      </c>
      <c r="G58" s="7">
        <f t="shared" si="6"/>
        <v>5.0735288910055045</v>
      </c>
      <c r="H58" s="7">
        <f t="shared" si="6"/>
        <v>4.517143538299814</v>
      </c>
      <c r="I58" s="7">
        <f t="shared" si="6"/>
        <v>421.7743336474822</v>
      </c>
      <c r="J58" s="7">
        <f t="shared" si="6"/>
        <v>398.20710471175687</v>
      </c>
      <c r="K58" s="7">
        <f t="shared" si="6"/>
        <v>3.8317502540342177</v>
      </c>
      <c r="L58" s="7">
        <f t="shared" si="6"/>
        <v>8.525071383131944</v>
      </c>
      <c r="M58" s="7">
        <f t="shared" si="6"/>
        <v>137.11808536262663</v>
      </c>
      <c r="N58" s="7">
        <f t="shared" si="6"/>
        <v>1.8641636542125388</v>
      </c>
      <c r="O58" s="7">
        <f t="shared" si="6"/>
        <v>0</v>
      </c>
      <c r="P58" s="7">
        <f t="shared" si="6"/>
        <v>1.9000216091980258</v>
      </c>
      <c r="Q58" s="7">
        <f t="shared" si="6"/>
        <v>0.9276843159948321</v>
      </c>
      <c r="R58" s="7">
        <f t="shared" si="6"/>
        <v>1.8958871201523164</v>
      </c>
      <c r="S58" s="7">
        <f t="shared" si="6"/>
        <v>3.7855613885540698</v>
      </c>
      <c r="T58" s="7">
        <f t="shared" si="6"/>
        <v>1.885229073647115</v>
      </c>
      <c r="U58" s="7">
        <f t="shared" si="6"/>
        <v>2.521720562242014</v>
      </c>
      <c r="V58" s="7">
        <f t="shared" si="6"/>
        <v>128.0918456033603</v>
      </c>
      <c r="W58" s="7">
        <f t="shared" si="6"/>
        <v>252.52794956243528</v>
      </c>
      <c r="X58" s="7">
        <f t="shared" si="6"/>
        <v>0</v>
      </c>
      <c r="Y58" s="7">
        <f t="shared" si="6"/>
        <v>0</v>
      </c>
      <c r="Z58" s="8">
        <f t="shared" si="6"/>
        <v>252.52794956243528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99.99997282891482</v>
      </c>
      <c r="E59" s="10">
        <f t="shared" si="7"/>
        <v>676.7191573805526</v>
      </c>
      <c r="F59" s="10">
        <f t="shared" si="7"/>
        <v>19293.127911779124</v>
      </c>
      <c r="G59" s="10">
        <f t="shared" si="7"/>
        <v>9.443427259904366</v>
      </c>
      <c r="H59" s="10">
        <f t="shared" si="7"/>
        <v>5.1020625699515</v>
      </c>
      <c r="I59" s="10">
        <f t="shared" si="7"/>
        <v>1101.9700960217076</v>
      </c>
      <c r="J59" s="10">
        <f t="shared" si="7"/>
        <v>1067.2273643942287</v>
      </c>
      <c r="K59" s="10">
        <f t="shared" si="7"/>
        <v>5.102242724287419</v>
      </c>
      <c r="L59" s="10">
        <f t="shared" si="7"/>
        <v>0</v>
      </c>
      <c r="M59" s="10">
        <f t="shared" si="7"/>
        <v>357.44328175244726</v>
      </c>
      <c r="N59" s="10">
        <f t="shared" si="7"/>
        <v>5.102242724287419</v>
      </c>
      <c r="O59" s="10">
        <f t="shared" si="7"/>
        <v>0</v>
      </c>
      <c r="P59" s="10">
        <f t="shared" si="7"/>
        <v>5.102242724287419</v>
      </c>
      <c r="Q59" s="10">
        <f t="shared" si="7"/>
        <v>1.5977933327429024</v>
      </c>
      <c r="R59" s="10">
        <f t="shared" si="7"/>
        <v>5.102242724287419</v>
      </c>
      <c r="S59" s="10">
        <f t="shared" si="7"/>
        <v>10.204552071403683</v>
      </c>
      <c r="T59" s="10">
        <f t="shared" si="7"/>
        <v>5.102334505916214</v>
      </c>
      <c r="U59" s="10">
        <f t="shared" si="7"/>
        <v>6.803053298138502</v>
      </c>
      <c r="V59" s="10">
        <f t="shared" si="7"/>
        <v>288.78937729562494</v>
      </c>
      <c r="W59" s="10">
        <f t="shared" si="7"/>
        <v>676.7191573805526</v>
      </c>
      <c r="X59" s="10">
        <f t="shared" si="7"/>
        <v>0</v>
      </c>
      <c r="Y59" s="10">
        <f t="shared" si="7"/>
        <v>0</v>
      </c>
      <c r="Z59" s="11">
        <f t="shared" si="7"/>
        <v>676.7191573805526</v>
      </c>
    </row>
    <row r="60" spans="1:26" ht="13.5">
      <c r="A60" s="37" t="s">
        <v>32</v>
      </c>
      <c r="B60" s="12">
        <f t="shared" si="7"/>
        <v>107.39039177694067</v>
      </c>
      <c r="C60" s="12">
        <f t="shared" si="7"/>
        <v>0</v>
      </c>
      <c r="D60" s="3">
        <f t="shared" si="7"/>
        <v>68.49757277213718</v>
      </c>
      <c r="E60" s="13">
        <f t="shared" si="7"/>
        <v>4.158426611460051</v>
      </c>
      <c r="F60" s="13">
        <f t="shared" si="7"/>
        <v>3.202040574208091</v>
      </c>
      <c r="G60" s="13">
        <f t="shared" si="7"/>
        <v>0</v>
      </c>
      <c r="H60" s="13">
        <f t="shared" si="7"/>
        <v>4.856269806376248</v>
      </c>
      <c r="I60" s="13">
        <f t="shared" si="7"/>
        <v>2.678890696578194</v>
      </c>
      <c r="J60" s="13">
        <f t="shared" si="7"/>
        <v>0</v>
      </c>
      <c r="K60" s="13">
        <f t="shared" si="7"/>
        <v>3.636280598766138</v>
      </c>
      <c r="L60" s="13">
        <f t="shared" si="7"/>
        <v>16.166184807645255</v>
      </c>
      <c r="M60" s="13">
        <f t="shared" si="7"/>
        <v>6.577828761474668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2.3731271757153385</v>
      </c>
      <c r="W60" s="13">
        <f t="shared" si="7"/>
        <v>4.158426611460051</v>
      </c>
      <c r="X60" s="13">
        <f t="shared" si="7"/>
        <v>0</v>
      </c>
      <c r="Y60" s="13">
        <f t="shared" si="7"/>
        <v>0</v>
      </c>
      <c r="Z60" s="14">
        <f t="shared" si="7"/>
        <v>4.158426611460051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68.25451801253274</v>
      </c>
      <c r="E62" s="13">
        <f t="shared" si="7"/>
        <v>0</v>
      </c>
      <c r="F62" s="13">
        <f t="shared" si="7"/>
        <v>5.0416482360395465</v>
      </c>
      <c r="G62" s="13">
        <f t="shared" si="7"/>
        <v>0</v>
      </c>
      <c r="H62" s="13">
        <f t="shared" si="7"/>
        <v>0</v>
      </c>
      <c r="I62" s="13">
        <f t="shared" si="7"/>
        <v>1.6149209843514816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0.4275549823984849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69.10064422979524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107.39039177694067</v>
      </c>
      <c r="C65" s="12">
        <f t="shared" si="7"/>
        <v>0</v>
      </c>
      <c r="D65" s="3">
        <f t="shared" si="7"/>
        <v>0</v>
      </c>
      <c r="E65" s="13">
        <f t="shared" si="7"/>
        <v>3.684901224604372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106258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525080</v>
      </c>
      <c r="W65" s="13">
        <f t="shared" si="7"/>
        <v>3.684901224604372</v>
      </c>
      <c r="X65" s="13">
        <f t="shared" si="7"/>
        <v>0</v>
      </c>
      <c r="Y65" s="13">
        <f t="shared" si="7"/>
        <v>0</v>
      </c>
      <c r="Z65" s="14">
        <f t="shared" si="7"/>
        <v>3.684901224604372</v>
      </c>
    </row>
    <row r="66" spans="1:26" ht="13.5">
      <c r="A66" s="39" t="s">
        <v>111</v>
      </c>
      <c r="B66" s="15">
        <f t="shared" si="7"/>
        <v>155.82733605857956</v>
      </c>
      <c r="C66" s="15">
        <f t="shared" si="7"/>
        <v>0</v>
      </c>
      <c r="D66" s="4">
        <f t="shared" si="7"/>
        <v>100.00002006910596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26391936</v>
      </c>
      <c r="C67" s="23"/>
      <c r="D67" s="24">
        <v>40867859</v>
      </c>
      <c r="E67" s="25">
        <v>53135000</v>
      </c>
      <c r="F67" s="25">
        <v>2701084</v>
      </c>
      <c r="G67" s="25">
        <v>5224273</v>
      </c>
      <c r="H67" s="25">
        <v>4047735</v>
      </c>
      <c r="I67" s="25">
        <v>11973092</v>
      </c>
      <c r="J67" s="25">
        <v>4022767</v>
      </c>
      <c r="K67" s="25">
        <v>4014223</v>
      </c>
      <c r="L67" s="25">
        <v>4006899</v>
      </c>
      <c r="M67" s="25">
        <v>12043889</v>
      </c>
      <c r="N67" s="25">
        <v>4108223</v>
      </c>
      <c r="O67" s="25">
        <v>8371875</v>
      </c>
      <c r="P67" s="25">
        <v>4030691</v>
      </c>
      <c r="Q67" s="25">
        <v>16510789</v>
      </c>
      <c r="R67" s="25">
        <v>4039481</v>
      </c>
      <c r="S67" s="25">
        <v>4046137</v>
      </c>
      <c r="T67" s="25">
        <v>4062318</v>
      </c>
      <c r="U67" s="25">
        <v>12147936</v>
      </c>
      <c r="V67" s="25">
        <v>52675706</v>
      </c>
      <c r="W67" s="25">
        <v>53135000</v>
      </c>
      <c r="X67" s="25"/>
      <c r="Y67" s="24"/>
      <c r="Z67" s="26">
        <v>53135000</v>
      </c>
    </row>
    <row r="68" spans="1:26" ht="13.5" hidden="1">
      <c r="A68" s="36" t="s">
        <v>31</v>
      </c>
      <c r="B68" s="18">
        <v>3807069</v>
      </c>
      <c r="C68" s="18"/>
      <c r="D68" s="19">
        <v>7360766</v>
      </c>
      <c r="E68" s="20">
        <v>19653000</v>
      </c>
      <c r="F68" s="20">
        <v>259077</v>
      </c>
      <c r="G68" s="20">
        <v>2806767</v>
      </c>
      <c r="H68" s="20">
        <v>1501040</v>
      </c>
      <c r="I68" s="20">
        <v>4566884</v>
      </c>
      <c r="J68" s="20">
        <v>1500987</v>
      </c>
      <c r="K68" s="20">
        <v>1500987</v>
      </c>
      <c r="L68" s="20">
        <v>1500986</v>
      </c>
      <c r="M68" s="20">
        <v>4502960</v>
      </c>
      <c r="N68" s="20">
        <v>1500987</v>
      </c>
      <c r="O68" s="20">
        <v>6584247</v>
      </c>
      <c r="P68" s="20">
        <v>1500987</v>
      </c>
      <c r="Q68" s="20">
        <v>9586221</v>
      </c>
      <c r="R68" s="20">
        <v>1500987</v>
      </c>
      <c r="S68" s="20">
        <v>1500987</v>
      </c>
      <c r="T68" s="20">
        <v>1500960</v>
      </c>
      <c r="U68" s="20">
        <v>4502934</v>
      </c>
      <c r="V68" s="20">
        <v>23158999</v>
      </c>
      <c r="W68" s="20">
        <v>19653000</v>
      </c>
      <c r="X68" s="20"/>
      <c r="Y68" s="19"/>
      <c r="Z68" s="22">
        <v>19653000</v>
      </c>
    </row>
    <row r="69" spans="1:26" ht="13.5" hidden="1">
      <c r="A69" s="37" t="s">
        <v>32</v>
      </c>
      <c r="B69" s="18">
        <v>19180404</v>
      </c>
      <c r="C69" s="18"/>
      <c r="D69" s="19">
        <v>28524310</v>
      </c>
      <c r="E69" s="20">
        <v>28499000</v>
      </c>
      <c r="F69" s="20">
        <v>2107250</v>
      </c>
      <c r="G69" s="20">
        <v>2189951</v>
      </c>
      <c r="H69" s="20">
        <v>2188058</v>
      </c>
      <c r="I69" s="20">
        <v>6485259</v>
      </c>
      <c r="J69" s="20">
        <v>2130279</v>
      </c>
      <c r="K69" s="20">
        <v>2123901</v>
      </c>
      <c r="L69" s="20">
        <v>2112997</v>
      </c>
      <c r="M69" s="20">
        <v>6367177</v>
      </c>
      <c r="N69" s="20">
        <v>2199679</v>
      </c>
      <c r="O69" s="20">
        <v>1561076</v>
      </c>
      <c r="P69" s="20">
        <v>2096409</v>
      </c>
      <c r="Q69" s="20">
        <v>5857164</v>
      </c>
      <c r="R69" s="20">
        <v>2091372</v>
      </c>
      <c r="S69" s="20">
        <v>2083236</v>
      </c>
      <c r="T69" s="20">
        <v>2085166</v>
      </c>
      <c r="U69" s="20">
        <v>6259774</v>
      </c>
      <c r="V69" s="20">
        <v>24969374</v>
      </c>
      <c r="W69" s="20">
        <v>28499000</v>
      </c>
      <c r="X69" s="20"/>
      <c r="Y69" s="19"/>
      <c r="Z69" s="22">
        <v>28499000</v>
      </c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>
        <v>18221563</v>
      </c>
      <c r="E71" s="20"/>
      <c r="F71" s="20">
        <v>1338352</v>
      </c>
      <c r="G71" s="20">
        <v>1421060</v>
      </c>
      <c r="H71" s="20">
        <v>1418811</v>
      </c>
      <c r="I71" s="20">
        <v>4178223</v>
      </c>
      <c r="J71" s="20">
        <v>1361062</v>
      </c>
      <c r="K71" s="20">
        <v>1354126</v>
      </c>
      <c r="L71" s="20">
        <v>1344849</v>
      </c>
      <c r="M71" s="20">
        <v>4060037</v>
      </c>
      <c r="N71" s="20">
        <v>1431694</v>
      </c>
      <c r="O71" s="20">
        <v>799156</v>
      </c>
      <c r="P71" s="20">
        <v>1334582</v>
      </c>
      <c r="Q71" s="20">
        <v>3565432</v>
      </c>
      <c r="R71" s="20">
        <v>1333504</v>
      </c>
      <c r="S71" s="20">
        <v>1321409</v>
      </c>
      <c r="T71" s="20">
        <v>1322991</v>
      </c>
      <c r="U71" s="20">
        <v>3977904</v>
      </c>
      <c r="V71" s="20">
        <v>15781596</v>
      </c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>
        <v>10276923</v>
      </c>
      <c r="E73" s="20"/>
      <c r="F73" s="20">
        <v>768798</v>
      </c>
      <c r="G73" s="20">
        <v>768891</v>
      </c>
      <c r="H73" s="20">
        <v>769247</v>
      </c>
      <c r="I73" s="20">
        <v>2306936</v>
      </c>
      <c r="J73" s="20">
        <v>769217</v>
      </c>
      <c r="K73" s="20">
        <v>769775</v>
      </c>
      <c r="L73" s="20">
        <v>768148</v>
      </c>
      <c r="M73" s="20">
        <v>2307140</v>
      </c>
      <c r="N73" s="20">
        <v>767985</v>
      </c>
      <c r="O73" s="20">
        <v>761920</v>
      </c>
      <c r="P73" s="20">
        <v>761827</v>
      </c>
      <c r="Q73" s="20">
        <v>2291732</v>
      </c>
      <c r="R73" s="20">
        <v>757868</v>
      </c>
      <c r="S73" s="20">
        <v>761827</v>
      </c>
      <c r="T73" s="20">
        <v>762175</v>
      </c>
      <c r="U73" s="20">
        <v>2281870</v>
      </c>
      <c r="V73" s="20">
        <v>9187678</v>
      </c>
      <c r="W73" s="20"/>
      <c r="X73" s="20"/>
      <c r="Y73" s="19"/>
      <c r="Z73" s="22"/>
    </row>
    <row r="74" spans="1:26" ht="13.5" hidden="1">
      <c r="A74" s="38" t="s">
        <v>110</v>
      </c>
      <c r="B74" s="18">
        <v>19180404</v>
      </c>
      <c r="C74" s="18"/>
      <c r="D74" s="19">
        <v>25824</v>
      </c>
      <c r="E74" s="20">
        <v>28499000</v>
      </c>
      <c r="F74" s="20">
        <v>100</v>
      </c>
      <c r="G74" s="20"/>
      <c r="H74" s="20"/>
      <c r="I74" s="20">
        <v>100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100</v>
      </c>
      <c r="W74" s="20">
        <v>28499000</v>
      </c>
      <c r="X74" s="20"/>
      <c r="Y74" s="19"/>
      <c r="Z74" s="22">
        <v>28499000</v>
      </c>
    </row>
    <row r="75" spans="1:26" ht="13.5" hidden="1">
      <c r="A75" s="39" t="s">
        <v>111</v>
      </c>
      <c r="B75" s="27">
        <v>3404463</v>
      </c>
      <c r="C75" s="27"/>
      <c r="D75" s="28">
        <v>4982783</v>
      </c>
      <c r="E75" s="29">
        <v>4983000</v>
      </c>
      <c r="F75" s="29">
        <v>334757</v>
      </c>
      <c r="G75" s="29">
        <v>227555</v>
      </c>
      <c r="H75" s="29">
        <v>358637</v>
      </c>
      <c r="I75" s="29">
        <v>920949</v>
      </c>
      <c r="J75" s="29">
        <v>391501</v>
      </c>
      <c r="K75" s="29">
        <v>389335</v>
      </c>
      <c r="L75" s="29">
        <v>392916</v>
      </c>
      <c r="M75" s="29">
        <v>1173752</v>
      </c>
      <c r="N75" s="29">
        <v>407557</v>
      </c>
      <c r="O75" s="29">
        <v>226552</v>
      </c>
      <c r="P75" s="29">
        <v>433295</v>
      </c>
      <c r="Q75" s="29">
        <v>1067404</v>
      </c>
      <c r="R75" s="29">
        <v>447122</v>
      </c>
      <c r="S75" s="29">
        <v>461914</v>
      </c>
      <c r="T75" s="29">
        <v>476192</v>
      </c>
      <c r="U75" s="29">
        <v>1385228</v>
      </c>
      <c r="V75" s="29">
        <v>4547333</v>
      </c>
      <c r="W75" s="29">
        <v>4983000</v>
      </c>
      <c r="X75" s="29"/>
      <c r="Y75" s="28"/>
      <c r="Z75" s="30">
        <v>4983000</v>
      </c>
    </row>
    <row r="76" spans="1:26" ht="13.5" hidden="1">
      <c r="A76" s="41" t="s">
        <v>113</v>
      </c>
      <c r="B76" s="31">
        <v>25902995</v>
      </c>
      <c r="C76" s="31"/>
      <c r="D76" s="32">
        <v>31882008</v>
      </c>
      <c r="E76" s="33">
        <v>134180726</v>
      </c>
      <c r="F76" s="33">
        <v>50051532</v>
      </c>
      <c r="G76" s="33">
        <v>265055</v>
      </c>
      <c r="H76" s="33">
        <v>182842</v>
      </c>
      <c r="I76" s="33">
        <v>50499429</v>
      </c>
      <c r="J76" s="33">
        <v>16018944</v>
      </c>
      <c r="K76" s="33">
        <v>153815</v>
      </c>
      <c r="L76" s="33">
        <v>341591</v>
      </c>
      <c r="M76" s="33">
        <v>16514350</v>
      </c>
      <c r="N76" s="33">
        <v>76584</v>
      </c>
      <c r="O76" s="33"/>
      <c r="P76" s="33">
        <v>76584</v>
      </c>
      <c r="Q76" s="33">
        <v>153168</v>
      </c>
      <c r="R76" s="33">
        <v>76584</v>
      </c>
      <c r="S76" s="33">
        <v>153169</v>
      </c>
      <c r="T76" s="33">
        <v>76584</v>
      </c>
      <c r="U76" s="33">
        <v>306337</v>
      </c>
      <c r="V76" s="33">
        <v>67473284</v>
      </c>
      <c r="W76" s="33">
        <v>134180726</v>
      </c>
      <c r="X76" s="33"/>
      <c r="Y76" s="32"/>
      <c r="Z76" s="34">
        <v>134180726</v>
      </c>
    </row>
    <row r="77" spans="1:26" ht="13.5" hidden="1">
      <c r="A77" s="36" t="s">
        <v>31</v>
      </c>
      <c r="B77" s="18"/>
      <c r="C77" s="18"/>
      <c r="D77" s="19">
        <v>7360764</v>
      </c>
      <c r="E77" s="20">
        <v>132995616</v>
      </c>
      <c r="F77" s="20">
        <v>49984057</v>
      </c>
      <c r="G77" s="20">
        <v>265055</v>
      </c>
      <c r="H77" s="20">
        <v>76584</v>
      </c>
      <c r="I77" s="20">
        <v>50325696</v>
      </c>
      <c r="J77" s="20">
        <v>16018944</v>
      </c>
      <c r="K77" s="20">
        <v>76584</v>
      </c>
      <c r="L77" s="20"/>
      <c r="M77" s="20">
        <v>16095528</v>
      </c>
      <c r="N77" s="20">
        <v>76584</v>
      </c>
      <c r="O77" s="20"/>
      <c r="P77" s="20">
        <v>76584</v>
      </c>
      <c r="Q77" s="20">
        <v>153168</v>
      </c>
      <c r="R77" s="20">
        <v>76584</v>
      </c>
      <c r="S77" s="20">
        <v>153169</v>
      </c>
      <c r="T77" s="20">
        <v>76584</v>
      </c>
      <c r="U77" s="20">
        <v>306337</v>
      </c>
      <c r="V77" s="20">
        <v>66880729</v>
      </c>
      <c r="W77" s="20">
        <v>132995616</v>
      </c>
      <c r="X77" s="20"/>
      <c r="Y77" s="19"/>
      <c r="Z77" s="22">
        <v>132995616</v>
      </c>
    </row>
    <row r="78" spans="1:26" ht="13.5" hidden="1">
      <c r="A78" s="37" t="s">
        <v>32</v>
      </c>
      <c r="B78" s="18">
        <v>20597911</v>
      </c>
      <c r="C78" s="18"/>
      <c r="D78" s="19">
        <v>19538460</v>
      </c>
      <c r="E78" s="20">
        <v>1185110</v>
      </c>
      <c r="F78" s="20">
        <v>67475</v>
      </c>
      <c r="G78" s="20"/>
      <c r="H78" s="20">
        <v>106258</v>
      </c>
      <c r="I78" s="20">
        <v>173733</v>
      </c>
      <c r="J78" s="20"/>
      <c r="K78" s="20">
        <v>77231</v>
      </c>
      <c r="L78" s="20">
        <v>341591</v>
      </c>
      <c r="M78" s="20">
        <v>418822</v>
      </c>
      <c r="N78" s="20"/>
      <c r="O78" s="20"/>
      <c r="P78" s="20"/>
      <c r="Q78" s="20"/>
      <c r="R78" s="20"/>
      <c r="S78" s="20"/>
      <c r="T78" s="20"/>
      <c r="U78" s="20"/>
      <c r="V78" s="20">
        <v>592555</v>
      </c>
      <c r="W78" s="20">
        <v>1185110</v>
      </c>
      <c r="X78" s="20"/>
      <c r="Y78" s="19"/>
      <c r="Z78" s="22">
        <v>1185110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>
        <v>12437040</v>
      </c>
      <c r="E80" s="20">
        <v>134950</v>
      </c>
      <c r="F80" s="20">
        <v>67475</v>
      </c>
      <c r="G80" s="20"/>
      <c r="H80" s="20"/>
      <c r="I80" s="20">
        <v>67475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67475</v>
      </c>
      <c r="W80" s="20">
        <v>134950</v>
      </c>
      <c r="X80" s="20"/>
      <c r="Y80" s="19"/>
      <c r="Z80" s="22">
        <v>134950</v>
      </c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>
        <v>7101420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>
        <v>20597911</v>
      </c>
      <c r="C83" s="18"/>
      <c r="D83" s="19"/>
      <c r="E83" s="20">
        <v>1050160</v>
      </c>
      <c r="F83" s="20"/>
      <c r="G83" s="20"/>
      <c r="H83" s="20">
        <v>106258</v>
      </c>
      <c r="I83" s="20">
        <v>106258</v>
      </c>
      <c r="J83" s="20"/>
      <c r="K83" s="20">
        <v>77231</v>
      </c>
      <c r="L83" s="20">
        <v>341591</v>
      </c>
      <c r="M83" s="20">
        <v>418822</v>
      </c>
      <c r="N83" s="20"/>
      <c r="O83" s="20"/>
      <c r="P83" s="20"/>
      <c r="Q83" s="20"/>
      <c r="R83" s="20"/>
      <c r="S83" s="20"/>
      <c r="T83" s="20"/>
      <c r="U83" s="20"/>
      <c r="V83" s="20">
        <v>525080</v>
      </c>
      <c r="W83" s="20">
        <v>1050160</v>
      </c>
      <c r="X83" s="20"/>
      <c r="Y83" s="19"/>
      <c r="Z83" s="22">
        <v>1050160</v>
      </c>
    </row>
    <row r="84" spans="1:26" ht="13.5" hidden="1">
      <c r="A84" s="39" t="s">
        <v>111</v>
      </c>
      <c r="B84" s="27">
        <v>5305084</v>
      </c>
      <c r="C84" s="27"/>
      <c r="D84" s="28">
        <v>4982784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131661201</v>
      </c>
      <c r="C5" s="18">
        <v>0</v>
      </c>
      <c r="D5" s="63">
        <v>35291000</v>
      </c>
      <c r="E5" s="64">
        <v>38051000</v>
      </c>
      <c r="F5" s="64">
        <v>33000</v>
      </c>
      <c r="G5" s="64">
        <v>42647261</v>
      </c>
      <c r="H5" s="64">
        <v>0</v>
      </c>
      <c r="I5" s="64">
        <v>42680261</v>
      </c>
      <c r="J5" s="64">
        <v>3274187</v>
      </c>
      <c r="K5" s="64">
        <v>2790277</v>
      </c>
      <c r="L5" s="64">
        <v>3373952</v>
      </c>
      <c r="M5" s="64">
        <v>9438416</v>
      </c>
      <c r="N5" s="64">
        <v>3308808</v>
      </c>
      <c r="O5" s="64">
        <v>3251491</v>
      </c>
      <c r="P5" s="64">
        <v>3840260</v>
      </c>
      <c r="Q5" s="64">
        <v>10400559</v>
      </c>
      <c r="R5" s="64">
        <v>26664508</v>
      </c>
      <c r="S5" s="64">
        <v>3474265</v>
      </c>
      <c r="T5" s="64">
        <v>3135156</v>
      </c>
      <c r="U5" s="64">
        <v>33273929</v>
      </c>
      <c r="V5" s="64">
        <v>95793165</v>
      </c>
      <c r="W5" s="64">
        <v>38051000</v>
      </c>
      <c r="X5" s="64">
        <v>57742165</v>
      </c>
      <c r="Y5" s="65">
        <v>151.75</v>
      </c>
      <c r="Z5" s="66">
        <v>38051000</v>
      </c>
    </row>
    <row r="6" spans="1:26" ht="13.5">
      <c r="A6" s="62" t="s">
        <v>32</v>
      </c>
      <c r="B6" s="18">
        <v>209145781</v>
      </c>
      <c r="C6" s="18">
        <v>0</v>
      </c>
      <c r="D6" s="63">
        <v>173919000</v>
      </c>
      <c r="E6" s="64">
        <v>173919350</v>
      </c>
      <c r="F6" s="64">
        <v>11371000</v>
      </c>
      <c r="G6" s="64">
        <v>-10317331</v>
      </c>
      <c r="H6" s="64">
        <v>3000</v>
      </c>
      <c r="I6" s="64">
        <v>1056669</v>
      </c>
      <c r="J6" s="64">
        <v>12150812</v>
      </c>
      <c r="K6" s="64">
        <v>40358351</v>
      </c>
      <c r="L6" s="64">
        <v>1093699</v>
      </c>
      <c r="M6" s="64">
        <v>53602862</v>
      </c>
      <c r="N6" s="64">
        <v>15499747</v>
      </c>
      <c r="O6" s="64">
        <v>14546734</v>
      </c>
      <c r="P6" s="64">
        <v>85544096</v>
      </c>
      <c r="Q6" s="64">
        <v>115590577</v>
      </c>
      <c r="R6" s="64">
        <v>-3266161</v>
      </c>
      <c r="S6" s="64">
        <v>9203269</v>
      </c>
      <c r="T6" s="64">
        <v>8144226</v>
      </c>
      <c r="U6" s="64">
        <v>14081334</v>
      </c>
      <c r="V6" s="64">
        <v>184331442</v>
      </c>
      <c r="W6" s="64">
        <v>173919350</v>
      </c>
      <c r="X6" s="64">
        <v>10412092</v>
      </c>
      <c r="Y6" s="65">
        <v>5.99</v>
      </c>
      <c r="Z6" s="66">
        <v>173919350</v>
      </c>
    </row>
    <row r="7" spans="1:26" ht="13.5">
      <c r="A7" s="62" t="s">
        <v>33</v>
      </c>
      <c r="B7" s="18">
        <v>513929</v>
      </c>
      <c r="C7" s="18">
        <v>0</v>
      </c>
      <c r="D7" s="63">
        <v>2110000</v>
      </c>
      <c r="E7" s="64">
        <v>2110000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-20117</v>
      </c>
      <c r="S7" s="64">
        <v>14087</v>
      </c>
      <c r="T7" s="64">
        <v>11345</v>
      </c>
      <c r="U7" s="64">
        <v>5315</v>
      </c>
      <c r="V7" s="64">
        <v>5315</v>
      </c>
      <c r="W7" s="64">
        <v>2110000</v>
      </c>
      <c r="X7" s="64">
        <v>-2104685</v>
      </c>
      <c r="Y7" s="65">
        <v>-99.75</v>
      </c>
      <c r="Z7" s="66">
        <v>2110000</v>
      </c>
    </row>
    <row r="8" spans="1:26" ht="13.5">
      <c r="A8" s="62" t="s">
        <v>34</v>
      </c>
      <c r="B8" s="18">
        <v>123438145</v>
      </c>
      <c r="C8" s="18">
        <v>0</v>
      </c>
      <c r="D8" s="63">
        <v>90501000</v>
      </c>
      <c r="E8" s="64">
        <v>91527000</v>
      </c>
      <c r="F8" s="64">
        <v>3250000</v>
      </c>
      <c r="G8" s="64">
        <v>0</v>
      </c>
      <c r="H8" s="64">
        <v>0</v>
      </c>
      <c r="I8" s="64">
        <v>3250000</v>
      </c>
      <c r="J8" s="64">
        <v>0</v>
      </c>
      <c r="K8" s="64">
        <v>0</v>
      </c>
      <c r="L8" s="64">
        <v>36623000</v>
      </c>
      <c r="M8" s="64">
        <v>36623000</v>
      </c>
      <c r="N8" s="64">
        <v>2090000</v>
      </c>
      <c r="O8" s="64">
        <v>2288000</v>
      </c>
      <c r="P8" s="64">
        <v>0</v>
      </c>
      <c r="Q8" s="64">
        <v>4378000</v>
      </c>
      <c r="R8" s="64">
        <v>-3008</v>
      </c>
      <c r="S8" s="64">
        <v>0</v>
      </c>
      <c r="T8" s="64">
        <v>16670498</v>
      </c>
      <c r="U8" s="64">
        <v>16667490</v>
      </c>
      <c r="V8" s="64">
        <v>60918490</v>
      </c>
      <c r="W8" s="64">
        <v>91527000</v>
      </c>
      <c r="X8" s="64">
        <v>-30608510</v>
      </c>
      <c r="Y8" s="65">
        <v>-33.44</v>
      </c>
      <c r="Z8" s="66">
        <v>91527000</v>
      </c>
    </row>
    <row r="9" spans="1:26" ht="13.5">
      <c r="A9" s="62" t="s">
        <v>35</v>
      </c>
      <c r="B9" s="18">
        <v>5018649</v>
      </c>
      <c r="C9" s="18">
        <v>0</v>
      </c>
      <c r="D9" s="63">
        <v>33802000</v>
      </c>
      <c r="E9" s="64">
        <v>23848732</v>
      </c>
      <c r="F9" s="64">
        <v>55000</v>
      </c>
      <c r="G9" s="64">
        <v>365144</v>
      </c>
      <c r="H9" s="64">
        <v>715518</v>
      </c>
      <c r="I9" s="64">
        <v>1135662</v>
      </c>
      <c r="J9" s="64">
        <v>985513</v>
      </c>
      <c r="K9" s="64">
        <v>1077535</v>
      </c>
      <c r="L9" s="64">
        <v>541813</v>
      </c>
      <c r="M9" s="64">
        <v>2604861</v>
      </c>
      <c r="N9" s="64">
        <v>540357</v>
      </c>
      <c r="O9" s="64">
        <v>785117</v>
      </c>
      <c r="P9" s="64">
        <v>904054</v>
      </c>
      <c r="Q9" s="64">
        <v>2229528</v>
      </c>
      <c r="R9" s="64">
        <v>-1656480</v>
      </c>
      <c r="S9" s="64">
        <v>1155337</v>
      </c>
      <c r="T9" s="64">
        <v>1054027</v>
      </c>
      <c r="U9" s="64">
        <v>552884</v>
      </c>
      <c r="V9" s="64">
        <v>6522935</v>
      </c>
      <c r="W9" s="64">
        <v>23848732</v>
      </c>
      <c r="X9" s="64">
        <v>-17325797</v>
      </c>
      <c r="Y9" s="65">
        <v>-72.65</v>
      </c>
      <c r="Z9" s="66">
        <v>23848732</v>
      </c>
    </row>
    <row r="10" spans="1:26" ht="25.5">
      <c r="A10" s="67" t="s">
        <v>98</v>
      </c>
      <c r="B10" s="68">
        <f>SUM(B5:B9)</f>
        <v>469777705</v>
      </c>
      <c r="C10" s="68">
        <f>SUM(C5:C9)</f>
        <v>0</v>
      </c>
      <c r="D10" s="69">
        <f aca="true" t="shared" si="0" ref="D10:Z10">SUM(D5:D9)</f>
        <v>335623000</v>
      </c>
      <c r="E10" s="70">
        <f t="shared" si="0"/>
        <v>329456082</v>
      </c>
      <c r="F10" s="70">
        <f t="shared" si="0"/>
        <v>14709000</v>
      </c>
      <c r="G10" s="70">
        <f t="shared" si="0"/>
        <v>32695074</v>
      </c>
      <c r="H10" s="70">
        <f t="shared" si="0"/>
        <v>718518</v>
      </c>
      <c r="I10" s="70">
        <f t="shared" si="0"/>
        <v>48122592</v>
      </c>
      <c r="J10" s="70">
        <f t="shared" si="0"/>
        <v>16410512</v>
      </c>
      <c r="K10" s="70">
        <f t="shared" si="0"/>
        <v>44226163</v>
      </c>
      <c r="L10" s="70">
        <f t="shared" si="0"/>
        <v>41632464</v>
      </c>
      <c r="M10" s="70">
        <f t="shared" si="0"/>
        <v>102269139</v>
      </c>
      <c r="N10" s="70">
        <f t="shared" si="0"/>
        <v>21438912</v>
      </c>
      <c r="O10" s="70">
        <f t="shared" si="0"/>
        <v>20871342</v>
      </c>
      <c r="P10" s="70">
        <f t="shared" si="0"/>
        <v>90288410</v>
      </c>
      <c r="Q10" s="70">
        <f t="shared" si="0"/>
        <v>132598664</v>
      </c>
      <c r="R10" s="70">
        <f t="shared" si="0"/>
        <v>21718742</v>
      </c>
      <c r="S10" s="70">
        <f t="shared" si="0"/>
        <v>13846958</v>
      </c>
      <c r="T10" s="70">
        <f t="shared" si="0"/>
        <v>29015252</v>
      </c>
      <c r="U10" s="70">
        <f t="shared" si="0"/>
        <v>64580952</v>
      </c>
      <c r="V10" s="70">
        <f t="shared" si="0"/>
        <v>347571347</v>
      </c>
      <c r="W10" s="70">
        <f t="shared" si="0"/>
        <v>329456082</v>
      </c>
      <c r="X10" s="70">
        <f t="shared" si="0"/>
        <v>18115265</v>
      </c>
      <c r="Y10" s="71">
        <f>+IF(W10&lt;&gt;0,(X10/W10)*100,0)</f>
        <v>5.498537131270808</v>
      </c>
      <c r="Z10" s="72">
        <f t="shared" si="0"/>
        <v>329456082</v>
      </c>
    </row>
    <row r="11" spans="1:26" ht="13.5">
      <c r="A11" s="62" t="s">
        <v>36</v>
      </c>
      <c r="B11" s="18">
        <v>120590236</v>
      </c>
      <c r="C11" s="18">
        <v>0</v>
      </c>
      <c r="D11" s="63">
        <v>123014000</v>
      </c>
      <c r="E11" s="64">
        <v>123014000</v>
      </c>
      <c r="F11" s="64">
        <v>10869000</v>
      </c>
      <c r="G11" s="64">
        <v>10129000</v>
      </c>
      <c r="H11" s="64">
        <v>12433000</v>
      </c>
      <c r="I11" s="64">
        <v>33431000</v>
      </c>
      <c r="J11" s="64">
        <v>8701650</v>
      </c>
      <c r="K11" s="64">
        <v>7160965</v>
      </c>
      <c r="L11" s="64">
        <v>10377358</v>
      </c>
      <c r="M11" s="64">
        <v>26239973</v>
      </c>
      <c r="N11" s="64">
        <v>4688983</v>
      </c>
      <c r="O11" s="64">
        <v>4788983</v>
      </c>
      <c r="P11" s="64">
        <v>25364334</v>
      </c>
      <c r="Q11" s="64">
        <v>34842300</v>
      </c>
      <c r="R11" s="64">
        <v>10975867</v>
      </c>
      <c r="S11" s="64">
        <v>11014135</v>
      </c>
      <c r="T11" s="64">
        <v>12232830</v>
      </c>
      <c r="U11" s="64">
        <v>34222832</v>
      </c>
      <c r="V11" s="64">
        <v>128736105</v>
      </c>
      <c r="W11" s="64">
        <v>123014000</v>
      </c>
      <c r="X11" s="64">
        <v>5722105</v>
      </c>
      <c r="Y11" s="65">
        <v>4.65</v>
      </c>
      <c r="Z11" s="66">
        <v>123014000</v>
      </c>
    </row>
    <row r="12" spans="1:26" ht="13.5">
      <c r="A12" s="62" t="s">
        <v>37</v>
      </c>
      <c r="B12" s="18">
        <v>9826766</v>
      </c>
      <c r="C12" s="18">
        <v>0</v>
      </c>
      <c r="D12" s="63">
        <v>13210000</v>
      </c>
      <c r="E12" s="64">
        <v>12210000</v>
      </c>
      <c r="F12" s="64">
        <v>884000</v>
      </c>
      <c r="G12" s="64">
        <v>816217</v>
      </c>
      <c r="H12" s="64">
        <v>816000</v>
      </c>
      <c r="I12" s="64">
        <v>2516217</v>
      </c>
      <c r="J12" s="64">
        <v>816000</v>
      </c>
      <c r="K12" s="64">
        <v>800000</v>
      </c>
      <c r="L12" s="64">
        <v>817730</v>
      </c>
      <c r="M12" s="64">
        <v>2433730</v>
      </c>
      <c r="N12" s="64">
        <v>817730</v>
      </c>
      <c r="O12" s="64">
        <v>800120</v>
      </c>
      <c r="P12" s="64">
        <v>878380</v>
      </c>
      <c r="Q12" s="64">
        <v>2496230</v>
      </c>
      <c r="R12" s="64">
        <v>884328</v>
      </c>
      <c r="S12" s="64">
        <v>884691</v>
      </c>
      <c r="T12" s="64">
        <v>903375</v>
      </c>
      <c r="U12" s="64">
        <v>2672394</v>
      </c>
      <c r="V12" s="64">
        <v>10118571</v>
      </c>
      <c r="W12" s="64">
        <v>12210000</v>
      </c>
      <c r="X12" s="64">
        <v>-2091429</v>
      </c>
      <c r="Y12" s="65">
        <v>-17.13</v>
      </c>
      <c r="Z12" s="66">
        <v>12210000</v>
      </c>
    </row>
    <row r="13" spans="1:26" ht="13.5">
      <c r="A13" s="62" t="s">
        <v>99</v>
      </c>
      <c r="B13" s="18">
        <v>8871303</v>
      </c>
      <c r="C13" s="18">
        <v>0</v>
      </c>
      <c r="D13" s="63">
        <v>8712000</v>
      </c>
      <c r="E13" s="64">
        <v>8714000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8714000</v>
      </c>
      <c r="X13" s="64">
        <v>-8714000</v>
      </c>
      <c r="Y13" s="65">
        <v>-100</v>
      </c>
      <c r="Z13" s="66">
        <v>8714000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351</v>
      </c>
      <c r="H14" s="64">
        <v>0</v>
      </c>
      <c r="I14" s="64">
        <v>351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1150732</v>
      </c>
      <c r="S14" s="64">
        <v>0</v>
      </c>
      <c r="T14" s="64">
        <v>391399</v>
      </c>
      <c r="U14" s="64">
        <v>1542131</v>
      </c>
      <c r="V14" s="64">
        <v>1542482</v>
      </c>
      <c r="W14" s="64">
        <v>0</v>
      </c>
      <c r="X14" s="64">
        <v>1542482</v>
      </c>
      <c r="Y14" s="65">
        <v>0</v>
      </c>
      <c r="Z14" s="66">
        <v>0</v>
      </c>
    </row>
    <row r="15" spans="1:26" ht="13.5">
      <c r="A15" s="62" t="s">
        <v>39</v>
      </c>
      <c r="B15" s="18">
        <v>100617751</v>
      </c>
      <c r="C15" s="18">
        <v>0</v>
      </c>
      <c r="D15" s="63">
        <v>113309000</v>
      </c>
      <c r="E15" s="64">
        <v>103361000</v>
      </c>
      <c r="F15" s="64">
        <v>725000</v>
      </c>
      <c r="G15" s="64">
        <v>21017593</v>
      </c>
      <c r="H15" s="64">
        <v>11359275</v>
      </c>
      <c r="I15" s="64">
        <v>33101868</v>
      </c>
      <c r="J15" s="64">
        <v>6923698</v>
      </c>
      <c r="K15" s="64">
        <v>7246181</v>
      </c>
      <c r="L15" s="64">
        <v>7961829</v>
      </c>
      <c r="M15" s="64">
        <v>22131708</v>
      </c>
      <c r="N15" s="64">
        <v>2337333</v>
      </c>
      <c r="O15" s="64">
        <v>2843984</v>
      </c>
      <c r="P15" s="64">
        <v>38226730</v>
      </c>
      <c r="Q15" s="64">
        <v>43408047</v>
      </c>
      <c r="R15" s="64">
        <v>30467087</v>
      </c>
      <c r="S15" s="64">
        <v>5903073</v>
      </c>
      <c r="T15" s="64">
        <v>-9934900</v>
      </c>
      <c r="U15" s="64">
        <v>26435260</v>
      </c>
      <c r="V15" s="64">
        <v>125076883</v>
      </c>
      <c r="W15" s="64">
        <v>103361000</v>
      </c>
      <c r="X15" s="64">
        <v>21715883</v>
      </c>
      <c r="Y15" s="65">
        <v>21.01</v>
      </c>
      <c r="Z15" s="66">
        <v>103361000</v>
      </c>
    </row>
    <row r="16" spans="1:26" ht="13.5">
      <c r="A16" s="73" t="s">
        <v>40</v>
      </c>
      <c r="B16" s="18">
        <v>6446695</v>
      </c>
      <c r="C16" s="18">
        <v>0</v>
      </c>
      <c r="D16" s="63">
        <v>0</v>
      </c>
      <c r="E16" s="64">
        <v>34800000</v>
      </c>
      <c r="F16" s="64">
        <v>0</v>
      </c>
      <c r="G16" s="64">
        <v>18000</v>
      </c>
      <c r="H16" s="64">
        <v>1000</v>
      </c>
      <c r="I16" s="64">
        <v>19000</v>
      </c>
      <c r="J16" s="64">
        <v>442476</v>
      </c>
      <c r="K16" s="64">
        <v>467932</v>
      </c>
      <c r="L16" s="64">
        <v>558244</v>
      </c>
      <c r="M16" s="64">
        <v>1468652</v>
      </c>
      <c r="N16" s="64">
        <v>258244</v>
      </c>
      <c r="O16" s="64">
        <v>440002</v>
      </c>
      <c r="P16" s="64">
        <v>1645147</v>
      </c>
      <c r="Q16" s="64">
        <v>2343393</v>
      </c>
      <c r="R16" s="64">
        <v>747737</v>
      </c>
      <c r="S16" s="64">
        <v>425712</v>
      </c>
      <c r="T16" s="64">
        <v>2032182</v>
      </c>
      <c r="U16" s="64">
        <v>3205631</v>
      </c>
      <c r="V16" s="64">
        <v>7036676</v>
      </c>
      <c r="W16" s="64">
        <v>34800000</v>
      </c>
      <c r="X16" s="64">
        <v>-27763324</v>
      </c>
      <c r="Y16" s="65">
        <v>-79.78</v>
      </c>
      <c r="Z16" s="66">
        <v>34800000</v>
      </c>
    </row>
    <row r="17" spans="1:26" ht="13.5">
      <c r="A17" s="62" t="s">
        <v>41</v>
      </c>
      <c r="B17" s="18">
        <v>185030300</v>
      </c>
      <c r="C17" s="18">
        <v>0</v>
      </c>
      <c r="D17" s="63">
        <v>77378000</v>
      </c>
      <c r="E17" s="64">
        <v>32657000</v>
      </c>
      <c r="F17" s="64">
        <v>1438000</v>
      </c>
      <c r="G17" s="64">
        <v>2484839</v>
      </c>
      <c r="H17" s="64">
        <v>3194000</v>
      </c>
      <c r="I17" s="64">
        <v>7116839</v>
      </c>
      <c r="J17" s="64">
        <v>3830223</v>
      </c>
      <c r="K17" s="64">
        <v>1968117</v>
      </c>
      <c r="L17" s="64">
        <v>2927577</v>
      </c>
      <c r="M17" s="64">
        <v>8725917</v>
      </c>
      <c r="N17" s="64">
        <v>2527577</v>
      </c>
      <c r="O17" s="64">
        <v>3056761</v>
      </c>
      <c r="P17" s="64">
        <v>1170668</v>
      </c>
      <c r="Q17" s="64">
        <v>6755006</v>
      </c>
      <c r="R17" s="64">
        <v>4353435</v>
      </c>
      <c r="S17" s="64">
        <v>1890190</v>
      </c>
      <c r="T17" s="64">
        <v>3734329</v>
      </c>
      <c r="U17" s="64">
        <v>9977954</v>
      </c>
      <c r="V17" s="64">
        <v>32575716</v>
      </c>
      <c r="W17" s="64">
        <v>32657000</v>
      </c>
      <c r="X17" s="64">
        <v>-81284</v>
      </c>
      <c r="Y17" s="65">
        <v>-0.25</v>
      </c>
      <c r="Z17" s="66">
        <v>32657000</v>
      </c>
    </row>
    <row r="18" spans="1:26" ht="13.5">
      <c r="A18" s="74" t="s">
        <v>42</v>
      </c>
      <c r="B18" s="75">
        <f>SUM(B11:B17)</f>
        <v>431383051</v>
      </c>
      <c r="C18" s="75">
        <f>SUM(C11:C17)</f>
        <v>0</v>
      </c>
      <c r="D18" s="76">
        <f aca="true" t="shared" si="1" ref="D18:Z18">SUM(D11:D17)</f>
        <v>335623000</v>
      </c>
      <c r="E18" s="77">
        <f t="shared" si="1"/>
        <v>314756000</v>
      </c>
      <c r="F18" s="77">
        <f t="shared" si="1"/>
        <v>13916000</v>
      </c>
      <c r="G18" s="77">
        <f t="shared" si="1"/>
        <v>34466000</v>
      </c>
      <c r="H18" s="77">
        <f t="shared" si="1"/>
        <v>27803275</v>
      </c>
      <c r="I18" s="77">
        <f t="shared" si="1"/>
        <v>76185275</v>
      </c>
      <c r="J18" s="77">
        <f t="shared" si="1"/>
        <v>20714047</v>
      </c>
      <c r="K18" s="77">
        <f t="shared" si="1"/>
        <v>17643195</v>
      </c>
      <c r="L18" s="77">
        <f t="shared" si="1"/>
        <v>22642738</v>
      </c>
      <c r="M18" s="77">
        <f t="shared" si="1"/>
        <v>60999980</v>
      </c>
      <c r="N18" s="77">
        <f t="shared" si="1"/>
        <v>10629867</v>
      </c>
      <c r="O18" s="77">
        <f t="shared" si="1"/>
        <v>11929850</v>
      </c>
      <c r="P18" s="77">
        <f t="shared" si="1"/>
        <v>67285259</v>
      </c>
      <c r="Q18" s="77">
        <f t="shared" si="1"/>
        <v>89844976</v>
      </c>
      <c r="R18" s="77">
        <f t="shared" si="1"/>
        <v>48579186</v>
      </c>
      <c r="S18" s="77">
        <f t="shared" si="1"/>
        <v>20117801</v>
      </c>
      <c r="T18" s="77">
        <f t="shared" si="1"/>
        <v>9359215</v>
      </c>
      <c r="U18" s="77">
        <f t="shared" si="1"/>
        <v>78056202</v>
      </c>
      <c r="V18" s="77">
        <f t="shared" si="1"/>
        <v>305086433</v>
      </c>
      <c r="W18" s="77">
        <f t="shared" si="1"/>
        <v>314756000</v>
      </c>
      <c r="X18" s="77">
        <f t="shared" si="1"/>
        <v>-9669567</v>
      </c>
      <c r="Y18" s="71">
        <f>+IF(W18&lt;&gt;0,(X18/W18)*100,0)</f>
        <v>-3.072083455120792</v>
      </c>
      <c r="Z18" s="78">
        <f t="shared" si="1"/>
        <v>314756000</v>
      </c>
    </row>
    <row r="19" spans="1:26" ht="13.5">
      <c r="A19" s="74" t="s">
        <v>43</v>
      </c>
      <c r="B19" s="79">
        <f>+B10-B18</f>
        <v>38394654</v>
      </c>
      <c r="C19" s="79">
        <f>+C10-C18</f>
        <v>0</v>
      </c>
      <c r="D19" s="80">
        <f aca="true" t="shared" si="2" ref="D19:Z19">+D10-D18</f>
        <v>0</v>
      </c>
      <c r="E19" s="81">
        <f t="shared" si="2"/>
        <v>14700082</v>
      </c>
      <c r="F19" s="81">
        <f t="shared" si="2"/>
        <v>793000</v>
      </c>
      <c r="G19" s="81">
        <f t="shared" si="2"/>
        <v>-1770926</v>
      </c>
      <c r="H19" s="81">
        <f t="shared" si="2"/>
        <v>-27084757</v>
      </c>
      <c r="I19" s="81">
        <f t="shared" si="2"/>
        <v>-28062683</v>
      </c>
      <c r="J19" s="81">
        <f t="shared" si="2"/>
        <v>-4303535</v>
      </c>
      <c r="K19" s="81">
        <f t="shared" si="2"/>
        <v>26582968</v>
      </c>
      <c r="L19" s="81">
        <f t="shared" si="2"/>
        <v>18989726</v>
      </c>
      <c r="M19" s="81">
        <f t="shared" si="2"/>
        <v>41269159</v>
      </c>
      <c r="N19" s="81">
        <f t="shared" si="2"/>
        <v>10809045</v>
      </c>
      <c r="O19" s="81">
        <f t="shared" si="2"/>
        <v>8941492</v>
      </c>
      <c r="P19" s="81">
        <f t="shared" si="2"/>
        <v>23003151</v>
      </c>
      <c r="Q19" s="81">
        <f t="shared" si="2"/>
        <v>42753688</v>
      </c>
      <c r="R19" s="81">
        <f t="shared" si="2"/>
        <v>-26860444</v>
      </c>
      <c r="S19" s="81">
        <f t="shared" si="2"/>
        <v>-6270843</v>
      </c>
      <c r="T19" s="81">
        <f t="shared" si="2"/>
        <v>19656037</v>
      </c>
      <c r="U19" s="81">
        <f t="shared" si="2"/>
        <v>-13475250</v>
      </c>
      <c r="V19" s="81">
        <f t="shared" si="2"/>
        <v>42484914</v>
      </c>
      <c r="W19" s="81">
        <f>IF(E10=E18,0,W10-W18)</f>
        <v>14700082</v>
      </c>
      <c r="X19" s="81">
        <f t="shared" si="2"/>
        <v>27784832</v>
      </c>
      <c r="Y19" s="82">
        <f>+IF(W19&lt;&gt;0,(X19/W19)*100,0)</f>
        <v>189.01140823568196</v>
      </c>
      <c r="Z19" s="83">
        <f t="shared" si="2"/>
        <v>14700082</v>
      </c>
    </row>
    <row r="20" spans="1:26" ht="13.5">
      <c r="A20" s="62" t="s">
        <v>44</v>
      </c>
      <c r="B20" s="18">
        <v>0</v>
      </c>
      <c r="C20" s="18">
        <v>0</v>
      </c>
      <c r="D20" s="63">
        <v>32529000</v>
      </c>
      <c r="E20" s="64">
        <v>0</v>
      </c>
      <c r="F20" s="64">
        <v>16416000</v>
      </c>
      <c r="G20" s="64">
        <v>0</v>
      </c>
      <c r="H20" s="64">
        <v>0</v>
      </c>
      <c r="I20" s="64">
        <v>16416000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16416000</v>
      </c>
      <c r="W20" s="64">
        <v>0</v>
      </c>
      <c r="X20" s="64">
        <v>16416000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3898224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38394654</v>
      </c>
      <c r="C22" s="90">
        <f>SUM(C19:C21)</f>
        <v>0</v>
      </c>
      <c r="D22" s="91">
        <f aca="true" t="shared" si="3" ref="D22:Z22">SUM(D19:D21)</f>
        <v>36427224</v>
      </c>
      <c r="E22" s="92">
        <f t="shared" si="3"/>
        <v>14700082</v>
      </c>
      <c r="F22" s="92">
        <f t="shared" si="3"/>
        <v>17209000</v>
      </c>
      <c r="G22" s="92">
        <f t="shared" si="3"/>
        <v>-1770926</v>
      </c>
      <c r="H22" s="92">
        <f t="shared" si="3"/>
        <v>-27084757</v>
      </c>
      <c r="I22" s="92">
        <f t="shared" si="3"/>
        <v>-11646683</v>
      </c>
      <c r="J22" s="92">
        <f t="shared" si="3"/>
        <v>-4303535</v>
      </c>
      <c r="K22" s="92">
        <f t="shared" si="3"/>
        <v>26582968</v>
      </c>
      <c r="L22" s="92">
        <f t="shared" si="3"/>
        <v>18989726</v>
      </c>
      <c r="M22" s="92">
        <f t="shared" si="3"/>
        <v>41269159</v>
      </c>
      <c r="N22" s="92">
        <f t="shared" si="3"/>
        <v>10809045</v>
      </c>
      <c r="O22" s="92">
        <f t="shared" si="3"/>
        <v>8941492</v>
      </c>
      <c r="P22" s="92">
        <f t="shared" si="3"/>
        <v>23003151</v>
      </c>
      <c r="Q22" s="92">
        <f t="shared" si="3"/>
        <v>42753688</v>
      </c>
      <c r="R22" s="92">
        <f t="shared" si="3"/>
        <v>-26860444</v>
      </c>
      <c r="S22" s="92">
        <f t="shared" si="3"/>
        <v>-6270843</v>
      </c>
      <c r="T22" s="92">
        <f t="shared" si="3"/>
        <v>19656037</v>
      </c>
      <c r="U22" s="92">
        <f t="shared" si="3"/>
        <v>-13475250</v>
      </c>
      <c r="V22" s="92">
        <f t="shared" si="3"/>
        <v>58900914</v>
      </c>
      <c r="W22" s="92">
        <f t="shared" si="3"/>
        <v>14700082</v>
      </c>
      <c r="X22" s="92">
        <f t="shared" si="3"/>
        <v>44200832</v>
      </c>
      <c r="Y22" s="93">
        <f>+IF(W22&lt;&gt;0,(X22/W22)*100,0)</f>
        <v>300.68425468647047</v>
      </c>
      <c r="Z22" s="94">
        <f t="shared" si="3"/>
        <v>14700082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38394654</v>
      </c>
      <c r="C24" s="79">
        <f>SUM(C22:C23)</f>
        <v>0</v>
      </c>
      <c r="D24" s="80">
        <f aca="true" t="shared" si="4" ref="D24:Z24">SUM(D22:D23)</f>
        <v>36427224</v>
      </c>
      <c r="E24" s="81">
        <f t="shared" si="4"/>
        <v>14700082</v>
      </c>
      <c r="F24" s="81">
        <f t="shared" si="4"/>
        <v>17209000</v>
      </c>
      <c r="G24" s="81">
        <f t="shared" si="4"/>
        <v>-1770926</v>
      </c>
      <c r="H24" s="81">
        <f t="shared" si="4"/>
        <v>-27084757</v>
      </c>
      <c r="I24" s="81">
        <f t="shared" si="4"/>
        <v>-11646683</v>
      </c>
      <c r="J24" s="81">
        <f t="shared" si="4"/>
        <v>-4303535</v>
      </c>
      <c r="K24" s="81">
        <f t="shared" si="4"/>
        <v>26582968</v>
      </c>
      <c r="L24" s="81">
        <f t="shared" si="4"/>
        <v>18989726</v>
      </c>
      <c r="M24" s="81">
        <f t="shared" si="4"/>
        <v>41269159</v>
      </c>
      <c r="N24" s="81">
        <f t="shared" si="4"/>
        <v>10809045</v>
      </c>
      <c r="O24" s="81">
        <f t="shared" si="4"/>
        <v>8941492</v>
      </c>
      <c r="P24" s="81">
        <f t="shared" si="4"/>
        <v>23003151</v>
      </c>
      <c r="Q24" s="81">
        <f t="shared" si="4"/>
        <v>42753688</v>
      </c>
      <c r="R24" s="81">
        <f t="shared" si="4"/>
        <v>-26860444</v>
      </c>
      <c r="S24" s="81">
        <f t="shared" si="4"/>
        <v>-6270843</v>
      </c>
      <c r="T24" s="81">
        <f t="shared" si="4"/>
        <v>19656037</v>
      </c>
      <c r="U24" s="81">
        <f t="shared" si="4"/>
        <v>-13475250</v>
      </c>
      <c r="V24" s="81">
        <f t="shared" si="4"/>
        <v>58900914</v>
      </c>
      <c r="W24" s="81">
        <f t="shared" si="4"/>
        <v>14700082</v>
      </c>
      <c r="X24" s="81">
        <f t="shared" si="4"/>
        <v>44200832</v>
      </c>
      <c r="Y24" s="82">
        <f>+IF(W24&lt;&gt;0,(X24/W24)*100,0)</f>
        <v>300.68425468647047</v>
      </c>
      <c r="Z24" s="83">
        <f t="shared" si="4"/>
        <v>14700082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35009752</v>
      </c>
      <c r="C27" s="21">
        <v>0</v>
      </c>
      <c r="D27" s="103">
        <v>36427000</v>
      </c>
      <c r="E27" s="104">
        <v>51127000</v>
      </c>
      <c r="F27" s="104">
        <v>0</v>
      </c>
      <c r="G27" s="104">
        <v>402598</v>
      </c>
      <c r="H27" s="104">
        <v>0</v>
      </c>
      <c r="I27" s="104">
        <v>402598</v>
      </c>
      <c r="J27" s="104">
        <v>0</v>
      </c>
      <c r="K27" s="104">
        <v>1448132</v>
      </c>
      <c r="L27" s="104">
        <v>149327</v>
      </c>
      <c r="M27" s="104">
        <v>1597459</v>
      </c>
      <c r="N27" s="104">
        <v>0</v>
      </c>
      <c r="O27" s="104">
        <v>164194</v>
      </c>
      <c r="P27" s="104">
        <v>1134885</v>
      </c>
      <c r="Q27" s="104">
        <v>1299079</v>
      </c>
      <c r="R27" s="104">
        <v>0</v>
      </c>
      <c r="S27" s="104">
        <v>2950553</v>
      </c>
      <c r="T27" s="104">
        <v>2154426</v>
      </c>
      <c r="U27" s="104">
        <v>5104979</v>
      </c>
      <c r="V27" s="104">
        <v>8404115</v>
      </c>
      <c r="W27" s="104">
        <v>51127000</v>
      </c>
      <c r="X27" s="104">
        <v>-42722885</v>
      </c>
      <c r="Y27" s="105">
        <v>-83.56</v>
      </c>
      <c r="Z27" s="106">
        <v>51127000</v>
      </c>
    </row>
    <row r="28" spans="1:26" ht="13.5">
      <c r="A28" s="107" t="s">
        <v>44</v>
      </c>
      <c r="B28" s="18">
        <v>31596967</v>
      </c>
      <c r="C28" s="18">
        <v>0</v>
      </c>
      <c r="D28" s="63">
        <v>36427000</v>
      </c>
      <c r="E28" s="64">
        <v>32529000</v>
      </c>
      <c r="F28" s="64">
        <v>0</v>
      </c>
      <c r="G28" s="64">
        <v>402598</v>
      </c>
      <c r="H28" s="64">
        <v>0</v>
      </c>
      <c r="I28" s="64">
        <v>402598</v>
      </c>
      <c r="J28" s="64">
        <v>0</v>
      </c>
      <c r="K28" s="64">
        <v>1448132</v>
      </c>
      <c r="L28" s="64">
        <v>149327</v>
      </c>
      <c r="M28" s="64">
        <v>1597459</v>
      </c>
      <c r="N28" s="64">
        <v>0</v>
      </c>
      <c r="O28" s="64">
        <v>164194</v>
      </c>
      <c r="P28" s="64">
        <v>1134885</v>
      </c>
      <c r="Q28" s="64">
        <v>1299079</v>
      </c>
      <c r="R28" s="64">
        <v>0</v>
      </c>
      <c r="S28" s="64">
        <v>2950553</v>
      </c>
      <c r="T28" s="64">
        <v>2154426</v>
      </c>
      <c r="U28" s="64">
        <v>5104979</v>
      </c>
      <c r="V28" s="64">
        <v>8404115</v>
      </c>
      <c r="W28" s="64">
        <v>32529000</v>
      </c>
      <c r="X28" s="64">
        <v>-24124885</v>
      </c>
      <c r="Y28" s="65">
        <v>-74.16</v>
      </c>
      <c r="Z28" s="66">
        <v>32529000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3412785</v>
      </c>
      <c r="C31" s="18">
        <v>0</v>
      </c>
      <c r="D31" s="63">
        <v>0</v>
      </c>
      <c r="E31" s="64">
        <v>18598000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18598000</v>
      </c>
      <c r="X31" s="64">
        <v>-18598000</v>
      </c>
      <c r="Y31" s="65">
        <v>-100</v>
      </c>
      <c r="Z31" s="66">
        <v>18598000</v>
      </c>
    </row>
    <row r="32" spans="1:26" ht="13.5">
      <c r="A32" s="74" t="s">
        <v>50</v>
      </c>
      <c r="B32" s="21">
        <f>SUM(B28:B31)</f>
        <v>35009752</v>
      </c>
      <c r="C32" s="21">
        <f>SUM(C28:C31)</f>
        <v>0</v>
      </c>
      <c r="D32" s="103">
        <f aca="true" t="shared" si="5" ref="D32:Z32">SUM(D28:D31)</f>
        <v>36427000</v>
      </c>
      <c r="E32" s="104">
        <f t="shared" si="5"/>
        <v>51127000</v>
      </c>
      <c r="F32" s="104">
        <f t="shared" si="5"/>
        <v>0</v>
      </c>
      <c r="G32" s="104">
        <f t="shared" si="5"/>
        <v>402598</v>
      </c>
      <c r="H32" s="104">
        <f t="shared" si="5"/>
        <v>0</v>
      </c>
      <c r="I32" s="104">
        <f t="shared" si="5"/>
        <v>402598</v>
      </c>
      <c r="J32" s="104">
        <f t="shared" si="5"/>
        <v>0</v>
      </c>
      <c r="K32" s="104">
        <f t="shared" si="5"/>
        <v>1448132</v>
      </c>
      <c r="L32" s="104">
        <f t="shared" si="5"/>
        <v>149327</v>
      </c>
      <c r="M32" s="104">
        <f t="shared" si="5"/>
        <v>1597459</v>
      </c>
      <c r="N32" s="104">
        <f t="shared" si="5"/>
        <v>0</v>
      </c>
      <c r="O32" s="104">
        <f t="shared" si="5"/>
        <v>164194</v>
      </c>
      <c r="P32" s="104">
        <f t="shared" si="5"/>
        <v>1134885</v>
      </c>
      <c r="Q32" s="104">
        <f t="shared" si="5"/>
        <v>1299079</v>
      </c>
      <c r="R32" s="104">
        <f t="shared" si="5"/>
        <v>0</v>
      </c>
      <c r="S32" s="104">
        <f t="shared" si="5"/>
        <v>2950553</v>
      </c>
      <c r="T32" s="104">
        <f t="shared" si="5"/>
        <v>2154426</v>
      </c>
      <c r="U32" s="104">
        <f t="shared" si="5"/>
        <v>5104979</v>
      </c>
      <c r="V32" s="104">
        <f t="shared" si="5"/>
        <v>8404115</v>
      </c>
      <c r="W32" s="104">
        <f t="shared" si="5"/>
        <v>51127000</v>
      </c>
      <c r="X32" s="104">
        <f t="shared" si="5"/>
        <v>-42722885</v>
      </c>
      <c r="Y32" s="105">
        <f>+IF(W32&lt;&gt;0,(X32/W32)*100,0)</f>
        <v>-83.56227629236999</v>
      </c>
      <c r="Z32" s="106">
        <f t="shared" si="5"/>
        <v>51127000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217923006</v>
      </c>
      <c r="C35" s="18">
        <v>0</v>
      </c>
      <c r="D35" s="63">
        <v>125889000</v>
      </c>
      <c r="E35" s="64">
        <v>125888000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125888000</v>
      </c>
      <c r="X35" s="64">
        <v>-125888000</v>
      </c>
      <c r="Y35" s="65">
        <v>-100</v>
      </c>
      <c r="Z35" s="66">
        <v>125888000</v>
      </c>
    </row>
    <row r="36" spans="1:26" ht="13.5">
      <c r="A36" s="62" t="s">
        <v>53</v>
      </c>
      <c r="B36" s="18">
        <v>151871713</v>
      </c>
      <c r="C36" s="18">
        <v>0</v>
      </c>
      <c r="D36" s="63">
        <v>60576000</v>
      </c>
      <c r="E36" s="64">
        <v>60576000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60576000</v>
      </c>
      <c r="X36" s="64">
        <v>-60576000</v>
      </c>
      <c r="Y36" s="65">
        <v>-100</v>
      </c>
      <c r="Z36" s="66">
        <v>60576000</v>
      </c>
    </row>
    <row r="37" spans="1:26" ht="13.5">
      <c r="A37" s="62" t="s">
        <v>54</v>
      </c>
      <c r="B37" s="18">
        <v>158469160</v>
      </c>
      <c r="C37" s="18">
        <v>0</v>
      </c>
      <c r="D37" s="63">
        <v>66260000</v>
      </c>
      <c r="E37" s="64">
        <v>149948000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149948000</v>
      </c>
      <c r="X37" s="64">
        <v>-149948000</v>
      </c>
      <c r="Y37" s="65">
        <v>-100</v>
      </c>
      <c r="Z37" s="66">
        <v>149948000</v>
      </c>
    </row>
    <row r="38" spans="1:26" ht="13.5">
      <c r="A38" s="62" t="s">
        <v>55</v>
      </c>
      <c r="B38" s="18">
        <v>37328612</v>
      </c>
      <c r="C38" s="18">
        <v>0</v>
      </c>
      <c r="D38" s="63">
        <v>89000</v>
      </c>
      <c r="E38" s="64">
        <v>89000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89000</v>
      </c>
      <c r="X38" s="64">
        <v>-89000</v>
      </c>
      <c r="Y38" s="65">
        <v>-100</v>
      </c>
      <c r="Z38" s="66">
        <v>89000</v>
      </c>
    </row>
    <row r="39" spans="1:26" ht="13.5">
      <c r="A39" s="62" t="s">
        <v>56</v>
      </c>
      <c r="B39" s="18">
        <v>173996947</v>
      </c>
      <c r="C39" s="18">
        <v>0</v>
      </c>
      <c r="D39" s="63">
        <v>120116000</v>
      </c>
      <c r="E39" s="64">
        <v>36427000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36427000</v>
      </c>
      <c r="X39" s="64">
        <v>-36427000</v>
      </c>
      <c r="Y39" s="65">
        <v>-100</v>
      </c>
      <c r="Z39" s="66">
        <v>36427000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-7940690</v>
      </c>
      <c r="C42" s="18">
        <v>0</v>
      </c>
      <c r="D42" s="63">
        <v>0</v>
      </c>
      <c r="E42" s="64">
        <v>5987982</v>
      </c>
      <c r="F42" s="64">
        <v>15775144</v>
      </c>
      <c r="G42" s="64">
        <v>-10821030</v>
      </c>
      <c r="H42" s="64">
        <v>-5819758</v>
      </c>
      <c r="I42" s="64">
        <v>-865644</v>
      </c>
      <c r="J42" s="64">
        <v>-8049213</v>
      </c>
      <c r="K42" s="64">
        <v>-5415047</v>
      </c>
      <c r="L42" s="64">
        <v>22786349</v>
      </c>
      <c r="M42" s="64">
        <v>9322089</v>
      </c>
      <c r="N42" s="64">
        <v>-6061343</v>
      </c>
      <c r="O42" s="64">
        <v>-3590380</v>
      </c>
      <c r="P42" s="64">
        <v>-773083</v>
      </c>
      <c r="Q42" s="64">
        <v>-10424806</v>
      </c>
      <c r="R42" s="64">
        <v>-1336742</v>
      </c>
      <c r="S42" s="64">
        <v>441917</v>
      </c>
      <c r="T42" s="64">
        <v>0</v>
      </c>
      <c r="U42" s="64">
        <v>-894825</v>
      </c>
      <c r="V42" s="64">
        <v>-2863186</v>
      </c>
      <c r="W42" s="64">
        <v>5987982</v>
      </c>
      <c r="X42" s="64">
        <v>-8851168</v>
      </c>
      <c r="Y42" s="65">
        <v>-147.82</v>
      </c>
      <c r="Z42" s="66">
        <v>5987982</v>
      </c>
    </row>
    <row r="43" spans="1:26" ht="13.5">
      <c r="A43" s="62" t="s">
        <v>59</v>
      </c>
      <c r="B43" s="18">
        <v>-31596967</v>
      </c>
      <c r="C43" s="18">
        <v>0</v>
      </c>
      <c r="D43" s="63">
        <v>-20717000</v>
      </c>
      <c r="E43" s="64">
        <v>36731992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36731992</v>
      </c>
      <c r="X43" s="64">
        <v>-36731992</v>
      </c>
      <c r="Y43" s="65">
        <v>-100</v>
      </c>
      <c r="Z43" s="66">
        <v>36731992</v>
      </c>
    </row>
    <row r="44" spans="1:26" ht="13.5">
      <c r="A44" s="62" t="s">
        <v>60</v>
      </c>
      <c r="B44" s="18">
        <v>0</v>
      </c>
      <c r="C44" s="18">
        <v>0</v>
      </c>
      <c r="D44" s="63">
        <v>25000000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-8905998</v>
      </c>
      <c r="C45" s="21">
        <v>0</v>
      </c>
      <c r="D45" s="103">
        <v>4283000</v>
      </c>
      <c r="E45" s="104">
        <v>42719974</v>
      </c>
      <c r="F45" s="104">
        <v>19412390</v>
      </c>
      <c r="G45" s="104">
        <v>8591360</v>
      </c>
      <c r="H45" s="104">
        <v>2771602</v>
      </c>
      <c r="I45" s="104">
        <v>2771602</v>
      </c>
      <c r="J45" s="104">
        <v>-5277611</v>
      </c>
      <c r="K45" s="104">
        <v>-10692658</v>
      </c>
      <c r="L45" s="104">
        <v>12093691</v>
      </c>
      <c r="M45" s="104">
        <v>12093691</v>
      </c>
      <c r="N45" s="104">
        <v>6032348</v>
      </c>
      <c r="O45" s="104">
        <v>2441968</v>
      </c>
      <c r="P45" s="104">
        <v>1668885</v>
      </c>
      <c r="Q45" s="104">
        <v>6032348</v>
      </c>
      <c r="R45" s="104">
        <v>332143</v>
      </c>
      <c r="S45" s="104">
        <v>774060</v>
      </c>
      <c r="T45" s="104">
        <v>0</v>
      </c>
      <c r="U45" s="104">
        <v>774060</v>
      </c>
      <c r="V45" s="104">
        <v>774060</v>
      </c>
      <c r="W45" s="104">
        <v>42719974</v>
      </c>
      <c r="X45" s="104">
        <v>-41945914</v>
      </c>
      <c r="Y45" s="105">
        <v>-98.19</v>
      </c>
      <c r="Z45" s="106">
        <v>42719974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8636735</v>
      </c>
      <c r="C49" s="56">
        <v>0</v>
      </c>
      <c r="D49" s="133">
        <v>7712299</v>
      </c>
      <c r="E49" s="58">
        <v>6112325</v>
      </c>
      <c r="F49" s="58">
        <v>0</v>
      </c>
      <c r="G49" s="58">
        <v>0</v>
      </c>
      <c r="H49" s="58">
        <v>0</v>
      </c>
      <c r="I49" s="58">
        <v>6776957</v>
      </c>
      <c r="J49" s="58">
        <v>0</v>
      </c>
      <c r="K49" s="58">
        <v>0</v>
      </c>
      <c r="L49" s="58">
        <v>0</v>
      </c>
      <c r="M49" s="58">
        <v>6269302</v>
      </c>
      <c r="N49" s="58">
        <v>0</v>
      </c>
      <c r="O49" s="58">
        <v>0</v>
      </c>
      <c r="P49" s="58">
        <v>0</v>
      </c>
      <c r="Q49" s="58">
        <v>6552940</v>
      </c>
      <c r="R49" s="58">
        <v>0</v>
      </c>
      <c r="S49" s="58">
        <v>0</v>
      </c>
      <c r="T49" s="58">
        <v>0</v>
      </c>
      <c r="U49" s="58">
        <v>32369063</v>
      </c>
      <c r="V49" s="58">
        <v>152504725</v>
      </c>
      <c r="W49" s="58">
        <v>226934346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9107318</v>
      </c>
      <c r="C51" s="56">
        <v>0</v>
      </c>
      <c r="D51" s="133">
        <v>13501871</v>
      </c>
      <c r="E51" s="58">
        <v>11849700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7166377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181181</v>
      </c>
      <c r="V51" s="58">
        <v>0</v>
      </c>
      <c r="W51" s="58">
        <v>41806447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69.55231822563381</v>
      </c>
      <c r="C58" s="5">
        <f>IF(C67=0,0,+(C76/C67)*100)</f>
        <v>0</v>
      </c>
      <c r="D58" s="6">
        <f aca="true" t="shared" si="6" ref="D58:Z58">IF(D67=0,0,+(D76/D67)*100)</f>
        <v>98.0456409374406</v>
      </c>
      <c r="E58" s="7">
        <f t="shared" si="6"/>
        <v>99.9997451971336</v>
      </c>
      <c r="F58" s="7">
        <f t="shared" si="6"/>
        <v>109.52224951745922</v>
      </c>
      <c r="G58" s="7">
        <f t="shared" si="6"/>
        <v>59.70767141378238</v>
      </c>
      <c r="H58" s="7">
        <f t="shared" si="6"/>
        <v>579835.6</v>
      </c>
      <c r="I58" s="7">
        <f t="shared" si="6"/>
        <v>112.53356178388343</v>
      </c>
      <c r="J58" s="7">
        <f t="shared" si="6"/>
        <v>79.19945408100189</v>
      </c>
      <c r="K58" s="7">
        <f t="shared" si="6"/>
        <v>21.918214873483347</v>
      </c>
      <c r="L58" s="7">
        <f t="shared" si="6"/>
        <v>349.504381609038</v>
      </c>
      <c r="M58" s="7">
        <f t="shared" si="6"/>
        <v>59.1494353905706</v>
      </c>
      <c r="N58" s="7">
        <f t="shared" si="6"/>
        <v>35.44026109395432</v>
      </c>
      <c r="O58" s="7">
        <f t="shared" si="6"/>
        <v>68.5398778660618</v>
      </c>
      <c r="P58" s="7">
        <f t="shared" si="6"/>
        <v>25.041598413747984</v>
      </c>
      <c r="Q58" s="7">
        <f t="shared" si="6"/>
        <v>32.73759780684791</v>
      </c>
      <c r="R58" s="7">
        <f t="shared" si="6"/>
        <v>48.355358325532485</v>
      </c>
      <c r="S58" s="7">
        <f t="shared" si="6"/>
        <v>98.29325200598987</v>
      </c>
      <c r="T58" s="7">
        <f t="shared" si="6"/>
        <v>0</v>
      </c>
      <c r="U58" s="7">
        <f t="shared" si="6"/>
        <v>50.20568396761984</v>
      </c>
      <c r="V58" s="7">
        <f t="shared" si="6"/>
        <v>54.074258831687935</v>
      </c>
      <c r="W58" s="7">
        <f t="shared" si="6"/>
        <v>99.9997451971336</v>
      </c>
      <c r="X58" s="7">
        <f t="shared" si="6"/>
        <v>0</v>
      </c>
      <c r="Y58" s="7">
        <f t="shared" si="6"/>
        <v>0</v>
      </c>
      <c r="Z58" s="8">
        <f t="shared" si="6"/>
        <v>99.9997451971336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8365.030303030304</v>
      </c>
      <c r="G59" s="10">
        <f t="shared" si="7"/>
        <v>4.506282361251758</v>
      </c>
      <c r="H59" s="10">
        <f t="shared" si="7"/>
        <v>0</v>
      </c>
      <c r="I59" s="10">
        <f t="shared" si="7"/>
        <v>17.81557990003857</v>
      </c>
      <c r="J59" s="10">
        <f t="shared" si="7"/>
        <v>130.07790941690257</v>
      </c>
      <c r="K59" s="10">
        <f t="shared" si="7"/>
        <v>95.42765825758518</v>
      </c>
      <c r="L59" s="10">
        <f t="shared" si="7"/>
        <v>126.39409215068858</v>
      </c>
      <c r="M59" s="10">
        <f t="shared" si="7"/>
        <v>118.51740800575013</v>
      </c>
      <c r="N59" s="10">
        <f t="shared" si="7"/>
        <v>41.877376988933776</v>
      </c>
      <c r="O59" s="10">
        <f t="shared" si="7"/>
        <v>49.648115280036144</v>
      </c>
      <c r="P59" s="10">
        <f t="shared" si="7"/>
        <v>83.26649758089296</v>
      </c>
      <c r="Q59" s="10">
        <f t="shared" si="7"/>
        <v>59.589066318454606</v>
      </c>
      <c r="R59" s="10">
        <f t="shared" si="7"/>
        <v>8.640504448835133</v>
      </c>
      <c r="S59" s="10">
        <f t="shared" si="7"/>
        <v>57.24612256117481</v>
      </c>
      <c r="T59" s="10">
        <f t="shared" si="7"/>
        <v>0</v>
      </c>
      <c r="U59" s="10">
        <f t="shared" si="7"/>
        <v>12.901482118327534</v>
      </c>
      <c r="V59" s="10">
        <f t="shared" si="7"/>
        <v>30.56619749436194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114.01340436315088</v>
      </c>
      <c r="C60" s="12">
        <f t="shared" si="7"/>
        <v>0</v>
      </c>
      <c r="D60" s="3">
        <f t="shared" si="7"/>
        <v>100</v>
      </c>
      <c r="E60" s="13">
        <f t="shared" si="7"/>
        <v>99.99990225354452</v>
      </c>
      <c r="F60" s="13">
        <f t="shared" si="7"/>
        <v>85.50598891918038</v>
      </c>
      <c r="G60" s="13">
        <f t="shared" si="7"/>
        <v>-168.14047160064942</v>
      </c>
      <c r="H60" s="13">
        <f t="shared" si="7"/>
        <v>482453.2666666667</v>
      </c>
      <c r="I60" s="13">
        <f t="shared" si="7"/>
        <v>3931.6089522830707</v>
      </c>
      <c r="J60" s="13">
        <f t="shared" si="7"/>
        <v>65.4896232449321</v>
      </c>
      <c r="K60" s="13">
        <f t="shared" si="7"/>
        <v>16.835952985294174</v>
      </c>
      <c r="L60" s="13">
        <f t="shared" si="7"/>
        <v>1037.7773043588775</v>
      </c>
      <c r="M60" s="13">
        <f t="shared" si="7"/>
        <v>48.695896125844925</v>
      </c>
      <c r="N60" s="13">
        <f t="shared" si="7"/>
        <v>34.06609798211545</v>
      </c>
      <c r="O60" s="13">
        <f t="shared" si="7"/>
        <v>72.74068529746953</v>
      </c>
      <c r="P60" s="13">
        <f t="shared" si="7"/>
        <v>22.427070829061073</v>
      </c>
      <c r="Q60" s="13">
        <f t="shared" si="7"/>
        <v>30.31958911321984</v>
      </c>
      <c r="R60" s="13">
        <f t="shared" si="7"/>
        <v>-276.0573958234147</v>
      </c>
      <c r="S60" s="13">
        <f t="shared" si="7"/>
        <v>116.27637962119763</v>
      </c>
      <c r="T60" s="13">
        <f t="shared" si="7"/>
        <v>0</v>
      </c>
      <c r="U60" s="13">
        <f t="shared" si="7"/>
        <v>140.02726588262163</v>
      </c>
      <c r="V60" s="13">
        <f t="shared" si="7"/>
        <v>66.40797721313328</v>
      </c>
      <c r="W60" s="13">
        <f t="shared" si="7"/>
        <v>99.99990225354452</v>
      </c>
      <c r="X60" s="13">
        <f t="shared" si="7"/>
        <v>0</v>
      </c>
      <c r="Y60" s="13">
        <f t="shared" si="7"/>
        <v>0</v>
      </c>
      <c r="Z60" s="14">
        <f t="shared" si="7"/>
        <v>99.99990225354452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72.22875123125753</v>
      </c>
      <c r="G61" s="13">
        <f t="shared" si="7"/>
        <v>35.23950785142</v>
      </c>
      <c r="H61" s="13">
        <f t="shared" si="7"/>
        <v>0</v>
      </c>
      <c r="I61" s="13">
        <f t="shared" si="7"/>
        <v>64.80290219736715</v>
      </c>
      <c r="J61" s="13">
        <f t="shared" si="7"/>
        <v>101.73817799456728</v>
      </c>
      <c r="K61" s="13">
        <f t="shared" si="7"/>
        <v>90.231073304314</v>
      </c>
      <c r="L61" s="13">
        <f t="shared" si="7"/>
        <v>156.3984385929997</v>
      </c>
      <c r="M61" s="13">
        <f t="shared" si="7"/>
        <v>115.17612688033326</v>
      </c>
      <c r="N61" s="13">
        <f t="shared" si="7"/>
        <v>64.23028370767345</v>
      </c>
      <c r="O61" s="13">
        <f t="shared" si="7"/>
        <v>77.31841587189105</v>
      </c>
      <c r="P61" s="13">
        <f t="shared" si="7"/>
        <v>40.114955166936596</v>
      </c>
      <c r="Q61" s="13">
        <f t="shared" si="7"/>
        <v>48.35640542788396</v>
      </c>
      <c r="R61" s="13">
        <f t="shared" si="7"/>
        <v>-99.26637731546975</v>
      </c>
      <c r="S61" s="13">
        <f t="shared" si="7"/>
        <v>123.23908386990206</v>
      </c>
      <c r="T61" s="13">
        <f t="shared" si="7"/>
        <v>0</v>
      </c>
      <c r="U61" s="13">
        <f t="shared" si="7"/>
        <v>327.21782205915673</v>
      </c>
      <c r="V61" s="13">
        <f t="shared" si="7"/>
        <v>75.9131284350922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256.2824427480916</v>
      </c>
      <c r="G62" s="13">
        <f t="shared" si="7"/>
        <v>-6.993627102264162</v>
      </c>
      <c r="H62" s="13">
        <f t="shared" si="7"/>
        <v>88124.53333333333</v>
      </c>
      <c r="I62" s="13">
        <f t="shared" si="7"/>
        <v>-16.703994106032336</v>
      </c>
      <c r="J62" s="13">
        <f t="shared" si="7"/>
        <v>23.48184459657659</v>
      </c>
      <c r="K62" s="13">
        <f t="shared" si="7"/>
        <v>3.411284342729428</v>
      </c>
      <c r="L62" s="13">
        <f t="shared" si="7"/>
        <v>-32.00386598472687</v>
      </c>
      <c r="M62" s="13">
        <f t="shared" si="7"/>
        <v>12.890364558953607</v>
      </c>
      <c r="N62" s="13">
        <f t="shared" si="7"/>
        <v>17.525587260501833</v>
      </c>
      <c r="O62" s="13">
        <f t="shared" si="7"/>
        <v>81.24619106402278</v>
      </c>
      <c r="P62" s="13">
        <f t="shared" si="7"/>
        <v>4.504828011999233</v>
      </c>
      <c r="Q62" s="13">
        <f t="shared" si="7"/>
        <v>7.828190985160936</v>
      </c>
      <c r="R62" s="13">
        <f t="shared" si="7"/>
        <v>20.026301712152772</v>
      </c>
      <c r="S62" s="13">
        <f t="shared" si="7"/>
        <v>113.73441144429842</v>
      </c>
      <c r="T62" s="13">
        <f t="shared" si="7"/>
        <v>0</v>
      </c>
      <c r="U62" s="13">
        <f t="shared" si="7"/>
        <v>31.246508020851326</v>
      </c>
      <c r="V62" s="13">
        <f t="shared" si="7"/>
        <v>37.439481622362706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99.99313186813187</v>
      </c>
      <c r="F63" s="13">
        <f t="shared" si="7"/>
        <v>29.90895316804408</v>
      </c>
      <c r="G63" s="13">
        <f t="shared" si="7"/>
        <v>35.007571428571424</v>
      </c>
      <c r="H63" s="13">
        <f t="shared" si="7"/>
        <v>0</v>
      </c>
      <c r="I63" s="13">
        <f t="shared" si="7"/>
        <v>69.09782608695653</v>
      </c>
      <c r="J63" s="13">
        <f t="shared" si="7"/>
        <v>1.014627230393287</v>
      </c>
      <c r="K63" s="13">
        <f t="shared" si="7"/>
        <v>7.5495132444857465</v>
      </c>
      <c r="L63" s="13">
        <f t="shared" si="7"/>
        <v>1.7908715001325775</v>
      </c>
      <c r="M63" s="13">
        <f t="shared" si="7"/>
        <v>3.4039181093813613</v>
      </c>
      <c r="N63" s="13">
        <f t="shared" si="7"/>
        <v>37.602062679514496</v>
      </c>
      <c r="O63" s="13">
        <f t="shared" si="7"/>
        <v>28.35724235506903</v>
      </c>
      <c r="P63" s="13">
        <f t="shared" si="7"/>
        <v>218.45941461808326</v>
      </c>
      <c r="Q63" s="13">
        <f t="shared" si="7"/>
        <v>52.085871216639255</v>
      </c>
      <c r="R63" s="13">
        <f t="shared" si="7"/>
        <v>-52.96710396343579</v>
      </c>
      <c r="S63" s="13">
        <f t="shared" si="7"/>
        <v>42.53418430080701</v>
      </c>
      <c r="T63" s="13">
        <f t="shared" si="7"/>
        <v>0</v>
      </c>
      <c r="U63" s="13">
        <f t="shared" si="7"/>
        <v>95.26897545570222</v>
      </c>
      <c r="V63" s="13">
        <f t="shared" si="7"/>
        <v>44.21289982076325</v>
      </c>
      <c r="W63" s="13">
        <f t="shared" si="7"/>
        <v>99.99313186813187</v>
      </c>
      <c r="X63" s="13">
        <f t="shared" si="7"/>
        <v>0</v>
      </c>
      <c r="Y63" s="13">
        <f t="shared" si="7"/>
        <v>0</v>
      </c>
      <c r="Z63" s="14">
        <f t="shared" si="7"/>
        <v>99.99313186813187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100.00312618416068</v>
      </c>
      <c r="F64" s="13">
        <f t="shared" si="7"/>
        <v>143.91043376318876</v>
      </c>
      <c r="G64" s="13">
        <f t="shared" si="7"/>
        <v>231.08868604641825</v>
      </c>
      <c r="H64" s="13">
        <f t="shared" si="7"/>
        <v>0</v>
      </c>
      <c r="I64" s="13">
        <f t="shared" si="7"/>
        <v>304.26484152211583</v>
      </c>
      <c r="J64" s="13">
        <f t="shared" si="7"/>
        <v>43.66536727923503</v>
      </c>
      <c r="K64" s="13">
        <f t="shared" si="7"/>
        <v>54.55359105611909</v>
      </c>
      <c r="L64" s="13">
        <f t="shared" si="7"/>
        <v>80.6678738587395</v>
      </c>
      <c r="M64" s="13">
        <f t="shared" si="7"/>
        <v>59.655210073851094</v>
      </c>
      <c r="N64" s="13">
        <f t="shared" si="7"/>
        <v>11.831723843935107</v>
      </c>
      <c r="O64" s="13">
        <f t="shared" si="7"/>
        <v>69.47090866042777</v>
      </c>
      <c r="P64" s="13">
        <f t="shared" si="7"/>
        <v>349.2436002280409</v>
      </c>
      <c r="Q64" s="13">
        <f t="shared" si="7"/>
        <v>63.225838519195975</v>
      </c>
      <c r="R64" s="13">
        <f t="shared" si="7"/>
        <v>-22.176875648589817</v>
      </c>
      <c r="S64" s="13">
        <f t="shared" si="7"/>
        <v>124.91503458283412</v>
      </c>
      <c r="T64" s="13">
        <f t="shared" si="7"/>
        <v>0</v>
      </c>
      <c r="U64" s="13">
        <f t="shared" si="7"/>
        <v>158.57482348801452</v>
      </c>
      <c r="V64" s="13">
        <f t="shared" si="7"/>
        <v>98.72009913455516</v>
      </c>
      <c r="W64" s="13">
        <f t="shared" si="7"/>
        <v>100.00312618416068</v>
      </c>
      <c r="X64" s="13">
        <f t="shared" si="7"/>
        <v>0</v>
      </c>
      <c r="Y64" s="13">
        <f t="shared" si="7"/>
        <v>0</v>
      </c>
      <c r="Z64" s="14">
        <f t="shared" si="7"/>
        <v>100.00312618416068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63.194681213774295</v>
      </c>
      <c r="E66" s="16">
        <f t="shared" si="7"/>
        <v>99.99659052165019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99.99659052165019</v>
      </c>
      <c r="X66" s="16">
        <f t="shared" si="7"/>
        <v>0</v>
      </c>
      <c r="Y66" s="16">
        <f t="shared" si="7"/>
        <v>0</v>
      </c>
      <c r="Z66" s="17">
        <f t="shared" si="7"/>
        <v>99.99659052165019</v>
      </c>
    </row>
    <row r="67" spans="1:26" ht="13.5" hidden="1">
      <c r="A67" s="40" t="s">
        <v>112</v>
      </c>
      <c r="B67" s="23">
        <v>342841520</v>
      </c>
      <c r="C67" s="23"/>
      <c r="D67" s="24">
        <v>220942000</v>
      </c>
      <c r="E67" s="25">
        <v>223702350</v>
      </c>
      <c r="F67" s="25">
        <v>11398000</v>
      </c>
      <c r="G67" s="25">
        <v>32272930</v>
      </c>
      <c r="H67" s="25">
        <v>3000</v>
      </c>
      <c r="I67" s="25">
        <v>43673930</v>
      </c>
      <c r="J67" s="25">
        <v>15424999</v>
      </c>
      <c r="K67" s="25">
        <v>43148628</v>
      </c>
      <c r="L67" s="25">
        <v>4467651</v>
      </c>
      <c r="M67" s="25">
        <v>63041278</v>
      </c>
      <c r="N67" s="25">
        <v>18808555</v>
      </c>
      <c r="O67" s="25">
        <v>17793580</v>
      </c>
      <c r="P67" s="25">
        <v>89382014</v>
      </c>
      <c r="Q67" s="25">
        <v>125984149</v>
      </c>
      <c r="R67" s="25">
        <v>23410905</v>
      </c>
      <c r="S67" s="25">
        <v>12910459</v>
      </c>
      <c r="T67" s="25">
        <v>11502976</v>
      </c>
      <c r="U67" s="25">
        <v>47824340</v>
      </c>
      <c r="V67" s="25">
        <v>280523697</v>
      </c>
      <c r="W67" s="25">
        <v>223702350</v>
      </c>
      <c r="X67" s="25"/>
      <c r="Y67" s="24"/>
      <c r="Z67" s="26">
        <v>223702350</v>
      </c>
    </row>
    <row r="68" spans="1:26" ht="13.5" hidden="1">
      <c r="A68" s="36" t="s">
        <v>31</v>
      </c>
      <c r="B68" s="18">
        <v>131661201</v>
      </c>
      <c r="C68" s="18"/>
      <c r="D68" s="19">
        <v>35291000</v>
      </c>
      <c r="E68" s="20">
        <v>38051000</v>
      </c>
      <c r="F68" s="20">
        <v>33000</v>
      </c>
      <c r="G68" s="20">
        <v>42647261</v>
      </c>
      <c r="H68" s="20"/>
      <c r="I68" s="20">
        <v>42680261</v>
      </c>
      <c r="J68" s="20">
        <v>3274187</v>
      </c>
      <c r="K68" s="20">
        <v>2790277</v>
      </c>
      <c r="L68" s="20">
        <v>3373952</v>
      </c>
      <c r="M68" s="20">
        <v>9438416</v>
      </c>
      <c r="N68" s="20">
        <v>3308808</v>
      </c>
      <c r="O68" s="20">
        <v>3251491</v>
      </c>
      <c r="P68" s="20">
        <v>3840260</v>
      </c>
      <c r="Q68" s="20">
        <v>10400559</v>
      </c>
      <c r="R68" s="20">
        <v>26664508</v>
      </c>
      <c r="S68" s="20">
        <v>3474265</v>
      </c>
      <c r="T68" s="20">
        <v>3135156</v>
      </c>
      <c r="U68" s="20">
        <v>33273929</v>
      </c>
      <c r="V68" s="20">
        <v>95793165</v>
      </c>
      <c r="W68" s="20">
        <v>38051000</v>
      </c>
      <c r="X68" s="20"/>
      <c r="Y68" s="19"/>
      <c r="Z68" s="22">
        <v>38051000</v>
      </c>
    </row>
    <row r="69" spans="1:26" ht="13.5" hidden="1">
      <c r="A69" s="37" t="s">
        <v>32</v>
      </c>
      <c r="B69" s="18">
        <v>209145781</v>
      </c>
      <c r="C69" s="18"/>
      <c r="D69" s="19">
        <v>173919000</v>
      </c>
      <c r="E69" s="20">
        <v>173919350</v>
      </c>
      <c r="F69" s="20">
        <v>11371000</v>
      </c>
      <c r="G69" s="20">
        <v>-10317331</v>
      </c>
      <c r="H69" s="20">
        <v>3000</v>
      </c>
      <c r="I69" s="20">
        <v>1056669</v>
      </c>
      <c r="J69" s="20">
        <v>12150812</v>
      </c>
      <c r="K69" s="20">
        <v>40358351</v>
      </c>
      <c r="L69" s="20">
        <v>1093699</v>
      </c>
      <c r="M69" s="20">
        <v>53602862</v>
      </c>
      <c r="N69" s="20">
        <v>15499747</v>
      </c>
      <c r="O69" s="20">
        <v>14546734</v>
      </c>
      <c r="P69" s="20">
        <v>85544096</v>
      </c>
      <c r="Q69" s="20">
        <v>115590577</v>
      </c>
      <c r="R69" s="20">
        <v>-3266161</v>
      </c>
      <c r="S69" s="20">
        <v>9203269</v>
      </c>
      <c r="T69" s="20">
        <v>8144226</v>
      </c>
      <c r="U69" s="20">
        <v>14081334</v>
      </c>
      <c r="V69" s="20">
        <v>184331442</v>
      </c>
      <c r="W69" s="20">
        <v>173919350</v>
      </c>
      <c r="X69" s="20"/>
      <c r="Y69" s="19"/>
      <c r="Z69" s="22">
        <v>173919350</v>
      </c>
    </row>
    <row r="70" spans="1:26" ht="13.5" hidden="1">
      <c r="A70" s="38" t="s">
        <v>106</v>
      </c>
      <c r="B70" s="18">
        <v>115623065</v>
      </c>
      <c r="C70" s="18"/>
      <c r="D70" s="19">
        <v>123378000</v>
      </c>
      <c r="E70" s="20">
        <v>123378350</v>
      </c>
      <c r="F70" s="20">
        <v>9137000</v>
      </c>
      <c r="G70" s="20">
        <v>33755741</v>
      </c>
      <c r="H70" s="20"/>
      <c r="I70" s="20">
        <v>42892741</v>
      </c>
      <c r="J70" s="20">
        <v>6505030</v>
      </c>
      <c r="K70" s="20">
        <v>5720782</v>
      </c>
      <c r="L70" s="20">
        <v>5582401</v>
      </c>
      <c r="M70" s="20">
        <v>17808213</v>
      </c>
      <c r="N70" s="20">
        <v>5582401</v>
      </c>
      <c r="O70" s="20">
        <v>7631504</v>
      </c>
      <c r="P70" s="20">
        <v>37570821</v>
      </c>
      <c r="Q70" s="20">
        <v>50784726</v>
      </c>
      <c r="R70" s="20">
        <v>-7333879</v>
      </c>
      <c r="S70" s="20">
        <v>6526191</v>
      </c>
      <c r="T70" s="20">
        <v>5490469</v>
      </c>
      <c r="U70" s="20">
        <v>4682781</v>
      </c>
      <c r="V70" s="20">
        <v>116168461</v>
      </c>
      <c r="W70" s="20">
        <v>123378350</v>
      </c>
      <c r="X70" s="20"/>
      <c r="Y70" s="19"/>
      <c r="Z70" s="22">
        <v>123378350</v>
      </c>
    </row>
    <row r="71" spans="1:26" ht="13.5" hidden="1">
      <c r="A71" s="38" t="s">
        <v>107</v>
      </c>
      <c r="B71" s="18">
        <v>75045214</v>
      </c>
      <c r="C71" s="18"/>
      <c r="D71" s="19">
        <v>32705000</v>
      </c>
      <c r="E71" s="20">
        <v>32705000</v>
      </c>
      <c r="F71" s="20">
        <v>655000</v>
      </c>
      <c r="G71" s="20">
        <v>-45645013</v>
      </c>
      <c r="H71" s="20">
        <v>3000</v>
      </c>
      <c r="I71" s="20">
        <v>-44987013</v>
      </c>
      <c r="J71" s="20">
        <v>4111338</v>
      </c>
      <c r="K71" s="20">
        <v>33138164</v>
      </c>
      <c r="L71" s="20">
        <v>-6026925</v>
      </c>
      <c r="M71" s="20">
        <v>31222577</v>
      </c>
      <c r="N71" s="20">
        <v>6026925</v>
      </c>
      <c r="O71" s="20">
        <v>1347161</v>
      </c>
      <c r="P71" s="20">
        <v>47347024</v>
      </c>
      <c r="Q71" s="20">
        <v>54721110</v>
      </c>
      <c r="R71" s="20">
        <v>5705332</v>
      </c>
      <c r="S71" s="20">
        <v>1164877</v>
      </c>
      <c r="T71" s="20">
        <v>1026459</v>
      </c>
      <c r="U71" s="20">
        <v>7896668</v>
      </c>
      <c r="V71" s="20">
        <v>48853342</v>
      </c>
      <c r="W71" s="20">
        <v>32705000</v>
      </c>
      <c r="X71" s="20"/>
      <c r="Y71" s="19"/>
      <c r="Z71" s="22">
        <v>32705000</v>
      </c>
    </row>
    <row r="72" spans="1:26" ht="13.5" hidden="1">
      <c r="A72" s="38" t="s">
        <v>108</v>
      </c>
      <c r="B72" s="18">
        <v>18477502</v>
      </c>
      <c r="C72" s="18"/>
      <c r="D72" s="19">
        <v>7280000</v>
      </c>
      <c r="E72" s="20">
        <v>7280000</v>
      </c>
      <c r="F72" s="20">
        <v>726000</v>
      </c>
      <c r="G72" s="20">
        <v>700000</v>
      </c>
      <c r="H72" s="20"/>
      <c r="I72" s="20">
        <v>1426000</v>
      </c>
      <c r="J72" s="20">
        <v>694048</v>
      </c>
      <c r="K72" s="20">
        <v>671487</v>
      </c>
      <c r="L72" s="20">
        <v>697705</v>
      </c>
      <c r="M72" s="20">
        <v>2063240</v>
      </c>
      <c r="N72" s="20">
        <v>690752</v>
      </c>
      <c r="O72" s="20">
        <v>685585</v>
      </c>
      <c r="P72" s="20">
        <v>157914</v>
      </c>
      <c r="Q72" s="20">
        <v>1534251</v>
      </c>
      <c r="R72" s="20">
        <v>-749148</v>
      </c>
      <c r="S72" s="20">
        <v>674213</v>
      </c>
      <c r="T72" s="20">
        <v>792454</v>
      </c>
      <c r="U72" s="20">
        <v>717519</v>
      </c>
      <c r="V72" s="20">
        <v>5741010</v>
      </c>
      <c r="W72" s="20">
        <v>7280000</v>
      </c>
      <c r="X72" s="20"/>
      <c r="Y72" s="19"/>
      <c r="Z72" s="22">
        <v>7280000</v>
      </c>
    </row>
    <row r="73" spans="1:26" ht="13.5" hidden="1">
      <c r="A73" s="38" t="s">
        <v>109</v>
      </c>
      <c r="B73" s="18"/>
      <c r="C73" s="18"/>
      <c r="D73" s="19">
        <v>10556000</v>
      </c>
      <c r="E73" s="20">
        <v>10556000</v>
      </c>
      <c r="F73" s="20">
        <v>853000</v>
      </c>
      <c r="G73" s="20">
        <v>871941</v>
      </c>
      <c r="H73" s="20"/>
      <c r="I73" s="20">
        <v>1724941</v>
      </c>
      <c r="J73" s="20">
        <v>840396</v>
      </c>
      <c r="K73" s="20">
        <v>827918</v>
      </c>
      <c r="L73" s="20">
        <v>840518</v>
      </c>
      <c r="M73" s="20">
        <v>2508832</v>
      </c>
      <c r="N73" s="20">
        <v>3199669</v>
      </c>
      <c r="O73" s="20">
        <v>4882484</v>
      </c>
      <c r="P73" s="20">
        <v>468337</v>
      </c>
      <c r="Q73" s="20">
        <v>8550490</v>
      </c>
      <c r="R73" s="20">
        <v>-888466</v>
      </c>
      <c r="S73" s="20">
        <v>837988</v>
      </c>
      <c r="T73" s="20">
        <v>834844</v>
      </c>
      <c r="U73" s="20">
        <v>784366</v>
      </c>
      <c r="V73" s="20">
        <v>13568629</v>
      </c>
      <c r="W73" s="20">
        <v>10556000</v>
      </c>
      <c r="X73" s="20"/>
      <c r="Y73" s="19"/>
      <c r="Z73" s="22">
        <v>10556000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2034538</v>
      </c>
      <c r="C75" s="27"/>
      <c r="D75" s="28">
        <v>11732000</v>
      </c>
      <c r="E75" s="29">
        <v>11732000</v>
      </c>
      <c r="F75" s="29">
        <v>-6000</v>
      </c>
      <c r="G75" s="29">
        <v>-57000</v>
      </c>
      <c r="H75" s="29"/>
      <c r="I75" s="29">
        <v>-63000</v>
      </c>
      <c r="J75" s="29"/>
      <c r="K75" s="29"/>
      <c r="L75" s="29"/>
      <c r="M75" s="29"/>
      <c r="N75" s="29"/>
      <c r="O75" s="29">
        <v>-4645</v>
      </c>
      <c r="P75" s="29">
        <v>-2342</v>
      </c>
      <c r="Q75" s="29">
        <v>-6987</v>
      </c>
      <c r="R75" s="29">
        <v>12558</v>
      </c>
      <c r="S75" s="29">
        <v>232925</v>
      </c>
      <c r="T75" s="29">
        <v>223594</v>
      </c>
      <c r="U75" s="29">
        <v>469077</v>
      </c>
      <c r="V75" s="29">
        <v>399090</v>
      </c>
      <c r="W75" s="29">
        <v>11732000</v>
      </c>
      <c r="X75" s="29"/>
      <c r="Y75" s="28"/>
      <c r="Z75" s="30">
        <v>11732000</v>
      </c>
    </row>
    <row r="76" spans="1:26" ht="13.5" hidden="1">
      <c r="A76" s="41" t="s">
        <v>113</v>
      </c>
      <c r="B76" s="31">
        <v>238454225</v>
      </c>
      <c r="C76" s="31"/>
      <c r="D76" s="32">
        <v>216624000</v>
      </c>
      <c r="E76" s="33">
        <v>223701780</v>
      </c>
      <c r="F76" s="33">
        <v>12483346</v>
      </c>
      <c r="G76" s="33">
        <v>19269415</v>
      </c>
      <c r="H76" s="33">
        <v>17395068</v>
      </c>
      <c r="I76" s="33">
        <v>49147829</v>
      </c>
      <c r="J76" s="33">
        <v>12216515</v>
      </c>
      <c r="K76" s="33">
        <v>9457409</v>
      </c>
      <c r="L76" s="33">
        <v>15614636</v>
      </c>
      <c r="M76" s="33">
        <v>37288560</v>
      </c>
      <c r="N76" s="33">
        <v>6665801</v>
      </c>
      <c r="O76" s="33">
        <v>12195698</v>
      </c>
      <c r="P76" s="33">
        <v>22382685</v>
      </c>
      <c r="Q76" s="33">
        <v>41244184</v>
      </c>
      <c r="R76" s="33">
        <v>11320427</v>
      </c>
      <c r="S76" s="33">
        <v>12690110</v>
      </c>
      <c r="T76" s="33"/>
      <c r="U76" s="33">
        <v>24010537</v>
      </c>
      <c r="V76" s="33">
        <v>151691110</v>
      </c>
      <c r="W76" s="33">
        <v>223701780</v>
      </c>
      <c r="X76" s="33"/>
      <c r="Y76" s="32"/>
      <c r="Z76" s="34">
        <v>223701780</v>
      </c>
    </row>
    <row r="77" spans="1:26" ht="13.5" hidden="1">
      <c r="A77" s="36" t="s">
        <v>31</v>
      </c>
      <c r="B77" s="18"/>
      <c r="C77" s="18"/>
      <c r="D77" s="19">
        <v>35291000</v>
      </c>
      <c r="E77" s="20">
        <v>38051000</v>
      </c>
      <c r="F77" s="20">
        <v>2760460</v>
      </c>
      <c r="G77" s="20">
        <v>1921806</v>
      </c>
      <c r="H77" s="20">
        <v>2921470</v>
      </c>
      <c r="I77" s="20">
        <v>7603736</v>
      </c>
      <c r="J77" s="20">
        <v>4258994</v>
      </c>
      <c r="K77" s="20">
        <v>2662696</v>
      </c>
      <c r="L77" s="20">
        <v>4264476</v>
      </c>
      <c r="M77" s="20">
        <v>11186166</v>
      </c>
      <c r="N77" s="20">
        <v>1385642</v>
      </c>
      <c r="O77" s="20">
        <v>1614304</v>
      </c>
      <c r="P77" s="20">
        <v>3197650</v>
      </c>
      <c r="Q77" s="20">
        <v>6197596</v>
      </c>
      <c r="R77" s="20">
        <v>2303948</v>
      </c>
      <c r="S77" s="20">
        <v>1988882</v>
      </c>
      <c r="T77" s="20"/>
      <c r="U77" s="20">
        <v>4292830</v>
      </c>
      <c r="V77" s="20">
        <v>29280328</v>
      </c>
      <c r="W77" s="20">
        <v>38051000</v>
      </c>
      <c r="X77" s="20"/>
      <c r="Y77" s="19"/>
      <c r="Z77" s="22">
        <v>38051000</v>
      </c>
    </row>
    <row r="78" spans="1:26" ht="13.5" hidden="1">
      <c r="A78" s="37" t="s">
        <v>32</v>
      </c>
      <c r="B78" s="18">
        <v>238454225</v>
      </c>
      <c r="C78" s="18"/>
      <c r="D78" s="19">
        <v>173919000</v>
      </c>
      <c r="E78" s="20">
        <v>173919180</v>
      </c>
      <c r="F78" s="20">
        <v>9722886</v>
      </c>
      <c r="G78" s="20">
        <v>17347609</v>
      </c>
      <c r="H78" s="20">
        <v>14473598</v>
      </c>
      <c r="I78" s="20">
        <v>41544093</v>
      </c>
      <c r="J78" s="20">
        <v>7957521</v>
      </c>
      <c r="K78" s="20">
        <v>6794713</v>
      </c>
      <c r="L78" s="20">
        <v>11350160</v>
      </c>
      <c r="M78" s="20">
        <v>26102394</v>
      </c>
      <c r="N78" s="20">
        <v>5280159</v>
      </c>
      <c r="O78" s="20">
        <v>10581394</v>
      </c>
      <c r="P78" s="20">
        <v>19185035</v>
      </c>
      <c r="Q78" s="20">
        <v>35046588</v>
      </c>
      <c r="R78" s="20">
        <v>9016479</v>
      </c>
      <c r="S78" s="20">
        <v>10701228</v>
      </c>
      <c r="T78" s="20"/>
      <c r="U78" s="20">
        <v>19717707</v>
      </c>
      <c r="V78" s="20">
        <v>122410782</v>
      </c>
      <c r="W78" s="20">
        <v>173919180</v>
      </c>
      <c r="X78" s="20"/>
      <c r="Y78" s="19"/>
      <c r="Z78" s="22">
        <v>173919180</v>
      </c>
    </row>
    <row r="79" spans="1:26" ht="13.5" hidden="1">
      <c r="A79" s="38" t="s">
        <v>106</v>
      </c>
      <c r="B79" s="18"/>
      <c r="C79" s="18"/>
      <c r="D79" s="19">
        <v>123378000</v>
      </c>
      <c r="E79" s="20">
        <v>123378350</v>
      </c>
      <c r="F79" s="20">
        <v>6599541</v>
      </c>
      <c r="G79" s="20">
        <v>11895357</v>
      </c>
      <c r="H79" s="20">
        <v>9300843</v>
      </c>
      <c r="I79" s="20">
        <v>27795741</v>
      </c>
      <c r="J79" s="20">
        <v>6618099</v>
      </c>
      <c r="K79" s="20">
        <v>5161923</v>
      </c>
      <c r="L79" s="20">
        <v>8730788</v>
      </c>
      <c r="M79" s="20">
        <v>20510810</v>
      </c>
      <c r="N79" s="20">
        <v>3585592</v>
      </c>
      <c r="O79" s="20">
        <v>5900558</v>
      </c>
      <c r="P79" s="20">
        <v>15071518</v>
      </c>
      <c r="Q79" s="20">
        <v>24557668</v>
      </c>
      <c r="R79" s="20">
        <v>7280076</v>
      </c>
      <c r="S79" s="20">
        <v>8042818</v>
      </c>
      <c r="T79" s="20"/>
      <c r="U79" s="20">
        <v>15322894</v>
      </c>
      <c r="V79" s="20">
        <v>88187113</v>
      </c>
      <c r="W79" s="20">
        <v>123378350</v>
      </c>
      <c r="X79" s="20"/>
      <c r="Y79" s="19"/>
      <c r="Z79" s="22">
        <v>123378350</v>
      </c>
    </row>
    <row r="80" spans="1:26" ht="13.5" hidden="1">
      <c r="A80" s="38" t="s">
        <v>107</v>
      </c>
      <c r="B80" s="18"/>
      <c r="C80" s="18"/>
      <c r="D80" s="19">
        <v>32705000</v>
      </c>
      <c r="E80" s="20">
        <v>32705000</v>
      </c>
      <c r="F80" s="20">
        <v>1678650</v>
      </c>
      <c r="G80" s="20">
        <v>3192242</v>
      </c>
      <c r="H80" s="20">
        <v>2643736</v>
      </c>
      <c r="I80" s="20">
        <v>7514628</v>
      </c>
      <c r="J80" s="20">
        <v>965418</v>
      </c>
      <c r="K80" s="20">
        <v>1130437</v>
      </c>
      <c r="L80" s="20">
        <v>1928849</v>
      </c>
      <c r="M80" s="20">
        <v>4024704</v>
      </c>
      <c r="N80" s="20">
        <v>1056254</v>
      </c>
      <c r="O80" s="20">
        <v>1094517</v>
      </c>
      <c r="P80" s="20">
        <v>2132902</v>
      </c>
      <c r="Q80" s="20">
        <v>4283673</v>
      </c>
      <c r="R80" s="20">
        <v>1142567</v>
      </c>
      <c r="S80" s="20">
        <v>1324866</v>
      </c>
      <c r="T80" s="20"/>
      <c r="U80" s="20">
        <v>2467433</v>
      </c>
      <c r="V80" s="20">
        <v>18290438</v>
      </c>
      <c r="W80" s="20">
        <v>32705000</v>
      </c>
      <c r="X80" s="20"/>
      <c r="Y80" s="19"/>
      <c r="Z80" s="22">
        <v>32705000</v>
      </c>
    </row>
    <row r="81" spans="1:26" ht="13.5" hidden="1">
      <c r="A81" s="38" t="s">
        <v>108</v>
      </c>
      <c r="B81" s="18"/>
      <c r="C81" s="18"/>
      <c r="D81" s="19">
        <v>7280000</v>
      </c>
      <c r="E81" s="20">
        <v>7279500</v>
      </c>
      <c r="F81" s="20">
        <v>217139</v>
      </c>
      <c r="G81" s="20">
        <v>245053</v>
      </c>
      <c r="H81" s="20">
        <v>523143</v>
      </c>
      <c r="I81" s="20">
        <v>985335</v>
      </c>
      <c r="J81" s="20">
        <v>7042</v>
      </c>
      <c r="K81" s="20">
        <v>50694</v>
      </c>
      <c r="L81" s="20">
        <v>12495</v>
      </c>
      <c r="M81" s="20">
        <v>70231</v>
      </c>
      <c r="N81" s="20">
        <v>259737</v>
      </c>
      <c r="O81" s="20">
        <v>194413</v>
      </c>
      <c r="P81" s="20">
        <v>344978</v>
      </c>
      <c r="Q81" s="20">
        <v>799128</v>
      </c>
      <c r="R81" s="20">
        <v>396802</v>
      </c>
      <c r="S81" s="20">
        <v>286771</v>
      </c>
      <c r="T81" s="20"/>
      <c r="U81" s="20">
        <v>683573</v>
      </c>
      <c r="V81" s="20">
        <v>2538267</v>
      </c>
      <c r="W81" s="20">
        <v>7279500</v>
      </c>
      <c r="X81" s="20"/>
      <c r="Y81" s="19"/>
      <c r="Z81" s="22">
        <v>7279500</v>
      </c>
    </row>
    <row r="82" spans="1:26" ht="13.5" hidden="1">
      <c r="A82" s="38" t="s">
        <v>109</v>
      </c>
      <c r="B82" s="18"/>
      <c r="C82" s="18"/>
      <c r="D82" s="19">
        <v>10556000</v>
      </c>
      <c r="E82" s="20">
        <v>10556330</v>
      </c>
      <c r="F82" s="20">
        <v>1227556</v>
      </c>
      <c r="G82" s="20">
        <v>2014957</v>
      </c>
      <c r="H82" s="20">
        <v>2005876</v>
      </c>
      <c r="I82" s="20">
        <v>5248389</v>
      </c>
      <c r="J82" s="20">
        <v>366962</v>
      </c>
      <c r="K82" s="20">
        <v>451659</v>
      </c>
      <c r="L82" s="20">
        <v>678028</v>
      </c>
      <c r="M82" s="20">
        <v>1496649</v>
      </c>
      <c r="N82" s="20">
        <v>378576</v>
      </c>
      <c r="O82" s="20">
        <v>3391906</v>
      </c>
      <c r="P82" s="20">
        <v>1635637</v>
      </c>
      <c r="Q82" s="20">
        <v>5406119</v>
      </c>
      <c r="R82" s="20">
        <v>197034</v>
      </c>
      <c r="S82" s="20">
        <v>1046773</v>
      </c>
      <c r="T82" s="20"/>
      <c r="U82" s="20">
        <v>1243807</v>
      </c>
      <c r="V82" s="20">
        <v>13394964</v>
      </c>
      <c r="W82" s="20">
        <v>10556330</v>
      </c>
      <c r="X82" s="20"/>
      <c r="Y82" s="19"/>
      <c r="Z82" s="22">
        <v>10556330</v>
      </c>
    </row>
    <row r="83" spans="1:26" ht="13.5" hidden="1">
      <c r="A83" s="38" t="s">
        <v>110</v>
      </c>
      <c r="B83" s="18">
        <v>238454225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7414000</v>
      </c>
      <c r="E84" s="29">
        <v>11731600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11731600</v>
      </c>
      <c r="X84" s="29"/>
      <c r="Y84" s="28"/>
      <c r="Z84" s="30">
        <v>11731600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18407624</v>
      </c>
      <c r="C5" s="18">
        <v>0</v>
      </c>
      <c r="D5" s="63">
        <v>30000000</v>
      </c>
      <c r="E5" s="64">
        <v>14157750</v>
      </c>
      <c r="F5" s="64">
        <v>1512538</v>
      </c>
      <c r="G5" s="64">
        <v>1519236</v>
      </c>
      <c r="H5" s="64">
        <v>1411136</v>
      </c>
      <c r="I5" s="64">
        <v>4442910</v>
      </c>
      <c r="J5" s="64">
        <v>1522007</v>
      </c>
      <c r="K5" s="64">
        <v>1519267</v>
      </c>
      <c r="L5" s="64">
        <v>1521653</v>
      </c>
      <c r="M5" s="64">
        <v>4562927</v>
      </c>
      <c r="N5" s="64">
        <v>1493144</v>
      </c>
      <c r="O5" s="64">
        <v>1689742</v>
      </c>
      <c r="P5" s="64">
        <v>1683106</v>
      </c>
      <c r="Q5" s="64">
        <v>4865992</v>
      </c>
      <c r="R5" s="64">
        <v>1694264</v>
      </c>
      <c r="S5" s="64">
        <v>1704453</v>
      </c>
      <c r="T5" s="64">
        <v>1702106</v>
      </c>
      <c r="U5" s="64">
        <v>5100823</v>
      </c>
      <c r="V5" s="64">
        <v>18972652</v>
      </c>
      <c r="W5" s="64">
        <v>14157750</v>
      </c>
      <c r="X5" s="64">
        <v>4814902</v>
      </c>
      <c r="Y5" s="65">
        <v>34.01</v>
      </c>
      <c r="Z5" s="66">
        <v>14157750</v>
      </c>
    </row>
    <row r="6" spans="1:26" ht="13.5">
      <c r="A6" s="62" t="s">
        <v>32</v>
      </c>
      <c r="B6" s="18">
        <v>54526963</v>
      </c>
      <c r="C6" s="18">
        <v>0</v>
      </c>
      <c r="D6" s="63">
        <v>81029000</v>
      </c>
      <c r="E6" s="64">
        <v>78888297</v>
      </c>
      <c r="F6" s="64">
        <v>5296143</v>
      </c>
      <c r="G6" s="64">
        <v>5361320</v>
      </c>
      <c r="H6" s="64">
        <v>5135247</v>
      </c>
      <c r="I6" s="64">
        <v>15792710</v>
      </c>
      <c r="J6" s="64">
        <v>4869061</v>
      </c>
      <c r="K6" s="64">
        <v>18196309</v>
      </c>
      <c r="L6" s="64">
        <v>5172834</v>
      </c>
      <c r="M6" s="64">
        <v>28238204</v>
      </c>
      <c r="N6" s="64">
        <v>5463530</v>
      </c>
      <c r="O6" s="64">
        <v>4977849</v>
      </c>
      <c r="P6" s="64">
        <v>4997001</v>
      </c>
      <c r="Q6" s="64">
        <v>15438380</v>
      </c>
      <c r="R6" s="64">
        <v>4943428</v>
      </c>
      <c r="S6" s="64">
        <v>5350015</v>
      </c>
      <c r="T6" s="64">
        <v>5063881</v>
      </c>
      <c r="U6" s="64">
        <v>15357324</v>
      </c>
      <c r="V6" s="64">
        <v>74826618</v>
      </c>
      <c r="W6" s="64">
        <v>78888297</v>
      </c>
      <c r="X6" s="64">
        <v>-4061679</v>
      </c>
      <c r="Y6" s="65">
        <v>-5.15</v>
      </c>
      <c r="Z6" s="66">
        <v>78888297</v>
      </c>
    </row>
    <row r="7" spans="1:26" ht="13.5">
      <c r="A7" s="62" t="s">
        <v>33</v>
      </c>
      <c r="B7" s="18">
        <v>383454</v>
      </c>
      <c r="C7" s="18">
        <v>0</v>
      </c>
      <c r="D7" s="63">
        <v>84600</v>
      </c>
      <c r="E7" s="64">
        <v>85000</v>
      </c>
      <c r="F7" s="64">
        <v>6821</v>
      </c>
      <c r="G7" s="64">
        <v>0</v>
      </c>
      <c r="H7" s="64">
        <v>150</v>
      </c>
      <c r="I7" s="64">
        <v>6971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4023</v>
      </c>
      <c r="P7" s="64">
        <v>1783</v>
      </c>
      <c r="Q7" s="64">
        <v>5806</v>
      </c>
      <c r="R7" s="64">
        <v>6414</v>
      </c>
      <c r="S7" s="64">
        <v>2934</v>
      </c>
      <c r="T7" s="64">
        <v>1367</v>
      </c>
      <c r="U7" s="64">
        <v>10715</v>
      </c>
      <c r="V7" s="64">
        <v>23492</v>
      </c>
      <c r="W7" s="64">
        <v>85000</v>
      </c>
      <c r="X7" s="64">
        <v>-61508</v>
      </c>
      <c r="Y7" s="65">
        <v>-72.36</v>
      </c>
      <c r="Z7" s="66">
        <v>85000</v>
      </c>
    </row>
    <row r="8" spans="1:26" ht="13.5">
      <c r="A8" s="62" t="s">
        <v>34</v>
      </c>
      <c r="B8" s="18">
        <v>95523272</v>
      </c>
      <c r="C8" s="18">
        <v>0</v>
      </c>
      <c r="D8" s="63">
        <v>93412000</v>
      </c>
      <c r="E8" s="64">
        <v>75832002</v>
      </c>
      <c r="F8" s="64">
        <v>33676999</v>
      </c>
      <c r="G8" s="64">
        <v>0</v>
      </c>
      <c r="H8" s="64">
        <v>462617</v>
      </c>
      <c r="I8" s="64">
        <v>34139616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34139616</v>
      </c>
      <c r="W8" s="64">
        <v>75832002</v>
      </c>
      <c r="X8" s="64">
        <v>-41692386</v>
      </c>
      <c r="Y8" s="65">
        <v>-54.98</v>
      </c>
      <c r="Z8" s="66">
        <v>75832002</v>
      </c>
    </row>
    <row r="9" spans="1:26" ht="13.5">
      <c r="A9" s="62" t="s">
        <v>35</v>
      </c>
      <c r="B9" s="18">
        <v>6537167</v>
      </c>
      <c r="C9" s="18">
        <v>0</v>
      </c>
      <c r="D9" s="63">
        <v>50817210</v>
      </c>
      <c r="E9" s="64">
        <v>33921888</v>
      </c>
      <c r="F9" s="64">
        <v>461878</v>
      </c>
      <c r="G9" s="64">
        <v>345288</v>
      </c>
      <c r="H9" s="64">
        <v>331938</v>
      </c>
      <c r="I9" s="64">
        <v>1139104</v>
      </c>
      <c r="J9" s="64">
        <v>167204</v>
      </c>
      <c r="K9" s="64">
        <v>585543</v>
      </c>
      <c r="L9" s="64">
        <v>221110</v>
      </c>
      <c r="M9" s="64">
        <v>973857</v>
      </c>
      <c r="N9" s="64">
        <v>439246</v>
      </c>
      <c r="O9" s="64">
        <v>446635</v>
      </c>
      <c r="P9" s="64">
        <v>75476</v>
      </c>
      <c r="Q9" s="64">
        <v>961357</v>
      </c>
      <c r="R9" s="64">
        <v>273687</v>
      </c>
      <c r="S9" s="64">
        <v>1197558</v>
      </c>
      <c r="T9" s="64">
        <v>1868933</v>
      </c>
      <c r="U9" s="64">
        <v>3340178</v>
      </c>
      <c r="V9" s="64">
        <v>6414496</v>
      </c>
      <c r="W9" s="64">
        <v>33921888</v>
      </c>
      <c r="X9" s="64">
        <v>-27507392</v>
      </c>
      <c r="Y9" s="65">
        <v>-81.09</v>
      </c>
      <c r="Z9" s="66">
        <v>33921888</v>
      </c>
    </row>
    <row r="10" spans="1:26" ht="25.5">
      <c r="A10" s="67" t="s">
        <v>98</v>
      </c>
      <c r="B10" s="68">
        <f>SUM(B5:B9)</f>
        <v>175378480</v>
      </c>
      <c r="C10" s="68">
        <f>SUM(C5:C9)</f>
        <v>0</v>
      </c>
      <c r="D10" s="69">
        <f aca="true" t="shared" si="0" ref="D10:Z10">SUM(D5:D9)</f>
        <v>255342810</v>
      </c>
      <c r="E10" s="70">
        <f t="shared" si="0"/>
        <v>202884937</v>
      </c>
      <c r="F10" s="70">
        <f t="shared" si="0"/>
        <v>40954379</v>
      </c>
      <c r="G10" s="70">
        <f t="shared" si="0"/>
        <v>7225844</v>
      </c>
      <c r="H10" s="70">
        <f t="shared" si="0"/>
        <v>7341088</v>
      </c>
      <c r="I10" s="70">
        <f t="shared" si="0"/>
        <v>55521311</v>
      </c>
      <c r="J10" s="70">
        <f t="shared" si="0"/>
        <v>6558272</v>
      </c>
      <c r="K10" s="70">
        <f t="shared" si="0"/>
        <v>20301119</v>
      </c>
      <c r="L10" s="70">
        <f t="shared" si="0"/>
        <v>6915597</v>
      </c>
      <c r="M10" s="70">
        <f t="shared" si="0"/>
        <v>33774988</v>
      </c>
      <c r="N10" s="70">
        <f t="shared" si="0"/>
        <v>7395920</v>
      </c>
      <c r="O10" s="70">
        <f t="shared" si="0"/>
        <v>7118249</v>
      </c>
      <c r="P10" s="70">
        <f t="shared" si="0"/>
        <v>6757366</v>
      </c>
      <c r="Q10" s="70">
        <f t="shared" si="0"/>
        <v>21271535</v>
      </c>
      <c r="R10" s="70">
        <f t="shared" si="0"/>
        <v>6917793</v>
      </c>
      <c r="S10" s="70">
        <f t="shared" si="0"/>
        <v>8254960</v>
      </c>
      <c r="T10" s="70">
        <f t="shared" si="0"/>
        <v>8636287</v>
      </c>
      <c r="U10" s="70">
        <f t="shared" si="0"/>
        <v>23809040</v>
      </c>
      <c r="V10" s="70">
        <f t="shared" si="0"/>
        <v>134376874</v>
      </c>
      <c r="W10" s="70">
        <f t="shared" si="0"/>
        <v>202884937</v>
      </c>
      <c r="X10" s="70">
        <f t="shared" si="0"/>
        <v>-68508063</v>
      </c>
      <c r="Y10" s="71">
        <f>+IF(W10&lt;&gt;0,(X10/W10)*100,0)</f>
        <v>-33.76695382762694</v>
      </c>
      <c r="Z10" s="72">
        <f t="shared" si="0"/>
        <v>202884937</v>
      </c>
    </row>
    <row r="11" spans="1:26" ht="13.5">
      <c r="A11" s="62" t="s">
        <v>36</v>
      </c>
      <c r="B11" s="18">
        <v>80362267</v>
      </c>
      <c r="C11" s="18">
        <v>0</v>
      </c>
      <c r="D11" s="63">
        <v>81150619</v>
      </c>
      <c r="E11" s="64">
        <v>71418696</v>
      </c>
      <c r="F11" s="64">
        <v>6631906</v>
      </c>
      <c r="G11" s="64">
        <v>6483497</v>
      </c>
      <c r="H11" s="64">
        <v>6378382</v>
      </c>
      <c r="I11" s="64">
        <v>19493785</v>
      </c>
      <c r="J11" s="64">
        <v>3919338</v>
      </c>
      <c r="K11" s="64">
        <v>6206807</v>
      </c>
      <c r="L11" s="64">
        <v>6295358</v>
      </c>
      <c r="M11" s="64">
        <v>16421503</v>
      </c>
      <c r="N11" s="64">
        <v>6064545</v>
      </c>
      <c r="O11" s="64">
        <v>6554617</v>
      </c>
      <c r="P11" s="64">
        <v>6254285</v>
      </c>
      <c r="Q11" s="64">
        <v>18873447</v>
      </c>
      <c r="R11" s="64">
        <v>6437840</v>
      </c>
      <c r="S11" s="64">
        <v>6342607</v>
      </c>
      <c r="T11" s="64">
        <v>6807694</v>
      </c>
      <c r="U11" s="64">
        <v>19588141</v>
      </c>
      <c r="V11" s="64">
        <v>74376876</v>
      </c>
      <c r="W11" s="64">
        <v>71418696</v>
      </c>
      <c r="X11" s="64">
        <v>2958180</v>
      </c>
      <c r="Y11" s="65">
        <v>4.14</v>
      </c>
      <c r="Z11" s="66">
        <v>71418696</v>
      </c>
    </row>
    <row r="12" spans="1:26" ht="13.5">
      <c r="A12" s="62" t="s">
        <v>37</v>
      </c>
      <c r="B12" s="18">
        <v>11227644</v>
      </c>
      <c r="C12" s="18">
        <v>0</v>
      </c>
      <c r="D12" s="63">
        <v>11479074</v>
      </c>
      <c r="E12" s="64">
        <v>11313267</v>
      </c>
      <c r="F12" s="64">
        <v>458725</v>
      </c>
      <c r="G12" s="64">
        <v>446158</v>
      </c>
      <c r="H12" s="64">
        <v>626802</v>
      </c>
      <c r="I12" s="64">
        <v>1531685</v>
      </c>
      <c r="J12" s="64">
        <v>949880</v>
      </c>
      <c r="K12" s="64">
        <v>589098</v>
      </c>
      <c r="L12" s="64">
        <v>589098</v>
      </c>
      <c r="M12" s="64">
        <v>2128076</v>
      </c>
      <c r="N12" s="64">
        <v>589098</v>
      </c>
      <c r="O12" s="64">
        <v>562440</v>
      </c>
      <c r="P12" s="64">
        <v>589308</v>
      </c>
      <c r="Q12" s="64">
        <v>1740846</v>
      </c>
      <c r="R12" s="64">
        <v>589308</v>
      </c>
      <c r="S12" s="64">
        <v>589308</v>
      </c>
      <c r="T12" s="64">
        <v>589308</v>
      </c>
      <c r="U12" s="64">
        <v>1767924</v>
      </c>
      <c r="V12" s="64">
        <v>7168531</v>
      </c>
      <c r="W12" s="64">
        <v>11313267</v>
      </c>
      <c r="X12" s="64">
        <v>-4144736</v>
      </c>
      <c r="Y12" s="65">
        <v>-36.64</v>
      </c>
      <c r="Z12" s="66">
        <v>11313267</v>
      </c>
    </row>
    <row r="13" spans="1:26" ht="13.5">
      <c r="A13" s="62" t="s">
        <v>99</v>
      </c>
      <c r="B13" s="18">
        <v>8140524</v>
      </c>
      <c r="C13" s="18">
        <v>0</v>
      </c>
      <c r="D13" s="63">
        <v>10800000</v>
      </c>
      <c r="E13" s="64">
        <v>10000000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10000000</v>
      </c>
      <c r="X13" s="64">
        <v>-10000000</v>
      </c>
      <c r="Y13" s="65">
        <v>-100</v>
      </c>
      <c r="Z13" s="66">
        <v>10000000</v>
      </c>
    </row>
    <row r="14" spans="1:26" ht="13.5">
      <c r="A14" s="62" t="s">
        <v>38</v>
      </c>
      <c r="B14" s="18">
        <v>885988</v>
      </c>
      <c r="C14" s="18">
        <v>0</v>
      </c>
      <c r="D14" s="63">
        <v>3296361</v>
      </c>
      <c r="E14" s="64">
        <v>1750000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117500</v>
      </c>
      <c r="Q14" s="64">
        <v>117500</v>
      </c>
      <c r="R14" s="64">
        <v>50367</v>
      </c>
      <c r="S14" s="64">
        <v>47644</v>
      </c>
      <c r="T14" s="64">
        <v>0</v>
      </c>
      <c r="U14" s="64">
        <v>98011</v>
      </c>
      <c r="V14" s="64">
        <v>215511</v>
      </c>
      <c r="W14" s="64">
        <v>1750000</v>
      </c>
      <c r="X14" s="64">
        <v>-1534489</v>
      </c>
      <c r="Y14" s="65">
        <v>-87.69</v>
      </c>
      <c r="Z14" s="66">
        <v>1750000</v>
      </c>
    </row>
    <row r="15" spans="1:26" ht="13.5">
      <c r="A15" s="62" t="s">
        <v>39</v>
      </c>
      <c r="B15" s="18">
        <v>29300353</v>
      </c>
      <c r="C15" s="18">
        <v>0</v>
      </c>
      <c r="D15" s="63">
        <v>45758198</v>
      </c>
      <c r="E15" s="64">
        <v>47962575</v>
      </c>
      <c r="F15" s="64">
        <v>3550418</v>
      </c>
      <c r="G15" s="64">
        <v>4137109</v>
      </c>
      <c r="H15" s="64">
        <v>444079</v>
      </c>
      <c r="I15" s="64">
        <v>8131606</v>
      </c>
      <c r="J15" s="64">
        <v>235022</v>
      </c>
      <c r="K15" s="64">
        <v>229140</v>
      </c>
      <c r="L15" s="64">
        <v>20297</v>
      </c>
      <c r="M15" s="64">
        <v>484459</v>
      </c>
      <c r="N15" s="64">
        <v>96997</v>
      </c>
      <c r="O15" s="64">
        <v>76492</v>
      </c>
      <c r="P15" s="64">
        <v>2315308</v>
      </c>
      <c r="Q15" s="64">
        <v>2488797</v>
      </c>
      <c r="R15" s="64">
        <v>2364446</v>
      </c>
      <c r="S15" s="64">
        <v>2446851</v>
      </c>
      <c r="T15" s="64">
        <v>317186</v>
      </c>
      <c r="U15" s="64">
        <v>5128483</v>
      </c>
      <c r="V15" s="64">
        <v>16233345</v>
      </c>
      <c r="W15" s="64">
        <v>47962575</v>
      </c>
      <c r="X15" s="64">
        <v>-31729230</v>
      </c>
      <c r="Y15" s="65">
        <v>-66.15</v>
      </c>
      <c r="Z15" s="66">
        <v>47962575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5000</v>
      </c>
      <c r="M16" s="64">
        <v>5000</v>
      </c>
      <c r="N16" s="64">
        <v>0</v>
      </c>
      <c r="O16" s="64">
        <v>0</v>
      </c>
      <c r="P16" s="64">
        <v>65555</v>
      </c>
      <c r="Q16" s="64">
        <v>65555</v>
      </c>
      <c r="R16" s="64">
        <v>8885</v>
      </c>
      <c r="S16" s="64">
        <v>7996</v>
      </c>
      <c r="T16" s="64">
        <v>0</v>
      </c>
      <c r="U16" s="64">
        <v>16881</v>
      </c>
      <c r="V16" s="64">
        <v>87436</v>
      </c>
      <c r="W16" s="64">
        <v>0</v>
      </c>
      <c r="X16" s="64">
        <v>87436</v>
      </c>
      <c r="Y16" s="65">
        <v>0</v>
      </c>
      <c r="Z16" s="66">
        <v>0</v>
      </c>
    </row>
    <row r="17" spans="1:26" ht="13.5">
      <c r="A17" s="62" t="s">
        <v>41</v>
      </c>
      <c r="B17" s="18">
        <v>90989065</v>
      </c>
      <c r="C17" s="18">
        <v>0</v>
      </c>
      <c r="D17" s="63">
        <v>102858558</v>
      </c>
      <c r="E17" s="64">
        <v>60440399</v>
      </c>
      <c r="F17" s="64">
        <v>3615307</v>
      </c>
      <c r="G17" s="64">
        <v>2614761</v>
      </c>
      <c r="H17" s="64">
        <v>2385020</v>
      </c>
      <c r="I17" s="64">
        <v>8615088</v>
      </c>
      <c r="J17" s="64">
        <v>3214909</v>
      </c>
      <c r="K17" s="64">
        <v>3330589</v>
      </c>
      <c r="L17" s="64">
        <v>2335814</v>
      </c>
      <c r="M17" s="64">
        <v>8881312</v>
      </c>
      <c r="N17" s="64">
        <v>1439224</v>
      </c>
      <c r="O17" s="64">
        <v>2552633</v>
      </c>
      <c r="P17" s="64">
        <v>3245936</v>
      </c>
      <c r="Q17" s="64">
        <v>7237793</v>
      </c>
      <c r="R17" s="64">
        <v>1964490</v>
      </c>
      <c r="S17" s="64">
        <v>2064307</v>
      </c>
      <c r="T17" s="64">
        <v>2300796</v>
      </c>
      <c r="U17" s="64">
        <v>6329593</v>
      </c>
      <c r="V17" s="64">
        <v>31063786</v>
      </c>
      <c r="W17" s="64">
        <v>60440399</v>
      </c>
      <c r="X17" s="64">
        <v>-29376613</v>
      </c>
      <c r="Y17" s="65">
        <v>-48.6</v>
      </c>
      <c r="Z17" s="66">
        <v>60440399</v>
      </c>
    </row>
    <row r="18" spans="1:26" ht="13.5">
      <c r="A18" s="74" t="s">
        <v>42</v>
      </c>
      <c r="B18" s="75">
        <f>SUM(B11:B17)</f>
        <v>220905841</v>
      </c>
      <c r="C18" s="75">
        <f>SUM(C11:C17)</f>
        <v>0</v>
      </c>
      <c r="D18" s="76">
        <f aca="true" t="shared" si="1" ref="D18:Z18">SUM(D11:D17)</f>
        <v>255342810</v>
      </c>
      <c r="E18" s="77">
        <f t="shared" si="1"/>
        <v>202884937</v>
      </c>
      <c r="F18" s="77">
        <f t="shared" si="1"/>
        <v>14256356</v>
      </c>
      <c r="G18" s="77">
        <f t="shared" si="1"/>
        <v>13681525</v>
      </c>
      <c r="H18" s="77">
        <f t="shared" si="1"/>
        <v>9834283</v>
      </c>
      <c r="I18" s="77">
        <f t="shared" si="1"/>
        <v>37772164</v>
      </c>
      <c r="J18" s="77">
        <f t="shared" si="1"/>
        <v>8319149</v>
      </c>
      <c r="K18" s="77">
        <f t="shared" si="1"/>
        <v>10355634</v>
      </c>
      <c r="L18" s="77">
        <f t="shared" si="1"/>
        <v>9245567</v>
      </c>
      <c r="M18" s="77">
        <f t="shared" si="1"/>
        <v>27920350</v>
      </c>
      <c r="N18" s="77">
        <f t="shared" si="1"/>
        <v>8189864</v>
      </c>
      <c r="O18" s="77">
        <f t="shared" si="1"/>
        <v>9746182</v>
      </c>
      <c r="P18" s="77">
        <f t="shared" si="1"/>
        <v>12587892</v>
      </c>
      <c r="Q18" s="77">
        <f t="shared" si="1"/>
        <v>30523938</v>
      </c>
      <c r="R18" s="77">
        <f t="shared" si="1"/>
        <v>11415336</v>
      </c>
      <c r="S18" s="77">
        <f t="shared" si="1"/>
        <v>11498713</v>
      </c>
      <c r="T18" s="77">
        <f t="shared" si="1"/>
        <v>10014984</v>
      </c>
      <c r="U18" s="77">
        <f t="shared" si="1"/>
        <v>32929033</v>
      </c>
      <c r="V18" s="77">
        <f t="shared" si="1"/>
        <v>129145485</v>
      </c>
      <c r="W18" s="77">
        <f t="shared" si="1"/>
        <v>202884937</v>
      </c>
      <c r="X18" s="77">
        <f t="shared" si="1"/>
        <v>-73739452</v>
      </c>
      <c r="Y18" s="71">
        <f>+IF(W18&lt;&gt;0,(X18/W18)*100,0)</f>
        <v>-36.34545427095951</v>
      </c>
      <c r="Z18" s="78">
        <f t="shared" si="1"/>
        <v>202884937</v>
      </c>
    </row>
    <row r="19" spans="1:26" ht="13.5">
      <c r="A19" s="74" t="s">
        <v>43</v>
      </c>
      <c r="B19" s="79">
        <f>+B10-B18</f>
        <v>-45527361</v>
      </c>
      <c r="C19" s="79">
        <f>+C10-C18</f>
        <v>0</v>
      </c>
      <c r="D19" s="80">
        <f aca="true" t="shared" si="2" ref="D19:Z19">+D10-D18</f>
        <v>0</v>
      </c>
      <c r="E19" s="81">
        <f t="shared" si="2"/>
        <v>0</v>
      </c>
      <c r="F19" s="81">
        <f t="shared" si="2"/>
        <v>26698023</v>
      </c>
      <c r="G19" s="81">
        <f t="shared" si="2"/>
        <v>-6455681</v>
      </c>
      <c r="H19" s="81">
        <f t="shared" si="2"/>
        <v>-2493195</v>
      </c>
      <c r="I19" s="81">
        <f t="shared" si="2"/>
        <v>17749147</v>
      </c>
      <c r="J19" s="81">
        <f t="shared" si="2"/>
        <v>-1760877</v>
      </c>
      <c r="K19" s="81">
        <f t="shared" si="2"/>
        <v>9945485</v>
      </c>
      <c r="L19" s="81">
        <f t="shared" si="2"/>
        <v>-2329970</v>
      </c>
      <c r="M19" s="81">
        <f t="shared" si="2"/>
        <v>5854638</v>
      </c>
      <c r="N19" s="81">
        <f t="shared" si="2"/>
        <v>-793944</v>
      </c>
      <c r="O19" s="81">
        <f t="shared" si="2"/>
        <v>-2627933</v>
      </c>
      <c r="P19" s="81">
        <f t="shared" si="2"/>
        <v>-5830526</v>
      </c>
      <c r="Q19" s="81">
        <f t="shared" si="2"/>
        <v>-9252403</v>
      </c>
      <c r="R19" s="81">
        <f t="shared" si="2"/>
        <v>-4497543</v>
      </c>
      <c r="S19" s="81">
        <f t="shared" si="2"/>
        <v>-3243753</v>
      </c>
      <c r="T19" s="81">
        <f t="shared" si="2"/>
        <v>-1378697</v>
      </c>
      <c r="U19" s="81">
        <f t="shared" si="2"/>
        <v>-9119993</v>
      </c>
      <c r="V19" s="81">
        <f t="shared" si="2"/>
        <v>5231389</v>
      </c>
      <c r="W19" s="81">
        <f>IF(E10=E18,0,W10-W18)</f>
        <v>0</v>
      </c>
      <c r="X19" s="81">
        <f t="shared" si="2"/>
        <v>5231389</v>
      </c>
      <c r="Y19" s="82">
        <f>+IF(W19&lt;&gt;0,(X19/W19)*100,0)</f>
        <v>0</v>
      </c>
      <c r="Z19" s="83">
        <f t="shared" si="2"/>
        <v>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3081000</v>
      </c>
      <c r="L20" s="64">
        <v>0</v>
      </c>
      <c r="M20" s="64">
        <v>3081000</v>
      </c>
      <c r="N20" s="64">
        <v>0</v>
      </c>
      <c r="O20" s="64">
        <v>0</v>
      </c>
      <c r="P20" s="64">
        <v>-420</v>
      </c>
      <c r="Q20" s="64">
        <v>-420</v>
      </c>
      <c r="R20" s="64">
        <v>0</v>
      </c>
      <c r="S20" s="64">
        <v>0</v>
      </c>
      <c r="T20" s="64">
        <v>0</v>
      </c>
      <c r="U20" s="64">
        <v>0</v>
      </c>
      <c r="V20" s="64">
        <v>3080580</v>
      </c>
      <c r="W20" s="64">
        <v>0</v>
      </c>
      <c r="X20" s="64">
        <v>3080580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-45527361</v>
      </c>
      <c r="C22" s="90">
        <f>SUM(C19:C21)</f>
        <v>0</v>
      </c>
      <c r="D22" s="91">
        <f aca="true" t="shared" si="3" ref="D22:Z22">SUM(D19:D21)</f>
        <v>0</v>
      </c>
      <c r="E22" s="92">
        <f t="shared" si="3"/>
        <v>0</v>
      </c>
      <c r="F22" s="92">
        <f t="shared" si="3"/>
        <v>26698023</v>
      </c>
      <c r="G22" s="92">
        <f t="shared" si="3"/>
        <v>-6455681</v>
      </c>
      <c r="H22" s="92">
        <f t="shared" si="3"/>
        <v>-2493195</v>
      </c>
      <c r="I22" s="92">
        <f t="shared" si="3"/>
        <v>17749147</v>
      </c>
      <c r="J22" s="92">
        <f t="shared" si="3"/>
        <v>-1760877</v>
      </c>
      <c r="K22" s="92">
        <f t="shared" si="3"/>
        <v>13026485</v>
      </c>
      <c r="L22" s="92">
        <f t="shared" si="3"/>
        <v>-2329970</v>
      </c>
      <c r="M22" s="92">
        <f t="shared" si="3"/>
        <v>8935638</v>
      </c>
      <c r="N22" s="92">
        <f t="shared" si="3"/>
        <v>-793944</v>
      </c>
      <c r="O22" s="92">
        <f t="shared" si="3"/>
        <v>-2627933</v>
      </c>
      <c r="P22" s="92">
        <f t="shared" si="3"/>
        <v>-5830946</v>
      </c>
      <c r="Q22" s="92">
        <f t="shared" si="3"/>
        <v>-9252823</v>
      </c>
      <c r="R22" s="92">
        <f t="shared" si="3"/>
        <v>-4497543</v>
      </c>
      <c r="S22" s="92">
        <f t="shared" si="3"/>
        <v>-3243753</v>
      </c>
      <c r="T22" s="92">
        <f t="shared" si="3"/>
        <v>-1378697</v>
      </c>
      <c r="U22" s="92">
        <f t="shared" si="3"/>
        <v>-9119993</v>
      </c>
      <c r="V22" s="92">
        <f t="shared" si="3"/>
        <v>8311969</v>
      </c>
      <c r="W22" s="92">
        <f t="shared" si="3"/>
        <v>0</v>
      </c>
      <c r="X22" s="92">
        <f t="shared" si="3"/>
        <v>8311969</v>
      </c>
      <c r="Y22" s="93">
        <f>+IF(W22&lt;&gt;0,(X22/W22)*100,0)</f>
        <v>0</v>
      </c>
      <c r="Z22" s="94">
        <f t="shared" si="3"/>
        <v>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-45527361</v>
      </c>
      <c r="C24" s="79">
        <f>SUM(C22:C23)</f>
        <v>0</v>
      </c>
      <c r="D24" s="80">
        <f aca="true" t="shared" si="4" ref="D24:Z24">SUM(D22:D23)</f>
        <v>0</v>
      </c>
      <c r="E24" s="81">
        <f t="shared" si="4"/>
        <v>0</v>
      </c>
      <c r="F24" s="81">
        <f t="shared" si="4"/>
        <v>26698023</v>
      </c>
      <c r="G24" s="81">
        <f t="shared" si="4"/>
        <v>-6455681</v>
      </c>
      <c r="H24" s="81">
        <f t="shared" si="4"/>
        <v>-2493195</v>
      </c>
      <c r="I24" s="81">
        <f t="shared" si="4"/>
        <v>17749147</v>
      </c>
      <c r="J24" s="81">
        <f t="shared" si="4"/>
        <v>-1760877</v>
      </c>
      <c r="K24" s="81">
        <f t="shared" si="4"/>
        <v>13026485</v>
      </c>
      <c r="L24" s="81">
        <f t="shared" si="4"/>
        <v>-2329970</v>
      </c>
      <c r="M24" s="81">
        <f t="shared" si="4"/>
        <v>8935638</v>
      </c>
      <c r="N24" s="81">
        <f t="shared" si="4"/>
        <v>-793944</v>
      </c>
      <c r="O24" s="81">
        <f t="shared" si="4"/>
        <v>-2627933</v>
      </c>
      <c r="P24" s="81">
        <f t="shared" si="4"/>
        <v>-5830946</v>
      </c>
      <c r="Q24" s="81">
        <f t="shared" si="4"/>
        <v>-9252823</v>
      </c>
      <c r="R24" s="81">
        <f t="shared" si="4"/>
        <v>-4497543</v>
      </c>
      <c r="S24" s="81">
        <f t="shared" si="4"/>
        <v>-3243753</v>
      </c>
      <c r="T24" s="81">
        <f t="shared" si="4"/>
        <v>-1378697</v>
      </c>
      <c r="U24" s="81">
        <f t="shared" si="4"/>
        <v>-9119993</v>
      </c>
      <c r="V24" s="81">
        <f t="shared" si="4"/>
        <v>8311969</v>
      </c>
      <c r="W24" s="81">
        <f t="shared" si="4"/>
        <v>0</v>
      </c>
      <c r="X24" s="81">
        <f t="shared" si="4"/>
        <v>8311969</v>
      </c>
      <c r="Y24" s="82">
        <f>+IF(W24&lt;&gt;0,(X24/W24)*100,0)</f>
        <v>0</v>
      </c>
      <c r="Z24" s="83">
        <f t="shared" si="4"/>
        <v>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28890352</v>
      </c>
      <c r="C27" s="21">
        <v>0</v>
      </c>
      <c r="D27" s="103">
        <v>104059957</v>
      </c>
      <c r="E27" s="104">
        <v>96364512</v>
      </c>
      <c r="F27" s="104">
        <v>4307210</v>
      </c>
      <c r="G27" s="104">
        <v>4122391</v>
      </c>
      <c r="H27" s="104">
        <v>2040671</v>
      </c>
      <c r="I27" s="104">
        <v>10470272</v>
      </c>
      <c r="J27" s="104">
        <v>5323634</v>
      </c>
      <c r="K27" s="104">
        <v>10868995</v>
      </c>
      <c r="L27" s="104">
        <v>6891815</v>
      </c>
      <c r="M27" s="104">
        <v>23084444</v>
      </c>
      <c r="N27" s="104">
        <v>1163308</v>
      </c>
      <c r="O27" s="104">
        <v>5388571</v>
      </c>
      <c r="P27" s="104">
        <v>844970</v>
      </c>
      <c r="Q27" s="104">
        <v>7396849</v>
      </c>
      <c r="R27" s="104">
        <v>2415384</v>
      </c>
      <c r="S27" s="104">
        <v>4115222</v>
      </c>
      <c r="T27" s="104">
        <v>7271482</v>
      </c>
      <c r="U27" s="104">
        <v>13802088</v>
      </c>
      <c r="V27" s="104">
        <v>54753653</v>
      </c>
      <c r="W27" s="104">
        <v>96364512</v>
      </c>
      <c r="X27" s="104">
        <v>-41610859</v>
      </c>
      <c r="Y27" s="105">
        <v>-43.18</v>
      </c>
      <c r="Z27" s="106">
        <v>96364512</v>
      </c>
    </row>
    <row r="28" spans="1:26" ht="13.5">
      <c r="A28" s="107" t="s">
        <v>44</v>
      </c>
      <c r="B28" s="18">
        <v>25375515</v>
      </c>
      <c r="C28" s="18">
        <v>0</v>
      </c>
      <c r="D28" s="63">
        <v>69711957</v>
      </c>
      <c r="E28" s="64">
        <v>88926512</v>
      </c>
      <c r="F28" s="64">
        <v>1420064</v>
      </c>
      <c r="G28" s="64">
        <v>3952436</v>
      </c>
      <c r="H28" s="64">
        <v>2027573</v>
      </c>
      <c r="I28" s="64">
        <v>7400073</v>
      </c>
      <c r="J28" s="64">
        <v>5319800</v>
      </c>
      <c r="K28" s="64">
        <v>10779529</v>
      </c>
      <c r="L28" s="64">
        <v>6790254</v>
      </c>
      <c r="M28" s="64">
        <v>22889583</v>
      </c>
      <c r="N28" s="64">
        <v>1163308</v>
      </c>
      <c r="O28" s="64">
        <v>5400432</v>
      </c>
      <c r="P28" s="64">
        <v>808681</v>
      </c>
      <c r="Q28" s="64">
        <v>7372421</v>
      </c>
      <c r="R28" s="64">
        <v>2388663</v>
      </c>
      <c r="S28" s="64">
        <v>4107242</v>
      </c>
      <c r="T28" s="64">
        <v>7056784</v>
      </c>
      <c r="U28" s="64">
        <v>13552689</v>
      </c>
      <c r="V28" s="64">
        <v>51214766</v>
      </c>
      <c r="W28" s="64">
        <v>88926512</v>
      </c>
      <c r="X28" s="64">
        <v>-37711746</v>
      </c>
      <c r="Y28" s="65">
        <v>-42.41</v>
      </c>
      <c r="Z28" s="66">
        <v>88926512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20100000</v>
      </c>
      <c r="E30" s="64">
        <v>0</v>
      </c>
      <c r="F30" s="64">
        <v>2631579</v>
      </c>
      <c r="G30" s="64">
        <v>0</v>
      </c>
      <c r="H30" s="64">
        <v>0</v>
      </c>
      <c r="I30" s="64">
        <v>2631579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2631579</v>
      </c>
      <c r="W30" s="64">
        <v>0</v>
      </c>
      <c r="X30" s="64">
        <v>2631579</v>
      </c>
      <c r="Y30" s="65">
        <v>0</v>
      </c>
      <c r="Z30" s="66">
        <v>0</v>
      </c>
    </row>
    <row r="31" spans="1:26" ht="13.5">
      <c r="A31" s="62" t="s">
        <v>49</v>
      </c>
      <c r="B31" s="18">
        <v>3514837</v>
      </c>
      <c r="C31" s="18">
        <v>0</v>
      </c>
      <c r="D31" s="63">
        <v>14248000</v>
      </c>
      <c r="E31" s="64">
        <v>7438000</v>
      </c>
      <c r="F31" s="64">
        <v>255567</v>
      </c>
      <c r="G31" s="64">
        <v>169955</v>
      </c>
      <c r="H31" s="64">
        <v>13098</v>
      </c>
      <c r="I31" s="64">
        <v>438620</v>
      </c>
      <c r="J31" s="64">
        <v>3834</v>
      </c>
      <c r="K31" s="64">
        <v>89466</v>
      </c>
      <c r="L31" s="64">
        <v>101561</v>
      </c>
      <c r="M31" s="64">
        <v>194861</v>
      </c>
      <c r="N31" s="64">
        <v>0</v>
      </c>
      <c r="O31" s="64">
        <v>-11861</v>
      </c>
      <c r="P31" s="64">
        <v>36289</v>
      </c>
      <c r="Q31" s="64">
        <v>24428</v>
      </c>
      <c r="R31" s="64">
        <v>26721</v>
      </c>
      <c r="S31" s="64">
        <v>7980</v>
      </c>
      <c r="T31" s="64">
        <v>214698</v>
      </c>
      <c r="U31" s="64">
        <v>249399</v>
      </c>
      <c r="V31" s="64">
        <v>907308</v>
      </c>
      <c r="W31" s="64">
        <v>7438000</v>
      </c>
      <c r="X31" s="64">
        <v>-6530692</v>
      </c>
      <c r="Y31" s="65">
        <v>-87.8</v>
      </c>
      <c r="Z31" s="66">
        <v>7438000</v>
      </c>
    </row>
    <row r="32" spans="1:26" ht="13.5">
      <c r="A32" s="74" t="s">
        <v>50</v>
      </c>
      <c r="B32" s="21">
        <f>SUM(B28:B31)</f>
        <v>28890352</v>
      </c>
      <c r="C32" s="21">
        <f>SUM(C28:C31)</f>
        <v>0</v>
      </c>
      <c r="D32" s="103">
        <f aca="true" t="shared" si="5" ref="D32:Z32">SUM(D28:D31)</f>
        <v>104059957</v>
      </c>
      <c r="E32" s="104">
        <f t="shared" si="5"/>
        <v>96364512</v>
      </c>
      <c r="F32" s="104">
        <f t="shared" si="5"/>
        <v>4307210</v>
      </c>
      <c r="G32" s="104">
        <f t="shared" si="5"/>
        <v>4122391</v>
      </c>
      <c r="H32" s="104">
        <f t="shared" si="5"/>
        <v>2040671</v>
      </c>
      <c r="I32" s="104">
        <f t="shared" si="5"/>
        <v>10470272</v>
      </c>
      <c r="J32" s="104">
        <f t="shared" si="5"/>
        <v>5323634</v>
      </c>
      <c r="K32" s="104">
        <f t="shared" si="5"/>
        <v>10868995</v>
      </c>
      <c r="L32" s="104">
        <f t="shared" si="5"/>
        <v>6891815</v>
      </c>
      <c r="M32" s="104">
        <f t="shared" si="5"/>
        <v>23084444</v>
      </c>
      <c r="N32" s="104">
        <f t="shared" si="5"/>
        <v>1163308</v>
      </c>
      <c r="O32" s="104">
        <f t="shared" si="5"/>
        <v>5388571</v>
      </c>
      <c r="P32" s="104">
        <f t="shared" si="5"/>
        <v>844970</v>
      </c>
      <c r="Q32" s="104">
        <f t="shared" si="5"/>
        <v>7396849</v>
      </c>
      <c r="R32" s="104">
        <f t="shared" si="5"/>
        <v>2415384</v>
      </c>
      <c r="S32" s="104">
        <f t="shared" si="5"/>
        <v>4115222</v>
      </c>
      <c r="T32" s="104">
        <f t="shared" si="5"/>
        <v>7271482</v>
      </c>
      <c r="U32" s="104">
        <f t="shared" si="5"/>
        <v>13802088</v>
      </c>
      <c r="V32" s="104">
        <f t="shared" si="5"/>
        <v>54753653</v>
      </c>
      <c r="W32" s="104">
        <f t="shared" si="5"/>
        <v>96364512</v>
      </c>
      <c r="X32" s="104">
        <f t="shared" si="5"/>
        <v>-41610859</v>
      </c>
      <c r="Y32" s="105">
        <f>+IF(W32&lt;&gt;0,(X32/W32)*100,0)</f>
        <v>-43.180687720392335</v>
      </c>
      <c r="Z32" s="106">
        <f t="shared" si="5"/>
        <v>96364512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33376216</v>
      </c>
      <c r="C35" s="18">
        <v>0</v>
      </c>
      <c r="D35" s="63">
        <v>148592000</v>
      </c>
      <c r="E35" s="64">
        <v>97522610</v>
      </c>
      <c r="F35" s="64">
        <v>179056784</v>
      </c>
      <c r="G35" s="64">
        <v>0</v>
      </c>
      <c r="H35" s="64">
        <v>165213435</v>
      </c>
      <c r="I35" s="64">
        <v>165213435</v>
      </c>
      <c r="J35" s="64">
        <v>207689852</v>
      </c>
      <c r="K35" s="64">
        <v>209081457</v>
      </c>
      <c r="L35" s="64">
        <v>170353389</v>
      </c>
      <c r="M35" s="64">
        <v>170353389</v>
      </c>
      <c r="N35" s="64">
        <v>202311156</v>
      </c>
      <c r="O35" s="64">
        <v>200800820</v>
      </c>
      <c r="P35" s="64">
        <v>200938599</v>
      </c>
      <c r="Q35" s="64">
        <v>200938599</v>
      </c>
      <c r="R35" s="64">
        <v>207787580</v>
      </c>
      <c r="S35" s="64">
        <v>0</v>
      </c>
      <c r="T35" s="64">
        <v>205953463</v>
      </c>
      <c r="U35" s="64">
        <v>205953463</v>
      </c>
      <c r="V35" s="64">
        <v>205953463</v>
      </c>
      <c r="W35" s="64">
        <v>97522610</v>
      </c>
      <c r="X35" s="64">
        <v>108430853</v>
      </c>
      <c r="Y35" s="65">
        <v>111.19</v>
      </c>
      <c r="Z35" s="66">
        <v>97522610</v>
      </c>
    </row>
    <row r="36" spans="1:26" ht="13.5">
      <c r="A36" s="62" t="s">
        <v>53</v>
      </c>
      <c r="B36" s="18">
        <v>220802417</v>
      </c>
      <c r="C36" s="18">
        <v>0</v>
      </c>
      <c r="D36" s="63">
        <v>95037000</v>
      </c>
      <c r="E36" s="64">
        <v>301539187</v>
      </c>
      <c r="F36" s="64">
        <v>214463769</v>
      </c>
      <c r="G36" s="64">
        <v>0</v>
      </c>
      <c r="H36" s="64">
        <v>217994325</v>
      </c>
      <c r="I36" s="64">
        <v>217994325</v>
      </c>
      <c r="J36" s="64">
        <v>225920921</v>
      </c>
      <c r="K36" s="64">
        <v>244005711</v>
      </c>
      <c r="L36" s="64">
        <v>255364852</v>
      </c>
      <c r="M36" s="64">
        <v>255364852</v>
      </c>
      <c r="N36" s="64">
        <v>255924798</v>
      </c>
      <c r="O36" s="64">
        <v>261622098</v>
      </c>
      <c r="P36" s="64">
        <v>262795433</v>
      </c>
      <c r="Q36" s="64">
        <v>262795433</v>
      </c>
      <c r="R36" s="64">
        <v>270069961</v>
      </c>
      <c r="S36" s="64">
        <v>0</v>
      </c>
      <c r="T36" s="64">
        <v>276516281</v>
      </c>
      <c r="U36" s="64">
        <v>276516281</v>
      </c>
      <c r="V36" s="64">
        <v>276516281</v>
      </c>
      <c r="W36" s="64">
        <v>301539187</v>
      </c>
      <c r="X36" s="64">
        <v>-25022906</v>
      </c>
      <c r="Y36" s="65">
        <v>-8.3</v>
      </c>
      <c r="Z36" s="66">
        <v>301539187</v>
      </c>
    </row>
    <row r="37" spans="1:26" ht="13.5">
      <c r="A37" s="62" t="s">
        <v>54</v>
      </c>
      <c r="B37" s="18">
        <v>92429794</v>
      </c>
      <c r="C37" s="18">
        <v>0</v>
      </c>
      <c r="D37" s="63">
        <v>66278000</v>
      </c>
      <c r="E37" s="64">
        <v>222560797</v>
      </c>
      <c r="F37" s="64">
        <v>205902360</v>
      </c>
      <c r="G37" s="64">
        <v>0</v>
      </c>
      <c r="H37" s="64">
        <v>208594706</v>
      </c>
      <c r="I37" s="64">
        <v>208594706</v>
      </c>
      <c r="J37" s="64">
        <v>210129325</v>
      </c>
      <c r="K37" s="64">
        <v>215905228</v>
      </c>
      <c r="L37" s="64">
        <v>213029742</v>
      </c>
      <c r="M37" s="64">
        <v>213029742</v>
      </c>
      <c r="N37" s="64">
        <v>226950595</v>
      </c>
      <c r="O37" s="64">
        <v>229037778</v>
      </c>
      <c r="P37" s="64">
        <v>240688505</v>
      </c>
      <c r="Q37" s="64">
        <v>240688505</v>
      </c>
      <c r="R37" s="64">
        <v>264853246</v>
      </c>
      <c r="S37" s="64">
        <v>0</v>
      </c>
      <c r="T37" s="64">
        <v>279911910</v>
      </c>
      <c r="U37" s="64">
        <v>279911910</v>
      </c>
      <c r="V37" s="64">
        <v>279911910</v>
      </c>
      <c r="W37" s="64">
        <v>222560797</v>
      </c>
      <c r="X37" s="64">
        <v>57351113</v>
      </c>
      <c r="Y37" s="65">
        <v>25.77</v>
      </c>
      <c r="Z37" s="66">
        <v>222560797</v>
      </c>
    </row>
    <row r="38" spans="1:26" ht="13.5">
      <c r="A38" s="62" t="s">
        <v>55</v>
      </c>
      <c r="B38" s="18">
        <v>39870393</v>
      </c>
      <c r="C38" s="18">
        <v>0</v>
      </c>
      <c r="D38" s="63">
        <v>17026000</v>
      </c>
      <c r="E38" s="64">
        <v>17026000</v>
      </c>
      <c r="F38" s="64">
        <v>43509573</v>
      </c>
      <c r="G38" s="64">
        <v>0</v>
      </c>
      <c r="H38" s="64">
        <v>43509573</v>
      </c>
      <c r="I38" s="64">
        <v>43509573</v>
      </c>
      <c r="J38" s="64">
        <v>38092573</v>
      </c>
      <c r="K38" s="64">
        <v>37077394</v>
      </c>
      <c r="L38" s="64">
        <v>37077394</v>
      </c>
      <c r="M38" s="64">
        <v>37077394</v>
      </c>
      <c r="N38" s="64">
        <v>37077394</v>
      </c>
      <c r="O38" s="64">
        <v>37077393</v>
      </c>
      <c r="P38" s="64">
        <v>37077393</v>
      </c>
      <c r="Q38" s="64">
        <v>37077393</v>
      </c>
      <c r="R38" s="64">
        <v>37077393</v>
      </c>
      <c r="S38" s="64">
        <v>0</v>
      </c>
      <c r="T38" s="64">
        <v>37077393</v>
      </c>
      <c r="U38" s="64">
        <v>37077393</v>
      </c>
      <c r="V38" s="64">
        <v>37077393</v>
      </c>
      <c r="W38" s="64">
        <v>17026000</v>
      </c>
      <c r="X38" s="64">
        <v>20051393</v>
      </c>
      <c r="Y38" s="65">
        <v>117.77</v>
      </c>
      <c r="Z38" s="66">
        <v>17026000</v>
      </c>
    </row>
    <row r="39" spans="1:26" ht="13.5">
      <c r="A39" s="62" t="s">
        <v>56</v>
      </c>
      <c r="B39" s="18">
        <v>121878446</v>
      </c>
      <c r="C39" s="18">
        <v>0</v>
      </c>
      <c r="D39" s="63">
        <v>160325000</v>
      </c>
      <c r="E39" s="64">
        <v>159475000</v>
      </c>
      <c r="F39" s="64">
        <v>144108620</v>
      </c>
      <c r="G39" s="64">
        <v>0</v>
      </c>
      <c r="H39" s="64">
        <v>131103481</v>
      </c>
      <c r="I39" s="64">
        <v>131103481</v>
      </c>
      <c r="J39" s="64">
        <v>185388875</v>
      </c>
      <c r="K39" s="64">
        <v>200104546</v>
      </c>
      <c r="L39" s="64">
        <v>175611105</v>
      </c>
      <c r="M39" s="64">
        <v>175611105</v>
      </c>
      <c r="N39" s="64">
        <v>194207965</v>
      </c>
      <c r="O39" s="64">
        <v>196307747</v>
      </c>
      <c r="P39" s="64">
        <v>185968134</v>
      </c>
      <c r="Q39" s="64">
        <v>185968134</v>
      </c>
      <c r="R39" s="64">
        <v>175926902</v>
      </c>
      <c r="S39" s="64">
        <v>0</v>
      </c>
      <c r="T39" s="64">
        <v>165480441</v>
      </c>
      <c r="U39" s="64">
        <v>165480441</v>
      </c>
      <c r="V39" s="64">
        <v>165480441</v>
      </c>
      <c r="W39" s="64">
        <v>159475000</v>
      </c>
      <c r="X39" s="64">
        <v>6005441</v>
      </c>
      <c r="Y39" s="65">
        <v>3.77</v>
      </c>
      <c r="Z39" s="66">
        <v>159475000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19622540</v>
      </c>
      <c r="C42" s="18">
        <v>0</v>
      </c>
      <c r="D42" s="63">
        <v>30855106</v>
      </c>
      <c r="E42" s="64">
        <v>95851409</v>
      </c>
      <c r="F42" s="64">
        <v>33347434</v>
      </c>
      <c r="G42" s="64">
        <v>-2094610</v>
      </c>
      <c r="H42" s="64">
        <v>609142</v>
      </c>
      <c r="I42" s="64">
        <v>31861966</v>
      </c>
      <c r="J42" s="64">
        <v>-15910419</v>
      </c>
      <c r="K42" s="64">
        <v>669749</v>
      </c>
      <c r="L42" s="64">
        <v>18654363</v>
      </c>
      <c r="M42" s="64">
        <v>3413693</v>
      </c>
      <c r="N42" s="64">
        <v>-4780034</v>
      </c>
      <c r="O42" s="64">
        <v>-2979543</v>
      </c>
      <c r="P42" s="64">
        <v>16469034</v>
      </c>
      <c r="Q42" s="64">
        <v>8709457</v>
      </c>
      <c r="R42" s="64">
        <v>-7016165</v>
      </c>
      <c r="S42" s="64">
        <v>-376459</v>
      </c>
      <c r="T42" s="64">
        <v>-983052</v>
      </c>
      <c r="U42" s="64">
        <v>-8375676</v>
      </c>
      <c r="V42" s="64">
        <v>35609440</v>
      </c>
      <c r="W42" s="64">
        <v>95851409</v>
      </c>
      <c r="X42" s="64">
        <v>-60241969</v>
      </c>
      <c r="Y42" s="65">
        <v>-62.85</v>
      </c>
      <c r="Z42" s="66">
        <v>95851409</v>
      </c>
    </row>
    <row r="43" spans="1:26" ht="13.5">
      <c r="A43" s="62" t="s">
        <v>59</v>
      </c>
      <c r="B43" s="18">
        <v>-36187705</v>
      </c>
      <c r="C43" s="18">
        <v>0</v>
      </c>
      <c r="D43" s="63">
        <v>-29555748</v>
      </c>
      <c r="E43" s="64">
        <v>-96230579</v>
      </c>
      <c r="F43" s="64">
        <v>-4332795</v>
      </c>
      <c r="G43" s="64">
        <v>-4122393</v>
      </c>
      <c r="H43" s="64">
        <v>-2040671</v>
      </c>
      <c r="I43" s="64">
        <v>-10495859</v>
      </c>
      <c r="J43" s="64">
        <v>-5246634</v>
      </c>
      <c r="K43" s="64">
        <v>-8485655</v>
      </c>
      <c r="L43" s="64">
        <v>-8921416</v>
      </c>
      <c r="M43" s="64">
        <v>-22653705</v>
      </c>
      <c r="N43" s="64">
        <v>-1163308</v>
      </c>
      <c r="O43" s="64">
        <v>-5388571</v>
      </c>
      <c r="P43" s="64">
        <v>-844970</v>
      </c>
      <c r="Q43" s="64">
        <v>-7396849</v>
      </c>
      <c r="R43" s="64">
        <v>-2415384</v>
      </c>
      <c r="S43" s="64">
        <v>-4115222</v>
      </c>
      <c r="T43" s="64">
        <v>-656226</v>
      </c>
      <c r="U43" s="64">
        <v>-7186832</v>
      </c>
      <c r="V43" s="64">
        <v>-47733245</v>
      </c>
      <c r="W43" s="64">
        <v>-96230579</v>
      </c>
      <c r="X43" s="64">
        <v>48497334</v>
      </c>
      <c r="Y43" s="65">
        <v>-50.4</v>
      </c>
      <c r="Z43" s="66">
        <v>-96230579</v>
      </c>
    </row>
    <row r="44" spans="1:26" ht="13.5">
      <c r="A44" s="62" t="s">
        <v>60</v>
      </c>
      <c r="B44" s="18">
        <v>-12718846</v>
      </c>
      <c r="C44" s="18">
        <v>0</v>
      </c>
      <c r="D44" s="63">
        <v>8850312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-4075207</v>
      </c>
      <c r="C45" s="21">
        <v>0</v>
      </c>
      <c r="D45" s="103">
        <v>10149672</v>
      </c>
      <c r="E45" s="104">
        <v>15246469</v>
      </c>
      <c r="F45" s="104">
        <v>44640278</v>
      </c>
      <c r="G45" s="104">
        <v>38423275</v>
      </c>
      <c r="H45" s="104">
        <v>36991746</v>
      </c>
      <c r="I45" s="104">
        <v>36991746</v>
      </c>
      <c r="J45" s="104">
        <v>15834693</v>
      </c>
      <c r="K45" s="104">
        <v>8018787</v>
      </c>
      <c r="L45" s="104">
        <v>17751734</v>
      </c>
      <c r="M45" s="104">
        <v>17751734</v>
      </c>
      <c r="N45" s="104">
        <v>11808392</v>
      </c>
      <c r="O45" s="104">
        <v>3440278</v>
      </c>
      <c r="P45" s="104">
        <v>19064342</v>
      </c>
      <c r="Q45" s="104">
        <v>11808392</v>
      </c>
      <c r="R45" s="104">
        <v>9632793</v>
      </c>
      <c r="S45" s="104">
        <v>5141112</v>
      </c>
      <c r="T45" s="104">
        <v>3501834</v>
      </c>
      <c r="U45" s="104">
        <v>3501834</v>
      </c>
      <c r="V45" s="104">
        <v>3501834</v>
      </c>
      <c r="W45" s="104">
        <v>15246469</v>
      </c>
      <c r="X45" s="104">
        <v>-11744635</v>
      </c>
      <c r="Y45" s="105">
        <v>-77.03</v>
      </c>
      <c r="Z45" s="106">
        <v>15246469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9979207</v>
      </c>
      <c r="C49" s="56">
        <v>0</v>
      </c>
      <c r="D49" s="133">
        <v>3474784</v>
      </c>
      <c r="E49" s="58">
        <v>2951133</v>
      </c>
      <c r="F49" s="58">
        <v>0</v>
      </c>
      <c r="G49" s="58">
        <v>0</v>
      </c>
      <c r="H49" s="58">
        <v>0</v>
      </c>
      <c r="I49" s="58">
        <v>2967982</v>
      </c>
      <c r="J49" s="58">
        <v>0</v>
      </c>
      <c r="K49" s="58">
        <v>0</v>
      </c>
      <c r="L49" s="58">
        <v>0</v>
      </c>
      <c r="M49" s="58">
        <v>2857028</v>
      </c>
      <c r="N49" s="58">
        <v>0</v>
      </c>
      <c r="O49" s="58">
        <v>0</v>
      </c>
      <c r="P49" s="58">
        <v>0</v>
      </c>
      <c r="Q49" s="58">
        <v>88907953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111138087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936908</v>
      </c>
      <c r="C51" s="56">
        <v>0</v>
      </c>
      <c r="D51" s="133">
        <v>3640885</v>
      </c>
      <c r="E51" s="58">
        <v>2935866</v>
      </c>
      <c r="F51" s="58">
        <v>0</v>
      </c>
      <c r="G51" s="58">
        <v>0</v>
      </c>
      <c r="H51" s="58">
        <v>0</v>
      </c>
      <c r="I51" s="58">
        <v>2087434</v>
      </c>
      <c r="J51" s="58">
        <v>0</v>
      </c>
      <c r="K51" s="58">
        <v>0</v>
      </c>
      <c r="L51" s="58">
        <v>0</v>
      </c>
      <c r="M51" s="58">
        <v>3856487</v>
      </c>
      <c r="N51" s="58">
        <v>0</v>
      </c>
      <c r="O51" s="58">
        <v>0</v>
      </c>
      <c r="P51" s="58">
        <v>0</v>
      </c>
      <c r="Q51" s="58">
        <v>1519496</v>
      </c>
      <c r="R51" s="58">
        <v>0</v>
      </c>
      <c r="S51" s="58">
        <v>0</v>
      </c>
      <c r="T51" s="58">
        <v>0</v>
      </c>
      <c r="U51" s="58">
        <v>-78971</v>
      </c>
      <c r="V51" s="58">
        <v>0</v>
      </c>
      <c r="W51" s="58">
        <v>14898105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104.32391220141443</v>
      </c>
      <c r="C58" s="5">
        <f>IF(C67=0,0,+(C76/C67)*100)</f>
        <v>0</v>
      </c>
      <c r="D58" s="6">
        <f aca="true" t="shared" si="6" ref="D58:Z58">IF(D67=0,0,+(D76/D67)*100)</f>
        <v>99.9999928907215</v>
      </c>
      <c r="E58" s="7">
        <f t="shared" si="6"/>
        <v>159.95714251030998</v>
      </c>
      <c r="F58" s="7">
        <f t="shared" si="6"/>
        <v>107.1041513033141</v>
      </c>
      <c r="G58" s="7">
        <f t="shared" si="6"/>
        <v>108.28466478581092</v>
      </c>
      <c r="H58" s="7">
        <f t="shared" si="6"/>
        <v>107.401843124669</v>
      </c>
      <c r="I58" s="7">
        <f t="shared" si="6"/>
        <v>107.60185751659697</v>
      </c>
      <c r="J58" s="7">
        <f t="shared" si="6"/>
        <v>100.48879154469957</v>
      </c>
      <c r="K58" s="7">
        <f t="shared" si="6"/>
        <v>32.03335778777146</v>
      </c>
      <c r="L58" s="7">
        <f t="shared" si="6"/>
        <v>166.08358075825464</v>
      </c>
      <c r="M58" s="7">
        <f t="shared" si="6"/>
        <v>72.73245507026552</v>
      </c>
      <c r="N58" s="7">
        <f t="shared" si="6"/>
        <v>34.41250028021477</v>
      </c>
      <c r="O58" s="7">
        <f t="shared" si="6"/>
        <v>86.05383863527322</v>
      </c>
      <c r="P58" s="7">
        <f t="shared" si="6"/>
        <v>92.53969824410045</v>
      </c>
      <c r="Q58" s="7">
        <f t="shared" si="6"/>
        <v>70.49123520952996</v>
      </c>
      <c r="R58" s="7">
        <f t="shared" si="6"/>
        <v>83.75091884075435</v>
      </c>
      <c r="S58" s="7">
        <f t="shared" si="6"/>
        <v>79.48538429829152</v>
      </c>
      <c r="T58" s="7">
        <f t="shared" si="6"/>
        <v>113.2496305098801</v>
      </c>
      <c r="U58" s="7">
        <f t="shared" si="6"/>
        <v>92.03702297213458</v>
      </c>
      <c r="V58" s="7">
        <f t="shared" si="6"/>
        <v>83.9799025145203</v>
      </c>
      <c r="W58" s="7">
        <f t="shared" si="6"/>
        <v>159.95714251030998</v>
      </c>
      <c r="X58" s="7">
        <f t="shared" si="6"/>
        <v>0</v>
      </c>
      <c r="Y58" s="7">
        <f t="shared" si="6"/>
        <v>0</v>
      </c>
      <c r="Z58" s="8">
        <f t="shared" si="6"/>
        <v>159.95714251030998</v>
      </c>
    </row>
    <row r="59" spans="1:26" ht="13.5">
      <c r="A59" s="36" t="s">
        <v>31</v>
      </c>
      <c r="B59" s="9">
        <f aca="true" t="shared" si="7" ref="B59:Z66">IF(B68=0,0,+(B77/B68)*100)</f>
        <v>86.80535047271731</v>
      </c>
      <c r="C59" s="9">
        <f t="shared" si="7"/>
        <v>0</v>
      </c>
      <c r="D59" s="2">
        <f t="shared" si="7"/>
        <v>100</v>
      </c>
      <c r="E59" s="10">
        <f t="shared" si="7"/>
        <v>255.1185110628454</v>
      </c>
      <c r="F59" s="10">
        <f t="shared" si="7"/>
        <v>131.97909738466075</v>
      </c>
      <c r="G59" s="10">
        <f t="shared" si="7"/>
        <v>131.854234628458</v>
      </c>
      <c r="H59" s="10">
        <f t="shared" si="7"/>
        <v>134.33772506689644</v>
      </c>
      <c r="I59" s="10">
        <f t="shared" si="7"/>
        <v>132.685537181712</v>
      </c>
      <c r="J59" s="10">
        <f t="shared" si="7"/>
        <v>149.00930153409283</v>
      </c>
      <c r="K59" s="10">
        <f t="shared" si="7"/>
        <v>87.08824716129556</v>
      </c>
      <c r="L59" s="10">
        <f t="shared" si="7"/>
        <v>32.44504496097336</v>
      </c>
      <c r="M59" s="10">
        <f t="shared" si="7"/>
        <v>89.52008217532298</v>
      </c>
      <c r="N59" s="10">
        <f t="shared" si="7"/>
        <v>34.210163252840985</v>
      </c>
      <c r="O59" s="10">
        <f t="shared" si="7"/>
        <v>18.28480324215176</v>
      </c>
      <c r="P59" s="10">
        <f t="shared" si="7"/>
        <v>24.855713187404717</v>
      </c>
      <c r="Q59" s="10">
        <f t="shared" si="7"/>
        <v>25.444369822227408</v>
      </c>
      <c r="R59" s="10">
        <f t="shared" si="7"/>
        <v>18.202712210139623</v>
      </c>
      <c r="S59" s="10">
        <f t="shared" si="7"/>
        <v>25.140030261908073</v>
      </c>
      <c r="T59" s="10">
        <f t="shared" si="7"/>
        <v>18.283056401892715</v>
      </c>
      <c r="U59" s="10">
        <f t="shared" si="7"/>
        <v>20.547644958470425</v>
      </c>
      <c r="V59" s="10">
        <f t="shared" si="7"/>
        <v>64.6512411654417</v>
      </c>
      <c r="W59" s="10">
        <f t="shared" si="7"/>
        <v>255.1185110628454</v>
      </c>
      <c r="X59" s="10">
        <f t="shared" si="7"/>
        <v>0</v>
      </c>
      <c r="Y59" s="10">
        <f t="shared" si="7"/>
        <v>0</v>
      </c>
      <c r="Z59" s="11">
        <f t="shared" si="7"/>
        <v>255.1185110628454</v>
      </c>
    </row>
    <row r="60" spans="1:26" ht="13.5">
      <c r="A60" s="37" t="s">
        <v>32</v>
      </c>
      <c r="B60" s="12">
        <f t="shared" si="7"/>
        <v>110.23782307479695</v>
      </c>
      <c r="C60" s="12">
        <f t="shared" si="7"/>
        <v>0</v>
      </c>
      <c r="D60" s="3">
        <f t="shared" si="7"/>
        <v>99.99999012699156</v>
      </c>
      <c r="E60" s="13">
        <f t="shared" si="7"/>
        <v>142.87893298038873</v>
      </c>
      <c r="F60" s="13">
        <f t="shared" si="7"/>
        <v>100.00005664499618</v>
      </c>
      <c r="G60" s="13">
        <f t="shared" si="7"/>
        <v>101.6057612677475</v>
      </c>
      <c r="H60" s="13">
        <f t="shared" si="7"/>
        <v>100.00001947326001</v>
      </c>
      <c r="I60" s="13">
        <f t="shared" si="7"/>
        <v>100.5451502623679</v>
      </c>
      <c r="J60" s="13">
        <f t="shared" si="7"/>
        <v>85.32189266061772</v>
      </c>
      <c r="K60" s="13">
        <f t="shared" si="7"/>
        <v>27.436652125439288</v>
      </c>
      <c r="L60" s="13">
        <f t="shared" si="7"/>
        <v>205.42101293024285</v>
      </c>
      <c r="M60" s="13">
        <f t="shared" si="7"/>
        <v>70.02187887020011</v>
      </c>
      <c r="N60" s="13">
        <f t="shared" si="7"/>
        <v>34.48212053379409</v>
      </c>
      <c r="O60" s="13">
        <f t="shared" si="7"/>
        <v>109.0581895915284</v>
      </c>
      <c r="P60" s="13">
        <f t="shared" si="7"/>
        <v>115.35308878265182</v>
      </c>
      <c r="Q60" s="13">
        <f t="shared" si="7"/>
        <v>84.70375777769429</v>
      </c>
      <c r="R60" s="13">
        <f t="shared" si="7"/>
        <v>106.2350660311023</v>
      </c>
      <c r="S60" s="13">
        <f t="shared" si="7"/>
        <v>96.79918654433679</v>
      </c>
      <c r="T60" s="13">
        <f t="shared" si="7"/>
        <v>145.20279998680854</v>
      </c>
      <c r="U60" s="13">
        <f t="shared" si="7"/>
        <v>115.79700994782685</v>
      </c>
      <c r="V60" s="13">
        <f t="shared" si="7"/>
        <v>88.88806787980181</v>
      </c>
      <c r="W60" s="13">
        <f t="shared" si="7"/>
        <v>142.87893298038873</v>
      </c>
      <c r="X60" s="13">
        <f t="shared" si="7"/>
        <v>0</v>
      </c>
      <c r="Y60" s="13">
        <f t="shared" si="7"/>
        <v>0</v>
      </c>
      <c r="Z60" s="14">
        <f t="shared" si="7"/>
        <v>142.87893298038873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99.99999339290729</v>
      </c>
      <c r="E61" s="13">
        <f t="shared" si="7"/>
        <v>130.63780294768014</v>
      </c>
      <c r="F61" s="13">
        <f t="shared" si="7"/>
        <v>152.2768615780159</v>
      </c>
      <c r="G61" s="13">
        <f t="shared" si="7"/>
        <v>148.29902465020015</v>
      </c>
      <c r="H61" s="13">
        <f t="shared" si="7"/>
        <v>139.39432067815065</v>
      </c>
      <c r="I61" s="13">
        <f t="shared" si="7"/>
        <v>146.45389424866266</v>
      </c>
      <c r="J61" s="13">
        <f t="shared" si="7"/>
        <v>112.30211977810983</v>
      </c>
      <c r="K61" s="13">
        <f t="shared" si="7"/>
        <v>129.6905913633556</v>
      </c>
      <c r="L61" s="13">
        <f t="shared" si="7"/>
        <v>183.99107397907986</v>
      </c>
      <c r="M61" s="13">
        <f t="shared" si="7"/>
        <v>141.8824557009536</v>
      </c>
      <c r="N61" s="13">
        <f t="shared" si="7"/>
        <v>75.00868288651307</v>
      </c>
      <c r="O61" s="13">
        <f t="shared" si="7"/>
        <v>118.5134374591178</v>
      </c>
      <c r="P61" s="13">
        <f t="shared" si="7"/>
        <v>162.4723378599773</v>
      </c>
      <c r="Q61" s="13">
        <f t="shared" si="7"/>
        <v>117.50919358935985</v>
      </c>
      <c r="R61" s="13">
        <f t="shared" si="7"/>
        <v>49.817320904075814</v>
      </c>
      <c r="S61" s="13">
        <f t="shared" si="7"/>
        <v>126.89262915992849</v>
      </c>
      <c r="T61" s="13">
        <f t="shared" si="7"/>
        <v>93.73725234865151</v>
      </c>
      <c r="U61" s="13">
        <f t="shared" si="7"/>
        <v>91.02753095744993</v>
      </c>
      <c r="V61" s="13">
        <f t="shared" si="7"/>
        <v>124.75974216056342</v>
      </c>
      <c r="W61" s="13">
        <f t="shared" si="7"/>
        <v>130.63780294768014</v>
      </c>
      <c r="X61" s="13">
        <f t="shared" si="7"/>
        <v>0</v>
      </c>
      <c r="Y61" s="13">
        <f t="shared" si="7"/>
        <v>0</v>
      </c>
      <c r="Z61" s="14">
        <f t="shared" si="7"/>
        <v>130.63780294768014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100.00002935779817</v>
      </c>
      <c r="E62" s="13">
        <f t="shared" si="7"/>
        <v>193.7938888888889</v>
      </c>
      <c r="F62" s="13">
        <f t="shared" si="7"/>
        <v>100.00027245655</v>
      </c>
      <c r="G62" s="13">
        <f t="shared" si="7"/>
        <v>100.35546275156607</v>
      </c>
      <c r="H62" s="13">
        <f t="shared" si="7"/>
        <v>100</v>
      </c>
      <c r="I62" s="13">
        <f t="shared" si="7"/>
        <v>100.11920399093464</v>
      </c>
      <c r="J62" s="13">
        <f t="shared" si="7"/>
        <v>93.82053449101998</v>
      </c>
      <c r="K62" s="13">
        <f t="shared" si="7"/>
        <v>7.881918545276051</v>
      </c>
      <c r="L62" s="13">
        <f t="shared" si="7"/>
        <v>788.9950638533599</v>
      </c>
      <c r="M62" s="13">
        <f t="shared" si="7"/>
        <v>53.917943467056105</v>
      </c>
      <c r="N62" s="13">
        <f t="shared" si="7"/>
        <v>1.9558843999025646</v>
      </c>
      <c r="O62" s="13">
        <f t="shared" si="7"/>
        <v>306.80081391633576</v>
      </c>
      <c r="P62" s="13">
        <f t="shared" si="7"/>
        <v>301.8030585575532</v>
      </c>
      <c r="Q62" s="13">
        <f t="shared" si="7"/>
        <v>184.11926723977297</v>
      </c>
      <c r="R62" s="13">
        <f t="shared" si="7"/>
        <v>506.46805694365924</v>
      </c>
      <c r="S62" s="13">
        <f t="shared" si="7"/>
        <v>238.96227707023147</v>
      </c>
      <c r="T62" s="13">
        <f t="shared" si="7"/>
        <v>776.6031625071442</v>
      </c>
      <c r="U62" s="13">
        <f t="shared" si="7"/>
        <v>483.8210982486929</v>
      </c>
      <c r="V62" s="13">
        <f t="shared" si="7"/>
        <v>112.84248744335667</v>
      </c>
      <c r="W62" s="13">
        <f t="shared" si="7"/>
        <v>193.7938888888889</v>
      </c>
      <c r="X62" s="13">
        <f t="shared" si="7"/>
        <v>0</v>
      </c>
      <c r="Y62" s="13">
        <f t="shared" si="7"/>
        <v>0</v>
      </c>
      <c r="Z62" s="14">
        <f t="shared" si="7"/>
        <v>193.7938888888889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99.99984393289114</v>
      </c>
      <c r="E63" s="13">
        <f t="shared" si="7"/>
        <v>91.55208</v>
      </c>
      <c r="F63" s="13">
        <f t="shared" si="7"/>
        <v>100.0633917610835</v>
      </c>
      <c r="G63" s="13">
        <f t="shared" si="7"/>
        <v>100.05939025999734</v>
      </c>
      <c r="H63" s="13">
        <f t="shared" si="7"/>
        <v>100.29870065216309</v>
      </c>
      <c r="I63" s="13">
        <f t="shared" si="7"/>
        <v>100.14433188737681</v>
      </c>
      <c r="J63" s="13">
        <f t="shared" si="7"/>
        <v>135.88704336538717</v>
      </c>
      <c r="K63" s="13">
        <f t="shared" si="7"/>
        <v>88.46592982883026</v>
      </c>
      <c r="L63" s="13">
        <f t="shared" si="7"/>
        <v>0</v>
      </c>
      <c r="M63" s="13">
        <f t="shared" si="7"/>
        <v>73.90425921901877</v>
      </c>
      <c r="N63" s="13">
        <f t="shared" si="7"/>
        <v>0</v>
      </c>
      <c r="O63" s="13">
        <f t="shared" si="7"/>
        <v>85.21801384106638</v>
      </c>
      <c r="P63" s="13">
        <f t="shared" si="7"/>
        <v>73.37666787402962</v>
      </c>
      <c r="Q63" s="13">
        <f t="shared" si="7"/>
        <v>51.74100274878407</v>
      </c>
      <c r="R63" s="13">
        <f t="shared" si="7"/>
        <v>13.558619087907894</v>
      </c>
      <c r="S63" s="13">
        <f t="shared" si="7"/>
        <v>95.50135266954018</v>
      </c>
      <c r="T63" s="13">
        <f t="shared" si="7"/>
        <v>96.99551092277626</v>
      </c>
      <c r="U63" s="13">
        <f t="shared" si="7"/>
        <v>71.1431535687665</v>
      </c>
      <c r="V63" s="13">
        <f t="shared" si="7"/>
        <v>74.31884265489059</v>
      </c>
      <c r="W63" s="13">
        <f t="shared" si="7"/>
        <v>91.55208</v>
      </c>
      <c r="X63" s="13">
        <f t="shared" si="7"/>
        <v>0</v>
      </c>
      <c r="Y63" s="13">
        <f t="shared" si="7"/>
        <v>0</v>
      </c>
      <c r="Z63" s="14">
        <f t="shared" si="7"/>
        <v>91.55208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99.99990697674419</v>
      </c>
      <c r="E64" s="13">
        <f t="shared" si="7"/>
        <v>186.1086052631579</v>
      </c>
      <c r="F64" s="13">
        <f t="shared" si="7"/>
        <v>99.97655281756975</v>
      </c>
      <c r="G64" s="13">
        <f t="shared" si="7"/>
        <v>99.986978561131</v>
      </c>
      <c r="H64" s="13">
        <f t="shared" si="7"/>
        <v>99.87741046320271</v>
      </c>
      <c r="I64" s="13">
        <f t="shared" si="7"/>
        <v>99.9469422035721</v>
      </c>
      <c r="J64" s="13">
        <f t="shared" si="7"/>
        <v>126.7171826786068</v>
      </c>
      <c r="K64" s="13">
        <f t="shared" si="7"/>
        <v>46.767716506209226</v>
      </c>
      <c r="L64" s="13">
        <f t="shared" si="7"/>
        <v>0.12150668286755771</v>
      </c>
      <c r="M64" s="13">
        <f t="shared" si="7"/>
        <v>57.38821008833895</v>
      </c>
      <c r="N64" s="13">
        <f t="shared" si="7"/>
        <v>0</v>
      </c>
      <c r="O64" s="13">
        <f t="shared" si="7"/>
        <v>0</v>
      </c>
      <c r="P64" s="13">
        <f t="shared" si="7"/>
        <v>36.96313487623785</v>
      </c>
      <c r="Q64" s="13">
        <f t="shared" si="7"/>
        <v>12.344161751255383</v>
      </c>
      <c r="R64" s="13">
        <f t="shared" si="7"/>
        <v>65.30327317855111</v>
      </c>
      <c r="S64" s="13">
        <f t="shared" si="7"/>
        <v>33.91256309632028</v>
      </c>
      <c r="T64" s="13">
        <f t="shared" si="7"/>
        <v>99.9766934691771</v>
      </c>
      <c r="U64" s="13">
        <f t="shared" si="7"/>
        <v>66.38461600062587</v>
      </c>
      <c r="V64" s="13">
        <f t="shared" si="7"/>
        <v>58.98563697363485</v>
      </c>
      <c r="W64" s="13">
        <f t="shared" si="7"/>
        <v>186.1086052631579</v>
      </c>
      <c r="X64" s="13">
        <f t="shared" si="7"/>
        <v>0</v>
      </c>
      <c r="Y64" s="13">
        <f t="shared" si="7"/>
        <v>0</v>
      </c>
      <c r="Z64" s="14">
        <f t="shared" si="7"/>
        <v>186.1086052631579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72934159</v>
      </c>
      <c r="C67" s="23"/>
      <c r="D67" s="24">
        <v>112529000</v>
      </c>
      <c r="E67" s="25">
        <v>93046047</v>
      </c>
      <c r="F67" s="25">
        <v>6808681</v>
      </c>
      <c r="G67" s="25">
        <v>6880556</v>
      </c>
      <c r="H67" s="25">
        <v>6546383</v>
      </c>
      <c r="I67" s="25">
        <v>20235620</v>
      </c>
      <c r="J67" s="25">
        <v>6391068</v>
      </c>
      <c r="K67" s="25">
        <v>19715576</v>
      </c>
      <c r="L67" s="25">
        <v>6695297</v>
      </c>
      <c r="M67" s="25">
        <v>32801941</v>
      </c>
      <c r="N67" s="25">
        <v>6958948</v>
      </c>
      <c r="O67" s="25">
        <v>6667591</v>
      </c>
      <c r="P67" s="25">
        <v>6680963</v>
      </c>
      <c r="Q67" s="25">
        <v>20307502</v>
      </c>
      <c r="R67" s="25">
        <v>6638800</v>
      </c>
      <c r="S67" s="25">
        <v>7054468</v>
      </c>
      <c r="T67" s="25">
        <v>6767434</v>
      </c>
      <c r="U67" s="25">
        <v>20460702</v>
      </c>
      <c r="V67" s="25">
        <v>93805765</v>
      </c>
      <c r="W67" s="25">
        <v>93046047</v>
      </c>
      <c r="X67" s="25"/>
      <c r="Y67" s="24"/>
      <c r="Z67" s="26">
        <v>93046047</v>
      </c>
    </row>
    <row r="68" spans="1:26" ht="13.5" hidden="1">
      <c r="A68" s="36" t="s">
        <v>31</v>
      </c>
      <c r="B68" s="18">
        <v>18407196</v>
      </c>
      <c r="C68" s="18"/>
      <c r="D68" s="19">
        <v>30000000</v>
      </c>
      <c r="E68" s="20">
        <v>14157750</v>
      </c>
      <c r="F68" s="20">
        <v>1512538</v>
      </c>
      <c r="G68" s="20">
        <v>1519236</v>
      </c>
      <c r="H68" s="20">
        <v>1411136</v>
      </c>
      <c r="I68" s="20">
        <v>4442910</v>
      </c>
      <c r="J68" s="20">
        <v>1522007</v>
      </c>
      <c r="K68" s="20">
        <v>1519267</v>
      </c>
      <c r="L68" s="20">
        <v>1521653</v>
      </c>
      <c r="M68" s="20">
        <v>4562927</v>
      </c>
      <c r="N68" s="20">
        <v>1493144</v>
      </c>
      <c r="O68" s="20">
        <v>1689742</v>
      </c>
      <c r="P68" s="20">
        <v>1683106</v>
      </c>
      <c r="Q68" s="20">
        <v>4865992</v>
      </c>
      <c r="R68" s="20">
        <v>1694264</v>
      </c>
      <c r="S68" s="20">
        <v>1704453</v>
      </c>
      <c r="T68" s="20">
        <v>1702106</v>
      </c>
      <c r="U68" s="20">
        <v>5100823</v>
      </c>
      <c r="V68" s="20">
        <v>18972652</v>
      </c>
      <c r="W68" s="20">
        <v>14157750</v>
      </c>
      <c r="X68" s="20"/>
      <c r="Y68" s="19"/>
      <c r="Z68" s="22">
        <v>14157750</v>
      </c>
    </row>
    <row r="69" spans="1:26" ht="13.5" hidden="1">
      <c r="A69" s="37" t="s">
        <v>32</v>
      </c>
      <c r="B69" s="18">
        <v>54526963</v>
      </c>
      <c r="C69" s="18"/>
      <c r="D69" s="19">
        <v>81029000</v>
      </c>
      <c r="E69" s="20">
        <v>78888297</v>
      </c>
      <c r="F69" s="20">
        <v>5296143</v>
      </c>
      <c r="G69" s="20">
        <v>5361320</v>
      </c>
      <c r="H69" s="20">
        <v>5135247</v>
      </c>
      <c r="I69" s="20">
        <v>15792710</v>
      </c>
      <c r="J69" s="20">
        <v>4869061</v>
      </c>
      <c r="K69" s="20">
        <v>18196309</v>
      </c>
      <c r="L69" s="20">
        <v>5172834</v>
      </c>
      <c r="M69" s="20">
        <v>28238204</v>
      </c>
      <c r="N69" s="20">
        <v>5463530</v>
      </c>
      <c r="O69" s="20">
        <v>4977849</v>
      </c>
      <c r="P69" s="20">
        <v>4997001</v>
      </c>
      <c r="Q69" s="20">
        <v>15438380</v>
      </c>
      <c r="R69" s="20">
        <v>4943428</v>
      </c>
      <c r="S69" s="20">
        <v>5350015</v>
      </c>
      <c r="T69" s="20">
        <v>5063881</v>
      </c>
      <c r="U69" s="20">
        <v>15357324</v>
      </c>
      <c r="V69" s="20">
        <v>74826618</v>
      </c>
      <c r="W69" s="20">
        <v>78888297</v>
      </c>
      <c r="X69" s="20"/>
      <c r="Y69" s="19"/>
      <c r="Z69" s="22">
        <v>78888297</v>
      </c>
    </row>
    <row r="70" spans="1:26" ht="13.5" hidden="1">
      <c r="A70" s="38" t="s">
        <v>106</v>
      </c>
      <c r="B70" s="18"/>
      <c r="C70" s="18"/>
      <c r="D70" s="19">
        <v>60541000</v>
      </c>
      <c r="E70" s="20">
        <v>59088297</v>
      </c>
      <c r="F70" s="20">
        <v>2271460</v>
      </c>
      <c r="G70" s="20">
        <v>2501359</v>
      </c>
      <c r="H70" s="20">
        <v>2527344</v>
      </c>
      <c r="I70" s="20">
        <v>7300163</v>
      </c>
      <c r="J70" s="20">
        <v>2179096</v>
      </c>
      <c r="K70" s="20">
        <v>2680856</v>
      </c>
      <c r="L70" s="20">
        <v>2306963</v>
      </c>
      <c r="M70" s="20">
        <v>7166915</v>
      </c>
      <c r="N70" s="20">
        <v>2487652</v>
      </c>
      <c r="O70" s="20">
        <v>2277886</v>
      </c>
      <c r="P70" s="20">
        <v>2300527</v>
      </c>
      <c r="Q70" s="20">
        <v>7066065</v>
      </c>
      <c r="R70" s="20">
        <v>2194285</v>
      </c>
      <c r="S70" s="20">
        <v>2349800</v>
      </c>
      <c r="T70" s="20">
        <v>2270026</v>
      </c>
      <c r="U70" s="20">
        <v>6814111</v>
      </c>
      <c r="V70" s="20">
        <v>28347254</v>
      </c>
      <c r="W70" s="20">
        <v>59088297</v>
      </c>
      <c r="X70" s="20"/>
      <c r="Y70" s="19"/>
      <c r="Z70" s="22">
        <v>59088297</v>
      </c>
    </row>
    <row r="71" spans="1:26" ht="13.5" hidden="1">
      <c r="A71" s="38" t="s">
        <v>107</v>
      </c>
      <c r="B71" s="18"/>
      <c r="C71" s="18"/>
      <c r="D71" s="19">
        <v>13625000</v>
      </c>
      <c r="E71" s="20">
        <v>13500000</v>
      </c>
      <c r="F71" s="20">
        <v>1101093</v>
      </c>
      <c r="G71" s="20">
        <v>984632</v>
      </c>
      <c r="H71" s="20">
        <v>852935</v>
      </c>
      <c r="I71" s="20">
        <v>2938660</v>
      </c>
      <c r="J71" s="20">
        <v>830622</v>
      </c>
      <c r="K71" s="20">
        <v>13633267</v>
      </c>
      <c r="L71" s="20">
        <v>808728</v>
      </c>
      <c r="M71" s="20">
        <v>15272617</v>
      </c>
      <c r="N71" s="20">
        <v>919584</v>
      </c>
      <c r="O71" s="20">
        <v>832518</v>
      </c>
      <c r="P71" s="20">
        <v>555556</v>
      </c>
      <c r="Q71" s="20">
        <v>2307658</v>
      </c>
      <c r="R71" s="20">
        <v>746422</v>
      </c>
      <c r="S71" s="20">
        <v>759432</v>
      </c>
      <c r="T71" s="20">
        <v>577390</v>
      </c>
      <c r="U71" s="20">
        <v>2083244</v>
      </c>
      <c r="V71" s="20">
        <v>22602179</v>
      </c>
      <c r="W71" s="20">
        <v>13500000</v>
      </c>
      <c r="X71" s="20"/>
      <c r="Y71" s="19"/>
      <c r="Z71" s="22">
        <v>13500000</v>
      </c>
    </row>
    <row r="72" spans="1:26" ht="13.5" hidden="1">
      <c r="A72" s="38" t="s">
        <v>108</v>
      </c>
      <c r="B72" s="18"/>
      <c r="C72" s="18"/>
      <c r="D72" s="19">
        <v>2563000</v>
      </c>
      <c r="E72" s="20">
        <v>2500000</v>
      </c>
      <c r="F72" s="20">
        <v>198764</v>
      </c>
      <c r="G72" s="20">
        <v>212156</v>
      </c>
      <c r="H72" s="20">
        <v>220957</v>
      </c>
      <c r="I72" s="20">
        <v>631877</v>
      </c>
      <c r="J72" s="20">
        <v>188745</v>
      </c>
      <c r="K72" s="20">
        <v>213706</v>
      </c>
      <c r="L72" s="20">
        <v>200406</v>
      </c>
      <c r="M72" s="20">
        <v>602857</v>
      </c>
      <c r="N72" s="20">
        <v>218281</v>
      </c>
      <c r="O72" s="20">
        <v>205331</v>
      </c>
      <c r="P72" s="20">
        <v>204302</v>
      </c>
      <c r="Q72" s="20">
        <v>627914</v>
      </c>
      <c r="R72" s="20">
        <v>180837</v>
      </c>
      <c r="S72" s="20">
        <v>208107</v>
      </c>
      <c r="T72" s="20">
        <v>206724</v>
      </c>
      <c r="U72" s="20">
        <v>595668</v>
      </c>
      <c r="V72" s="20">
        <v>2458316</v>
      </c>
      <c r="W72" s="20">
        <v>2500000</v>
      </c>
      <c r="X72" s="20"/>
      <c r="Y72" s="19"/>
      <c r="Z72" s="22">
        <v>2500000</v>
      </c>
    </row>
    <row r="73" spans="1:26" ht="13.5" hidden="1">
      <c r="A73" s="38" t="s">
        <v>109</v>
      </c>
      <c r="B73" s="18"/>
      <c r="C73" s="18"/>
      <c r="D73" s="19">
        <v>4300000</v>
      </c>
      <c r="E73" s="20">
        <v>3800000</v>
      </c>
      <c r="F73" s="20">
        <v>537378</v>
      </c>
      <c r="G73" s="20">
        <v>537575</v>
      </c>
      <c r="H73" s="20">
        <v>538382</v>
      </c>
      <c r="I73" s="20">
        <v>1613335</v>
      </c>
      <c r="J73" s="20">
        <v>529865</v>
      </c>
      <c r="K73" s="20">
        <v>538876</v>
      </c>
      <c r="L73" s="20">
        <v>541534</v>
      </c>
      <c r="M73" s="20">
        <v>1610275</v>
      </c>
      <c r="N73" s="20">
        <v>539782</v>
      </c>
      <c r="O73" s="20">
        <v>538690</v>
      </c>
      <c r="P73" s="20">
        <v>540755</v>
      </c>
      <c r="Q73" s="20">
        <v>1619227</v>
      </c>
      <c r="R73" s="20">
        <v>541492</v>
      </c>
      <c r="S73" s="20">
        <v>541236</v>
      </c>
      <c r="T73" s="20">
        <v>540621</v>
      </c>
      <c r="U73" s="20">
        <v>1623349</v>
      </c>
      <c r="V73" s="20">
        <v>6466186</v>
      </c>
      <c r="W73" s="20">
        <v>3800000</v>
      </c>
      <c r="X73" s="20"/>
      <c r="Y73" s="19"/>
      <c r="Z73" s="22">
        <v>3800000</v>
      </c>
    </row>
    <row r="74" spans="1:26" ht="13.5" hidden="1">
      <c r="A74" s="38" t="s">
        <v>110</v>
      </c>
      <c r="B74" s="18">
        <v>54526963</v>
      </c>
      <c r="C74" s="18"/>
      <c r="D74" s="19"/>
      <c r="E74" s="20"/>
      <c r="F74" s="20">
        <v>1187448</v>
      </c>
      <c r="G74" s="20">
        <v>1125598</v>
      </c>
      <c r="H74" s="20">
        <v>995629</v>
      </c>
      <c r="I74" s="20">
        <v>3308675</v>
      </c>
      <c r="J74" s="20">
        <v>1140733</v>
      </c>
      <c r="K74" s="20">
        <v>1129604</v>
      </c>
      <c r="L74" s="20">
        <v>1315203</v>
      </c>
      <c r="M74" s="20">
        <v>3585540</v>
      </c>
      <c r="N74" s="20">
        <v>1298231</v>
      </c>
      <c r="O74" s="20">
        <v>1123424</v>
      </c>
      <c r="P74" s="20">
        <v>1395861</v>
      </c>
      <c r="Q74" s="20">
        <v>3817516</v>
      </c>
      <c r="R74" s="20">
        <v>1280392</v>
      </c>
      <c r="S74" s="20">
        <v>1491440</v>
      </c>
      <c r="T74" s="20">
        <v>1469120</v>
      </c>
      <c r="U74" s="20">
        <v>4240952</v>
      </c>
      <c r="V74" s="20">
        <v>14952683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1500000</v>
      </c>
      <c r="E75" s="29"/>
      <c r="F75" s="29"/>
      <c r="G75" s="29"/>
      <c r="H75" s="29"/>
      <c r="I75" s="29"/>
      <c r="J75" s="29"/>
      <c r="K75" s="29"/>
      <c r="L75" s="29">
        <v>810</v>
      </c>
      <c r="M75" s="29">
        <v>810</v>
      </c>
      <c r="N75" s="29">
        <v>2274</v>
      </c>
      <c r="O75" s="29"/>
      <c r="P75" s="29">
        <v>856</v>
      </c>
      <c r="Q75" s="29">
        <v>3130</v>
      </c>
      <c r="R75" s="29">
        <v>1108</v>
      </c>
      <c r="S75" s="29"/>
      <c r="T75" s="29">
        <v>1447</v>
      </c>
      <c r="U75" s="29">
        <v>2555</v>
      </c>
      <c r="V75" s="29">
        <v>6495</v>
      </c>
      <c r="W75" s="29"/>
      <c r="X75" s="29"/>
      <c r="Y75" s="28"/>
      <c r="Z75" s="30"/>
    </row>
    <row r="76" spans="1:26" ht="13.5" hidden="1">
      <c r="A76" s="41" t="s">
        <v>113</v>
      </c>
      <c r="B76" s="31">
        <v>76087768</v>
      </c>
      <c r="C76" s="31"/>
      <c r="D76" s="32">
        <v>112528992</v>
      </c>
      <c r="E76" s="33">
        <v>148833798</v>
      </c>
      <c r="F76" s="33">
        <v>7292380</v>
      </c>
      <c r="G76" s="33">
        <v>7450587</v>
      </c>
      <c r="H76" s="33">
        <v>7030936</v>
      </c>
      <c r="I76" s="33">
        <v>21773903</v>
      </c>
      <c r="J76" s="33">
        <v>6422307</v>
      </c>
      <c r="K76" s="33">
        <v>6315561</v>
      </c>
      <c r="L76" s="33">
        <v>11119789</v>
      </c>
      <c r="M76" s="33">
        <v>23857657</v>
      </c>
      <c r="N76" s="33">
        <v>2394748</v>
      </c>
      <c r="O76" s="33">
        <v>5737718</v>
      </c>
      <c r="P76" s="33">
        <v>6182543</v>
      </c>
      <c r="Q76" s="33">
        <v>14315009</v>
      </c>
      <c r="R76" s="33">
        <v>5560056</v>
      </c>
      <c r="S76" s="33">
        <v>5607271</v>
      </c>
      <c r="T76" s="33">
        <v>7664094</v>
      </c>
      <c r="U76" s="33">
        <v>18831421</v>
      </c>
      <c r="V76" s="33">
        <v>78777990</v>
      </c>
      <c r="W76" s="33">
        <v>148833798</v>
      </c>
      <c r="X76" s="33"/>
      <c r="Y76" s="32"/>
      <c r="Z76" s="34">
        <v>148833798</v>
      </c>
    </row>
    <row r="77" spans="1:26" ht="13.5" hidden="1">
      <c r="A77" s="36" t="s">
        <v>31</v>
      </c>
      <c r="B77" s="18">
        <v>15978431</v>
      </c>
      <c r="C77" s="18"/>
      <c r="D77" s="19">
        <v>30000000</v>
      </c>
      <c r="E77" s="20">
        <v>36119041</v>
      </c>
      <c r="F77" s="20">
        <v>1996234</v>
      </c>
      <c r="G77" s="20">
        <v>2003177</v>
      </c>
      <c r="H77" s="20">
        <v>1895688</v>
      </c>
      <c r="I77" s="20">
        <v>5895099</v>
      </c>
      <c r="J77" s="20">
        <v>2267932</v>
      </c>
      <c r="K77" s="20">
        <v>1323103</v>
      </c>
      <c r="L77" s="20">
        <v>493701</v>
      </c>
      <c r="M77" s="20">
        <v>4084736</v>
      </c>
      <c r="N77" s="20">
        <v>510807</v>
      </c>
      <c r="O77" s="20">
        <v>308966</v>
      </c>
      <c r="P77" s="20">
        <v>418348</v>
      </c>
      <c r="Q77" s="20">
        <v>1238121</v>
      </c>
      <c r="R77" s="20">
        <v>308402</v>
      </c>
      <c r="S77" s="20">
        <v>428500</v>
      </c>
      <c r="T77" s="20">
        <v>311197</v>
      </c>
      <c r="U77" s="20">
        <v>1048099</v>
      </c>
      <c r="V77" s="20">
        <v>12266055</v>
      </c>
      <c r="W77" s="20">
        <v>36119041</v>
      </c>
      <c r="X77" s="20"/>
      <c r="Y77" s="19"/>
      <c r="Z77" s="22">
        <v>36119041</v>
      </c>
    </row>
    <row r="78" spans="1:26" ht="13.5" hidden="1">
      <c r="A78" s="37" t="s">
        <v>32</v>
      </c>
      <c r="B78" s="18">
        <v>60109337</v>
      </c>
      <c r="C78" s="18"/>
      <c r="D78" s="19">
        <v>81028992</v>
      </c>
      <c r="E78" s="20">
        <v>112714757</v>
      </c>
      <c r="F78" s="20">
        <v>5296146</v>
      </c>
      <c r="G78" s="20">
        <v>5447410</v>
      </c>
      <c r="H78" s="20">
        <v>5135248</v>
      </c>
      <c r="I78" s="20">
        <v>15878804</v>
      </c>
      <c r="J78" s="20">
        <v>4154375</v>
      </c>
      <c r="K78" s="20">
        <v>4992458</v>
      </c>
      <c r="L78" s="20">
        <v>10626088</v>
      </c>
      <c r="M78" s="20">
        <v>19772921</v>
      </c>
      <c r="N78" s="20">
        <v>1883941</v>
      </c>
      <c r="O78" s="20">
        <v>5428752</v>
      </c>
      <c r="P78" s="20">
        <v>5764195</v>
      </c>
      <c r="Q78" s="20">
        <v>13076888</v>
      </c>
      <c r="R78" s="20">
        <v>5251654</v>
      </c>
      <c r="S78" s="20">
        <v>5178771</v>
      </c>
      <c r="T78" s="20">
        <v>7352897</v>
      </c>
      <c r="U78" s="20">
        <v>17783322</v>
      </c>
      <c r="V78" s="20">
        <v>66511935</v>
      </c>
      <c r="W78" s="20">
        <v>112714757</v>
      </c>
      <c r="X78" s="20"/>
      <c r="Y78" s="19"/>
      <c r="Z78" s="22">
        <v>112714757</v>
      </c>
    </row>
    <row r="79" spans="1:26" ht="13.5" hidden="1">
      <c r="A79" s="38" t="s">
        <v>106</v>
      </c>
      <c r="B79" s="18">
        <v>41848272</v>
      </c>
      <c r="C79" s="18"/>
      <c r="D79" s="19">
        <v>60540996</v>
      </c>
      <c r="E79" s="20">
        <v>77191653</v>
      </c>
      <c r="F79" s="20">
        <v>3458908</v>
      </c>
      <c r="G79" s="20">
        <v>3709491</v>
      </c>
      <c r="H79" s="20">
        <v>3522974</v>
      </c>
      <c r="I79" s="20">
        <v>10691373</v>
      </c>
      <c r="J79" s="20">
        <v>2447171</v>
      </c>
      <c r="K79" s="20">
        <v>3476818</v>
      </c>
      <c r="L79" s="20">
        <v>4244606</v>
      </c>
      <c r="M79" s="20">
        <v>10168595</v>
      </c>
      <c r="N79" s="20">
        <v>1865955</v>
      </c>
      <c r="O79" s="20">
        <v>2699601</v>
      </c>
      <c r="P79" s="20">
        <v>3737720</v>
      </c>
      <c r="Q79" s="20">
        <v>8303276</v>
      </c>
      <c r="R79" s="20">
        <v>1093134</v>
      </c>
      <c r="S79" s="20">
        <v>2981723</v>
      </c>
      <c r="T79" s="20">
        <v>2127860</v>
      </c>
      <c r="U79" s="20">
        <v>6202717</v>
      </c>
      <c r="V79" s="20">
        <v>35365961</v>
      </c>
      <c r="W79" s="20">
        <v>77191653</v>
      </c>
      <c r="X79" s="20"/>
      <c r="Y79" s="19"/>
      <c r="Z79" s="22">
        <v>77191653</v>
      </c>
    </row>
    <row r="80" spans="1:26" ht="13.5" hidden="1">
      <c r="A80" s="38" t="s">
        <v>107</v>
      </c>
      <c r="B80" s="18">
        <v>12934921</v>
      </c>
      <c r="C80" s="18"/>
      <c r="D80" s="19">
        <v>13625004</v>
      </c>
      <c r="E80" s="20">
        <v>26162175</v>
      </c>
      <c r="F80" s="20">
        <v>1101096</v>
      </c>
      <c r="G80" s="20">
        <v>988132</v>
      </c>
      <c r="H80" s="20">
        <v>852935</v>
      </c>
      <c r="I80" s="20">
        <v>2942163</v>
      </c>
      <c r="J80" s="20">
        <v>779294</v>
      </c>
      <c r="K80" s="20">
        <v>1074563</v>
      </c>
      <c r="L80" s="20">
        <v>6380824</v>
      </c>
      <c r="M80" s="20">
        <v>8234681</v>
      </c>
      <c r="N80" s="20">
        <v>17986</v>
      </c>
      <c r="O80" s="20">
        <v>2554172</v>
      </c>
      <c r="P80" s="20">
        <v>1676685</v>
      </c>
      <c r="Q80" s="20">
        <v>4248843</v>
      </c>
      <c r="R80" s="20">
        <v>3780389</v>
      </c>
      <c r="S80" s="20">
        <v>1814756</v>
      </c>
      <c r="T80" s="20">
        <v>4484029</v>
      </c>
      <c r="U80" s="20">
        <v>10079174</v>
      </c>
      <c r="V80" s="20">
        <v>25504861</v>
      </c>
      <c r="W80" s="20">
        <v>26162175</v>
      </c>
      <c r="X80" s="20"/>
      <c r="Y80" s="19"/>
      <c r="Z80" s="22">
        <v>26162175</v>
      </c>
    </row>
    <row r="81" spans="1:26" ht="13.5" hidden="1">
      <c r="A81" s="38" t="s">
        <v>108</v>
      </c>
      <c r="B81" s="18">
        <v>2282633</v>
      </c>
      <c r="C81" s="18"/>
      <c r="D81" s="19">
        <v>2562996</v>
      </c>
      <c r="E81" s="20">
        <v>2288802</v>
      </c>
      <c r="F81" s="20">
        <v>198890</v>
      </c>
      <c r="G81" s="20">
        <v>212282</v>
      </c>
      <c r="H81" s="20">
        <v>221617</v>
      </c>
      <c r="I81" s="20">
        <v>632789</v>
      </c>
      <c r="J81" s="20">
        <v>256480</v>
      </c>
      <c r="K81" s="20">
        <v>189057</v>
      </c>
      <c r="L81" s="20"/>
      <c r="M81" s="20">
        <v>445537</v>
      </c>
      <c r="N81" s="20"/>
      <c r="O81" s="20">
        <v>174979</v>
      </c>
      <c r="P81" s="20">
        <v>149910</v>
      </c>
      <c r="Q81" s="20">
        <v>324889</v>
      </c>
      <c r="R81" s="20">
        <v>24519</v>
      </c>
      <c r="S81" s="20">
        <v>198745</v>
      </c>
      <c r="T81" s="20">
        <v>200513</v>
      </c>
      <c r="U81" s="20">
        <v>423777</v>
      </c>
      <c r="V81" s="20">
        <v>1826992</v>
      </c>
      <c r="W81" s="20">
        <v>2288802</v>
      </c>
      <c r="X81" s="20"/>
      <c r="Y81" s="19"/>
      <c r="Z81" s="22">
        <v>2288802</v>
      </c>
    </row>
    <row r="82" spans="1:26" ht="13.5" hidden="1">
      <c r="A82" s="38" t="s">
        <v>109</v>
      </c>
      <c r="B82" s="18">
        <v>3043511</v>
      </c>
      <c r="C82" s="18"/>
      <c r="D82" s="19">
        <v>4299996</v>
      </c>
      <c r="E82" s="20">
        <v>7072127</v>
      </c>
      <c r="F82" s="20">
        <v>537252</v>
      </c>
      <c r="G82" s="20">
        <v>537505</v>
      </c>
      <c r="H82" s="20">
        <v>537722</v>
      </c>
      <c r="I82" s="20">
        <v>1612479</v>
      </c>
      <c r="J82" s="20">
        <v>671430</v>
      </c>
      <c r="K82" s="20">
        <v>252020</v>
      </c>
      <c r="L82" s="20">
        <v>658</v>
      </c>
      <c r="M82" s="20">
        <v>924108</v>
      </c>
      <c r="N82" s="20"/>
      <c r="O82" s="20"/>
      <c r="P82" s="20">
        <v>199880</v>
      </c>
      <c r="Q82" s="20">
        <v>199880</v>
      </c>
      <c r="R82" s="20">
        <v>353612</v>
      </c>
      <c r="S82" s="20">
        <v>183547</v>
      </c>
      <c r="T82" s="20">
        <v>540495</v>
      </c>
      <c r="U82" s="20">
        <v>1077654</v>
      </c>
      <c r="V82" s="20">
        <v>3814121</v>
      </c>
      <c r="W82" s="20">
        <v>7072127</v>
      </c>
      <c r="X82" s="20"/>
      <c r="Y82" s="19"/>
      <c r="Z82" s="22">
        <v>7072127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1500000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103786</v>
      </c>
      <c r="I6" s="64">
        <v>103786</v>
      </c>
      <c r="J6" s="64">
        <v>100237</v>
      </c>
      <c r="K6" s="64">
        <v>131272</v>
      </c>
      <c r="L6" s="64">
        <v>58202</v>
      </c>
      <c r="M6" s="64">
        <v>289711</v>
      </c>
      <c r="N6" s="64">
        <v>122645</v>
      </c>
      <c r="O6" s="64">
        <v>109957</v>
      </c>
      <c r="P6" s="64">
        <v>82696</v>
      </c>
      <c r="Q6" s="64">
        <v>315298</v>
      </c>
      <c r="R6" s="64">
        <v>87689</v>
      </c>
      <c r="S6" s="64">
        <v>0</v>
      </c>
      <c r="T6" s="64">
        <v>0</v>
      </c>
      <c r="U6" s="64">
        <v>87689</v>
      </c>
      <c r="V6" s="64">
        <v>796484</v>
      </c>
      <c r="W6" s="64">
        <v>0</v>
      </c>
      <c r="X6" s="64">
        <v>796484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0</v>
      </c>
      <c r="E7" s="64">
        <v>5000000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2275</v>
      </c>
      <c r="M7" s="64">
        <v>2275</v>
      </c>
      <c r="N7" s="64">
        <v>0</v>
      </c>
      <c r="O7" s="64">
        <v>3599629</v>
      </c>
      <c r="P7" s="64">
        <v>339686</v>
      </c>
      <c r="Q7" s="64">
        <v>3939315</v>
      </c>
      <c r="R7" s="64">
        <v>292961</v>
      </c>
      <c r="S7" s="64">
        <v>0</v>
      </c>
      <c r="T7" s="64">
        <v>0</v>
      </c>
      <c r="U7" s="64">
        <v>292961</v>
      </c>
      <c r="V7" s="64">
        <v>4234551</v>
      </c>
      <c r="W7" s="64">
        <v>5000000</v>
      </c>
      <c r="X7" s="64">
        <v>-765449</v>
      </c>
      <c r="Y7" s="65">
        <v>-15.31</v>
      </c>
      <c r="Z7" s="66">
        <v>5000000</v>
      </c>
    </row>
    <row r="8" spans="1:26" ht="13.5">
      <c r="A8" s="62" t="s">
        <v>34</v>
      </c>
      <c r="B8" s="18">
        <v>377825482</v>
      </c>
      <c r="C8" s="18">
        <v>0</v>
      </c>
      <c r="D8" s="63">
        <v>443936000</v>
      </c>
      <c r="E8" s="64">
        <v>443936000</v>
      </c>
      <c r="F8" s="64">
        <v>177707000</v>
      </c>
      <c r="G8" s="64">
        <v>40800</v>
      </c>
      <c r="H8" s="64">
        <v>250925</v>
      </c>
      <c r="I8" s="64">
        <v>177998725</v>
      </c>
      <c r="J8" s="64">
        <v>1143344</v>
      </c>
      <c r="K8" s="64">
        <v>547483</v>
      </c>
      <c r="L8" s="64">
        <v>145978197</v>
      </c>
      <c r="M8" s="64">
        <v>147669024</v>
      </c>
      <c r="N8" s="64">
        <v>0</v>
      </c>
      <c r="O8" s="64">
        <v>0</v>
      </c>
      <c r="P8" s="64">
        <v>213115</v>
      </c>
      <c r="Q8" s="64">
        <v>213115</v>
      </c>
      <c r="R8" s="64">
        <v>1090909</v>
      </c>
      <c r="S8" s="64">
        <v>0</v>
      </c>
      <c r="T8" s="64">
        <v>0</v>
      </c>
      <c r="U8" s="64">
        <v>1090909</v>
      </c>
      <c r="V8" s="64">
        <v>326971773</v>
      </c>
      <c r="W8" s="64">
        <v>443936000</v>
      </c>
      <c r="X8" s="64">
        <v>-116964227</v>
      </c>
      <c r="Y8" s="65">
        <v>-26.35</v>
      </c>
      <c r="Z8" s="66">
        <v>443936000</v>
      </c>
    </row>
    <row r="9" spans="1:26" ht="13.5">
      <c r="A9" s="62" t="s">
        <v>35</v>
      </c>
      <c r="B9" s="18">
        <v>11735926</v>
      </c>
      <c r="C9" s="18">
        <v>0</v>
      </c>
      <c r="D9" s="63">
        <v>11727000</v>
      </c>
      <c r="E9" s="64">
        <v>49753694</v>
      </c>
      <c r="F9" s="64">
        <v>232726</v>
      </c>
      <c r="G9" s="64">
        <v>121304</v>
      </c>
      <c r="H9" s="64">
        <v>94405</v>
      </c>
      <c r="I9" s="64">
        <v>448435</v>
      </c>
      <c r="J9" s="64">
        <v>100522</v>
      </c>
      <c r="K9" s="64">
        <v>15332</v>
      </c>
      <c r="L9" s="64">
        <v>127380</v>
      </c>
      <c r="M9" s="64">
        <v>243234</v>
      </c>
      <c r="N9" s="64">
        <v>4100</v>
      </c>
      <c r="O9" s="64">
        <v>1756</v>
      </c>
      <c r="P9" s="64">
        <v>19537</v>
      </c>
      <c r="Q9" s="64">
        <v>25393</v>
      </c>
      <c r="R9" s="64">
        <v>361867</v>
      </c>
      <c r="S9" s="64">
        <v>110684</v>
      </c>
      <c r="T9" s="64">
        <v>0</v>
      </c>
      <c r="U9" s="64">
        <v>472551</v>
      </c>
      <c r="V9" s="64">
        <v>1189613</v>
      </c>
      <c r="W9" s="64">
        <v>49753694</v>
      </c>
      <c r="X9" s="64">
        <v>-48564081</v>
      </c>
      <c r="Y9" s="65">
        <v>-97.61</v>
      </c>
      <c r="Z9" s="66">
        <v>49753694</v>
      </c>
    </row>
    <row r="10" spans="1:26" ht="25.5">
      <c r="A10" s="67" t="s">
        <v>98</v>
      </c>
      <c r="B10" s="68">
        <f>SUM(B5:B9)</f>
        <v>389561408</v>
      </c>
      <c r="C10" s="68">
        <f>SUM(C5:C9)</f>
        <v>0</v>
      </c>
      <c r="D10" s="69">
        <f aca="true" t="shared" si="0" ref="D10:Z10">SUM(D5:D9)</f>
        <v>455663000</v>
      </c>
      <c r="E10" s="70">
        <f t="shared" si="0"/>
        <v>498689694</v>
      </c>
      <c r="F10" s="70">
        <f t="shared" si="0"/>
        <v>177939726</v>
      </c>
      <c r="G10" s="70">
        <f t="shared" si="0"/>
        <v>162104</v>
      </c>
      <c r="H10" s="70">
        <f t="shared" si="0"/>
        <v>449116</v>
      </c>
      <c r="I10" s="70">
        <f t="shared" si="0"/>
        <v>178550946</v>
      </c>
      <c r="J10" s="70">
        <f t="shared" si="0"/>
        <v>1344103</v>
      </c>
      <c r="K10" s="70">
        <f t="shared" si="0"/>
        <v>694087</v>
      </c>
      <c r="L10" s="70">
        <f t="shared" si="0"/>
        <v>146166054</v>
      </c>
      <c r="M10" s="70">
        <f t="shared" si="0"/>
        <v>148204244</v>
      </c>
      <c r="N10" s="70">
        <f t="shared" si="0"/>
        <v>126745</v>
      </c>
      <c r="O10" s="70">
        <f t="shared" si="0"/>
        <v>3711342</v>
      </c>
      <c r="P10" s="70">
        <f t="shared" si="0"/>
        <v>655034</v>
      </c>
      <c r="Q10" s="70">
        <f t="shared" si="0"/>
        <v>4493121</v>
      </c>
      <c r="R10" s="70">
        <f t="shared" si="0"/>
        <v>1833426</v>
      </c>
      <c r="S10" s="70">
        <f t="shared" si="0"/>
        <v>110684</v>
      </c>
      <c r="T10" s="70">
        <f t="shared" si="0"/>
        <v>0</v>
      </c>
      <c r="U10" s="70">
        <f t="shared" si="0"/>
        <v>1944110</v>
      </c>
      <c r="V10" s="70">
        <f t="shared" si="0"/>
        <v>333192421</v>
      </c>
      <c r="W10" s="70">
        <f t="shared" si="0"/>
        <v>498689694</v>
      </c>
      <c r="X10" s="70">
        <f t="shared" si="0"/>
        <v>-165497273</v>
      </c>
      <c r="Y10" s="71">
        <f>+IF(W10&lt;&gt;0,(X10/W10)*100,0)</f>
        <v>-33.18642333923989</v>
      </c>
      <c r="Z10" s="72">
        <f t="shared" si="0"/>
        <v>498689694</v>
      </c>
    </row>
    <row r="11" spans="1:26" ht="13.5">
      <c r="A11" s="62" t="s">
        <v>36</v>
      </c>
      <c r="B11" s="18">
        <v>231057372</v>
      </c>
      <c r="C11" s="18">
        <v>0</v>
      </c>
      <c r="D11" s="63">
        <v>175000000</v>
      </c>
      <c r="E11" s="64">
        <v>222040207</v>
      </c>
      <c r="F11" s="64">
        <v>16899490</v>
      </c>
      <c r="G11" s="64">
        <v>16854681</v>
      </c>
      <c r="H11" s="64">
        <v>17784466</v>
      </c>
      <c r="I11" s="64">
        <v>51538637</v>
      </c>
      <c r="J11" s="64">
        <v>17585650</v>
      </c>
      <c r="K11" s="64">
        <v>26317178</v>
      </c>
      <c r="L11" s="64">
        <v>18263082</v>
      </c>
      <c r="M11" s="64">
        <v>62165910</v>
      </c>
      <c r="N11" s="64">
        <v>18545933</v>
      </c>
      <c r="O11" s="64">
        <v>18232048</v>
      </c>
      <c r="P11" s="64">
        <v>17742704</v>
      </c>
      <c r="Q11" s="64">
        <v>54520685</v>
      </c>
      <c r="R11" s="64">
        <v>18970709</v>
      </c>
      <c r="S11" s="64">
        <v>18091864</v>
      </c>
      <c r="T11" s="64">
        <v>18275773</v>
      </c>
      <c r="U11" s="64">
        <v>55338346</v>
      </c>
      <c r="V11" s="64">
        <v>223563578</v>
      </c>
      <c r="W11" s="64">
        <v>222040207</v>
      </c>
      <c r="X11" s="64">
        <v>1523371</v>
      </c>
      <c r="Y11" s="65">
        <v>0.69</v>
      </c>
      <c r="Z11" s="66">
        <v>222040207</v>
      </c>
    </row>
    <row r="12" spans="1:26" ht="13.5">
      <c r="A12" s="62" t="s">
        <v>37</v>
      </c>
      <c r="B12" s="18">
        <v>9380302</v>
      </c>
      <c r="C12" s="18">
        <v>0</v>
      </c>
      <c r="D12" s="63">
        <v>10000000</v>
      </c>
      <c r="E12" s="64">
        <v>10600913</v>
      </c>
      <c r="F12" s="64">
        <v>782934</v>
      </c>
      <c r="G12" s="64">
        <v>706060</v>
      </c>
      <c r="H12" s="64">
        <v>774842</v>
      </c>
      <c r="I12" s="64">
        <v>2263836</v>
      </c>
      <c r="J12" s="64">
        <v>753803</v>
      </c>
      <c r="K12" s="64">
        <v>879980</v>
      </c>
      <c r="L12" s="64">
        <v>828104</v>
      </c>
      <c r="M12" s="64">
        <v>2461887</v>
      </c>
      <c r="N12" s="64">
        <v>799431</v>
      </c>
      <c r="O12" s="64">
        <v>1167864</v>
      </c>
      <c r="P12" s="64">
        <v>1533583</v>
      </c>
      <c r="Q12" s="64">
        <v>3500878</v>
      </c>
      <c r="R12" s="64">
        <v>891671</v>
      </c>
      <c r="S12" s="64">
        <v>859451</v>
      </c>
      <c r="T12" s="64">
        <v>871753</v>
      </c>
      <c r="U12" s="64">
        <v>2622875</v>
      </c>
      <c r="V12" s="64">
        <v>10849476</v>
      </c>
      <c r="W12" s="64">
        <v>10600913</v>
      </c>
      <c r="X12" s="64">
        <v>248563</v>
      </c>
      <c r="Y12" s="65">
        <v>2.34</v>
      </c>
      <c r="Z12" s="66">
        <v>10600913</v>
      </c>
    </row>
    <row r="13" spans="1:26" ht="13.5">
      <c r="A13" s="62" t="s">
        <v>99</v>
      </c>
      <c r="B13" s="18">
        <v>168034969</v>
      </c>
      <c r="C13" s="18">
        <v>0</v>
      </c>
      <c r="D13" s="63">
        <v>7000000</v>
      </c>
      <c r="E13" s="64">
        <v>7000000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7000000</v>
      </c>
      <c r="X13" s="64">
        <v>-7000000</v>
      </c>
      <c r="Y13" s="65">
        <v>-100</v>
      </c>
      <c r="Z13" s="66">
        <v>7000000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50400256</v>
      </c>
      <c r="M14" s="64">
        <v>50400256</v>
      </c>
      <c r="N14" s="64">
        <v>0</v>
      </c>
      <c r="O14" s="64">
        <v>0</v>
      </c>
      <c r="P14" s="64">
        <v>0</v>
      </c>
      <c r="Q14" s="64">
        <v>0</v>
      </c>
      <c r="R14" s="64">
        <v>20562626</v>
      </c>
      <c r="S14" s="64">
        <v>0</v>
      </c>
      <c r="T14" s="64">
        <v>0</v>
      </c>
      <c r="U14" s="64">
        <v>20562626</v>
      </c>
      <c r="V14" s="64">
        <v>70962882</v>
      </c>
      <c r="W14" s="64">
        <v>0</v>
      </c>
      <c r="X14" s="64">
        <v>70962882</v>
      </c>
      <c r="Y14" s="65">
        <v>0</v>
      </c>
      <c r="Z14" s="66">
        <v>0</v>
      </c>
    </row>
    <row r="15" spans="1:26" ht="13.5">
      <c r="A15" s="62" t="s">
        <v>39</v>
      </c>
      <c r="B15" s="18">
        <v>44051523</v>
      </c>
      <c r="C15" s="18">
        <v>0</v>
      </c>
      <c r="D15" s="63">
        <v>31750000</v>
      </c>
      <c r="E15" s="64">
        <v>34980797</v>
      </c>
      <c r="F15" s="64">
        <v>1333884</v>
      </c>
      <c r="G15" s="64">
        <v>4855461</v>
      </c>
      <c r="H15" s="64">
        <v>4635101</v>
      </c>
      <c r="I15" s="64">
        <v>10824446</v>
      </c>
      <c r="J15" s="64">
        <v>5376821</v>
      </c>
      <c r="K15" s="64">
        <v>5450345</v>
      </c>
      <c r="L15" s="64">
        <v>1233467</v>
      </c>
      <c r="M15" s="64">
        <v>12060633</v>
      </c>
      <c r="N15" s="64">
        <v>2495535</v>
      </c>
      <c r="O15" s="64">
        <v>930638</v>
      </c>
      <c r="P15" s="64">
        <v>3036948</v>
      </c>
      <c r="Q15" s="64">
        <v>6463121</v>
      </c>
      <c r="R15" s="64">
        <v>1221887</v>
      </c>
      <c r="S15" s="64">
        <v>533291</v>
      </c>
      <c r="T15" s="64">
        <v>7304751</v>
      </c>
      <c r="U15" s="64">
        <v>9059929</v>
      </c>
      <c r="V15" s="64">
        <v>38408129</v>
      </c>
      <c r="W15" s="64">
        <v>34980797</v>
      </c>
      <c r="X15" s="64">
        <v>3427332</v>
      </c>
      <c r="Y15" s="65">
        <v>9.8</v>
      </c>
      <c r="Z15" s="66">
        <v>34980797</v>
      </c>
    </row>
    <row r="16" spans="1:26" ht="13.5">
      <c r="A16" s="73" t="s">
        <v>40</v>
      </c>
      <c r="B16" s="18">
        <v>105233254</v>
      </c>
      <c r="C16" s="18">
        <v>0</v>
      </c>
      <c r="D16" s="63">
        <v>36500000</v>
      </c>
      <c r="E16" s="64">
        <v>39940000</v>
      </c>
      <c r="F16" s="64">
        <v>181140</v>
      </c>
      <c r="G16" s="64">
        <v>1811703</v>
      </c>
      <c r="H16" s="64">
        <v>14800</v>
      </c>
      <c r="I16" s="64">
        <v>2007643</v>
      </c>
      <c r="J16" s="64">
        <v>922019</v>
      </c>
      <c r="K16" s="64">
        <v>469020</v>
      </c>
      <c r="L16" s="64">
        <v>8235263</v>
      </c>
      <c r="M16" s="64">
        <v>9626302</v>
      </c>
      <c r="N16" s="64">
        <v>1865464</v>
      </c>
      <c r="O16" s="64">
        <v>0</v>
      </c>
      <c r="P16" s="64">
        <v>682706</v>
      </c>
      <c r="Q16" s="64">
        <v>2548170</v>
      </c>
      <c r="R16" s="64">
        <v>5386677</v>
      </c>
      <c r="S16" s="64">
        <v>111550</v>
      </c>
      <c r="T16" s="64">
        <v>3590005</v>
      </c>
      <c r="U16" s="64">
        <v>9088232</v>
      </c>
      <c r="V16" s="64">
        <v>23270347</v>
      </c>
      <c r="W16" s="64">
        <v>39940000</v>
      </c>
      <c r="X16" s="64">
        <v>-16669653</v>
      </c>
      <c r="Y16" s="65">
        <v>-41.74</v>
      </c>
      <c r="Z16" s="66">
        <v>39940000</v>
      </c>
    </row>
    <row r="17" spans="1:26" ht="13.5">
      <c r="A17" s="62" t="s">
        <v>41</v>
      </c>
      <c r="B17" s="18">
        <v>-262600697</v>
      </c>
      <c r="C17" s="18">
        <v>0</v>
      </c>
      <c r="D17" s="63">
        <v>141710000</v>
      </c>
      <c r="E17" s="64">
        <v>144754777</v>
      </c>
      <c r="F17" s="64">
        <v>13461886</v>
      </c>
      <c r="G17" s="64">
        <v>22197305</v>
      </c>
      <c r="H17" s="64">
        <v>14919724</v>
      </c>
      <c r="I17" s="64">
        <v>50578915</v>
      </c>
      <c r="J17" s="64">
        <v>19100693</v>
      </c>
      <c r="K17" s="64">
        <v>39301113</v>
      </c>
      <c r="L17" s="64">
        <v>22029347</v>
      </c>
      <c r="M17" s="64">
        <v>80431153</v>
      </c>
      <c r="N17" s="64">
        <v>19511259</v>
      </c>
      <c r="O17" s="64">
        <v>12666604</v>
      </c>
      <c r="P17" s="64">
        <v>30488569</v>
      </c>
      <c r="Q17" s="64">
        <v>62666432</v>
      </c>
      <c r="R17" s="64">
        <v>22782428</v>
      </c>
      <c r="S17" s="64">
        <v>5623668</v>
      </c>
      <c r="T17" s="64">
        <v>33856582</v>
      </c>
      <c r="U17" s="64">
        <v>62262678</v>
      </c>
      <c r="V17" s="64">
        <v>255939178</v>
      </c>
      <c r="W17" s="64">
        <v>144754777</v>
      </c>
      <c r="X17" s="64">
        <v>111184401</v>
      </c>
      <c r="Y17" s="65">
        <v>76.81</v>
      </c>
      <c r="Z17" s="66">
        <v>144754777</v>
      </c>
    </row>
    <row r="18" spans="1:26" ht="13.5">
      <c r="A18" s="74" t="s">
        <v>42</v>
      </c>
      <c r="B18" s="75">
        <f>SUM(B11:B17)</f>
        <v>295156723</v>
      </c>
      <c r="C18" s="75">
        <f>SUM(C11:C17)</f>
        <v>0</v>
      </c>
      <c r="D18" s="76">
        <f aca="true" t="shared" si="1" ref="D18:Z18">SUM(D11:D17)</f>
        <v>401960000</v>
      </c>
      <c r="E18" s="77">
        <f t="shared" si="1"/>
        <v>459316694</v>
      </c>
      <c r="F18" s="77">
        <f t="shared" si="1"/>
        <v>32659334</v>
      </c>
      <c r="G18" s="77">
        <f t="shared" si="1"/>
        <v>46425210</v>
      </c>
      <c r="H18" s="77">
        <f t="shared" si="1"/>
        <v>38128933</v>
      </c>
      <c r="I18" s="77">
        <f t="shared" si="1"/>
        <v>117213477</v>
      </c>
      <c r="J18" s="77">
        <f t="shared" si="1"/>
        <v>43738986</v>
      </c>
      <c r="K18" s="77">
        <f t="shared" si="1"/>
        <v>72417636</v>
      </c>
      <c r="L18" s="77">
        <f t="shared" si="1"/>
        <v>100989519</v>
      </c>
      <c r="M18" s="77">
        <f t="shared" si="1"/>
        <v>217146141</v>
      </c>
      <c r="N18" s="77">
        <f t="shared" si="1"/>
        <v>43217622</v>
      </c>
      <c r="O18" s="77">
        <f t="shared" si="1"/>
        <v>32997154</v>
      </c>
      <c r="P18" s="77">
        <f t="shared" si="1"/>
        <v>53484510</v>
      </c>
      <c r="Q18" s="77">
        <f t="shared" si="1"/>
        <v>129699286</v>
      </c>
      <c r="R18" s="77">
        <f t="shared" si="1"/>
        <v>69815998</v>
      </c>
      <c r="S18" s="77">
        <f t="shared" si="1"/>
        <v>25219824</v>
      </c>
      <c r="T18" s="77">
        <f t="shared" si="1"/>
        <v>63898864</v>
      </c>
      <c r="U18" s="77">
        <f t="shared" si="1"/>
        <v>158934686</v>
      </c>
      <c r="V18" s="77">
        <f t="shared" si="1"/>
        <v>622993590</v>
      </c>
      <c r="W18" s="77">
        <f t="shared" si="1"/>
        <v>459316694</v>
      </c>
      <c r="X18" s="77">
        <f t="shared" si="1"/>
        <v>163676896</v>
      </c>
      <c r="Y18" s="71">
        <f>+IF(W18&lt;&gt;0,(X18/W18)*100,0)</f>
        <v>35.63486764972666</v>
      </c>
      <c r="Z18" s="78">
        <f t="shared" si="1"/>
        <v>459316694</v>
      </c>
    </row>
    <row r="19" spans="1:26" ht="13.5">
      <c r="A19" s="74" t="s">
        <v>43</v>
      </c>
      <c r="B19" s="79">
        <f>+B10-B18</f>
        <v>94404685</v>
      </c>
      <c r="C19" s="79">
        <f>+C10-C18</f>
        <v>0</v>
      </c>
      <c r="D19" s="80">
        <f aca="true" t="shared" si="2" ref="D19:Z19">+D10-D18</f>
        <v>53703000</v>
      </c>
      <c r="E19" s="81">
        <f t="shared" si="2"/>
        <v>39373000</v>
      </c>
      <c r="F19" s="81">
        <f t="shared" si="2"/>
        <v>145280392</v>
      </c>
      <c r="G19" s="81">
        <f t="shared" si="2"/>
        <v>-46263106</v>
      </c>
      <c r="H19" s="81">
        <f t="shared" si="2"/>
        <v>-37679817</v>
      </c>
      <c r="I19" s="81">
        <f t="shared" si="2"/>
        <v>61337469</v>
      </c>
      <c r="J19" s="81">
        <f t="shared" si="2"/>
        <v>-42394883</v>
      </c>
      <c r="K19" s="81">
        <f t="shared" si="2"/>
        <v>-71723549</v>
      </c>
      <c r="L19" s="81">
        <f t="shared" si="2"/>
        <v>45176535</v>
      </c>
      <c r="M19" s="81">
        <f t="shared" si="2"/>
        <v>-68941897</v>
      </c>
      <c r="N19" s="81">
        <f t="shared" si="2"/>
        <v>-43090877</v>
      </c>
      <c r="O19" s="81">
        <f t="shared" si="2"/>
        <v>-29285812</v>
      </c>
      <c r="P19" s="81">
        <f t="shared" si="2"/>
        <v>-52829476</v>
      </c>
      <c r="Q19" s="81">
        <f t="shared" si="2"/>
        <v>-125206165</v>
      </c>
      <c r="R19" s="81">
        <f t="shared" si="2"/>
        <v>-67982572</v>
      </c>
      <c r="S19" s="81">
        <f t="shared" si="2"/>
        <v>-25109140</v>
      </c>
      <c r="T19" s="81">
        <f t="shared" si="2"/>
        <v>-63898864</v>
      </c>
      <c r="U19" s="81">
        <f t="shared" si="2"/>
        <v>-156990576</v>
      </c>
      <c r="V19" s="81">
        <f t="shared" si="2"/>
        <v>-289801169</v>
      </c>
      <c r="W19" s="81">
        <f>IF(E10=E18,0,W10-W18)</f>
        <v>39373000</v>
      </c>
      <c r="X19" s="81">
        <f t="shared" si="2"/>
        <v>-329174169</v>
      </c>
      <c r="Y19" s="82">
        <f>+IF(W19&lt;&gt;0,(X19/W19)*100,0)</f>
        <v>-836.040355065654</v>
      </c>
      <c r="Z19" s="83">
        <f t="shared" si="2"/>
        <v>39373000</v>
      </c>
    </row>
    <row r="20" spans="1:26" ht="13.5">
      <c r="A20" s="62" t="s">
        <v>44</v>
      </c>
      <c r="B20" s="18">
        <v>236630174</v>
      </c>
      <c r="C20" s="18">
        <v>0</v>
      </c>
      <c r="D20" s="63">
        <v>338102000</v>
      </c>
      <c r="E20" s="64">
        <v>360320000</v>
      </c>
      <c r="F20" s="64">
        <v>10701367</v>
      </c>
      <c r="G20" s="64">
        <v>0</v>
      </c>
      <c r="H20" s="64">
        <v>3300000</v>
      </c>
      <c r="I20" s="64">
        <v>14001367</v>
      </c>
      <c r="J20" s="64">
        <v>0</v>
      </c>
      <c r="K20" s="64">
        <v>0</v>
      </c>
      <c r="L20" s="64">
        <v>58359256</v>
      </c>
      <c r="M20" s="64">
        <v>58359256</v>
      </c>
      <c r="N20" s="64">
        <v>0</v>
      </c>
      <c r="O20" s="64">
        <v>0</v>
      </c>
      <c r="P20" s="64">
        <v>123364318</v>
      </c>
      <c r="Q20" s="64">
        <v>123364318</v>
      </c>
      <c r="R20" s="64">
        <v>0</v>
      </c>
      <c r="S20" s="64">
        <v>1052855</v>
      </c>
      <c r="T20" s="64">
        <v>0</v>
      </c>
      <c r="U20" s="64">
        <v>1052855</v>
      </c>
      <c r="V20" s="64">
        <v>196777796</v>
      </c>
      <c r="W20" s="64">
        <v>360320000</v>
      </c>
      <c r="X20" s="64">
        <v>-163542204</v>
      </c>
      <c r="Y20" s="65">
        <v>-45.39</v>
      </c>
      <c r="Z20" s="66">
        <v>360320000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331034859</v>
      </c>
      <c r="C22" s="90">
        <f>SUM(C19:C21)</f>
        <v>0</v>
      </c>
      <c r="D22" s="91">
        <f aca="true" t="shared" si="3" ref="D22:Z22">SUM(D19:D21)</f>
        <v>391805000</v>
      </c>
      <c r="E22" s="92">
        <f t="shared" si="3"/>
        <v>399693000</v>
      </c>
      <c r="F22" s="92">
        <f t="shared" si="3"/>
        <v>155981759</v>
      </c>
      <c r="G22" s="92">
        <f t="shared" si="3"/>
        <v>-46263106</v>
      </c>
      <c r="H22" s="92">
        <f t="shared" si="3"/>
        <v>-34379817</v>
      </c>
      <c r="I22" s="92">
        <f t="shared" si="3"/>
        <v>75338836</v>
      </c>
      <c r="J22" s="92">
        <f t="shared" si="3"/>
        <v>-42394883</v>
      </c>
      <c r="K22" s="92">
        <f t="shared" si="3"/>
        <v>-71723549</v>
      </c>
      <c r="L22" s="92">
        <f t="shared" si="3"/>
        <v>103535791</v>
      </c>
      <c r="M22" s="92">
        <f t="shared" si="3"/>
        <v>-10582641</v>
      </c>
      <c r="N22" s="92">
        <f t="shared" si="3"/>
        <v>-43090877</v>
      </c>
      <c r="O22" s="92">
        <f t="shared" si="3"/>
        <v>-29285812</v>
      </c>
      <c r="P22" s="92">
        <f t="shared" si="3"/>
        <v>70534842</v>
      </c>
      <c r="Q22" s="92">
        <f t="shared" si="3"/>
        <v>-1841847</v>
      </c>
      <c r="R22" s="92">
        <f t="shared" si="3"/>
        <v>-67982572</v>
      </c>
      <c r="S22" s="92">
        <f t="shared" si="3"/>
        <v>-24056285</v>
      </c>
      <c r="T22" s="92">
        <f t="shared" si="3"/>
        <v>-63898864</v>
      </c>
      <c r="U22" s="92">
        <f t="shared" si="3"/>
        <v>-155937721</v>
      </c>
      <c r="V22" s="92">
        <f t="shared" si="3"/>
        <v>-93023373</v>
      </c>
      <c r="W22" s="92">
        <f t="shared" si="3"/>
        <v>399693000</v>
      </c>
      <c r="X22" s="92">
        <f t="shared" si="3"/>
        <v>-492716373</v>
      </c>
      <c r="Y22" s="93">
        <f>+IF(W22&lt;&gt;0,(X22/W22)*100,0)</f>
        <v>-123.27370581921625</v>
      </c>
      <c r="Z22" s="94">
        <f t="shared" si="3"/>
        <v>399693000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331034859</v>
      </c>
      <c r="C24" s="79">
        <f>SUM(C22:C23)</f>
        <v>0</v>
      </c>
      <c r="D24" s="80">
        <f aca="true" t="shared" si="4" ref="D24:Z24">SUM(D22:D23)</f>
        <v>391805000</v>
      </c>
      <c r="E24" s="81">
        <f t="shared" si="4"/>
        <v>399693000</v>
      </c>
      <c r="F24" s="81">
        <f t="shared" si="4"/>
        <v>155981759</v>
      </c>
      <c r="G24" s="81">
        <f t="shared" si="4"/>
        <v>-46263106</v>
      </c>
      <c r="H24" s="81">
        <f t="shared" si="4"/>
        <v>-34379817</v>
      </c>
      <c r="I24" s="81">
        <f t="shared" si="4"/>
        <v>75338836</v>
      </c>
      <c r="J24" s="81">
        <f t="shared" si="4"/>
        <v>-42394883</v>
      </c>
      <c r="K24" s="81">
        <f t="shared" si="4"/>
        <v>-71723549</v>
      </c>
      <c r="L24" s="81">
        <f t="shared" si="4"/>
        <v>103535791</v>
      </c>
      <c r="M24" s="81">
        <f t="shared" si="4"/>
        <v>-10582641</v>
      </c>
      <c r="N24" s="81">
        <f t="shared" si="4"/>
        <v>-43090877</v>
      </c>
      <c r="O24" s="81">
        <f t="shared" si="4"/>
        <v>-29285812</v>
      </c>
      <c r="P24" s="81">
        <f t="shared" si="4"/>
        <v>70534842</v>
      </c>
      <c r="Q24" s="81">
        <f t="shared" si="4"/>
        <v>-1841847</v>
      </c>
      <c r="R24" s="81">
        <f t="shared" si="4"/>
        <v>-67982572</v>
      </c>
      <c r="S24" s="81">
        <f t="shared" si="4"/>
        <v>-24056285</v>
      </c>
      <c r="T24" s="81">
        <f t="shared" si="4"/>
        <v>-63898864</v>
      </c>
      <c r="U24" s="81">
        <f t="shared" si="4"/>
        <v>-155937721</v>
      </c>
      <c r="V24" s="81">
        <f t="shared" si="4"/>
        <v>-93023373</v>
      </c>
      <c r="W24" s="81">
        <f t="shared" si="4"/>
        <v>399693000</v>
      </c>
      <c r="X24" s="81">
        <f t="shared" si="4"/>
        <v>-492716373</v>
      </c>
      <c r="Y24" s="82">
        <f>+IF(W24&lt;&gt;0,(X24/W24)*100,0)</f>
        <v>-123.27370581921625</v>
      </c>
      <c r="Z24" s="83">
        <f t="shared" si="4"/>
        <v>399693000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58483486</v>
      </c>
      <c r="C27" s="21">
        <v>0</v>
      </c>
      <c r="D27" s="103">
        <v>330305000</v>
      </c>
      <c r="E27" s="104">
        <v>375193000</v>
      </c>
      <c r="F27" s="104">
        <v>11365042</v>
      </c>
      <c r="G27" s="104">
        <v>49634836</v>
      </c>
      <c r="H27" s="104">
        <v>4500323</v>
      </c>
      <c r="I27" s="104">
        <v>65500201</v>
      </c>
      <c r="J27" s="104">
        <v>38347064</v>
      </c>
      <c r="K27" s="104">
        <v>27666583</v>
      </c>
      <c r="L27" s="104">
        <v>27691257</v>
      </c>
      <c r="M27" s="104">
        <v>93704904</v>
      </c>
      <c r="N27" s="104">
        <v>9218011</v>
      </c>
      <c r="O27" s="104">
        <v>7430091</v>
      </c>
      <c r="P27" s="104">
        <v>41051855</v>
      </c>
      <c r="Q27" s="104">
        <v>57699957</v>
      </c>
      <c r="R27" s="104">
        <v>18807193</v>
      </c>
      <c r="S27" s="104">
        <v>8962415</v>
      </c>
      <c r="T27" s="104">
        <v>54457177</v>
      </c>
      <c r="U27" s="104">
        <v>82226785</v>
      </c>
      <c r="V27" s="104">
        <v>299131847</v>
      </c>
      <c r="W27" s="104">
        <v>375193000</v>
      </c>
      <c r="X27" s="104">
        <v>-76061153</v>
      </c>
      <c r="Y27" s="105">
        <v>-20.27</v>
      </c>
      <c r="Z27" s="106">
        <v>375193000</v>
      </c>
    </row>
    <row r="28" spans="1:26" ht="13.5">
      <c r="A28" s="107" t="s">
        <v>44</v>
      </c>
      <c r="B28" s="18">
        <v>0</v>
      </c>
      <c r="C28" s="18">
        <v>0</v>
      </c>
      <c r="D28" s="63">
        <v>268102000</v>
      </c>
      <c r="E28" s="64">
        <v>306048000</v>
      </c>
      <c r="F28" s="64">
        <v>9514693</v>
      </c>
      <c r="G28" s="64">
        <v>33998825</v>
      </c>
      <c r="H28" s="64">
        <v>4434621</v>
      </c>
      <c r="I28" s="64">
        <v>47948139</v>
      </c>
      <c r="J28" s="64">
        <v>30462036</v>
      </c>
      <c r="K28" s="64">
        <v>16443387</v>
      </c>
      <c r="L28" s="64">
        <v>20232595</v>
      </c>
      <c r="M28" s="64">
        <v>67138018</v>
      </c>
      <c r="N28" s="64">
        <v>4249473</v>
      </c>
      <c r="O28" s="64">
        <v>4937606</v>
      </c>
      <c r="P28" s="64">
        <v>34497730</v>
      </c>
      <c r="Q28" s="64">
        <v>43684809</v>
      </c>
      <c r="R28" s="64">
        <v>13636259</v>
      </c>
      <c r="S28" s="64">
        <v>7643028</v>
      </c>
      <c r="T28" s="64">
        <v>31503043</v>
      </c>
      <c r="U28" s="64">
        <v>52782330</v>
      </c>
      <c r="V28" s="64">
        <v>211553296</v>
      </c>
      <c r="W28" s="64">
        <v>306048000</v>
      </c>
      <c r="X28" s="64">
        <v>-94494704</v>
      </c>
      <c r="Y28" s="65">
        <v>-30.88</v>
      </c>
      <c r="Z28" s="66">
        <v>306048000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744841</v>
      </c>
      <c r="K29" s="64">
        <v>0</v>
      </c>
      <c r="L29" s="64">
        <v>0</v>
      </c>
      <c r="M29" s="64">
        <v>744841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1119881</v>
      </c>
      <c r="U29" s="64">
        <v>1119881</v>
      </c>
      <c r="V29" s="64">
        <v>1864722</v>
      </c>
      <c r="W29" s="64">
        <v>0</v>
      </c>
      <c r="X29" s="64">
        <v>1864722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8500000</v>
      </c>
      <c r="E30" s="64">
        <v>0</v>
      </c>
      <c r="F30" s="64">
        <v>196064</v>
      </c>
      <c r="G30" s="64">
        <v>6598392</v>
      </c>
      <c r="H30" s="64">
        <v>0</v>
      </c>
      <c r="I30" s="64">
        <v>6794456</v>
      </c>
      <c r="J30" s="64">
        <v>0</v>
      </c>
      <c r="K30" s="64">
        <v>0</v>
      </c>
      <c r="L30" s="64">
        <v>0</v>
      </c>
      <c r="M30" s="64">
        <v>0</v>
      </c>
      <c r="N30" s="64">
        <v>486734</v>
      </c>
      <c r="O30" s="64">
        <v>0</v>
      </c>
      <c r="P30" s="64">
        <v>0</v>
      </c>
      <c r="Q30" s="64">
        <v>486734</v>
      </c>
      <c r="R30" s="64">
        <v>0</v>
      </c>
      <c r="S30" s="64">
        <v>0</v>
      </c>
      <c r="T30" s="64">
        <v>0</v>
      </c>
      <c r="U30" s="64">
        <v>0</v>
      </c>
      <c r="V30" s="64">
        <v>7281190</v>
      </c>
      <c r="W30" s="64">
        <v>0</v>
      </c>
      <c r="X30" s="64">
        <v>7281190</v>
      </c>
      <c r="Y30" s="65">
        <v>0</v>
      </c>
      <c r="Z30" s="66">
        <v>0</v>
      </c>
    </row>
    <row r="31" spans="1:26" ht="13.5">
      <c r="A31" s="62" t="s">
        <v>49</v>
      </c>
      <c r="B31" s="18">
        <v>58483486</v>
      </c>
      <c r="C31" s="18">
        <v>0</v>
      </c>
      <c r="D31" s="63">
        <v>53703000</v>
      </c>
      <c r="E31" s="64">
        <v>69145000</v>
      </c>
      <c r="F31" s="64">
        <v>1654285</v>
      </c>
      <c r="G31" s="64">
        <v>9037619</v>
      </c>
      <c r="H31" s="64">
        <v>65702</v>
      </c>
      <c r="I31" s="64">
        <v>10757606</v>
      </c>
      <c r="J31" s="64">
        <v>7140187</v>
      </c>
      <c r="K31" s="64">
        <v>11223196</v>
      </c>
      <c r="L31" s="64">
        <v>7458662</v>
      </c>
      <c r="M31" s="64">
        <v>25822045</v>
      </c>
      <c r="N31" s="64">
        <v>4481804</v>
      </c>
      <c r="O31" s="64">
        <v>2492485</v>
      </c>
      <c r="P31" s="64">
        <v>6554125</v>
      </c>
      <c r="Q31" s="64">
        <v>13528414</v>
      </c>
      <c r="R31" s="64">
        <v>5170934</v>
      </c>
      <c r="S31" s="64">
        <v>1319387</v>
      </c>
      <c r="T31" s="64">
        <v>21834253</v>
      </c>
      <c r="U31" s="64">
        <v>28324574</v>
      </c>
      <c r="V31" s="64">
        <v>78432639</v>
      </c>
      <c r="W31" s="64">
        <v>69145000</v>
      </c>
      <c r="X31" s="64">
        <v>9287639</v>
      </c>
      <c r="Y31" s="65">
        <v>13.43</v>
      </c>
      <c r="Z31" s="66">
        <v>69145000</v>
      </c>
    </row>
    <row r="32" spans="1:26" ht="13.5">
      <c r="A32" s="74" t="s">
        <v>50</v>
      </c>
      <c r="B32" s="21">
        <f>SUM(B28:B31)</f>
        <v>58483486</v>
      </c>
      <c r="C32" s="21">
        <f>SUM(C28:C31)</f>
        <v>0</v>
      </c>
      <c r="D32" s="103">
        <f aca="true" t="shared" si="5" ref="D32:Z32">SUM(D28:D31)</f>
        <v>330305000</v>
      </c>
      <c r="E32" s="104">
        <f t="shared" si="5"/>
        <v>375193000</v>
      </c>
      <c r="F32" s="104">
        <f t="shared" si="5"/>
        <v>11365042</v>
      </c>
      <c r="G32" s="104">
        <f t="shared" si="5"/>
        <v>49634836</v>
      </c>
      <c r="H32" s="104">
        <f t="shared" si="5"/>
        <v>4500323</v>
      </c>
      <c r="I32" s="104">
        <f t="shared" si="5"/>
        <v>65500201</v>
      </c>
      <c r="J32" s="104">
        <f t="shared" si="5"/>
        <v>38347064</v>
      </c>
      <c r="K32" s="104">
        <f t="shared" si="5"/>
        <v>27666583</v>
      </c>
      <c r="L32" s="104">
        <f t="shared" si="5"/>
        <v>27691257</v>
      </c>
      <c r="M32" s="104">
        <f t="shared" si="5"/>
        <v>93704904</v>
      </c>
      <c r="N32" s="104">
        <f t="shared" si="5"/>
        <v>9218011</v>
      </c>
      <c r="O32" s="104">
        <f t="shared" si="5"/>
        <v>7430091</v>
      </c>
      <c r="P32" s="104">
        <f t="shared" si="5"/>
        <v>41051855</v>
      </c>
      <c r="Q32" s="104">
        <f t="shared" si="5"/>
        <v>57699957</v>
      </c>
      <c r="R32" s="104">
        <f t="shared" si="5"/>
        <v>18807193</v>
      </c>
      <c r="S32" s="104">
        <f t="shared" si="5"/>
        <v>8962415</v>
      </c>
      <c r="T32" s="104">
        <f t="shared" si="5"/>
        <v>54457177</v>
      </c>
      <c r="U32" s="104">
        <f t="shared" si="5"/>
        <v>82226785</v>
      </c>
      <c r="V32" s="104">
        <f t="shared" si="5"/>
        <v>299131847</v>
      </c>
      <c r="W32" s="104">
        <f t="shared" si="5"/>
        <v>375193000</v>
      </c>
      <c r="X32" s="104">
        <f t="shared" si="5"/>
        <v>-76061153</v>
      </c>
      <c r="Y32" s="105">
        <f>+IF(W32&lt;&gt;0,(X32/W32)*100,0)</f>
        <v>-20.272540532472622</v>
      </c>
      <c r="Z32" s="106">
        <f t="shared" si="5"/>
        <v>375193000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114324647</v>
      </c>
      <c r="C35" s="18">
        <v>0</v>
      </c>
      <c r="D35" s="63">
        <v>39093357</v>
      </c>
      <c r="E35" s="64">
        <v>39093357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39093357</v>
      </c>
      <c r="X35" s="64">
        <v>-39093357</v>
      </c>
      <c r="Y35" s="65">
        <v>-100</v>
      </c>
      <c r="Z35" s="66">
        <v>39093357</v>
      </c>
    </row>
    <row r="36" spans="1:26" ht="13.5">
      <c r="A36" s="62" t="s">
        <v>53</v>
      </c>
      <c r="B36" s="18">
        <v>1746976887</v>
      </c>
      <c r="C36" s="18">
        <v>0</v>
      </c>
      <c r="D36" s="63">
        <v>303179785</v>
      </c>
      <c r="E36" s="64">
        <v>303179785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303179785</v>
      </c>
      <c r="X36" s="64">
        <v>-303179785</v>
      </c>
      <c r="Y36" s="65">
        <v>-100</v>
      </c>
      <c r="Z36" s="66">
        <v>303179785</v>
      </c>
    </row>
    <row r="37" spans="1:26" ht="13.5">
      <c r="A37" s="62" t="s">
        <v>54</v>
      </c>
      <c r="B37" s="18">
        <v>422293653</v>
      </c>
      <c r="C37" s="18">
        <v>0</v>
      </c>
      <c r="D37" s="63">
        <v>241501946</v>
      </c>
      <c r="E37" s="64">
        <v>241501946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241501946</v>
      </c>
      <c r="X37" s="64">
        <v>-241501946</v>
      </c>
      <c r="Y37" s="65">
        <v>-100</v>
      </c>
      <c r="Z37" s="66">
        <v>241501946</v>
      </c>
    </row>
    <row r="38" spans="1:26" ht="13.5">
      <c r="A38" s="62" t="s">
        <v>55</v>
      </c>
      <c r="B38" s="18">
        <v>0</v>
      </c>
      <c r="C38" s="18">
        <v>0</v>
      </c>
      <c r="D38" s="63">
        <v>19955827</v>
      </c>
      <c r="E38" s="64">
        <v>19955827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19955827</v>
      </c>
      <c r="X38" s="64">
        <v>-19955827</v>
      </c>
      <c r="Y38" s="65">
        <v>-100</v>
      </c>
      <c r="Z38" s="66">
        <v>19955827</v>
      </c>
    </row>
    <row r="39" spans="1:26" ht="13.5">
      <c r="A39" s="62" t="s">
        <v>56</v>
      </c>
      <c r="B39" s="18">
        <v>1439007881</v>
      </c>
      <c r="C39" s="18">
        <v>0</v>
      </c>
      <c r="D39" s="63">
        <v>80815369</v>
      </c>
      <c r="E39" s="64">
        <v>80815369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80815369</v>
      </c>
      <c r="X39" s="64">
        <v>-80815369</v>
      </c>
      <c r="Y39" s="65">
        <v>-100</v>
      </c>
      <c r="Z39" s="66">
        <v>80815369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331749254</v>
      </c>
      <c r="C42" s="18">
        <v>0</v>
      </c>
      <c r="D42" s="63">
        <v>391805000</v>
      </c>
      <c r="E42" s="64">
        <v>406693001</v>
      </c>
      <c r="F42" s="64">
        <v>178375433</v>
      </c>
      <c r="G42" s="64">
        <v>-47477570</v>
      </c>
      <c r="H42" s="64">
        <v>-19903519</v>
      </c>
      <c r="I42" s="64">
        <v>110994344</v>
      </c>
      <c r="J42" s="64">
        <v>48260912</v>
      </c>
      <c r="K42" s="64">
        <v>-18002909</v>
      </c>
      <c r="L42" s="64">
        <v>86683986</v>
      </c>
      <c r="M42" s="64">
        <v>116941989</v>
      </c>
      <c r="N42" s="64">
        <v>-2205414</v>
      </c>
      <c r="O42" s="64">
        <v>2151405</v>
      </c>
      <c r="P42" s="64">
        <v>131293611</v>
      </c>
      <c r="Q42" s="64">
        <v>131239602</v>
      </c>
      <c r="R42" s="64">
        <v>-44653144</v>
      </c>
      <c r="S42" s="64">
        <v>-1036740</v>
      </c>
      <c r="T42" s="64">
        <v>8854790</v>
      </c>
      <c r="U42" s="64">
        <v>-36835094</v>
      </c>
      <c r="V42" s="64">
        <v>322340841</v>
      </c>
      <c r="W42" s="64">
        <v>406693001</v>
      </c>
      <c r="X42" s="64">
        <v>-84352160</v>
      </c>
      <c r="Y42" s="65">
        <v>-20.74</v>
      </c>
      <c r="Z42" s="66">
        <v>406693001</v>
      </c>
    </row>
    <row r="43" spans="1:26" ht="13.5">
      <c r="A43" s="62" t="s">
        <v>59</v>
      </c>
      <c r="B43" s="18">
        <v>-424140881</v>
      </c>
      <c r="C43" s="18">
        <v>0</v>
      </c>
      <c r="D43" s="63">
        <v>-330305000</v>
      </c>
      <c r="E43" s="64">
        <v>-375193000</v>
      </c>
      <c r="F43" s="64">
        <v>-78227864</v>
      </c>
      <c r="G43" s="64">
        <v>-56362247</v>
      </c>
      <c r="H43" s="64">
        <v>-4500323</v>
      </c>
      <c r="I43" s="64">
        <v>-139090434</v>
      </c>
      <c r="J43" s="64">
        <v>-10412961</v>
      </c>
      <c r="K43" s="64">
        <v>-16968393</v>
      </c>
      <c r="L43" s="64">
        <v>-81383462</v>
      </c>
      <c r="M43" s="64">
        <v>-108764816</v>
      </c>
      <c r="N43" s="64">
        <v>-196650</v>
      </c>
      <c r="O43" s="64">
        <v>0</v>
      </c>
      <c r="P43" s="64">
        <v>-55002735</v>
      </c>
      <c r="Q43" s="64">
        <v>-55199385</v>
      </c>
      <c r="R43" s="64">
        <v>-28209848</v>
      </c>
      <c r="S43" s="64">
        <v>-690660</v>
      </c>
      <c r="T43" s="64">
        <v>-12132968</v>
      </c>
      <c r="U43" s="64">
        <v>-41033476</v>
      </c>
      <c r="V43" s="64">
        <v>-344088111</v>
      </c>
      <c r="W43" s="64">
        <v>-375193000</v>
      </c>
      <c r="X43" s="64">
        <v>31104889</v>
      </c>
      <c r="Y43" s="65">
        <v>-8.29</v>
      </c>
      <c r="Z43" s="66">
        <v>-375193000</v>
      </c>
    </row>
    <row r="44" spans="1:26" ht="13.5">
      <c r="A44" s="62" t="s">
        <v>60</v>
      </c>
      <c r="B44" s="18">
        <v>35757733</v>
      </c>
      <c r="C44" s="18">
        <v>0</v>
      </c>
      <c r="D44" s="63">
        <v>-61500000</v>
      </c>
      <c r="E44" s="64">
        <v>-31500000</v>
      </c>
      <c r="F44" s="64">
        <v>-1511539</v>
      </c>
      <c r="G44" s="64">
        <v>38881545</v>
      </c>
      <c r="H44" s="64">
        <v>0</v>
      </c>
      <c r="I44" s="64">
        <v>37370006</v>
      </c>
      <c r="J44" s="64">
        <v>0</v>
      </c>
      <c r="K44" s="64">
        <v>-25176762</v>
      </c>
      <c r="L44" s="64">
        <v>10864759</v>
      </c>
      <c r="M44" s="64">
        <v>-14312003</v>
      </c>
      <c r="N44" s="64">
        <v>0</v>
      </c>
      <c r="O44" s="64">
        <v>0</v>
      </c>
      <c r="P44" s="64">
        <v>-20562626</v>
      </c>
      <c r="Q44" s="64">
        <v>-20562626</v>
      </c>
      <c r="R44" s="64">
        <v>23528180</v>
      </c>
      <c r="S44" s="64">
        <v>0</v>
      </c>
      <c r="T44" s="64">
        <v>0</v>
      </c>
      <c r="U44" s="64">
        <v>23528180</v>
      </c>
      <c r="V44" s="64">
        <v>26023557</v>
      </c>
      <c r="W44" s="64">
        <v>-31500000</v>
      </c>
      <c r="X44" s="64">
        <v>57523557</v>
      </c>
      <c r="Y44" s="65">
        <v>-182.61</v>
      </c>
      <c r="Z44" s="66">
        <v>-31500000</v>
      </c>
    </row>
    <row r="45" spans="1:26" ht="13.5">
      <c r="A45" s="74" t="s">
        <v>61</v>
      </c>
      <c r="B45" s="21">
        <v>34005695</v>
      </c>
      <c r="C45" s="21">
        <v>0</v>
      </c>
      <c r="D45" s="103">
        <v>0</v>
      </c>
      <c r="E45" s="104">
        <v>42076399</v>
      </c>
      <c r="F45" s="104">
        <v>98561894</v>
      </c>
      <c r="G45" s="104">
        <v>33603622</v>
      </c>
      <c r="H45" s="104">
        <v>9199780</v>
      </c>
      <c r="I45" s="104">
        <v>9199780</v>
      </c>
      <c r="J45" s="104">
        <v>47047731</v>
      </c>
      <c r="K45" s="104">
        <v>-13100333</v>
      </c>
      <c r="L45" s="104">
        <v>3064950</v>
      </c>
      <c r="M45" s="104">
        <v>3064950</v>
      </c>
      <c r="N45" s="104">
        <v>662886</v>
      </c>
      <c r="O45" s="104">
        <v>2814291</v>
      </c>
      <c r="P45" s="104">
        <v>58542541</v>
      </c>
      <c r="Q45" s="104">
        <v>662886</v>
      </c>
      <c r="R45" s="104">
        <v>9207729</v>
      </c>
      <c r="S45" s="104">
        <v>7480329</v>
      </c>
      <c r="T45" s="104">
        <v>4202151</v>
      </c>
      <c r="U45" s="104">
        <v>4202151</v>
      </c>
      <c r="V45" s="104">
        <v>4202151</v>
      </c>
      <c r="W45" s="104">
        <v>42076399</v>
      </c>
      <c r="X45" s="104">
        <v>-37874248</v>
      </c>
      <c r="Y45" s="105">
        <v>-90.01</v>
      </c>
      <c r="Z45" s="106">
        <v>42076399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22436125</v>
      </c>
      <c r="C51" s="56">
        <v>0</v>
      </c>
      <c r="D51" s="133">
        <v>4072932</v>
      </c>
      <c r="E51" s="58">
        <v>13253589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39762646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>
        <v>103786</v>
      </c>
      <c r="I67" s="25">
        <v>103786</v>
      </c>
      <c r="J67" s="25">
        <v>100237</v>
      </c>
      <c r="K67" s="25">
        <v>131272</v>
      </c>
      <c r="L67" s="25">
        <v>58202</v>
      </c>
      <c r="M67" s="25">
        <v>289711</v>
      </c>
      <c r="N67" s="25">
        <v>122645</v>
      </c>
      <c r="O67" s="25">
        <v>109957</v>
      </c>
      <c r="P67" s="25">
        <v>82696</v>
      </c>
      <c r="Q67" s="25">
        <v>315298</v>
      </c>
      <c r="R67" s="25">
        <v>87689</v>
      </c>
      <c r="S67" s="25"/>
      <c r="T67" s="25"/>
      <c r="U67" s="25">
        <v>87689</v>
      </c>
      <c r="V67" s="25">
        <v>796484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>
        <v>103786</v>
      </c>
      <c r="I69" s="20">
        <v>103786</v>
      </c>
      <c r="J69" s="20">
        <v>100237</v>
      </c>
      <c r="K69" s="20">
        <v>131272</v>
      </c>
      <c r="L69" s="20">
        <v>58202</v>
      </c>
      <c r="M69" s="20">
        <v>289711</v>
      </c>
      <c r="N69" s="20">
        <v>122645</v>
      </c>
      <c r="O69" s="20">
        <v>109957</v>
      </c>
      <c r="P69" s="20">
        <v>82696</v>
      </c>
      <c r="Q69" s="20">
        <v>315298</v>
      </c>
      <c r="R69" s="20">
        <v>87689</v>
      </c>
      <c r="S69" s="20"/>
      <c r="T69" s="20"/>
      <c r="U69" s="20">
        <v>87689</v>
      </c>
      <c r="V69" s="20">
        <v>796484</v>
      </c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>
        <v>103786</v>
      </c>
      <c r="I74" s="20">
        <v>103786</v>
      </c>
      <c r="J74" s="20">
        <v>100237</v>
      </c>
      <c r="K74" s="20">
        <v>131272</v>
      </c>
      <c r="L74" s="20">
        <v>58202</v>
      </c>
      <c r="M74" s="20">
        <v>289711</v>
      </c>
      <c r="N74" s="20">
        <v>122645</v>
      </c>
      <c r="O74" s="20">
        <v>109957</v>
      </c>
      <c r="P74" s="20">
        <v>82696</v>
      </c>
      <c r="Q74" s="20">
        <v>315298</v>
      </c>
      <c r="R74" s="20">
        <v>87689</v>
      </c>
      <c r="S74" s="20"/>
      <c r="T74" s="20"/>
      <c r="U74" s="20">
        <v>87689</v>
      </c>
      <c r="V74" s="20">
        <v>796484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27872109</v>
      </c>
      <c r="C5" s="18">
        <v>0</v>
      </c>
      <c r="D5" s="63">
        <v>26645518</v>
      </c>
      <c r="E5" s="64">
        <v>32277843</v>
      </c>
      <c r="F5" s="64">
        <v>28140317</v>
      </c>
      <c r="G5" s="64">
        <v>2004485</v>
      </c>
      <c r="H5" s="64">
        <v>-132282</v>
      </c>
      <c r="I5" s="64">
        <v>30012520</v>
      </c>
      <c r="J5" s="64">
        <v>-135262</v>
      </c>
      <c r="K5" s="64">
        <v>-73167</v>
      </c>
      <c r="L5" s="64">
        <v>0</v>
      </c>
      <c r="M5" s="64">
        <v>-208429</v>
      </c>
      <c r="N5" s="64">
        <v>-109039</v>
      </c>
      <c r="O5" s="64">
        <v>0</v>
      </c>
      <c r="P5" s="64">
        <v>-16557</v>
      </c>
      <c r="Q5" s="64">
        <v>-125596</v>
      </c>
      <c r="R5" s="64">
        <v>-5140843</v>
      </c>
      <c r="S5" s="64">
        <v>-5140843</v>
      </c>
      <c r="T5" s="64">
        <v>-91525</v>
      </c>
      <c r="U5" s="64">
        <v>-10373211</v>
      </c>
      <c r="V5" s="64">
        <v>19305284</v>
      </c>
      <c r="W5" s="64">
        <v>32277843</v>
      </c>
      <c r="X5" s="64">
        <v>-12972559</v>
      </c>
      <c r="Y5" s="65">
        <v>-40.19</v>
      </c>
      <c r="Z5" s="66">
        <v>32277843</v>
      </c>
    </row>
    <row r="6" spans="1:26" ht="13.5">
      <c r="A6" s="62" t="s">
        <v>32</v>
      </c>
      <c r="B6" s="18">
        <v>127324183</v>
      </c>
      <c r="C6" s="18">
        <v>0</v>
      </c>
      <c r="D6" s="63">
        <v>152715338</v>
      </c>
      <c r="E6" s="64">
        <v>146753693</v>
      </c>
      <c r="F6" s="64">
        <v>21839658</v>
      </c>
      <c r="G6" s="64">
        <v>18077070</v>
      </c>
      <c r="H6" s="64">
        <v>12503050</v>
      </c>
      <c r="I6" s="64">
        <v>52419778</v>
      </c>
      <c r="J6" s="64">
        <v>15463435</v>
      </c>
      <c r="K6" s="64">
        <v>3508539</v>
      </c>
      <c r="L6" s="64">
        <v>11449967</v>
      </c>
      <c r="M6" s="64">
        <v>30421941</v>
      </c>
      <c r="N6" s="64">
        <v>17586326</v>
      </c>
      <c r="O6" s="64">
        <v>8696303</v>
      </c>
      <c r="P6" s="64">
        <v>6905848</v>
      </c>
      <c r="Q6" s="64">
        <v>33188477</v>
      </c>
      <c r="R6" s="64">
        <v>12312338</v>
      </c>
      <c r="S6" s="64">
        <v>8689118</v>
      </c>
      <c r="T6" s="64">
        <v>2966430</v>
      </c>
      <c r="U6" s="64">
        <v>23967886</v>
      </c>
      <c r="V6" s="64">
        <v>139998082</v>
      </c>
      <c r="W6" s="64">
        <v>146753693</v>
      </c>
      <c r="X6" s="64">
        <v>-6755611</v>
      </c>
      <c r="Y6" s="65">
        <v>-4.6</v>
      </c>
      <c r="Z6" s="66">
        <v>146753693</v>
      </c>
    </row>
    <row r="7" spans="1:26" ht="13.5">
      <c r="A7" s="62" t="s">
        <v>33</v>
      </c>
      <c r="B7" s="18">
        <v>593214</v>
      </c>
      <c r="C7" s="18">
        <v>0</v>
      </c>
      <c r="D7" s="63">
        <v>596000</v>
      </c>
      <c r="E7" s="64">
        <v>500000</v>
      </c>
      <c r="F7" s="64">
        <v>27331</v>
      </c>
      <c r="G7" s="64">
        <v>39609</v>
      </c>
      <c r="H7" s="64">
        <v>43053</v>
      </c>
      <c r="I7" s="64">
        <v>109993</v>
      </c>
      <c r="J7" s="64">
        <v>41803</v>
      </c>
      <c r="K7" s="64">
        <v>52620</v>
      </c>
      <c r="L7" s="64">
        <v>77802</v>
      </c>
      <c r="M7" s="64">
        <v>172225</v>
      </c>
      <c r="N7" s="64">
        <v>65051</v>
      </c>
      <c r="O7" s="64">
        <v>57406</v>
      </c>
      <c r="P7" s="64">
        <v>59138</v>
      </c>
      <c r="Q7" s="64">
        <v>181595</v>
      </c>
      <c r="R7" s="64">
        <v>61113</v>
      </c>
      <c r="S7" s="64">
        <v>35420</v>
      </c>
      <c r="T7" s="64">
        <v>14689</v>
      </c>
      <c r="U7" s="64">
        <v>111222</v>
      </c>
      <c r="V7" s="64">
        <v>575035</v>
      </c>
      <c r="W7" s="64">
        <v>500000</v>
      </c>
      <c r="X7" s="64">
        <v>75035</v>
      </c>
      <c r="Y7" s="65">
        <v>15.01</v>
      </c>
      <c r="Z7" s="66">
        <v>500000</v>
      </c>
    </row>
    <row r="8" spans="1:26" ht="13.5">
      <c r="A8" s="62" t="s">
        <v>34</v>
      </c>
      <c r="B8" s="18">
        <v>58826208</v>
      </c>
      <c r="C8" s="18">
        <v>0</v>
      </c>
      <c r="D8" s="63">
        <v>54331000</v>
      </c>
      <c r="E8" s="64">
        <v>56031000</v>
      </c>
      <c r="F8" s="64">
        <v>15971000</v>
      </c>
      <c r="G8" s="64">
        <v>8047636</v>
      </c>
      <c r="H8" s="64">
        <v>1224742</v>
      </c>
      <c r="I8" s="64">
        <v>25243378</v>
      </c>
      <c r="J8" s="64">
        <v>1278651</v>
      </c>
      <c r="K8" s="64">
        <v>12238485</v>
      </c>
      <c r="L8" s="64">
        <v>3295348</v>
      </c>
      <c r="M8" s="64">
        <v>16812484</v>
      </c>
      <c r="N8" s="64">
        <v>921128</v>
      </c>
      <c r="O8" s="64">
        <v>1170971</v>
      </c>
      <c r="P8" s="64">
        <v>8653000</v>
      </c>
      <c r="Q8" s="64">
        <v>10745099</v>
      </c>
      <c r="R8" s="64">
        <v>0</v>
      </c>
      <c r="S8" s="64">
        <v>0</v>
      </c>
      <c r="T8" s="64">
        <v>300000</v>
      </c>
      <c r="U8" s="64">
        <v>300000</v>
      </c>
      <c r="V8" s="64">
        <v>53100961</v>
      </c>
      <c r="W8" s="64">
        <v>56031000</v>
      </c>
      <c r="X8" s="64">
        <v>-2930039</v>
      </c>
      <c r="Y8" s="65">
        <v>-5.23</v>
      </c>
      <c r="Z8" s="66">
        <v>56031000</v>
      </c>
    </row>
    <row r="9" spans="1:26" ht="13.5">
      <c r="A9" s="62" t="s">
        <v>35</v>
      </c>
      <c r="B9" s="18">
        <v>24314249</v>
      </c>
      <c r="C9" s="18">
        <v>0</v>
      </c>
      <c r="D9" s="63">
        <v>23679070</v>
      </c>
      <c r="E9" s="64">
        <v>31857051</v>
      </c>
      <c r="F9" s="64">
        <v>1700079</v>
      </c>
      <c r="G9" s="64">
        <v>1870044</v>
      </c>
      <c r="H9" s="64">
        <v>1590049</v>
      </c>
      <c r="I9" s="64">
        <v>5160172</v>
      </c>
      <c r="J9" s="64">
        <v>1907480</v>
      </c>
      <c r="K9" s="64">
        <v>2434611</v>
      </c>
      <c r="L9" s="64">
        <v>1742298</v>
      </c>
      <c r="M9" s="64">
        <v>6084389</v>
      </c>
      <c r="N9" s="64">
        <v>1792107</v>
      </c>
      <c r="O9" s="64">
        <v>3047928</v>
      </c>
      <c r="P9" s="64">
        <v>2332701</v>
      </c>
      <c r="Q9" s="64">
        <v>7172736</v>
      </c>
      <c r="R9" s="64">
        <v>-532596</v>
      </c>
      <c r="S9" s="64">
        <v>1700432</v>
      </c>
      <c r="T9" s="64">
        <v>2039508</v>
      </c>
      <c r="U9" s="64">
        <v>3207344</v>
      </c>
      <c r="V9" s="64">
        <v>21624641</v>
      </c>
      <c r="W9" s="64">
        <v>31857051</v>
      </c>
      <c r="X9" s="64">
        <v>-10232410</v>
      </c>
      <c r="Y9" s="65">
        <v>-32.12</v>
      </c>
      <c r="Z9" s="66">
        <v>31857051</v>
      </c>
    </row>
    <row r="10" spans="1:26" ht="25.5">
      <c r="A10" s="67" t="s">
        <v>98</v>
      </c>
      <c r="B10" s="68">
        <f>SUM(B5:B9)</f>
        <v>238929963</v>
      </c>
      <c r="C10" s="68">
        <f>SUM(C5:C9)</f>
        <v>0</v>
      </c>
      <c r="D10" s="69">
        <f aca="true" t="shared" si="0" ref="D10:Z10">SUM(D5:D9)</f>
        <v>257966926</v>
      </c>
      <c r="E10" s="70">
        <f t="shared" si="0"/>
        <v>267419587</v>
      </c>
      <c r="F10" s="70">
        <f t="shared" si="0"/>
        <v>67678385</v>
      </c>
      <c r="G10" s="70">
        <f t="shared" si="0"/>
        <v>30038844</v>
      </c>
      <c r="H10" s="70">
        <f t="shared" si="0"/>
        <v>15228612</v>
      </c>
      <c r="I10" s="70">
        <f t="shared" si="0"/>
        <v>112945841</v>
      </c>
      <c r="J10" s="70">
        <f t="shared" si="0"/>
        <v>18556107</v>
      </c>
      <c r="K10" s="70">
        <f t="shared" si="0"/>
        <v>18161088</v>
      </c>
      <c r="L10" s="70">
        <f t="shared" si="0"/>
        <v>16565415</v>
      </c>
      <c r="M10" s="70">
        <f t="shared" si="0"/>
        <v>53282610</v>
      </c>
      <c r="N10" s="70">
        <f t="shared" si="0"/>
        <v>20255573</v>
      </c>
      <c r="O10" s="70">
        <f t="shared" si="0"/>
        <v>12972608</v>
      </c>
      <c r="P10" s="70">
        <f t="shared" si="0"/>
        <v>17934130</v>
      </c>
      <c r="Q10" s="70">
        <f t="shared" si="0"/>
        <v>51162311</v>
      </c>
      <c r="R10" s="70">
        <f t="shared" si="0"/>
        <v>6700012</v>
      </c>
      <c r="S10" s="70">
        <f t="shared" si="0"/>
        <v>5284127</v>
      </c>
      <c r="T10" s="70">
        <f t="shared" si="0"/>
        <v>5229102</v>
      </c>
      <c r="U10" s="70">
        <f t="shared" si="0"/>
        <v>17213241</v>
      </c>
      <c r="V10" s="70">
        <f t="shared" si="0"/>
        <v>234604003</v>
      </c>
      <c r="W10" s="70">
        <f t="shared" si="0"/>
        <v>267419587</v>
      </c>
      <c r="X10" s="70">
        <f t="shared" si="0"/>
        <v>-32815584</v>
      </c>
      <c r="Y10" s="71">
        <f>+IF(W10&lt;&gt;0,(X10/W10)*100,0)</f>
        <v>-12.27119687384754</v>
      </c>
      <c r="Z10" s="72">
        <f t="shared" si="0"/>
        <v>267419587</v>
      </c>
    </row>
    <row r="11" spans="1:26" ht="13.5">
      <c r="A11" s="62" t="s">
        <v>36</v>
      </c>
      <c r="B11" s="18">
        <v>89168571</v>
      </c>
      <c r="C11" s="18">
        <v>0</v>
      </c>
      <c r="D11" s="63">
        <v>106286176</v>
      </c>
      <c r="E11" s="64">
        <v>114244584</v>
      </c>
      <c r="F11" s="64">
        <v>8482743</v>
      </c>
      <c r="G11" s="64">
        <v>8747706</v>
      </c>
      <c r="H11" s="64">
        <v>8615586</v>
      </c>
      <c r="I11" s="64">
        <v>25846035</v>
      </c>
      <c r="J11" s="64">
        <v>8505562</v>
      </c>
      <c r="K11" s="64">
        <v>8762364</v>
      </c>
      <c r="L11" s="64">
        <v>8705942</v>
      </c>
      <c r="M11" s="64">
        <v>25973868</v>
      </c>
      <c r="N11" s="64">
        <v>9830876</v>
      </c>
      <c r="O11" s="64">
        <v>9913027</v>
      </c>
      <c r="P11" s="64">
        <v>10172023</v>
      </c>
      <c r="Q11" s="64">
        <v>29915926</v>
      </c>
      <c r="R11" s="64">
        <v>10124756</v>
      </c>
      <c r="S11" s="64">
        <v>10686490</v>
      </c>
      <c r="T11" s="64">
        <v>10703240</v>
      </c>
      <c r="U11" s="64">
        <v>31514486</v>
      </c>
      <c r="V11" s="64">
        <v>113250315</v>
      </c>
      <c r="W11" s="64">
        <v>114244584</v>
      </c>
      <c r="X11" s="64">
        <v>-994269</v>
      </c>
      <c r="Y11" s="65">
        <v>-0.87</v>
      </c>
      <c r="Z11" s="66">
        <v>114244584</v>
      </c>
    </row>
    <row r="12" spans="1:26" ht="13.5">
      <c r="A12" s="62" t="s">
        <v>37</v>
      </c>
      <c r="B12" s="18">
        <v>4602514</v>
      </c>
      <c r="C12" s="18">
        <v>0</v>
      </c>
      <c r="D12" s="63">
        <v>4805738</v>
      </c>
      <c r="E12" s="64">
        <v>6018574</v>
      </c>
      <c r="F12" s="64">
        <v>383399</v>
      </c>
      <c r="G12" s="64">
        <v>457911</v>
      </c>
      <c r="H12" s="64">
        <v>443792</v>
      </c>
      <c r="I12" s="64">
        <v>1285102</v>
      </c>
      <c r="J12" s="64">
        <v>452078</v>
      </c>
      <c r="K12" s="64">
        <v>456836</v>
      </c>
      <c r="L12" s="64">
        <v>456852</v>
      </c>
      <c r="M12" s="64">
        <v>1365766</v>
      </c>
      <c r="N12" s="64">
        <v>460255</v>
      </c>
      <c r="O12" s="64">
        <v>784405</v>
      </c>
      <c r="P12" s="64">
        <v>491298</v>
      </c>
      <c r="Q12" s="64">
        <v>1735958</v>
      </c>
      <c r="R12" s="64">
        <v>491298</v>
      </c>
      <c r="S12" s="64">
        <v>491308</v>
      </c>
      <c r="T12" s="64">
        <v>491249</v>
      </c>
      <c r="U12" s="64">
        <v>1473855</v>
      </c>
      <c r="V12" s="64">
        <v>5860681</v>
      </c>
      <c r="W12" s="64">
        <v>6018574</v>
      </c>
      <c r="X12" s="64">
        <v>-157893</v>
      </c>
      <c r="Y12" s="65">
        <v>-2.62</v>
      </c>
      <c r="Z12" s="66">
        <v>6018574</v>
      </c>
    </row>
    <row r="13" spans="1:26" ht="13.5">
      <c r="A13" s="62" t="s">
        <v>99</v>
      </c>
      <c r="B13" s="18">
        <v>47220809</v>
      </c>
      <c r="C13" s="18">
        <v>0</v>
      </c>
      <c r="D13" s="63">
        <v>55363536</v>
      </c>
      <c r="E13" s="64">
        <v>50600000</v>
      </c>
      <c r="F13" s="64">
        <v>4019928</v>
      </c>
      <c r="G13" s="64">
        <v>3480072</v>
      </c>
      <c r="H13" s="64">
        <v>3750000</v>
      </c>
      <c r="I13" s="64">
        <v>11250000</v>
      </c>
      <c r="J13" s="64">
        <v>3750000</v>
      </c>
      <c r="K13" s="64">
        <v>3750000</v>
      </c>
      <c r="L13" s="64">
        <v>3750000</v>
      </c>
      <c r="M13" s="64">
        <v>11250000</v>
      </c>
      <c r="N13" s="64">
        <v>3750000</v>
      </c>
      <c r="O13" s="64">
        <v>7083333</v>
      </c>
      <c r="P13" s="64">
        <v>4166667</v>
      </c>
      <c r="Q13" s="64">
        <v>15000000</v>
      </c>
      <c r="R13" s="64">
        <v>4166667</v>
      </c>
      <c r="S13" s="64">
        <v>4166666</v>
      </c>
      <c r="T13" s="64">
        <v>4166667</v>
      </c>
      <c r="U13" s="64">
        <v>12500000</v>
      </c>
      <c r="V13" s="64">
        <v>50000000</v>
      </c>
      <c r="W13" s="64">
        <v>50600000</v>
      </c>
      <c r="X13" s="64">
        <v>-600000</v>
      </c>
      <c r="Y13" s="65">
        <v>-1.19</v>
      </c>
      <c r="Z13" s="66">
        <v>50600000</v>
      </c>
    </row>
    <row r="14" spans="1:26" ht="13.5">
      <c r="A14" s="62" t="s">
        <v>38</v>
      </c>
      <c r="B14" s="18">
        <v>18755914</v>
      </c>
      <c r="C14" s="18">
        <v>0</v>
      </c>
      <c r="D14" s="63">
        <v>5723396</v>
      </c>
      <c r="E14" s="64">
        <v>18287357</v>
      </c>
      <c r="F14" s="64">
        <v>456301</v>
      </c>
      <c r="G14" s="64">
        <v>1746300</v>
      </c>
      <c r="H14" s="64">
        <v>1092486</v>
      </c>
      <c r="I14" s="64">
        <v>3295087</v>
      </c>
      <c r="J14" s="64">
        <v>1275963</v>
      </c>
      <c r="K14" s="64">
        <v>1700145</v>
      </c>
      <c r="L14" s="64">
        <v>1287859</v>
      </c>
      <c r="M14" s="64">
        <v>4263967</v>
      </c>
      <c r="N14" s="64">
        <v>1261701</v>
      </c>
      <c r="O14" s="64">
        <v>1262971</v>
      </c>
      <c r="P14" s="64">
        <v>1829091</v>
      </c>
      <c r="Q14" s="64">
        <v>4353763</v>
      </c>
      <c r="R14" s="64">
        <v>1291897</v>
      </c>
      <c r="S14" s="64">
        <v>2309459</v>
      </c>
      <c r="T14" s="64">
        <v>1727857</v>
      </c>
      <c r="U14" s="64">
        <v>5329213</v>
      </c>
      <c r="V14" s="64">
        <v>17242030</v>
      </c>
      <c r="W14" s="64">
        <v>18287357</v>
      </c>
      <c r="X14" s="64">
        <v>-1045327</v>
      </c>
      <c r="Y14" s="65">
        <v>-5.72</v>
      </c>
      <c r="Z14" s="66">
        <v>18287357</v>
      </c>
    </row>
    <row r="15" spans="1:26" ht="13.5">
      <c r="A15" s="62" t="s">
        <v>39</v>
      </c>
      <c r="B15" s="18">
        <v>84079157</v>
      </c>
      <c r="C15" s="18">
        <v>0</v>
      </c>
      <c r="D15" s="63">
        <v>97713439</v>
      </c>
      <c r="E15" s="64">
        <v>92371000</v>
      </c>
      <c r="F15" s="64">
        <v>9448838</v>
      </c>
      <c r="G15" s="64">
        <v>9558471</v>
      </c>
      <c r="H15" s="64">
        <v>6191542</v>
      </c>
      <c r="I15" s="64">
        <v>25198851</v>
      </c>
      <c r="J15" s="64">
        <v>5925065</v>
      </c>
      <c r="K15" s="64">
        <v>5333961</v>
      </c>
      <c r="L15" s="64">
        <v>6313786</v>
      </c>
      <c r="M15" s="64">
        <v>17572812</v>
      </c>
      <c r="N15" s="64">
        <v>7437769</v>
      </c>
      <c r="O15" s="64">
        <v>6320859</v>
      </c>
      <c r="P15" s="64">
        <v>3437323</v>
      </c>
      <c r="Q15" s="64">
        <v>17195951</v>
      </c>
      <c r="R15" s="64">
        <v>7052751</v>
      </c>
      <c r="S15" s="64">
        <v>3494800</v>
      </c>
      <c r="T15" s="64">
        <v>14771198</v>
      </c>
      <c r="U15" s="64">
        <v>25318749</v>
      </c>
      <c r="V15" s="64">
        <v>85286363</v>
      </c>
      <c r="W15" s="64">
        <v>92371000</v>
      </c>
      <c r="X15" s="64">
        <v>-7084637</v>
      </c>
      <c r="Y15" s="65">
        <v>-7.67</v>
      </c>
      <c r="Z15" s="66">
        <v>92371000</v>
      </c>
    </row>
    <row r="16" spans="1:26" ht="13.5">
      <c r="A16" s="73" t="s">
        <v>40</v>
      </c>
      <c r="B16" s="18">
        <v>1686644</v>
      </c>
      <c r="C16" s="18">
        <v>0</v>
      </c>
      <c r="D16" s="63">
        <v>1563840</v>
      </c>
      <c r="E16" s="64">
        <v>618500</v>
      </c>
      <c r="F16" s="64">
        <v>80025</v>
      </c>
      <c r="G16" s="64">
        <v>78000</v>
      </c>
      <c r="H16" s="64">
        <v>77000</v>
      </c>
      <c r="I16" s="64">
        <v>235025</v>
      </c>
      <c r="J16" s="64">
        <v>210384</v>
      </c>
      <c r="K16" s="64">
        <v>-260959</v>
      </c>
      <c r="L16" s="64">
        <v>18355</v>
      </c>
      <c r="M16" s="64">
        <v>-32220</v>
      </c>
      <c r="N16" s="64">
        <v>29937</v>
      </c>
      <c r="O16" s="64">
        <v>11103</v>
      </c>
      <c r="P16" s="64">
        <v>35346</v>
      </c>
      <c r="Q16" s="64">
        <v>76386</v>
      </c>
      <c r="R16" s="64">
        <v>28032</v>
      </c>
      <c r="S16" s="64">
        <v>7447</v>
      </c>
      <c r="T16" s="64">
        <v>3215</v>
      </c>
      <c r="U16" s="64">
        <v>38694</v>
      </c>
      <c r="V16" s="64">
        <v>317885</v>
      </c>
      <c r="W16" s="64">
        <v>618500</v>
      </c>
      <c r="X16" s="64">
        <v>-300615</v>
      </c>
      <c r="Y16" s="65">
        <v>-48.6</v>
      </c>
      <c r="Z16" s="66">
        <v>618500</v>
      </c>
    </row>
    <row r="17" spans="1:26" ht="13.5">
      <c r="A17" s="62" t="s">
        <v>41</v>
      </c>
      <c r="B17" s="18">
        <v>105144248</v>
      </c>
      <c r="C17" s="18">
        <v>0</v>
      </c>
      <c r="D17" s="63">
        <v>38233661</v>
      </c>
      <c r="E17" s="64">
        <v>64867877</v>
      </c>
      <c r="F17" s="64">
        <v>2904984</v>
      </c>
      <c r="G17" s="64">
        <v>5406919</v>
      </c>
      <c r="H17" s="64">
        <v>1145848</v>
      </c>
      <c r="I17" s="64">
        <v>9457751</v>
      </c>
      <c r="J17" s="64">
        <v>4536925</v>
      </c>
      <c r="K17" s="64">
        <v>8304868</v>
      </c>
      <c r="L17" s="64">
        <v>4575029</v>
      </c>
      <c r="M17" s="64">
        <v>17416822</v>
      </c>
      <c r="N17" s="64">
        <v>3396405</v>
      </c>
      <c r="O17" s="64">
        <v>3599007</v>
      </c>
      <c r="P17" s="64">
        <v>-303498</v>
      </c>
      <c r="Q17" s="64">
        <v>6691914</v>
      </c>
      <c r="R17" s="64">
        <v>4112275</v>
      </c>
      <c r="S17" s="64">
        <v>2069912</v>
      </c>
      <c r="T17" s="64">
        <v>5568349</v>
      </c>
      <c r="U17" s="64">
        <v>11750536</v>
      </c>
      <c r="V17" s="64">
        <v>45317023</v>
      </c>
      <c r="W17" s="64">
        <v>64867877</v>
      </c>
      <c r="X17" s="64">
        <v>-19550854</v>
      </c>
      <c r="Y17" s="65">
        <v>-30.14</v>
      </c>
      <c r="Z17" s="66">
        <v>64867877</v>
      </c>
    </row>
    <row r="18" spans="1:26" ht="13.5">
      <c r="A18" s="74" t="s">
        <v>42</v>
      </c>
      <c r="B18" s="75">
        <f>SUM(B11:B17)</f>
        <v>350657857</v>
      </c>
      <c r="C18" s="75">
        <f>SUM(C11:C17)</f>
        <v>0</v>
      </c>
      <c r="D18" s="76">
        <f aca="true" t="shared" si="1" ref="D18:Z18">SUM(D11:D17)</f>
        <v>309689786</v>
      </c>
      <c r="E18" s="77">
        <f t="shared" si="1"/>
        <v>347007892</v>
      </c>
      <c r="F18" s="77">
        <f t="shared" si="1"/>
        <v>25776218</v>
      </c>
      <c r="G18" s="77">
        <f t="shared" si="1"/>
        <v>29475379</v>
      </c>
      <c r="H18" s="77">
        <f t="shared" si="1"/>
        <v>21316254</v>
      </c>
      <c r="I18" s="77">
        <f t="shared" si="1"/>
        <v>76567851</v>
      </c>
      <c r="J18" s="77">
        <f t="shared" si="1"/>
        <v>24655977</v>
      </c>
      <c r="K18" s="77">
        <f t="shared" si="1"/>
        <v>28047215</v>
      </c>
      <c r="L18" s="77">
        <f t="shared" si="1"/>
        <v>25107823</v>
      </c>
      <c r="M18" s="77">
        <f t="shared" si="1"/>
        <v>77811015</v>
      </c>
      <c r="N18" s="77">
        <f t="shared" si="1"/>
        <v>26166943</v>
      </c>
      <c r="O18" s="77">
        <f t="shared" si="1"/>
        <v>28974705</v>
      </c>
      <c r="P18" s="77">
        <f t="shared" si="1"/>
        <v>19828250</v>
      </c>
      <c r="Q18" s="77">
        <f t="shared" si="1"/>
        <v>74969898</v>
      </c>
      <c r="R18" s="77">
        <f t="shared" si="1"/>
        <v>27267676</v>
      </c>
      <c r="S18" s="77">
        <f t="shared" si="1"/>
        <v>23226082</v>
      </c>
      <c r="T18" s="77">
        <f t="shared" si="1"/>
        <v>37431775</v>
      </c>
      <c r="U18" s="77">
        <f t="shared" si="1"/>
        <v>87925533</v>
      </c>
      <c r="V18" s="77">
        <f t="shared" si="1"/>
        <v>317274297</v>
      </c>
      <c r="W18" s="77">
        <f t="shared" si="1"/>
        <v>347007892</v>
      </c>
      <c r="X18" s="77">
        <f t="shared" si="1"/>
        <v>-29733595</v>
      </c>
      <c r="Y18" s="71">
        <f>+IF(W18&lt;&gt;0,(X18/W18)*100,0)</f>
        <v>-8.56856448671202</v>
      </c>
      <c r="Z18" s="78">
        <f t="shared" si="1"/>
        <v>347007892</v>
      </c>
    </row>
    <row r="19" spans="1:26" ht="13.5">
      <c r="A19" s="74" t="s">
        <v>43</v>
      </c>
      <c r="B19" s="79">
        <f>+B10-B18</f>
        <v>-111727894</v>
      </c>
      <c r="C19" s="79">
        <f>+C10-C18</f>
        <v>0</v>
      </c>
      <c r="D19" s="80">
        <f aca="true" t="shared" si="2" ref="D19:Z19">+D10-D18</f>
        <v>-51722860</v>
      </c>
      <c r="E19" s="81">
        <f t="shared" si="2"/>
        <v>-79588305</v>
      </c>
      <c r="F19" s="81">
        <f t="shared" si="2"/>
        <v>41902167</v>
      </c>
      <c r="G19" s="81">
        <f t="shared" si="2"/>
        <v>563465</v>
      </c>
      <c r="H19" s="81">
        <f t="shared" si="2"/>
        <v>-6087642</v>
      </c>
      <c r="I19" s="81">
        <f t="shared" si="2"/>
        <v>36377990</v>
      </c>
      <c r="J19" s="81">
        <f t="shared" si="2"/>
        <v>-6099870</v>
      </c>
      <c r="K19" s="81">
        <f t="shared" si="2"/>
        <v>-9886127</v>
      </c>
      <c r="L19" s="81">
        <f t="shared" si="2"/>
        <v>-8542408</v>
      </c>
      <c r="M19" s="81">
        <f t="shared" si="2"/>
        <v>-24528405</v>
      </c>
      <c r="N19" s="81">
        <f t="shared" si="2"/>
        <v>-5911370</v>
      </c>
      <c r="O19" s="81">
        <f t="shared" si="2"/>
        <v>-16002097</v>
      </c>
      <c r="P19" s="81">
        <f t="shared" si="2"/>
        <v>-1894120</v>
      </c>
      <c r="Q19" s="81">
        <f t="shared" si="2"/>
        <v>-23807587</v>
      </c>
      <c r="R19" s="81">
        <f t="shared" si="2"/>
        <v>-20567664</v>
      </c>
      <c r="S19" s="81">
        <f t="shared" si="2"/>
        <v>-17941955</v>
      </c>
      <c r="T19" s="81">
        <f t="shared" si="2"/>
        <v>-32202673</v>
      </c>
      <c r="U19" s="81">
        <f t="shared" si="2"/>
        <v>-70712292</v>
      </c>
      <c r="V19" s="81">
        <f t="shared" si="2"/>
        <v>-82670294</v>
      </c>
      <c r="W19" s="81">
        <f>IF(E10=E18,0,W10-W18)</f>
        <v>-79588305</v>
      </c>
      <c r="X19" s="81">
        <f t="shared" si="2"/>
        <v>-3081989</v>
      </c>
      <c r="Y19" s="82">
        <f>+IF(W19&lt;&gt;0,(X19/W19)*100,0)</f>
        <v>3.8724144206865567</v>
      </c>
      <c r="Z19" s="83">
        <f t="shared" si="2"/>
        <v>-79588305</v>
      </c>
    </row>
    <row r="20" spans="1:26" ht="13.5">
      <c r="A20" s="62" t="s">
        <v>44</v>
      </c>
      <c r="B20" s="18">
        <v>23256051</v>
      </c>
      <c r="C20" s="18">
        <v>0</v>
      </c>
      <c r="D20" s="63">
        <v>57606000</v>
      </c>
      <c r="E20" s="64">
        <v>50477000</v>
      </c>
      <c r="F20" s="64">
        <v>9971000</v>
      </c>
      <c r="G20" s="64">
        <v>3000000</v>
      </c>
      <c r="H20" s="64">
        <v>3421700</v>
      </c>
      <c r="I20" s="64">
        <v>16392700</v>
      </c>
      <c r="J20" s="64">
        <v>9585000</v>
      </c>
      <c r="K20" s="64">
        <v>3150000</v>
      </c>
      <c r="L20" s="64">
        <v>0</v>
      </c>
      <c r="M20" s="64">
        <v>12735000</v>
      </c>
      <c r="N20" s="64">
        <v>0</v>
      </c>
      <c r="O20" s="64">
        <v>3300000</v>
      </c>
      <c r="P20" s="64">
        <v>9119000</v>
      </c>
      <c r="Q20" s="64">
        <v>12419000</v>
      </c>
      <c r="R20" s="64">
        <v>0</v>
      </c>
      <c r="S20" s="64">
        <v>0</v>
      </c>
      <c r="T20" s="64">
        <v>0</v>
      </c>
      <c r="U20" s="64">
        <v>0</v>
      </c>
      <c r="V20" s="64">
        <v>41546700</v>
      </c>
      <c r="W20" s="64">
        <v>50477000</v>
      </c>
      <c r="X20" s="64">
        <v>-8930300</v>
      </c>
      <c r="Y20" s="65">
        <v>-17.69</v>
      </c>
      <c r="Z20" s="66">
        <v>50477000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-88471843</v>
      </c>
      <c r="C22" s="90">
        <f>SUM(C19:C21)</f>
        <v>0</v>
      </c>
      <c r="D22" s="91">
        <f aca="true" t="shared" si="3" ref="D22:Z22">SUM(D19:D21)</f>
        <v>5883140</v>
      </c>
      <c r="E22" s="92">
        <f t="shared" si="3"/>
        <v>-29111305</v>
      </c>
      <c r="F22" s="92">
        <f t="shared" si="3"/>
        <v>51873167</v>
      </c>
      <c r="G22" s="92">
        <f t="shared" si="3"/>
        <v>3563465</v>
      </c>
      <c r="H22" s="92">
        <f t="shared" si="3"/>
        <v>-2665942</v>
      </c>
      <c r="I22" s="92">
        <f t="shared" si="3"/>
        <v>52770690</v>
      </c>
      <c r="J22" s="92">
        <f t="shared" si="3"/>
        <v>3485130</v>
      </c>
      <c r="K22" s="92">
        <f t="shared" si="3"/>
        <v>-6736127</v>
      </c>
      <c r="L22" s="92">
        <f t="shared" si="3"/>
        <v>-8542408</v>
      </c>
      <c r="M22" s="92">
        <f t="shared" si="3"/>
        <v>-11793405</v>
      </c>
      <c r="N22" s="92">
        <f t="shared" si="3"/>
        <v>-5911370</v>
      </c>
      <c r="O22" s="92">
        <f t="shared" si="3"/>
        <v>-12702097</v>
      </c>
      <c r="P22" s="92">
        <f t="shared" si="3"/>
        <v>7224880</v>
      </c>
      <c r="Q22" s="92">
        <f t="shared" si="3"/>
        <v>-11388587</v>
      </c>
      <c r="R22" s="92">
        <f t="shared" si="3"/>
        <v>-20567664</v>
      </c>
      <c r="S22" s="92">
        <f t="shared" si="3"/>
        <v>-17941955</v>
      </c>
      <c r="T22" s="92">
        <f t="shared" si="3"/>
        <v>-32202673</v>
      </c>
      <c r="U22" s="92">
        <f t="shared" si="3"/>
        <v>-70712292</v>
      </c>
      <c r="V22" s="92">
        <f t="shared" si="3"/>
        <v>-41123594</v>
      </c>
      <c r="W22" s="92">
        <f t="shared" si="3"/>
        <v>-29111305</v>
      </c>
      <c r="X22" s="92">
        <f t="shared" si="3"/>
        <v>-12012289</v>
      </c>
      <c r="Y22" s="93">
        <f>+IF(W22&lt;&gt;0,(X22/W22)*100,0)</f>
        <v>41.26331334167259</v>
      </c>
      <c r="Z22" s="94">
        <f t="shared" si="3"/>
        <v>-29111305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-88471843</v>
      </c>
      <c r="C24" s="79">
        <f>SUM(C22:C23)</f>
        <v>0</v>
      </c>
      <c r="D24" s="80">
        <f aca="true" t="shared" si="4" ref="D24:Z24">SUM(D22:D23)</f>
        <v>5883140</v>
      </c>
      <c r="E24" s="81">
        <f t="shared" si="4"/>
        <v>-29111305</v>
      </c>
      <c r="F24" s="81">
        <f t="shared" si="4"/>
        <v>51873167</v>
      </c>
      <c r="G24" s="81">
        <f t="shared" si="4"/>
        <v>3563465</v>
      </c>
      <c r="H24" s="81">
        <f t="shared" si="4"/>
        <v>-2665942</v>
      </c>
      <c r="I24" s="81">
        <f t="shared" si="4"/>
        <v>52770690</v>
      </c>
      <c r="J24" s="81">
        <f t="shared" si="4"/>
        <v>3485130</v>
      </c>
      <c r="K24" s="81">
        <f t="shared" si="4"/>
        <v>-6736127</v>
      </c>
      <c r="L24" s="81">
        <f t="shared" si="4"/>
        <v>-8542408</v>
      </c>
      <c r="M24" s="81">
        <f t="shared" si="4"/>
        <v>-11793405</v>
      </c>
      <c r="N24" s="81">
        <f t="shared" si="4"/>
        <v>-5911370</v>
      </c>
      <c r="O24" s="81">
        <f t="shared" si="4"/>
        <v>-12702097</v>
      </c>
      <c r="P24" s="81">
        <f t="shared" si="4"/>
        <v>7224880</v>
      </c>
      <c r="Q24" s="81">
        <f t="shared" si="4"/>
        <v>-11388587</v>
      </c>
      <c r="R24" s="81">
        <f t="shared" si="4"/>
        <v>-20567664</v>
      </c>
      <c r="S24" s="81">
        <f t="shared" si="4"/>
        <v>-17941955</v>
      </c>
      <c r="T24" s="81">
        <f t="shared" si="4"/>
        <v>-32202673</v>
      </c>
      <c r="U24" s="81">
        <f t="shared" si="4"/>
        <v>-70712292</v>
      </c>
      <c r="V24" s="81">
        <f t="shared" si="4"/>
        <v>-41123594</v>
      </c>
      <c r="W24" s="81">
        <f t="shared" si="4"/>
        <v>-29111305</v>
      </c>
      <c r="X24" s="81">
        <f t="shared" si="4"/>
        <v>-12012289</v>
      </c>
      <c r="Y24" s="82">
        <f>+IF(W24&lt;&gt;0,(X24/W24)*100,0)</f>
        <v>41.26331334167259</v>
      </c>
      <c r="Z24" s="83">
        <f t="shared" si="4"/>
        <v>-29111305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27133527</v>
      </c>
      <c r="C27" s="21">
        <v>0</v>
      </c>
      <c r="D27" s="103">
        <v>92605750</v>
      </c>
      <c r="E27" s="104">
        <v>53110700</v>
      </c>
      <c r="F27" s="104">
        <v>128412</v>
      </c>
      <c r="G27" s="104">
        <v>1004077</v>
      </c>
      <c r="H27" s="104">
        <v>2514938</v>
      </c>
      <c r="I27" s="104">
        <v>3647427</v>
      </c>
      <c r="J27" s="104">
        <v>4765467</v>
      </c>
      <c r="K27" s="104">
        <v>1502025</v>
      </c>
      <c r="L27" s="104">
        <v>2310860</v>
      </c>
      <c r="M27" s="104">
        <v>8578352</v>
      </c>
      <c r="N27" s="104">
        <v>246117</v>
      </c>
      <c r="O27" s="104">
        <v>654917</v>
      </c>
      <c r="P27" s="104">
        <v>1581282</v>
      </c>
      <c r="Q27" s="104">
        <v>2482316</v>
      </c>
      <c r="R27" s="104">
        <v>6460926</v>
      </c>
      <c r="S27" s="104">
        <v>2376094</v>
      </c>
      <c r="T27" s="104">
        <v>8861390</v>
      </c>
      <c r="U27" s="104">
        <v>17698410</v>
      </c>
      <c r="V27" s="104">
        <v>32406505</v>
      </c>
      <c r="W27" s="104">
        <v>53110700</v>
      </c>
      <c r="X27" s="104">
        <v>-20704195</v>
      </c>
      <c r="Y27" s="105">
        <v>-38.98</v>
      </c>
      <c r="Z27" s="106">
        <v>53110700</v>
      </c>
    </row>
    <row r="28" spans="1:26" ht="13.5">
      <c r="A28" s="107" t="s">
        <v>44</v>
      </c>
      <c r="B28" s="18">
        <v>17319290</v>
      </c>
      <c r="C28" s="18">
        <v>0</v>
      </c>
      <c r="D28" s="63">
        <v>55850950</v>
      </c>
      <c r="E28" s="64">
        <v>49721700</v>
      </c>
      <c r="F28" s="64">
        <v>0</v>
      </c>
      <c r="G28" s="64">
        <v>957659</v>
      </c>
      <c r="H28" s="64">
        <v>2054556</v>
      </c>
      <c r="I28" s="64">
        <v>3012215</v>
      </c>
      <c r="J28" s="64">
        <v>4566140</v>
      </c>
      <c r="K28" s="64">
        <v>1462712</v>
      </c>
      <c r="L28" s="64">
        <v>2085563</v>
      </c>
      <c r="M28" s="64">
        <v>8114415</v>
      </c>
      <c r="N28" s="64">
        <v>57400</v>
      </c>
      <c r="O28" s="64">
        <v>263738</v>
      </c>
      <c r="P28" s="64">
        <v>726792</v>
      </c>
      <c r="Q28" s="64">
        <v>1047930</v>
      </c>
      <c r="R28" s="64">
        <v>4783814</v>
      </c>
      <c r="S28" s="64">
        <v>2297314</v>
      </c>
      <c r="T28" s="64">
        <v>7732771</v>
      </c>
      <c r="U28" s="64">
        <v>14813899</v>
      </c>
      <c r="V28" s="64">
        <v>26988459</v>
      </c>
      <c r="W28" s="64">
        <v>49721700</v>
      </c>
      <c r="X28" s="64">
        <v>-22733241</v>
      </c>
      <c r="Y28" s="65">
        <v>-45.72</v>
      </c>
      <c r="Z28" s="66">
        <v>49721700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27000000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9814237</v>
      </c>
      <c r="C31" s="18">
        <v>0</v>
      </c>
      <c r="D31" s="63">
        <v>9754800</v>
      </c>
      <c r="E31" s="64">
        <v>3389000</v>
      </c>
      <c r="F31" s="64">
        <v>128412</v>
      </c>
      <c r="G31" s="64">
        <v>46418</v>
      </c>
      <c r="H31" s="64">
        <v>460383</v>
      </c>
      <c r="I31" s="64">
        <v>635213</v>
      </c>
      <c r="J31" s="64">
        <v>199327</v>
      </c>
      <c r="K31" s="64">
        <v>39313</v>
      </c>
      <c r="L31" s="64">
        <v>225297</v>
      </c>
      <c r="M31" s="64">
        <v>463937</v>
      </c>
      <c r="N31" s="64">
        <v>188717</v>
      </c>
      <c r="O31" s="64">
        <v>391179</v>
      </c>
      <c r="P31" s="64">
        <v>854490</v>
      </c>
      <c r="Q31" s="64">
        <v>1434386</v>
      </c>
      <c r="R31" s="64">
        <v>1677112</v>
      </c>
      <c r="S31" s="64">
        <v>78780</v>
      </c>
      <c r="T31" s="64">
        <v>1128619</v>
      </c>
      <c r="U31" s="64">
        <v>2884511</v>
      </c>
      <c r="V31" s="64">
        <v>5418047</v>
      </c>
      <c r="W31" s="64">
        <v>3389000</v>
      </c>
      <c r="X31" s="64">
        <v>2029047</v>
      </c>
      <c r="Y31" s="65">
        <v>59.87</v>
      </c>
      <c r="Z31" s="66">
        <v>3389000</v>
      </c>
    </row>
    <row r="32" spans="1:26" ht="13.5">
      <c r="A32" s="74" t="s">
        <v>50</v>
      </c>
      <c r="B32" s="21">
        <f>SUM(B28:B31)</f>
        <v>27133527</v>
      </c>
      <c r="C32" s="21">
        <f>SUM(C28:C31)</f>
        <v>0</v>
      </c>
      <c r="D32" s="103">
        <f aca="true" t="shared" si="5" ref="D32:Z32">SUM(D28:D31)</f>
        <v>92605750</v>
      </c>
      <c r="E32" s="104">
        <f t="shared" si="5"/>
        <v>53110700</v>
      </c>
      <c r="F32" s="104">
        <f t="shared" si="5"/>
        <v>128412</v>
      </c>
      <c r="G32" s="104">
        <f t="shared" si="5"/>
        <v>1004077</v>
      </c>
      <c r="H32" s="104">
        <f t="shared" si="5"/>
        <v>2514939</v>
      </c>
      <c r="I32" s="104">
        <f t="shared" si="5"/>
        <v>3647428</v>
      </c>
      <c r="J32" s="104">
        <f t="shared" si="5"/>
        <v>4765467</v>
      </c>
      <c r="K32" s="104">
        <f t="shared" si="5"/>
        <v>1502025</v>
      </c>
      <c r="L32" s="104">
        <f t="shared" si="5"/>
        <v>2310860</v>
      </c>
      <c r="M32" s="104">
        <f t="shared" si="5"/>
        <v>8578352</v>
      </c>
      <c r="N32" s="104">
        <f t="shared" si="5"/>
        <v>246117</v>
      </c>
      <c r="O32" s="104">
        <f t="shared" si="5"/>
        <v>654917</v>
      </c>
      <c r="P32" s="104">
        <f t="shared" si="5"/>
        <v>1581282</v>
      </c>
      <c r="Q32" s="104">
        <f t="shared" si="5"/>
        <v>2482316</v>
      </c>
      <c r="R32" s="104">
        <f t="shared" si="5"/>
        <v>6460926</v>
      </c>
      <c r="S32" s="104">
        <f t="shared" si="5"/>
        <v>2376094</v>
      </c>
      <c r="T32" s="104">
        <f t="shared" si="5"/>
        <v>8861390</v>
      </c>
      <c r="U32" s="104">
        <f t="shared" si="5"/>
        <v>17698410</v>
      </c>
      <c r="V32" s="104">
        <f t="shared" si="5"/>
        <v>32406506</v>
      </c>
      <c r="W32" s="104">
        <f t="shared" si="5"/>
        <v>53110700</v>
      </c>
      <c r="X32" s="104">
        <f t="shared" si="5"/>
        <v>-20704194</v>
      </c>
      <c r="Y32" s="105">
        <f>+IF(W32&lt;&gt;0,(X32/W32)*100,0)</f>
        <v>-38.983093802190524</v>
      </c>
      <c r="Z32" s="106">
        <f t="shared" si="5"/>
        <v>53110700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52064964</v>
      </c>
      <c r="C35" s="18">
        <v>0</v>
      </c>
      <c r="D35" s="63">
        <v>87363380</v>
      </c>
      <c r="E35" s="64">
        <v>116577576</v>
      </c>
      <c r="F35" s="64">
        <v>144446124</v>
      </c>
      <c r="G35" s="64">
        <v>110463468</v>
      </c>
      <c r="H35" s="64">
        <v>122873441</v>
      </c>
      <c r="I35" s="64">
        <v>122873441</v>
      </c>
      <c r="J35" s="64">
        <v>120918040</v>
      </c>
      <c r="K35" s="64">
        <v>142593125</v>
      </c>
      <c r="L35" s="64">
        <v>135305380</v>
      </c>
      <c r="M35" s="64">
        <v>135305380</v>
      </c>
      <c r="N35" s="64">
        <v>136774555</v>
      </c>
      <c r="O35" s="64">
        <v>133927163</v>
      </c>
      <c r="P35" s="64">
        <v>146985729</v>
      </c>
      <c r="Q35" s="64">
        <v>146985729</v>
      </c>
      <c r="R35" s="64">
        <v>123989538</v>
      </c>
      <c r="S35" s="64">
        <v>101620722</v>
      </c>
      <c r="T35" s="64">
        <v>99085400</v>
      </c>
      <c r="U35" s="64">
        <v>99085400</v>
      </c>
      <c r="V35" s="64">
        <v>99085400</v>
      </c>
      <c r="W35" s="64">
        <v>116577576</v>
      </c>
      <c r="X35" s="64">
        <v>-17492176</v>
      </c>
      <c r="Y35" s="65">
        <v>-15</v>
      </c>
      <c r="Z35" s="66">
        <v>116577576</v>
      </c>
    </row>
    <row r="36" spans="1:26" ht="13.5">
      <c r="A36" s="62" t="s">
        <v>53</v>
      </c>
      <c r="B36" s="18">
        <v>981674111</v>
      </c>
      <c r="C36" s="18">
        <v>0</v>
      </c>
      <c r="D36" s="63">
        <v>955139841</v>
      </c>
      <c r="E36" s="64">
        <v>970680605</v>
      </c>
      <c r="F36" s="64">
        <v>933309924</v>
      </c>
      <c r="G36" s="64">
        <v>986316686</v>
      </c>
      <c r="H36" s="64">
        <v>985081624</v>
      </c>
      <c r="I36" s="64">
        <v>985081624</v>
      </c>
      <c r="J36" s="64">
        <v>986097091</v>
      </c>
      <c r="K36" s="64">
        <v>972839032</v>
      </c>
      <c r="L36" s="64">
        <v>971399891</v>
      </c>
      <c r="M36" s="64">
        <v>971399891</v>
      </c>
      <c r="N36" s="64">
        <v>967896008</v>
      </c>
      <c r="O36" s="64">
        <v>961467592</v>
      </c>
      <c r="P36" s="64">
        <v>958882207</v>
      </c>
      <c r="Q36" s="64">
        <v>958882207</v>
      </c>
      <c r="R36" s="64">
        <v>961086467</v>
      </c>
      <c r="S36" s="64">
        <v>959347351</v>
      </c>
      <c r="T36" s="64">
        <v>964080618</v>
      </c>
      <c r="U36" s="64">
        <v>964080618</v>
      </c>
      <c r="V36" s="64">
        <v>964080618</v>
      </c>
      <c r="W36" s="64">
        <v>970680605</v>
      </c>
      <c r="X36" s="64">
        <v>-6599987</v>
      </c>
      <c r="Y36" s="65">
        <v>-0.68</v>
      </c>
      <c r="Z36" s="66">
        <v>970680605</v>
      </c>
    </row>
    <row r="37" spans="1:26" ht="13.5">
      <c r="A37" s="62" t="s">
        <v>54</v>
      </c>
      <c r="B37" s="18">
        <v>243711904</v>
      </c>
      <c r="C37" s="18">
        <v>0</v>
      </c>
      <c r="D37" s="63">
        <v>128892286</v>
      </c>
      <c r="E37" s="64">
        <v>175519621</v>
      </c>
      <c r="F37" s="64">
        <v>248172635</v>
      </c>
      <c r="G37" s="64">
        <v>254299148</v>
      </c>
      <c r="H37" s="64">
        <v>269335375</v>
      </c>
      <c r="I37" s="64">
        <v>269335375</v>
      </c>
      <c r="J37" s="64">
        <v>269349337</v>
      </c>
      <c r="K37" s="64">
        <v>298361765</v>
      </c>
      <c r="L37" s="64">
        <v>297908020</v>
      </c>
      <c r="M37" s="64">
        <v>297908020</v>
      </c>
      <c r="N37" s="64">
        <v>301415399</v>
      </c>
      <c r="O37" s="64">
        <v>307970902</v>
      </c>
      <c r="P37" s="64">
        <v>317489273</v>
      </c>
      <c r="Q37" s="64">
        <v>317489273</v>
      </c>
      <c r="R37" s="64">
        <v>313756557</v>
      </c>
      <c r="S37" s="64">
        <v>292289378</v>
      </c>
      <c r="T37" s="64">
        <v>331615966</v>
      </c>
      <c r="U37" s="64">
        <v>331615966</v>
      </c>
      <c r="V37" s="64">
        <v>331615966</v>
      </c>
      <c r="W37" s="64">
        <v>175519621</v>
      </c>
      <c r="X37" s="64">
        <v>156096345</v>
      </c>
      <c r="Y37" s="65">
        <v>88.93</v>
      </c>
      <c r="Z37" s="66">
        <v>175519621</v>
      </c>
    </row>
    <row r="38" spans="1:26" ht="13.5">
      <c r="A38" s="62" t="s">
        <v>55</v>
      </c>
      <c r="B38" s="18">
        <v>103760259</v>
      </c>
      <c r="C38" s="18">
        <v>0</v>
      </c>
      <c r="D38" s="63">
        <v>85815018</v>
      </c>
      <c r="E38" s="64">
        <v>103236149</v>
      </c>
      <c r="F38" s="64">
        <v>18828776</v>
      </c>
      <c r="G38" s="64">
        <v>15026721</v>
      </c>
      <c r="H38" s="64">
        <v>15026721</v>
      </c>
      <c r="I38" s="64">
        <v>15026721</v>
      </c>
      <c r="J38" s="64">
        <v>15513642</v>
      </c>
      <c r="K38" s="64">
        <v>104056838</v>
      </c>
      <c r="L38" s="64">
        <v>104056838</v>
      </c>
      <c r="M38" s="64">
        <v>104056838</v>
      </c>
      <c r="N38" s="64">
        <v>104056838</v>
      </c>
      <c r="O38" s="64">
        <v>104056838</v>
      </c>
      <c r="P38" s="64">
        <v>104056838</v>
      </c>
      <c r="Q38" s="64">
        <v>104056838</v>
      </c>
      <c r="R38" s="64">
        <v>103951838</v>
      </c>
      <c r="S38" s="64">
        <v>103951838</v>
      </c>
      <c r="T38" s="64">
        <v>103951838</v>
      </c>
      <c r="U38" s="64">
        <v>103951838</v>
      </c>
      <c r="V38" s="64">
        <v>103951838</v>
      </c>
      <c r="W38" s="64">
        <v>103236149</v>
      </c>
      <c r="X38" s="64">
        <v>715689</v>
      </c>
      <c r="Y38" s="65">
        <v>0.69</v>
      </c>
      <c r="Z38" s="66">
        <v>103236149</v>
      </c>
    </row>
    <row r="39" spans="1:26" ht="13.5">
      <c r="A39" s="62" t="s">
        <v>56</v>
      </c>
      <c r="B39" s="18">
        <v>686266912</v>
      </c>
      <c r="C39" s="18">
        <v>0</v>
      </c>
      <c r="D39" s="63">
        <v>827795918</v>
      </c>
      <c r="E39" s="64">
        <v>808502411</v>
      </c>
      <c r="F39" s="64">
        <v>810754637</v>
      </c>
      <c r="G39" s="64">
        <v>827454285</v>
      </c>
      <c r="H39" s="64">
        <v>823592969</v>
      </c>
      <c r="I39" s="64">
        <v>823592969</v>
      </c>
      <c r="J39" s="64">
        <v>822152152</v>
      </c>
      <c r="K39" s="64">
        <v>713013554</v>
      </c>
      <c r="L39" s="64">
        <v>704740413</v>
      </c>
      <c r="M39" s="64">
        <v>704740413</v>
      </c>
      <c r="N39" s="64">
        <v>699198326</v>
      </c>
      <c r="O39" s="64">
        <v>683367015</v>
      </c>
      <c r="P39" s="64">
        <v>684321825</v>
      </c>
      <c r="Q39" s="64">
        <v>684321825</v>
      </c>
      <c r="R39" s="64">
        <v>667367610</v>
      </c>
      <c r="S39" s="64">
        <v>664726857</v>
      </c>
      <c r="T39" s="64">
        <v>627598214</v>
      </c>
      <c r="U39" s="64">
        <v>627598214</v>
      </c>
      <c r="V39" s="64">
        <v>627598214</v>
      </c>
      <c r="W39" s="64">
        <v>808502411</v>
      </c>
      <c r="X39" s="64">
        <v>-180904197</v>
      </c>
      <c r="Y39" s="65">
        <v>-22.38</v>
      </c>
      <c r="Z39" s="66">
        <v>808502411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23063655</v>
      </c>
      <c r="C42" s="18">
        <v>0</v>
      </c>
      <c r="D42" s="63">
        <v>10821888</v>
      </c>
      <c r="E42" s="64">
        <v>-10714745</v>
      </c>
      <c r="F42" s="64">
        <v>20184228</v>
      </c>
      <c r="G42" s="64">
        <v>-824704</v>
      </c>
      <c r="H42" s="64">
        <v>-16789</v>
      </c>
      <c r="I42" s="64">
        <v>19342735</v>
      </c>
      <c r="J42" s="64">
        <v>5459854</v>
      </c>
      <c r="K42" s="64">
        <v>15227603</v>
      </c>
      <c r="L42" s="64">
        <v>-4909231</v>
      </c>
      <c r="M42" s="64">
        <v>15778226</v>
      </c>
      <c r="N42" s="64">
        <v>-10395749</v>
      </c>
      <c r="O42" s="64">
        <v>4348579</v>
      </c>
      <c r="P42" s="64">
        <v>11483768</v>
      </c>
      <c r="Q42" s="64">
        <v>5436598</v>
      </c>
      <c r="R42" s="64">
        <v>-11143167</v>
      </c>
      <c r="S42" s="64">
        <v>-2374059</v>
      </c>
      <c r="T42" s="64">
        <v>-8238653</v>
      </c>
      <c r="U42" s="64">
        <v>-21755879</v>
      </c>
      <c r="V42" s="64">
        <v>18801680</v>
      </c>
      <c r="W42" s="64">
        <v>-10714745</v>
      </c>
      <c r="X42" s="64">
        <v>29516425</v>
      </c>
      <c r="Y42" s="65">
        <v>-275.47</v>
      </c>
      <c r="Z42" s="66">
        <v>-10714745</v>
      </c>
    </row>
    <row r="43" spans="1:26" ht="13.5">
      <c r="A43" s="62" t="s">
        <v>59</v>
      </c>
      <c r="B43" s="18">
        <v>-26078587</v>
      </c>
      <c r="C43" s="18">
        <v>0</v>
      </c>
      <c r="D43" s="63">
        <v>-25255750</v>
      </c>
      <c r="E43" s="64">
        <v>14239300</v>
      </c>
      <c r="F43" s="64">
        <v>-15473749</v>
      </c>
      <c r="G43" s="64">
        <v>8125182</v>
      </c>
      <c r="H43" s="64">
        <v>4114860</v>
      </c>
      <c r="I43" s="64">
        <v>-3233707</v>
      </c>
      <c r="J43" s="64">
        <v>-8751383</v>
      </c>
      <c r="K43" s="64">
        <v>-6162689</v>
      </c>
      <c r="L43" s="64">
        <v>-7754614</v>
      </c>
      <c r="M43" s="64">
        <v>-22668686</v>
      </c>
      <c r="N43" s="64">
        <v>1439465</v>
      </c>
      <c r="O43" s="64">
        <v>-2573909</v>
      </c>
      <c r="P43" s="64">
        <v>-107092</v>
      </c>
      <c r="Q43" s="64">
        <v>-1241536</v>
      </c>
      <c r="R43" s="64">
        <v>-10676830</v>
      </c>
      <c r="S43" s="64">
        <v>-4536994</v>
      </c>
      <c r="T43" s="64">
        <v>7389063</v>
      </c>
      <c r="U43" s="64">
        <v>-7824761</v>
      </c>
      <c r="V43" s="64">
        <v>-34968690</v>
      </c>
      <c r="W43" s="64">
        <v>14239300</v>
      </c>
      <c r="X43" s="64">
        <v>-49207990</v>
      </c>
      <c r="Y43" s="65">
        <v>-345.58</v>
      </c>
      <c r="Z43" s="66">
        <v>14239300</v>
      </c>
    </row>
    <row r="44" spans="1:26" ht="13.5">
      <c r="A44" s="62" t="s">
        <v>60</v>
      </c>
      <c r="B44" s="18">
        <v>0</v>
      </c>
      <c r="C44" s="18">
        <v>0</v>
      </c>
      <c r="D44" s="63">
        <v>16978236</v>
      </c>
      <c r="E44" s="64">
        <v>-1987357</v>
      </c>
      <c r="F44" s="64">
        <v>0</v>
      </c>
      <c r="G44" s="64">
        <v>0</v>
      </c>
      <c r="H44" s="64">
        <v>1460762</v>
      </c>
      <c r="I44" s="64">
        <v>1460762</v>
      </c>
      <c r="J44" s="64">
        <v>486921</v>
      </c>
      <c r="K44" s="64">
        <v>3277428</v>
      </c>
      <c r="L44" s="64">
        <v>1045022</v>
      </c>
      <c r="M44" s="64">
        <v>4809371</v>
      </c>
      <c r="N44" s="64">
        <v>1045022</v>
      </c>
      <c r="O44" s="64">
        <v>0</v>
      </c>
      <c r="P44" s="64">
        <v>2090046</v>
      </c>
      <c r="Q44" s="64">
        <v>3135068</v>
      </c>
      <c r="R44" s="64">
        <v>1045022</v>
      </c>
      <c r="S44" s="64">
        <v>1045022</v>
      </c>
      <c r="T44" s="64">
        <v>1045022</v>
      </c>
      <c r="U44" s="64">
        <v>3135066</v>
      </c>
      <c r="V44" s="64">
        <v>12540267</v>
      </c>
      <c r="W44" s="64">
        <v>-1987357</v>
      </c>
      <c r="X44" s="64">
        <v>14527624</v>
      </c>
      <c r="Y44" s="65">
        <v>-731</v>
      </c>
      <c r="Z44" s="66">
        <v>-1987357</v>
      </c>
    </row>
    <row r="45" spans="1:26" ht="13.5">
      <c r="A45" s="74" t="s">
        <v>61</v>
      </c>
      <c r="B45" s="21">
        <v>6263341</v>
      </c>
      <c r="C45" s="21">
        <v>0</v>
      </c>
      <c r="D45" s="103">
        <v>4013561</v>
      </c>
      <c r="E45" s="104">
        <v>7800540</v>
      </c>
      <c r="F45" s="104">
        <v>10972810</v>
      </c>
      <c r="G45" s="104">
        <v>18273288</v>
      </c>
      <c r="H45" s="104">
        <v>23832121</v>
      </c>
      <c r="I45" s="104">
        <v>23832121</v>
      </c>
      <c r="J45" s="104">
        <v>21027513</v>
      </c>
      <c r="K45" s="104">
        <v>33369855</v>
      </c>
      <c r="L45" s="104">
        <v>21751032</v>
      </c>
      <c r="M45" s="104">
        <v>21751032</v>
      </c>
      <c r="N45" s="104">
        <v>13839770</v>
      </c>
      <c r="O45" s="104">
        <v>15614440</v>
      </c>
      <c r="P45" s="104">
        <v>29081162</v>
      </c>
      <c r="Q45" s="104">
        <v>13839770</v>
      </c>
      <c r="R45" s="104">
        <v>8306187</v>
      </c>
      <c r="S45" s="104">
        <v>2440156</v>
      </c>
      <c r="T45" s="104">
        <v>2635588</v>
      </c>
      <c r="U45" s="104">
        <v>2635588</v>
      </c>
      <c r="V45" s="104">
        <v>2635588</v>
      </c>
      <c r="W45" s="104">
        <v>7800540</v>
      </c>
      <c r="X45" s="104">
        <v>-5164952</v>
      </c>
      <c r="Y45" s="105">
        <v>-66.21</v>
      </c>
      <c r="Z45" s="106">
        <v>7800540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13097247</v>
      </c>
      <c r="C49" s="56">
        <v>0</v>
      </c>
      <c r="D49" s="133">
        <v>6852295</v>
      </c>
      <c r="E49" s="58">
        <v>10534242</v>
      </c>
      <c r="F49" s="58">
        <v>0</v>
      </c>
      <c r="G49" s="58">
        <v>0</v>
      </c>
      <c r="H49" s="58">
        <v>0</v>
      </c>
      <c r="I49" s="58">
        <v>15379916</v>
      </c>
      <c r="J49" s="58">
        <v>0</v>
      </c>
      <c r="K49" s="58">
        <v>0</v>
      </c>
      <c r="L49" s="58">
        <v>0</v>
      </c>
      <c r="M49" s="58">
        <v>5987664</v>
      </c>
      <c r="N49" s="58">
        <v>0</v>
      </c>
      <c r="O49" s="58">
        <v>0</v>
      </c>
      <c r="P49" s="58">
        <v>0</v>
      </c>
      <c r="Q49" s="58">
        <v>5850932</v>
      </c>
      <c r="R49" s="58">
        <v>0</v>
      </c>
      <c r="S49" s="58">
        <v>0</v>
      </c>
      <c r="T49" s="58">
        <v>0</v>
      </c>
      <c r="U49" s="58">
        <v>23543563</v>
      </c>
      <c r="V49" s="58">
        <v>147981958</v>
      </c>
      <c r="W49" s="58">
        <v>229227817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26109521</v>
      </c>
      <c r="C51" s="56">
        <v>0</v>
      </c>
      <c r="D51" s="133">
        <v>8123532</v>
      </c>
      <c r="E51" s="58">
        <v>7357982</v>
      </c>
      <c r="F51" s="58">
        <v>0</v>
      </c>
      <c r="G51" s="58">
        <v>0</v>
      </c>
      <c r="H51" s="58">
        <v>0</v>
      </c>
      <c r="I51" s="58">
        <v>7182905</v>
      </c>
      <c r="J51" s="58">
        <v>0</v>
      </c>
      <c r="K51" s="58">
        <v>0</v>
      </c>
      <c r="L51" s="58">
        <v>0</v>
      </c>
      <c r="M51" s="58">
        <v>10599475</v>
      </c>
      <c r="N51" s="58">
        <v>0</v>
      </c>
      <c r="O51" s="58">
        <v>0</v>
      </c>
      <c r="P51" s="58">
        <v>0</v>
      </c>
      <c r="Q51" s="58">
        <v>1789538</v>
      </c>
      <c r="R51" s="58">
        <v>0</v>
      </c>
      <c r="S51" s="58">
        <v>0</v>
      </c>
      <c r="T51" s="58">
        <v>0</v>
      </c>
      <c r="U51" s="58">
        <v>9104303</v>
      </c>
      <c r="V51" s="58">
        <v>119654569</v>
      </c>
      <c r="W51" s="58">
        <v>189921825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93.1298294244352</v>
      </c>
      <c r="C58" s="5">
        <f>IF(C67=0,0,+(C76/C67)*100)</f>
        <v>0</v>
      </c>
      <c r="D58" s="6">
        <f aca="true" t="shared" si="6" ref="D58:Z58">IF(D67=0,0,+(D76/D67)*100)</f>
        <v>92.86013846333161</v>
      </c>
      <c r="E58" s="7">
        <f t="shared" si="6"/>
        <v>91.1637528860257</v>
      </c>
      <c r="F58" s="7">
        <f t="shared" si="6"/>
        <v>29.658531478829257</v>
      </c>
      <c r="G58" s="7">
        <f t="shared" si="6"/>
        <v>52.254865822368025</v>
      </c>
      <c r="H58" s="7">
        <f t="shared" si="6"/>
        <v>106.51314277352542</v>
      </c>
      <c r="I58" s="7">
        <f t="shared" si="6"/>
        <v>47.37966257182433</v>
      </c>
      <c r="J58" s="7">
        <f t="shared" si="6"/>
        <v>87.82108957438315</v>
      </c>
      <c r="K58" s="7">
        <f t="shared" si="6"/>
        <v>473.5850036251471</v>
      </c>
      <c r="L58" s="7">
        <f t="shared" si="6"/>
        <v>93.47121310621695</v>
      </c>
      <c r="M58" s="7">
        <f t="shared" si="6"/>
        <v>144.3659777584326</v>
      </c>
      <c r="N58" s="7">
        <f t="shared" si="6"/>
        <v>55.2377836094173</v>
      </c>
      <c r="O58" s="7">
        <f t="shared" si="6"/>
        <v>195.80659308090765</v>
      </c>
      <c r="P58" s="7">
        <f t="shared" si="6"/>
        <v>98.0572281011133</v>
      </c>
      <c r="Q58" s="7">
        <f t="shared" si="6"/>
        <v>102.98321394682877</v>
      </c>
      <c r="R58" s="7">
        <f t="shared" si="6"/>
        <v>168.89204680568426</v>
      </c>
      <c r="S58" s="7">
        <f t="shared" si="6"/>
        <v>341.54046224742507</v>
      </c>
      <c r="T58" s="7">
        <f t="shared" si="6"/>
        <v>487.8875299245957</v>
      </c>
      <c r="U58" s="7">
        <f t="shared" si="6"/>
        <v>310.91387773580664</v>
      </c>
      <c r="V58" s="7">
        <f t="shared" si="6"/>
        <v>101.23468583730903</v>
      </c>
      <c r="W58" s="7">
        <f t="shared" si="6"/>
        <v>91.1637528860257</v>
      </c>
      <c r="X58" s="7">
        <f t="shared" si="6"/>
        <v>0</v>
      </c>
      <c r="Y58" s="7">
        <f t="shared" si="6"/>
        <v>0</v>
      </c>
      <c r="Z58" s="8">
        <f t="shared" si="6"/>
        <v>91.1637528860257</v>
      </c>
    </row>
    <row r="59" spans="1:26" ht="13.5">
      <c r="A59" s="36" t="s">
        <v>31</v>
      </c>
      <c r="B59" s="9">
        <f aca="true" t="shared" si="7" ref="B59:Z66">IF(B68=0,0,+(B77/B68)*100)</f>
        <v>63.751702463563134</v>
      </c>
      <c r="C59" s="9">
        <f t="shared" si="7"/>
        <v>0</v>
      </c>
      <c r="D59" s="2">
        <f t="shared" si="7"/>
        <v>83.18897384543247</v>
      </c>
      <c r="E59" s="10">
        <f t="shared" si="7"/>
        <v>74.86910757946248</v>
      </c>
      <c r="F59" s="10">
        <f t="shared" si="7"/>
        <v>5.895196560863191</v>
      </c>
      <c r="G59" s="10">
        <f t="shared" si="7"/>
        <v>112.8690411751647</v>
      </c>
      <c r="H59" s="10">
        <f t="shared" si="7"/>
        <v>-1449.5554950786955</v>
      </c>
      <c r="I59" s="10">
        <f t="shared" si="7"/>
        <v>19.45478420339245</v>
      </c>
      <c r="J59" s="10">
        <f t="shared" si="7"/>
        <v>-1673.0715204565954</v>
      </c>
      <c r="K59" s="10">
        <f t="shared" si="7"/>
        <v>-1829.0964505856464</v>
      </c>
      <c r="L59" s="10">
        <f t="shared" si="7"/>
        <v>0</v>
      </c>
      <c r="M59" s="10">
        <f t="shared" si="7"/>
        <v>-2169.0047929990546</v>
      </c>
      <c r="N59" s="10">
        <f t="shared" si="7"/>
        <v>-1149.806032703895</v>
      </c>
      <c r="O59" s="10">
        <f t="shared" si="7"/>
        <v>0</v>
      </c>
      <c r="P59" s="10">
        <f t="shared" si="7"/>
        <v>-5884.64697710938</v>
      </c>
      <c r="Q59" s="10">
        <f t="shared" si="7"/>
        <v>-2886.345106532055</v>
      </c>
      <c r="R59" s="10">
        <f t="shared" si="7"/>
        <v>-24.53547015538113</v>
      </c>
      <c r="S59" s="10">
        <f t="shared" si="7"/>
        <v>-22.823902616749823</v>
      </c>
      <c r="T59" s="10">
        <f t="shared" si="7"/>
        <v>-1934.6779568423926</v>
      </c>
      <c r="U59" s="10">
        <f t="shared" si="7"/>
        <v>-40.540821930644235</v>
      </c>
      <c r="V59" s="10">
        <f t="shared" si="7"/>
        <v>94.22407357488241</v>
      </c>
      <c r="W59" s="10">
        <f t="shared" si="7"/>
        <v>74.86910757946248</v>
      </c>
      <c r="X59" s="10">
        <f t="shared" si="7"/>
        <v>0</v>
      </c>
      <c r="Y59" s="10">
        <f t="shared" si="7"/>
        <v>0</v>
      </c>
      <c r="Z59" s="11">
        <f t="shared" si="7"/>
        <v>74.86910757946248</v>
      </c>
    </row>
    <row r="60" spans="1:26" ht="13.5">
      <c r="A60" s="37" t="s">
        <v>32</v>
      </c>
      <c r="B60" s="12">
        <f t="shared" si="7"/>
        <v>99.02139800103804</v>
      </c>
      <c r="C60" s="12">
        <f t="shared" si="7"/>
        <v>0</v>
      </c>
      <c r="D60" s="3">
        <f t="shared" si="7"/>
        <v>94.15015144058418</v>
      </c>
      <c r="E60" s="13">
        <f t="shared" si="7"/>
        <v>104.06572664580236</v>
      </c>
      <c r="F60" s="13">
        <f t="shared" si="7"/>
        <v>61.78096287038927</v>
      </c>
      <c r="G60" s="13">
        <f t="shared" si="7"/>
        <v>49.85225481784382</v>
      </c>
      <c r="H60" s="13">
        <f t="shared" si="7"/>
        <v>99.93404009421701</v>
      </c>
      <c r="I60" s="13">
        <f t="shared" si="7"/>
        <v>66.76751091925647</v>
      </c>
      <c r="J60" s="13">
        <f t="shared" si="7"/>
        <v>78.772568966727</v>
      </c>
      <c r="K60" s="13">
        <f t="shared" si="7"/>
        <v>611.7849623447253</v>
      </c>
      <c r="L60" s="13">
        <f t="shared" si="7"/>
        <v>97.06017493325525</v>
      </c>
      <c r="M60" s="13">
        <f t="shared" si="7"/>
        <v>147.12742030497</v>
      </c>
      <c r="N60" s="13">
        <f t="shared" si="7"/>
        <v>52.27071873909309</v>
      </c>
      <c r="O60" s="13">
        <f t="shared" si="7"/>
        <v>212.4580410779155</v>
      </c>
      <c r="P60" s="13">
        <f t="shared" si="7"/>
        <v>98.77878864405936</v>
      </c>
      <c r="Q60" s="13">
        <f t="shared" si="7"/>
        <v>103.92163219782577</v>
      </c>
      <c r="R60" s="13">
        <f t="shared" si="7"/>
        <v>73.39748957509126</v>
      </c>
      <c r="S60" s="13">
        <f t="shared" si="7"/>
        <v>167.9383108849483</v>
      </c>
      <c r="T60" s="13">
        <f t="shared" si="7"/>
        <v>613.7220834471065</v>
      </c>
      <c r="U60" s="13">
        <f t="shared" si="7"/>
        <v>174.54581100727867</v>
      </c>
      <c r="V60" s="13">
        <f t="shared" si="7"/>
        <v>111.48963169366849</v>
      </c>
      <c r="W60" s="13">
        <f t="shared" si="7"/>
        <v>104.06572664580236</v>
      </c>
      <c r="X60" s="13">
        <f t="shared" si="7"/>
        <v>0</v>
      </c>
      <c r="Y60" s="13">
        <f t="shared" si="7"/>
        <v>0</v>
      </c>
      <c r="Z60" s="14">
        <f t="shared" si="7"/>
        <v>104.06572664580236</v>
      </c>
    </row>
    <row r="61" spans="1:26" ht="13.5">
      <c r="A61" s="38" t="s">
        <v>106</v>
      </c>
      <c r="B61" s="12">
        <f t="shared" si="7"/>
        <v>112.45217204955213</v>
      </c>
      <c r="C61" s="12">
        <f t="shared" si="7"/>
        <v>0</v>
      </c>
      <c r="D61" s="3">
        <f t="shared" si="7"/>
        <v>99.99999799144254</v>
      </c>
      <c r="E61" s="13">
        <f t="shared" si="7"/>
        <v>116.99369306236859</v>
      </c>
      <c r="F61" s="13">
        <f t="shared" si="7"/>
        <v>95.37033271450822</v>
      </c>
      <c r="G61" s="13">
        <f t="shared" si="7"/>
        <v>69.86920214916589</v>
      </c>
      <c r="H61" s="13">
        <f t="shared" si="7"/>
        <v>113.10914279098989</v>
      </c>
      <c r="I61" s="13">
        <f t="shared" si="7"/>
        <v>91.88545554941237</v>
      </c>
      <c r="J61" s="13">
        <f t="shared" si="7"/>
        <v>99.504339282842</v>
      </c>
      <c r="K61" s="13">
        <f t="shared" si="7"/>
        <v>-737.4763307633802</v>
      </c>
      <c r="L61" s="13">
        <f t="shared" si="7"/>
        <v>74.59468586351066</v>
      </c>
      <c r="M61" s="13">
        <f t="shared" si="7"/>
        <v>223.81361842268666</v>
      </c>
      <c r="N61" s="13">
        <f t="shared" si="7"/>
        <v>53.54627094655835</v>
      </c>
      <c r="O61" s="13">
        <f t="shared" si="7"/>
        <v>343.9904806646401</v>
      </c>
      <c r="P61" s="13">
        <f t="shared" si="7"/>
        <v>134.80943847243077</v>
      </c>
      <c r="Q61" s="13">
        <f t="shared" si="7"/>
        <v>130.77660087387127</v>
      </c>
      <c r="R61" s="13">
        <f t="shared" si="7"/>
        <v>30.676598301748527</v>
      </c>
      <c r="S61" s="13">
        <f t="shared" si="7"/>
        <v>201.56449513332925</v>
      </c>
      <c r="T61" s="13">
        <f t="shared" si="7"/>
        <v>2070.8268690055584</v>
      </c>
      <c r="U61" s="13">
        <f t="shared" si="7"/>
        <v>120.43931664097359</v>
      </c>
      <c r="V61" s="13">
        <f t="shared" si="7"/>
        <v>131.45993695567014</v>
      </c>
      <c r="W61" s="13">
        <f t="shared" si="7"/>
        <v>116.99369306236859</v>
      </c>
      <c r="X61" s="13">
        <f t="shared" si="7"/>
        <v>0</v>
      </c>
      <c r="Y61" s="13">
        <f t="shared" si="7"/>
        <v>0</v>
      </c>
      <c r="Z61" s="14">
        <f t="shared" si="7"/>
        <v>116.99369306236859</v>
      </c>
    </row>
    <row r="62" spans="1:26" ht="13.5">
      <c r="A62" s="38" t="s">
        <v>107</v>
      </c>
      <c r="B62" s="12">
        <f t="shared" si="7"/>
        <v>62.54749545095522</v>
      </c>
      <c r="C62" s="12">
        <f t="shared" si="7"/>
        <v>0</v>
      </c>
      <c r="D62" s="3">
        <f t="shared" si="7"/>
        <v>83.18897903972739</v>
      </c>
      <c r="E62" s="13">
        <f t="shared" si="7"/>
        <v>71.54983361304691</v>
      </c>
      <c r="F62" s="13">
        <f t="shared" si="7"/>
        <v>16.959207734639584</v>
      </c>
      <c r="G62" s="13">
        <f t="shared" si="7"/>
        <v>15.792271517781934</v>
      </c>
      <c r="H62" s="13">
        <f t="shared" si="7"/>
        <v>51.66245916946206</v>
      </c>
      <c r="I62" s="13">
        <f t="shared" si="7"/>
        <v>21.498417537179222</v>
      </c>
      <c r="J62" s="13">
        <f t="shared" si="7"/>
        <v>38.34221762871083</v>
      </c>
      <c r="K62" s="13">
        <f t="shared" si="7"/>
        <v>32.8611770336183</v>
      </c>
      <c r="L62" s="13">
        <f t="shared" si="7"/>
        <v>478.9431313513066</v>
      </c>
      <c r="M62" s="13">
        <f t="shared" si="7"/>
        <v>78.04540400223824</v>
      </c>
      <c r="N62" s="13">
        <f t="shared" si="7"/>
        <v>42.73570641394999</v>
      </c>
      <c r="O62" s="13">
        <f t="shared" si="7"/>
        <v>86.92014121592632</v>
      </c>
      <c r="P62" s="13">
        <f t="shared" si="7"/>
        <v>82.87123952459054</v>
      </c>
      <c r="Q62" s="13">
        <f t="shared" si="7"/>
        <v>64.00278669414656</v>
      </c>
      <c r="R62" s="13">
        <f t="shared" si="7"/>
        <v>-12.75279585914057</v>
      </c>
      <c r="S62" s="13">
        <f t="shared" si="7"/>
        <v>194.91995230310837</v>
      </c>
      <c r="T62" s="13">
        <f t="shared" si="7"/>
        <v>1248.1149849212109</v>
      </c>
      <c r="U62" s="13">
        <f t="shared" si="7"/>
        <v>-47.980802992838136</v>
      </c>
      <c r="V62" s="13">
        <f t="shared" si="7"/>
        <v>81.23726727599862</v>
      </c>
      <c r="W62" s="13">
        <f t="shared" si="7"/>
        <v>71.54983361304691</v>
      </c>
      <c r="X62" s="13">
        <f t="shared" si="7"/>
        <v>0</v>
      </c>
      <c r="Y62" s="13">
        <f t="shared" si="7"/>
        <v>0</v>
      </c>
      <c r="Z62" s="14">
        <f t="shared" si="7"/>
        <v>71.54983361304691</v>
      </c>
    </row>
    <row r="63" spans="1:26" ht="13.5">
      <c r="A63" s="38" t="s">
        <v>108</v>
      </c>
      <c r="B63" s="12">
        <f t="shared" si="7"/>
        <v>80.06883460412949</v>
      </c>
      <c r="C63" s="12">
        <f t="shared" si="7"/>
        <v>0</v>
      </c>
      <c r="D63" s="3">
        <f t="shared" si="7"/>
        <v>83.18896747532409</v>
      </c>
      <c r="E63" s="13">
        <f t="shared" si="7"/>
        <v>101.46560518706877</v>
      </c>
      <c r="F63" s="13">
        <f t="shared" si="7"/>
        <v>93.32145268549266</v>
      </c>
      <c r="G63" s="13">
        <f t="shared" si="7"/>
        <v>56.112856390836996</v>
      </c>
      <c r="H63" s="13">
        <f t="shared" si="7"/>
        <v>111.91256158509329</v>
      </c>
      <c r="I63" s="13">
        <f t="shared" si="7"/>
        <v>84.4882233280445</v>
      </c>
      <c r="J63" s="13">
        <f t="shared" si="7"/>
        <v>54.341676331917284</v>
      </c>
      <c r="K63" s="13">
        <f t="shared" si="7"/>
        <v>64.50439380031649</v>
      </c>
      <c r="L63" s="13">
        <f t="shared" si="7"/>
        <v>60.78906956759705</v>
      </c>
      <c r="M63" s="13">
        <f t="shared" si="7"/>
        <v>59.51235447538895</v>
      </c>
      <c r="N63" s="13">
        <f t="shared" si="7"/>
        <v>56.77300690433559</v>
      </c>
      <c r="O63" s="13">
        <f t="shared" si="7"/>
        <v>89.70031480968562</v>
      </c>
      <c r="P63" s="13">
        <f t="shared" si="7"/>
        <v>52.07086984670575</v>
      </c>
      <c r="Q63" s="13">
        <f t="shared" si="7"/>
        <v>66.22820405789447</v>
      </c>
      <c r="R63" s="13">
        <f t="shared" si="7"/>
        <v>67.26953983325798</v>
      </c>
      <c r="S63" s="13">
        <f t="shared" si="7"/>
        <v>83.91276083874914</v>
      </c>
      <c r="T63" s="13">
        <f t="shared" si="7"/>
        <v>94.11055144935587</v>
      </c>
      <c r="U63" s="13">
        <f t="shared" si="7"/>
        <v>82.23736319530633</v>
      </c>
      <c r="V63" s="13">
        <f t="shared" si="7"/>
        <v>72.61267899463017</v>
      </c>
      <c r="W63" s="13">
        <f t="shared" si="7"/>
        <v>101.46560518706877</v>
      </c>
      <c r="X63" s="13">
        <f t="shared" si="7"/>
        <v>0</v>
      </c>
      <c r="Y63" s="13">
        <f t="shared" si="7"/>
        <v>0</v>
      </c>
      <c r="Z63" s="14">
        <f t="shared" si="7"/>
        <v>101.46560518706877</v>
      </c>
    </row>
    <row r="64" spans="1:26" ht="13.5">
      <c r="A64" s="38" t="s">
        <v>109</v>
      </c>
      <c r="B64" s="12">
        <f t="shared" si="7"/>
        <v>69.46581699932833</v>
      </c>
      <c r="C64" s="12">
        <f t="shared" si="7"/>
        <v>0</v>
      </c>
      <c r="D64" s="3">
        <f t="shared" si="7"/>
        <v>83.18896357680572</v>
      </c>
      <c r="E64" s="13">
        <f t="shared" si="7"/>
        <v>101.33953571428572</v>
      </c>
      <c r="F64" s="13">
        <f t="shared" si="7"/>
        <v>79.82278647512665</v>
      </c>
      <c r="G64" s="13">
        <f t="shared" si="7"/>
        <v>55.41282399335438</v>
      </c>
      <c r="H64" s="13">
        <f t="shared" si="7"/>
        <v>99.77938733781578</v>
      </c>
      <c r="I64" s="13">
        <f t="shared" si="7"/>
        <v>76.15360146696979</v>
      </c>
      <c r="J64" s="13">
        <f t="shared" si="7"/>
        <v>51.133121125816714</v>
      </c>
      <c r="K64" s="13">
        <f t="shared" si="7"/>
        <v>65.78911508072886</v>
      </c>
      <c r="L64" s="13">
        <f t="shared" si="7"/>
        <v>60.06530362249476</v>
      </c>
      <c r="M64" s="13">
        <f t="shared" si="7"/>
        <v>58.32800861428954</v>
      </c>
      <c r="N64" s="13">
        <f t="shared" si="7"/>
        <v>60.112293625131166</v>
      </c>
      <c r="O64" s="13">
        <f t="shared" si="7"/>
        <v>77.40819139034679</v>
      </c>
      <c r="P64" s="13">
        <f t="shared" si="7"/>
        <v>49.318018353335994</v>
      </c>
      <c r="Q64" s="13">
        <f t="shared" si="7"/>
        <v>62.214897291204544</v>
      </c>
      <c r="R64" s="13">
        <f t="shared" si="7"/>
        <v>67.11188158097644</v>
      </c>
      <c r="S64" s="13">
        <f t="shared" si="7"/>
        <v>68.8224947606572</v>
      </c>
      <c r="T64" s="13">
        <f t="shared" si="7"/>
        <v>96.89566497368307</v>
      </c>
      <c r="U64" s="13">
        <f t="shared" si="7"/>
        <v>75.7758278005933</v>
      </c>
      <c r="V64" s="13">
        <f t="shared" si="7"/>
        <v>67.54570837659593</v>
      </c>
      <c r="W64" s="13">
        <f t="shared" si="7"/>
        <v>101.33953571428572</v>
      </c>
      <c r="X64" s="13">
        <f t="shared" si="7"/>
        <v>0</v>
      </c>
      <c r="Y64" s="13">
        <f t="shared" si="7"/>
        <v>0</v>
      </c>
      <c r="Z64" s="14">
        <f t="shared" si="7"/>
        <v>101.33953571428572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99.99995294117647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165194763</v>
      </c>
      <c r="C67" s="23"/>
      <c r="D67" s="24">
        <v>187860856</v>
      </c>
      <c r="E67" s="25">
        <v>194031536</v>
      </c>
      <c r="F67" s="25">
        <v>51087081</v>
      </c>
      <c r="G67" s="25">
        <v>21575541</v>
      </c>
      <c r="H67" s="25">
        <v>13531010</v>
      </c>
      <c r="I67" s="25">
        <v>86193632</v>
      </c>
      <c r="J67" s="25">
        <v>16447046</v>
      </c>
      <c r="K67" s="25">
        <v>4814977</v>
      </c>
      <c r="L67" s="25">
        <v>12873341</v>
      </c>
      <c r="M67" s="25">
        <v>34135364</v>
      </c>
      <c r="N67" s="25">
        <v>18911396</v>
      </c>
      <c r="O67" s="25">
        <v>10149337</v>
      </c>
      <c r="P67" s="25">
        <v>7950290</v>
      </c>
      <c r="Q67" s="25">
        <v>37011023</v>
      </c>
      <c r="R67" s="25">
        <v>6097550</v>
      </c>
      <c r="S67" s="25">
        <v>4616056</v>
      </c>
      <c r="T67" s="25">
        <v>4094458</v>
      </c>
      <c r="U67" s="25">
        <v>14808064</v>
      </c>
      <c r="V67" s="25">
        <v>172148083</v>
      </c>
      <c r="W67" s="25">
        <v>194031536</v>
      </c>
      <c r="X67" s="25"/>
      <c r="Y67" s="24"/>
      <c r="Z67" s="26">
        <v>194031536</v>
      </c>
    </row>
    <row r="68" spans="1:26" ht="13.5" hidden="1">
      <c r="A68" s="36" t="s">
        <v>31</v>
      </c>
      <c r="B68" s="18">
        <v>27872109</v>
      </c>
      <c r="C68" s="18"/>
      <c r="D68" s="19">
        <v>26645518</v>
      </c>
      <c r="E68" s="20">
        <v>32277843</v>
      </c>
      <c r="F68" s="20">
        <v>28140317</v>
      </c>
      <c r="G68" s="20">
        <v>2004485</v>
      </c>
      <c r="H68" s="20">
        <v>-132282</v>
      </c>
      <c r="I68" s="20">
        <v>30012520</v>
      </c>
      <c r="J68" s="20">
        <v>-135262</v>
      </c>
      <c r="K68" s="20">
        <v>-73167</v>
      </c>
      <c r="L68" s="20"/>
      <c r="M68" s="20">
        <v>-208429</v>
      </c>
      <c r="N68" s="20">
        <v>-109039</v>
      </c>
      <c r="O68" s="20"/>
      <c r="P68" s="20">
        <v>-16557</v>
      </c>
      <c r="Q68" s="20">
        <v>-125596</v>
      </c>
      <c r="R68" s="20">
        <v>-5140843</v>
      </c>
      <c r="S68" s="20">
        <v>-5140843</v>
      </c>
      <c r="T68" s="20">
        <v>-91525</v>
      </c>
      <c r="U68" s="20">
        <v>-10373211</v>
      </c>
      <c r="V68" s="20">
        <v>19305284</v>
      </c>
      <c r="W68" s="20">
        <v>32277843</v>
      </c>
      <c r="X68" s="20"/>
      <c r="Y68" s="19"/>
      <c r="Z68" s="22">
        <v>32277843</v>
      </c>
    </row>
    <row r="69" spans="1:26" ht="13.5" hidden="1">
      <c r="A69" s="37" t="s">
        <v>32</v>
      </c>
      <c r="B69" s="18">
        <v>127324183</v>
      </c>
      <c r="C69" s="18"/>
      <c r="D69" s="19">
        <v>152715338</v>
      </c>
      <c r="E69" s="20">
        <v>146753693</v>
      </c>
      <c r="F69" s="20">
        <v>21839658</v>
      </c>
      <c r="G69" s="20">
        <v>18077070</v>
      </c>
      <c r="H69" s="20">
        <v>12503050</v>
      </c>
      <c r="I69" s="20">
        <v>52419778</v>
      </c>
      <c r="J69" s="20">
        <v>15463435</v>
      </c>
      <c r="K69" s="20">
        <v>3508539</v>
      </c>
      <c r="L69" s="20">
        <v>11449967</v>
      </c>
      <c r="M69" s="20">
        <v>30421941</v>
      </c>
      <c r="N69" s="20">
        <v>17586326</v>
      </c>
      <c r="O69" s="20">
        <v>8696303</v>
      </c>
      <c r="P69" s="20">
        <v>6905848</v>
      </c>
      <c r="Q69" s="20">
        <v>33188477</v>
      </c>
      <c r="R69" s="20">
        <v>12312338</v>
      </c>
      <c r="S69" s="20">
        <v>8689118</v>
      </c>
      <c r="T69" s="20">
        <v>2966430</v>
      </c>
      <c r="U69" s="20">
        <v>23967886</v>
      </c>
      <c r="V69" s="20">
        <v>139998082</v>
      </c>
      <c r="W69" s="20">
        <v>146753693</v>
      </c>
      <c r="X69" s="20"/>
      <c r="Y69" s="19"/>
      <c r="Z69" s="22">
        <v>146753693</v>
      </c>
    </row>
    <row r="70" spans="1:26" ht="13.5" hidden="1">
      <c r="A70" s="38" t="s">
        <v>106</v>
      </c>
      <c r="B70" s="18">
        <v>77554285</v>
      </c>
      <c r="C70" s="18"/>
      <c r="D70" s="19">
        <v>99573950</v>
      </c>
      <c r="E70" s="20">
        <v>85620000</v>
      </c>
      <c r="F70" s="20">
        <v>10302857</v>
      </c>
      <c r="G70" s="20">
        <v>9591442</v>
      </c>
      <c r="H70" s="20">
        <v>8257916</v>
      </c>
      <c r="I70" s="20">
        <v>28152215</v>
      </c>
      <c r="J70" s="20">
        <v>9493389</v>
      </c>
      <c r="K70" s="20">
        <v>-2534936</v>
      </c>
      <c r="L70" s="20">
        <v>8421801</v>
      </c>
      <c r="M70" s="20">
        <v>15380254</v>
      </c>
      <c r="N70" s="20">
        <v>11977624</v>
      </c>
      <c r="O70" s="20">
        <v>4272147</v>
      </c>
      <c r="P70" s="20">
        <v>3509890</v>
      </c>
      <c r="Q70" s="20">
        <v>19759661</v>
      </c>
      <c r="R70" s="20">
        <v>20164387</v>
      </c>
      <c r="S70" s="20">
        <v>5714687</v>
      </c>
      <c r="T70" s="20">
        <v>690327</v>
      </c>
      <c r="U70" s="20">
        <v>26569401</v>
      </c>
      <c r="V70" s="20">
        <v>89861531</v>
      </c>
      <c r="W70" s="20">
        <v>85620000</v>
      </c>
      <c r="X70" s="20"/>
      <c r="Y70" s="19"/>
      <c r="Z70" s="22">
        <v>85620000</v>
      </c>
    </row>
    <row r="71" spans="1:26" ht="13.5" hidden="1">
      <c r="A71" s="38" t="s">
        <v>107</v>
      </c>
      <c r="B71" s="18">
        <v>21733134</v>
      </c>
      <c r="C71" s="18"/>
      <c r="D71" s="19">
        <v>22615307</v>
      </c>
      <c r="E71" s="20">
        <v>33132105</v>
      </c>
      <c r="F71" s="20">
        <v>9207824</v>
      </c>
      <c r="G71" s="20">
        <v>6126921</v>
      </c>
      <c r="H71" s="20">
        <v>2544664</v>
      </c>
      <c r="I71" s="20">
        <v>17879409</v>
      </c>
      <c r="J71" s="20">
        <v>3020686</v>
      </c>
      <c r="K71" s="20">
        <v>3660864</v>
      </c>
      <c r="L71" s="20">
        <v>711763</v>
      </c>
      <c r="M71" s="20">
        <v>7393313</v>
      </c>
      <c r="N71" s="20">
        <v>3292963</v>
      </c>
      <c r="O71" s="20">
        <v>2139702</v>
      </c>
      <c r="P71" s="20">
        <v>1112725</v>
      </c>
      <c r="Q71" s="20">
        <v>6545390</v>
      </c>
      <c r="R71" s="20">
        <v>-10140890</v>
      </c>
      <c r="S71" s="20">
        <v>669226</v>
      </c>
      <c r="T71" s="20">
        <v>150211</v>
      </c>
      <c r="U71" s="20">
        <v>-9321453</v>
      </c>
      <c r="V71" s="20">
        <v>22496659</v>
      </c>
      <c r="W71" s="20">
        <v>33132105</v>
      </c>
      <c r="X71" s="20"/>
      <c r="Y71" s="19"/>
      <c r="Z71" s="22">
        <v>33132105</v>
      </c>
    </row>
    <row r="72" spans="1:26" ht="13.5" hidden="1">
      <c r="A72" s="38" t="s">
        <v>108</v>
      </c>
      <c r="B72" s="18">
        <v>14049329</v>
      </c>
      <c r="C72" s="18"/>
      <c r="D72" s="19">
        <v>15274618</v>
      </c>
      <c r="E72" s="20">
        <v>14001588</v>
      </c>
      <c r="F72" s="20">
        <v>1158186</v>
      </c>
      <c r="G72" s="20">
        <v>1177780</v>
      </c>
      <c r="H72" s="20">
        <v>845578</v>
      </c>
      <c r="I72" s="20">
        <v>3181544</v>
      </c>
      <c r="J72" s="20">
        <v>1457110</v>
      </c>
      <c r="K72" s="20">
        <v>1215804</v>
      </c>
      <c r="L72" s="20">
        <v>1147402</v>
      </c>
      <c r="M72" s="20">
        <v>3820316</v>
      </c>
      <c r="N72" s="20">
        <v>1148264</v>
      </c>
      <c r="O72" s="20">
        <v>1144501</v>
      </c>
      <c r="P72" s="20">
        <v>1130636</v>
      </c>
      <c r="Q72" s="20">
        <v>3423401</v>
      </c>
      <c r="R72" s="20">
        <v>1134567</v>
      </c>
      <c r="S72" s="20">
        <v>1141414</v>
      </c>
      <c r="T72" s="20">
        <v>1269219</v>
      </c>
      <c r="U72" s="20">
        <v>3545200</v>
      </c>
      <c r="V72" s="20">
        <v>13970461</v>
      </c>
      <c r="W72" s="20">
        <v>14001588</v>
      </c>
      <c r="X72" s="20"/>
      <c r="Y72" s="19"/>
      <c r="Z72" s="22">
        <v>14001588</v>
      </c>
    </row>
    <row r="73" spans="1:26" ht="13.5" hidden="1">
      <c r="A73" s="38" t="s">
        <v>109</v>
      </c>
      <c r="B73" s="18">
        <v>13987435</v>
      </c>
      <c r="C73" s="18"/>
      <c r="D73" s="19">
        <v>15251463</v>
      </c>
      <c r="E73" s="20">
        <v>14000000</v>
      </c>
      <c r="F73" s="20">
        <v>1170791</v>
      </c>
      <c r="G73" s="20">
        <v>1180927</v>
      </c>
      <c r="H73" s="20">
        <v>854892</v>
      </c>
      <c r="I73" s="20">
        <v>3206610</v>
      </c>
      <c r="J73" s="20">
        <v>1492250</v>
      </c>
      <c r="K73" s="20">
        <v>1166807</v>
      </c>
      <c r="L73" s="20">
        <v>1169001</v>
      </c>
      <c r="M73" s="20">
        <v>3828058</v>
      </c>
      <c r="N73" s="20">
        <v>1167475</v>
      </c>
      <c r="O73" s="20">
        <v>1139953</v>
      </c>
      <c r="P73" s="20">
        <v>1152597</v>
      </c>
      <c r="Q73" s="20">
        <v>3460025</v>
      </c>
      <c r="R73" s="20">
        <v>1154274</v>
      </c>
      <c r="S73" s="20">
        <v>1163791</v>
      </c>
      <c r="T73" s="20">
        <v>856673</v>
      </c>
      <c r="U73" s="20">
        <v>3174738</v>
      </c>
      <c r="V73" s="20">
        <v>13669431</v>
      </c>
      <c r="W73" s="20">
        <v>14000000</v>
      </c>
      <c r="X73" s="20"/>
      <c r="Y73" s="19"/>
      <c r="Z73" s="22">
        <v>14000000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9998471</v>
      </c>
      <c r="C75" s="27"/>
      <c r="D75" s="28">
        <v>8500000</v>
      </c>
      <c r="E75" s="29">
        <v>15000000</v>
      </c>
      <c r="F75" s="29">
        <v>1107106</v>
      </c>
      <c r="G75" s="29">
        <v>1493986</v>
      </c>
      <c r="H75" s="29">
        <v>1160242</v>
      </c>
      <c r="I75" s="29">
        <v>3761334</v>
      </c>
      <c r="J75" s="29">
        <v>1118873</v>
      </c>
      <c r="K75" s="29">
        <v>1379605</v>
      </c>
      <c r="L75" s="29">
        <v>1423374</v>
      </c>
      <c r="M75" s="29">
        <v>3921852</v>
      </c>
      <c r="N75" s="29">
        <v>1434109</v>
      </c>
      <c r="O75" s="29">
        <v>1453034</v>
      </c>
      <c r="P75" s="29">
        <v>1060999</v>
      </c>
      <c r="Q75" s="29">
        <v>3948142</v>
      </c>
      <c r="R75" s="29">
        <v>-1073945</v>
      </c>
      <c r="S75" s="29">
        <v>1067781</v>
      </c>
      <c r="T75" s="29">
        <v>1219553</v>
      </c>
      <c r="U75" s="29">
        <v>1213389</v>
      </c>
      <c r="V75" s="29">
        <v>12844717</v>
      </c>
      <c r="W75" s="29">
        <v>15000000</v>
      </c>
      <c r="X75" s="29"/>
      <c r="Y75" s="28"/>
      <c r="Z75" s="30">
        <v>15000000</v>
      </c>
    </row>
    <row r="76" spans="1:26" ht="13.5" hidden="1">
      <c r="A76" s="41" t="s">
        <v>113</v>
      </c>
      <c r="B76" s="31">
        <v>153845601</v>
      </c>
      <c r="C76" s="31"/>
      <c r="D76" s="32">
        <v>174447851</v>
      </c>
      <c r="E76" s="33">
        <v>176886430</v>
      </c>
      <c r="F76" s="33">
        <v>15151678</v>
      </c>
      <c r="G76" s="33">
        <v>11274270</v>
      </c>
      <c r="H76" s="33">
        <v>14412304</v>
      </c>
      <c r="I76" s="33">
        <v>40838252</v>
      </c>
      <c r="J76" s="33">
        <v>14443975</v>
      </c>
      <c r="K76" s="33">
        <v>22803009</v>
      </c>
      <c r="L76" s="33">
        <v>12032868</v>
      </c>
      <c r="M76" s="33">
        <v>49279852</v>
      </c>
      <c r="N76" s="33">
        <v>10446236</v>
      </c>
      <c r="O76" s="33">
        <v>19873071</v>
      </c>
      <c r="P76" s="33">
        <v>7795834</v>
      </c>
      <c r="Q76" s="33">
        <v>38115141</v>
      </c>
      <c r="R76" s="33">
        <v>10298277</v>
      </c>
      <c r="S76" s="33">
        <v>15765699</v>
      </c>
      <c r="T76" s="33">
        <v>19976350</v>
      </c>
      <c r="U76" s="33">
        <v>46040326</v>
      </c>
      <c r="V76" s="33">
        <v>174273571</v>
      </c>
      <c r="W76" s="33">
        <v>176886430</v>
      </c>
      <c r="X76" s="33"/>
      <c r="Y76" s="32"/>
      <c r="Z76" s="34">
        <v>176886430</v>
      </c>
    </row>
    <row r="77" spans="1:26" ht="13.5" hidden="1">
      <c r="A77" s="36" t="s">
        <v>31</v>
      </c>
      <c r="B77" s="18">
        <v>17768944</v>
      </c>
      <c r="C77" s="18"/>
      <c r="D77" s="19">
        <v>22166133</v>
      </c>
      <c r="E77" s="20">
        <v>24166133</v>
      </c>
      <c r="F77" s="20">
        <v>1658927</v>
      </c>
      <c r="G77" s="20">
        <v>2262443</v>
      </c>
      <c r="H77" s="20">
        <v>1917501</v>
      </c>
      <c r="I77" s="20">
        <v>5838871</v>
      </c>
      <c r="J77" s="20">
        <v>2263030</v>
      </c>
      <c r="K77" s="20">
        <v>1338295</v>
      </c>
      <c r="L77" s="20">
        <v>919510</v>
      </c>
      <c r="M77" s="20">
        <v>4520835</v>
      </c>
      <c r="N77" s="20">
        <v>1253737</v>
      </c>
      <c r="O77" s="20">
        <v>1397076</v>
      </c>
      <c r="P77" s="20">
        <v>974321</v>
      </c>
      <c r="Q77" s="20">
        <v>3625134</v>
      </c>
      <c r="R77" s="20">
        <v>1261330</v>
      </c>
      <c r="S77" s="20">
        <v>1173341</v>
      </c>
      <c r="T77" s="20">
        <v>1770714</v>
      </c>
      <c r="U77" s="20">
        <v>4205385</v>
      </c>
      <c r="V77" s="20">
        <v>18190225</v>
      </c>
      <c r="W77" s="20">
        <v>24166133</v>
      </c>
      <c r="X77" s="20"/>
      <c r="Y77" s="19"/>
      <c r="Z77" s="22">
        <v>24166133</v>
      </c>
    </row>
    <row r="78" spans="1:26" ht="13.5" hidden="1">
      <c r="A78" s="37" t="s">
        <v>32</v>
      </c>
      <c r="B78" s="18">
        <v>126078186</v>
      </c>
      <c r="C78" s="18"/>
      <c r="D78" s="19">
        <v>143781722</v>
      </c>
      <c r="E78" s="20">
        <v>152720297</v>
      </c>
      <c r="F78" s="20">
        <v>13492751</v>
      </c>
      <c r="G78" s="20">
        <v>9011827</v>
      </c>
      <c r="H78" s="20">
        <v>12494803</v>
      </c>
      <c r="I78" s="20">
        <v>34999381</v>
      </c>
      <c r="J78" s="20">
        <v>12180945</v>
      </c>
      <c r="K78" s="20">
        <v>21464714</v>
      </c>
      <c r="L78" s="20">
        <v>11113358</v>
      </c>
      <c r="M78" s="20">
        <v>44759017</v>
      </c>
      <c r="N78" s="20">
        <v>9192499</v>
      </c>
      <c r="O78" s="20">
        <v>18475995</v>
      </c>
      <c r="P78" s="20">
        <v>6821513</v>
      </c>
      <c r="Q78" s="20">
        <v>34490007</v>
      </c>
      <c r="R78" s="20">
        <v>9036947</v>
      </c>
      <c r="S78" s="20">
        <v>14592358</v>
      </c>
      <c r="T78" s="20">
        <v>18205636</v>
      </c>
      <c r="U78" s="20">
        <v>41834941</v>
      </c>
      <c r="V78" s="20">
        <v>156083346</v>
      </c>
      <c r="W78" s="20">
        <v>152720297</v>
      </c>
      <c r="X78" s="20"/>
      <c r="Y78" s="19"/>
      <c r="Z78" s="22">
        <v>152720297</v>
      </c>
    </row>
    <row r="79" spans="1:26" ht="13.5" hidden="1">
      <c r="A79" s="38" t="s">
        <v>106</v>
      </c>
      <c r="B79" s="18">
        <v>87211478</v>
      </c>
      <c r="C79" s="18"/>
      <c r="D79" s="19">
        <v>99573948</v>
      </c>
      <c r="E79" s="20">
        <v>100170000</v>
      </c>
      <c r="F79" s="20">
        <v>9825869</v>
      </c>
      <c r="G79" s="20">
        <v>6701464</v>
      </c>
      <c r="H79" s="20">
        <v>9340458</v>
      </c>
      <c r="I79" s="20">
        <v>25867791</v>
      </c>
      <c r="J79" s="20">
        <v>9446334</v>
      </c>
      <c r="K79" s="20">
        <v>18694553</v>
      </c>
      <c r="L79" s="20">
        <v>6282216</v>
      </c>
      <c r="M79" s="20">
        <v>34423103</v>
      </c>
      <c r="N79" s="20">
        <v>6413571</v>
      </c>
      <c r="O79" s="20">
        <v>14695779</v>
      </c>
      <c r="P79" s="20">
        <v>4731663</v>
      </c>
      <c r="Q79" s="20">
        <v>25841013</v>
      </c>
      <c r="R79" s="20">
        <v>6185748</v>
      </c>
      <c r="S79" s="20">
        <v>11518780</v>
      </c>
      <c r="T79" s="20">
        <v>14295477</v>
      </c>
      <c r="U79" s="20">
        <v>32000005</v>
      </c>
      <c r="V79" s="20">
        <v>118131912</v>
      </c>
      <c r="W79" s="20">
        <v>100170000</v>
      </c>
      <c r="X79" s="20"/>
      <c r="Y79" s="19"/>
      <c r="Z79" s="22">
        <v>100170000</v>
      </c>
    </row>
    <row r="80" spans="1:26" ht="13.5" hidden="1">
      <c r="A80" s="38" t="s">
        <v>107</v>
      </c>
      <c r="B80" s="18">
        <v>13593531</v>
      </c>
      <c r="C80" s="18"/>
      <c r="D80" s="19">
        <v>18813443</v>
      </c>
      <c r="E80" s="20">
        <v>23705966</v>
      </c>
      <c r="F80" s="20">
        <v>1561574</v>
      </c>
      <c r="G80" s="20">
        <v>967580</v>
      </c>
      <c r="H80" s="20">
        <v>1314636</v>
      </c>
      <c r="I80" s="20">
        <v>3843790</v>
      </c>
      <c r="J80" s="20">
        <v>1158198</v>
      </c>
      <c r="K80" s="20">
        <v>1203003</v>
      </c>
      <c r="L80" s="20">
        <v>3408940</v>
      </c>
      <c r="M80" s="20">
        <v>5770141</v>
      </c>
      <c r="N80" s="20">
        <v>1407271</v>
      </c>
      <c r="O80" s="20">
        <v>1859832</v>
      </c>
      <c r="P80" s="20">
        <v>922129</v>
      </c>
      <c r="Q80" s="20">
        <v>4189232</v>
      </c>
      <c r="R80" s="20">
        <v>1293247</v>
      </c>
      <c r="S80" s="20">
        <v>1304455</v>
      </c>
      <c r="T80" s="20">
        <v>1874806</v>
      </c>
      <c r="U80" s="20">
        <v>4472508</v>
      </c>
      <c r="V80" s="20">
        <v>18275671</v>
      </c>
      <c r="W80" s="20">
        <v>23705966</v>
      </c>
      <c r="X80" s="20"/>
      <c r="Y80" s="19"/>
      <c r="Z80" s="22">
        <v>23705966</v>
      </c>
    </row>
    <row r="81" spans="1:26" ht="13.5" hidden="1">
      <c r="A81" s="38" t="s">
        <v>108</v>
      </c>
      <c r="B81" s="18">
        <v>11249134</v>
      </c>
      <c r="C81" s="18"/>
      <c r="D81" s="19">
        <v>12706797</v>
      </c>
      <c r="E81" s="20">
        <v>14206796</v>
      </c>
      <c r="F81" s="20">
        <v>1080836</v>
      </c>
      <c r="G81" s="20">
        <v>660886</v>
      </c>
      <c r="H81" s="20">
        <v>946308</v>
      </c>
      <c r="I81" s="20">
        <v>2688030</v>
      </c>
      <c r="J81" s="20">
        <v>791818</v>
      </c>
      <c r="K81" s="20">
        <v>784247</v>
      </c>
      <c r="L81" s="20">
        <v>697495</v>
      </c>
      <c r="M81" s="20">
        <v>2273560</v>
      </c>
      <c r="N81" s="20">
        <v>651904</v>
      </c>
      <c r="O81" s="20">
        <v>1026621</v>
      </c>
      <c r="P81" s="20">
        <v>588732</v>
      </c>
      <c r="Q81" s="20">
        <v>2267257</v>
      </c>
      <c r="R81" s="20">
        <v>763218</v>
      </c>
      <c r="S81" s="20">
        <v>957792</v>
      </c>
      <c r="T81" s="20">
        <v>1194469</v>
      </c>
      <c r="U81" s="20">
        <v>2915479</v>
      </c>
      <c r="V81" s="20">
        <v>10144326</v>
      </c>
      <c r="W81" s="20">
        <v>14206796</v>
      </c>
      <c r="X81" s="20"/>
      <c r="Y81" s="19"/>
      <c r="Z81" s="22">
        <v>14206796</v>
      </c>
    </row>
    <row r="82" spans="1:26" ht="13.5" hidden="1">
      <c r="A82" s="38" t="s">
        <v>109</v>
      </c>
      <c r="B82" s="18">
        <v>9716486</v>
      </c>
      <c r="C82" s="18"/>
      <c r="D82" s="19">
        <v>12687534</v>
      </c>
      <c r="E82" s="20">
        <v>14187535</v>
      </c>
      <c r="F82" s="20">
        <v>934558</v>
      </c>
      <c r="G82" s="20">
        <v>654385</v>
      </c>
      <c r="H82" s="20">
        <v>853006</v>
      </c>
      <c r="I82" s="20">
        <v>2441949</v>
      </c>
      <c r="J82" s="20">
        <v>763034</v>
      </c>
      <c r="K82" s="20">
        <v>767632</v>
      </c>
      <c r="L82" s="20">
        <v>702164</v>
      </c>
      <c r="M82" s="20">
        <v>2232830</v>
      </c>
      <c r="N82" s="20">
        <v>701796</v>
      </c>
      <c r="O82" s="20">
        <v>882417</v>
      </c>
      <c r="P82" s="20">
        <v>568438</v>
      </c>
      <c r="Q82" s="20">
        <v>2152651</v>
      </c>
      <c r="R82" s="20">
        <v>774655</v>
      </c>
      <c r="S82" s="20">
        <v>800950</v>
      </c>
      <c r="T82" s="20">
        <v>830079</v>
      </c>
      <c r="U82" s="20">
        <v>2405684</v>
      </c>
      <c r="V82" s="20">
        <v>9233114</v>
      </c>
      <c r="W82" s="20">
        <v>14187535</v>
      </c>
      <c r="X82" s="20"/>
      <c r="Y82" s="19"/>
      <c r="Z82" s="22">
        <v>14187535</v>
      </c>
    </row>
    <row r="83" spans="1:26" ht="13.5" hidden="1">
      <c r="A83" s="38" t="s">
        <v>110</v>
      </c>
      <c r="B83" s="18">
        <v>4307557</v>
      </c>
      <c r="C83" s="18"/>
      <c r="D83" s="19"/>
      <c r="E83" s="20">
        <v>450000</v>
      </c>
      <c r="F83" s="20">
        <v>89914</v>
      </c>
      <c r="G83" s="20">
        <v>27512</v>
      </c>
      <c r="H83" s="20">
        <v>40395</v>
      </c>
      <c r="I83" s="20">
        <v>157821</v>
      </c>
      <c r="J83" s="20">
        <v>21561</v>
      </c>
      <c r="K83" s="20">
        <v>15279</v>
      </c>
      <c r="L83" s="20">
        <v>22543</v>
      </c>
      <c r="M83" s="20">
        <v>59383</v>
      </c>
      <c r="N83" s="20">
        <v>17957</v>
      </c>
      <c r="O83" s="20">
        <v>11346</v>
      </c>
      <c r="P83" s="20">
        <v>10551</v>
      </c>
      <c r="Q83" s="20">
        <v>39854</v>
      </c>
      <c r="R83" s="20">
        <v>20079</v>
      </c>
      <c r="S83" s="20">
        <v>10381</v>
      </c>
      <c r="T83" s="20">
        <v>10805</v>
      </c>
      <c r="U83" s="20">
        <v>41265</v>
      </c>
      <c r="V83" s="20">
        <v>298323</v>
      </c>
      <c r="W83" s="20">
        <v>450000</v>
      </c>
      <c r="X83" s="20"/>
      <c r="Y83" s="19"/>
      <c r="Z83" s="22">
        <v>450000</v>
      </c>
    </row>
    <row r="84" spans="1:26" ht="13.5" hidden="1">
      <c r="A84" s="39" t="s">
        <v>111</v>
      </c>
      <c r="B84" s="27">
        <v>9998471</v>
      </c>
      <c r="C84" s="27"/>
      <c r="D84" s="28">
        <v>8499996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4832792</v>
      </c>
      <c r="E5" s="64">
        <v>4832792</v>
      </c>
      <c r="F5" s="64">
        <v>2590026</v>
      </c>
      <c r="G5" s="64">
        <v>459856</v>
      </c>
      <c r="H5" s="64">
        <v>459856</v>
      </c>
      <c r="I5" s="64">
        <v>3509738</v>
      </c>
      <c r="J5" s="64">
        <v>459856</v>
      </c>
      <c r="K5" s="64">
        <v>459856</v>
      </c>
      <c r="L5" s="64">
        <v>459856</v>
      </c>
      <c r="M5" s="64">
        <v>1379568</v>
      </c>
      <c r="N5" s="64">
        <v>459856</v>
      </c>
      <c r="O5" s="64">
        <v>460288</v>
      </c>
      <c r="P5" s="64">
        <v>460720</v>
      </c>
      <c r="Q5" s="64">
        <v>1380864</v>
      </c>
      <c r="R5" s="64">
        <v>460720</v>
      </c>
      <c r="S5" s="64">
        <v>460979</v>
      </c>
      <c r="T5" s="64">
        <v>460979</v>
      </c>
      <c r="U5" s="64">
        <v>1382678</v>
      </c>
      <c r="V5" s="64">
        <v>7652848</v>
      </c>
      <c r="W5" s="64">
        <v>4832792</v>
      </c>
      <c r="X5" s="64">
        <v>2820056</v>
      </c>
      <c r="Y5" s="65">
        <v>58.35</v>
      </c>
      <c r="Z5" s="66">
        <v>4832792</v>
      </c>
    </row>
    <row r="6" spans="1:26" ht="13.5">
      <c r="A6" s="62" t="s">
        <v>32</v>
      </c>
      <c r="B6" s="18">
        <v>0</v>
      </c>
      <c r="C6" s="18">
        <v>0</v>
      </c>
      <c r="D6" s="63">
        <v>50060964</v>
      </c>
      <c r="E6" s="64">
        <v>50060964</v>
      </c>
      <c r="F6" s="64">
        <v>4237472</v>
      </c>
      <c r="G6" s="64">
        <v>3844000</v>
      </c>
      <c r="H6" s="64">
        <v>3626610</v>
      </c>
      <c r="I6" s="64">
        <v>11708082</v>
      </c>
      <c r="J6" s="64">
        <v>3410007</v>
      </c>
      <c r="K6" s="64">
        <v>3315329</v>
      </c>
      <c r="L6" s="64">
        <v>3789657</v>
      </c>
      <c r="M6" s="64">
        <v>10514993</v>
      </c>
      <c r="N6" s="64">
        <v>3790936</v>
      </c>
      <c r="O6" s="64">
        <v>3558482</v>
      </c>
      <c r="P6" s="64">
        <v>3658688</v>
      </c>
      <c r="Q6" s="64">
        <v>11008106</v>
      </c>
      <c r="R6" s="64">
        <v>3519729</v>
      </c>
      <c r="S6" s="64">
        <v>3269022</v>
      </c>
      <c r="T6" s="64">
        <v>3762420</v>
      </c>
      <c r="U6" s="64">
        <v>10551171</v>
      </c>
      <c r="V6" s="64">
        <v>43782352</v>
      </c>
      <c r="W6" s="64">
        <v>50060964</v>
      </c>
      <c r="X6" s="64">
        <v>-6278612</v>
      </c>
      <c r="Y6" s="65">
        <v>-12.54</v>
      </c>
      <c r="Z6" s="66">
        <v>50060964</v>
      </c>
    </row>
    <row r="7" spans="1:26" ht="13.5">
      <c r="A7" s="62" t="s">
        <v>33</v>
      </c>
      <c r="B7" s="18">
        <v>0</v>
      </c>
      <c r="C7" s="18">
        <v>0</v>
      </c>
      <c r="D7" s="63">
        <v>178929</v>
      </c>
      <c r="E7" s="64">
        <v>176929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98354</v>
      </c>
      <c r="L7" s="64">
        <v>14694</v>
      </c>
      <c r="M7" s="64">
        <v>113048</v>
      </c>
      <c r="N7" s="64">
        <v>22855</v>
      </c>
      <c r="O7" s="64">
        <v>12011</v>
      </c>
      <c r="P7" s="64">
        <v>11812</v>
      </c>
      <c r="Q7" s="64">
        <v>46678</v>
      </c>
      <c r="R7" s="64">
        <v>28164</v>
      </c>
      <c r="S7" s="64">
        <v>24675</v>
      </c>
      <c r="T7" s="64">
        <v>19512</v>
      </c>
      <c r="U7" s="64">
        <v>72351</v>
      </c>
      <c r="V7" s="64">
        <v>232077</v>
      </c>
      <c r="W7" s="64">
        <v>176929</v>
      </c>
      <c r="X7" s="64">
        <v>55148</v>
      </c>
      <c r="Y7" s="65">
        <v>31.17</v>
      </c>
      <c r="Z7" s="66">
        <v>176929</v>
      </c>
    </row>
    <row r="8" spans="1:26" ht="13.5">
      <c r="A8" s="62" t="s">
        <v>34</v>
      </c>
      <c r="B8" s="18">
        <v>0</v>
      </c>
      <c r="C8" s="18">
        <v>0</v>
      </c>
      <c r="D8" s="63">
        <v>68741000</v>
      </c>
      <c r="E8" s="64">
        <v>68741000</v>
      </c>
      <c r="F8" s="64">
        <v>2612666</v>
      </c>
      <c r="G8" s="64">
        <v>5290000</v>
      </c>
      <c r="H8" s="64">
        <v>0</v>
      </c>
      <c r="I8" s="64">
        <v>7902666</v>
      </c>
      <c r="J8" s="64">
        <v>0</v>
      </c>
      <c r="K8" s="64">
        <v>0</v>
      </c>
      <c r="L8" s="64">
        <v>0</v>
      </c>
      <c r="M8" s="64">
        <v>0</v>
      </c>
      <c r="N8" s="64">
        <v>11400000</v>
      </c>
      <c r="O8" s="64">
        <v>0</v>
      </c>
      <c r="P8" s="64">
        <v>5833457</v>
      </c>
      <c r="Q8" s="64">
        <v>17233457</v>
      </c>
      <c r="R8" s="64">
        <v>0</v>
      </c>
      <c r="S8" s="64">
        <v>0</v>
      </c>
      <c r="T8" s="64">
        <v>0</v>
      </c>
      <c r="U8" s="64">
        <v>0</v>
      </c>
      <c r="V8" s="64">
        <v>25136123</v>
      </c>
      <c r="W8" s="64">
        <v>68741000</v>
      </c>
      <c r="X8" s="64">
        <v>-43604877</v>
      </c>
      <c r="Y8" s="65">
        <v>-63.43</v>
      </c>
      <c r="Z8" s="66">
        <v>68741000</v>
      </c>
    </row>
    <row r="9" spans="1:26" ht="13.5">
      <c r="A9" s="62" t="s">
        <v>35</v>
      </c>
      <c r="B9" s="18">
        <v>0</v>
      </c>
      <c r="C9" s="18">
        <v>0</v>
      </c>
      <c r="D9" s="63">
        <v>10602401</v>
      </c>
      <c r="E9" s="64">
        <v>14342583</v>
      </c>
      <c r="F9" s="64">
        <v>10577179</v>
      </c>
      <c r="G9" s="64">
        <v>1118339</v>
      </c>
      <c r="H9" s="64">
        <v>516555</v>
      </c>
      <c r="I9" s="64">
        <v>12212073</v>
      </c>
      <c r="J9" s="64">
        <v>3242200</v>
      </c>
      <c r="K9" s="64">
        <v>1355573</v>
      </c>
      <c r="L9" s="64">
        <v>1931000</v>
      </c>
      <c r="M9" s="64">
        <v>6528773</v>
      </c>
      <c r="N9" s="64">
        <v>280277</v>
      </c>
      <c r="O9" s="64">
        <v>1415669</v>
      </c>
      <c r="P9" s="64">
        <v>1456779</v>
      </c>
      <c r="Q9" s="64">
        <v>3152725</v>
      </c>
      <c r="R9" s="64">
        <v>1479744</v>
      </c>
      <c r="S9" s="64">
        <v>1190279</v>
      </c>
      <c r="T9" s="64">
        <v>1323273</v>
      </c>
      <c r="U9" s="64">
        <v>3993296</v>
      </c>
      <c r="V9" s="64">
        <v>25886867</v>
      </c>
      <c r="W9" s="64">
        <v>14342583</v>
      </c>
      <c r="X9" s="64">
        <v>11544284</v>
      </c>
      <c r="Y9" s="65">
        <v>80.49</v>
      </c>
      <c r="Z9" s="66">
        <v>14342583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134416086</v>
      </c>
      <c r="E10" s="70">
        <f t="shared" si="0"/>
        <v>138154268</v>
      </c>
      <c r="F10" s="70">
        <f t="shared" si="0"/>
        <v>20017343</v>
      </c>
      <c r="G10" s="70">
        <f t="shared" si="0"/>
        <v>10712195</v>
      </c>
      <c r="H10" s="70">
        <f t="shared" si="0"/>
        <v>4603021</v>
      </c>
      <c r="I10" s="70">
        <f t="shared" si="0"/>
        <v>35332559</v>
      </c>
      <c r="J10" s="70">
        <f t="shared" si="0"/>
        <v>7112063</v>
      </c>
      <c r="K10" s="70">
        <f t="shared" si="0"/>
        <v>5229112</v>
      </c>
      <c r="L10" s="70">
        <f t="shared" si="0"/>
        <v>6195207</v>
      </c>
      <c r="M10" s="70">
        <f t="shared" si="0"/>
        <v>18536382</v>
      </c>
      <c r="N10" s="70">
        <f t="shared" si="0"/>
        <v>15953924</v>
      </c>
      <c r="O10" s="70">
        <f t="shared" si="0"/>
        <v>5446450</v>
      </c>
      <c r="P10" s="70">
        <f t="shared" si="0"/>
        <v>11421456</v>
      </c>
      <c r="Q10" s="70">
        <f t="shared" si="0"/>
        <v>32821830</v>
      </c>
      <c r="R10" s="70">
        <f t="shared" si="0"/>
        <v>5488357</v>
      </c>
      <c r="S10" s="70">
        <f t="shared" si="0"/>
        <v>4944955</v>
      </c>
      <c r="T10" s="70">
        <f t="shared" si="0"/>
        <v>5566184</v>
      </c>
      <c r="U10" s="70">
        <f t="shared" si="0"/>
        <v>15999496</v>
      </c>
      <c r="V10" s="70">
        <f t="shared" si="0"/>
        <v>102690267</v>
      </c>
      <c r="W10" s="70">
        <f t="shared" si="0"/>
        <v>138154268</v>
      </c>
      <c r="X10" s="70">
        <f t="shared" si="0"/>
        <v>-35464001</v>
      </c>
      <c r="Y10" s="71">
        <f>+IF(W10&lt;&gt;0,(X10/W10)*100,0)</f>
        <v>-25.669855527011297</v>
      </c>
      <c r="Z10" s="72">
        <f t="shared" si="0"/>
        <v>138154268</v>
      </c>
    </row>
    <row r="11" spans="1:26" ht="13.5">
      <c r="A11" s="62" t="s">
        <v>36</v>
      </c>
      <c r="B11" s="18">
        <v>0</v>
      </c>
      <c r="C11" s="18">
        <v>0</v>
      </c>
      <c r="D11" s="63">
        <v>44811921</v>
      </c>
      <c r="E11" s="64">
        <v>54376225</v>
      </c>
      <c r="F11" s="64">
        <v>3477125</v>
      </c>
      <c r="G11" s="64">
        <v>3285938</v>
      </c>
      <c r="H11" s="64">
        <v>3416867</v>
      </c>
      <c r="I11" s="64">
        <v>10179930</v>
      </c>
      <c r="J11" s="64">
        <v>3140246</v>
      </c>
      <c r="K11" s="64">
        <v>3154731</v>
      </c>
      <c r="L11" s="64">
        <v>3423456</v>
      </c>
      <c r="M11" s="64">
        <v>9718433</v>
      </c>
      <c r="N11" s="64">
        <v>3246869</v>
      </c>
      <c r="O11" s="64">
        <v>3362164</v>
      </c>
      <c r="P11" s="64">
        <v>3513235</v>
      </c>
      <c r="Q11" s="64">
        <v>10122268</v>
      </c>
      <c r="R11" s="64">
        <v>3210315</v>
      </c>
      <c r="S11" s="64">
        <v>3390722</v>
      </c>
      <c r="T11" s="64">
        <v>3238437</v>
      </c>
      <c r="U11" s="64">
        <v>9839474</v>
      </c>
      <c r="V11" s="64">
        <v>39860105</v>
      </c>
      <c r="W11" s="64">
        <v>54376225</v>
      </c>
      <c r="X11" s="64">
        <v>-14516120</v>
      </c>
      <c r="Y11" s="65">
        <v>-26.7</v>
      </c>
      <c r="Z11" s="66">
        <v>54376225</v>
      </c>
    </row>
    <row r="12" spans="1:26" ht="13.5">
      <c r="A12" s="62" t="s">
        <v>37</v>
      </c>
      <c r="B12" s="18">
        <v>0</v>
      </c>
      <c r="C12" s="18">
        <v>0</v>
      </c>
      <c r="D12" s="63">
        <v>4548711</v>
      </c>
      <c r="E12" s="64">
        <v>7276478</v>
      </c>
      <c r="F12" s="64">
        <v>0</v>
      </c>
      <c r="G12" s="64">
        <v>0</v>
      </c>
      <c r="H12" s="64">
        <v>0</v>
      </c>
      <c r="I12" s="64">
        <v>0</v>
      </c>
      <c r="J12" s="64">
        <v>1033349</v>
      </c>
      <c r="K12" s="64">
        <v>321079</v>
      </c>
      <c r="L12" s="64">
        <v>642941</v>
      </c>
      <c r="M12" s="64">
        <v>1997369</v>
      </c>
      <c r="N12" s="64">
        <v>640813</v>
      </c>
      <c r="O12" s="64">
        <v>321789</v>
      </c>
      <c r="P12" s="64">
        <v>321521</v>
      </c>
      <c r="Q12" s="64">
        <v>1284123</v>
      </c>
      <c r="R12" s="64">
        <v>357579</v>
      </c>
      <c r="S12" s="64">
        <v>321453</v>
      </c>
      <c r="T12" s="64">
        <v>321477</v>
      </c>
      <c r="U12" s="64">
        <v>1000509</v>
      </c>
      <c r="V12" s="64">
        <v>4282001</v>
      </c>
      <c r="W12" s="64">
        <v>7276478</v>
      </c>
      <c r="X12" s="64">
        <v>-2994477</v>
      </c>
      <c r="Y12" s="65">
        <v>-41.15</v>
      </c>
      <c r="Z12" s="66">
        <v>7276478</v>
      </c>
    </row>
    <row r="13" spans="1:26" ht="13.5">
      <c r="A13" s="62" t="s">
        <v>99</v>
      </c>
      <c r="B13" s="18">
        <v>0</v>
      </c>
      <c r="C13" s="18">
        <v>0</v>
      </c>
      <c r="D13" s="63">
        <v>770944</v>
      </c>
      <c r="E13" s="64">
        <v>770944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770944</v>
      </c>
      <c r="X13" s="64">
        <v>-770944</v>
      </c>
      <c r="Y13" s="65">
        <v>-100</v>
      </c>
      <c r="Z13" s="66">
        <v>770944</v>
      </c>
    </row>
    <row r="14" spans="1:26" ht="13.5">
      <c r="A14" s="62" t="s">
        <v>38</v>
      </c>
      <c r="B14" s="18">
        <v>0</v>
      </c>
      <c r="C14" s="18">
        <v>0</v>
      </c>
      <c r="D14" s="63">
        <v>688512</v>
      </c>
      <c r="E14" s="64">
        <v>688512</v>
      </c>
      <c r="F14" s="64">
        <v>0</v>
      </c>
      <c r="G14" s="64">
        <v>0</v>
      </c>
      <c r="H14" s="64">
        <v>14835</v>
      </c>
      <c r="I14" s="64">
        <v>14835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14835</v>
      </c>
      <c r="W14" s="64">
        <v>688512</v>
      </c>
      <c r="X14" s="64">
        <v>-673677</v>
      </c>
      <c r="Y14" s="65">
        <v>-97.85</v>
      </c>
      <c r="Z14" s="66">
        <v>688512</v>
      </c>
    </row>
    <row r="15" spans="1:26" ht="13.5">
      <c r="A15" s="62" t="s">
        <v>39</v>
      </c>
      <c r="B15" s="18">
        <v>0</v>
      </c>
      <c r="C15" s="18">
        <v>0</v>
      </c>
      <c r="D15" s="63">
        <v>34318827</v>
      </c>
      <c r="E15" s="64">
        <v>34318827</v>
      </c>
      <c r="F15" s="64">
        <v>3474741</v>
      </c>
      <c r="G15" s="64">
        <v>912211</v>
      </c>
      <c r="H15" s="64">
        <v>3575754</v>
      </c>
      <c r="I15" s="64">
        <v>7962706</v>
      </c>
      <c r="J15" s="64">
        <v>236951</v>
      </c>
      <c r="K15" s="64">
        <v>6366163</v>
      </c>
      <c r="L15" s="64">
        <v>2074844</v>
      </c>
      <c r="M15" s="64">
        <v>8677958</v>
      </c>
      <c r="N15" s="64">
        <v>813540</v>
      </c>
      <c r="O15" s="64">
        <v>3117040</v>
      </c>
      <c r="P15" s="64">
        <v>4198858</v>
      </c>
      <c r="Q15" s="64">
        <v>8129438</v>
      </c>
      <c r="R15" s="64">
        <v>1728047</v>
      </c>
      <c r="S15" s="64">
        <v>2094560</v>
      </c>
      <c r="T15" s="64">
        <v>2374013</v>
      </c>
      <c r="U15" s="64">
        <v>6196620</v>
      </c>
      <c r="V15" s="64">
        <v>30966722</v>
      </c>
      <c r="W15" s="64">
        <v>34318827</v>
      </c>
      <c r="X15" s="64">
        <v>-3352105</v>
      </c>
      <c r="Y15" s="65">
        <v>-9.77</v>
      </c>
      <c r="Z15" s="66">
        <v>34318827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3137670</v>
      </c>
      <c r="K16" s="64">
        <v>1231008</v>
      </c>
      <c r="L16" s="64">
        <v>1601126</v>
      </c>
      <c r="M16" s="64">
        <v>5969804</v>
      </c>
      <c r="N16" s="64">
        <v>369703</v>
      </c>
      <c r="O16" s="64">
        <v>0</v>
      </c>
      <c r="P16" s="64">
        <v>0</v>
      </c>
      <c r="Q16" s="64">
        <v>369703</v>
      </c>
      <c r="R16" s="64">
        <v>0</v>
      </c>
      <c r="S16" s="64">
        <v>0</v>
      </c>
      <c r="T16" s="64">
        <v>0</v>
      </c>
      <c r="U16" s="64">
        <v>0</v>
      </c>
      <c r="V16" s="64">
        <v>6339507</v>
      </c>
      <c r="W16" s="64">
        <v>0</v>
      </c>
      <c r="X16" s="64">
        <v>6339507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42183879</v>
      </c>
      <c r="E17" s="64">
        <v>51310244</v>
      </c>
      <c r="F17" s="64">
        <v>1597046</v>
      </c>
      <c r="G17" s="64">
        <v>2323247</v>
      </c>
      <c r="H17" s="64">
        <v>3117983</v>
      </c>
      <c r="I17" s="64">
        <v>7038276</v>
      </c>
      <c r="J17" s="64">
        <v>2741517</v>
      </c>
      <c r="K17" s="64">
        <v>3117370</v>
      </c>
      <c r="L17" s="64">
        <v>1167090</v>
      </c>
      <c r="M17" s="64">
        <v>7025977</v>
      </c>
      <c r="N17" s="64">
        <v>1687824</v>
      </c>
      <c r="O17" s="64">
        <v>2665454</v>
      </c>
      <c r="P17" s="64">
        <v>2402777</v>
      </c>
      <c r="Q17" s="64">
        <v>6756055</v>
      </c>
      <c r="R17" s="64">
        <v>6942607</v>
      </c>
      <c r="S17" s="64">
        <v>3364902</v>
      </c>
      <c r="T17" s="64">
        <v>3396482</v>
      </c>
      <c r="U17" s="64">
        <v>13703991</v>
      </c>
      <c r="V17" s="64">
        <v>34524299</v>
      </c>
      <c r="W17" s="64">
        <v>51310244</v>
      </c>
      <c r="X17" s="64">
        <v>-16785945</v>
      </c>
      <c r="Y17" s="65">
        <v>-32.71</v>
      </c>
      <c r="Z17" s="66">
        <v>51310244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127322794</v>
      </c>
      <c r="E18" s="77">
        <f t="shared" si="1"/>
        <v>148741230</v>
      </c>
      <c r="F18" s="77">
        <f t="shared" si="1"/>
        <v>8548912</v>
      </c>
      <c r="G18" s="77">
        <f t="shared" si="1"/>
        <v>6521396</v>
      </c>
      <c r="H18" s="77">
        <f t="shared" si="1"/>
        <v>10125439</v>
      </c>
      <c r="I18" s="77">
        <f t="shared" si="1"/>
        <v>25195747</v>
      </c>
      <c r="J18" s="77">
        <f t="shared" si="1"/>
        <v>10289733</v>
      </c>
      <c r="K18" s="77">
        <f t="shared" si="1"/>
        <v>14190351</v>
      </c>
      <c r="L18" s="77">
        <f t="shared" si="1"/>
        <v>8909457</v>
      </c>
      <c r="M18" s="77">
        <f t="shared" si="1"/>
        <v>33389541</v>
      </c>
      <c r="N18" s="77">
        <f t="shared" si="1"/>
        <v>6758749</v>
      </c>
      <c r="O18" s="77">
        <f t="shared" si="1"/>
        <v>9466447</v>
      </c>
      <c r="P18" s="77">
        <f t="shared" si="1"/>
        <v>10436391</v>
      </c>
      <c r="Q18" s="77">
        <f t="shared" si="1"/>
        <v>26661587</v>
      </c>
      <c r="R18" s="77">
        <f t="shared" si="1"/>
        <v>12238548</v>
      </c>
      <c r="S18" s="77">
        <f t="shared" si="1"/>
        <v>9171637</v>
      </c>
      <c r="T18" s="77">
        <f t="shared" si="1"/>
        <v>9330409</v>
      </c>
      <c r="U18" s="77">
        <f t="shared" si="1"/>
        <v>30740594</v>
      </c>
      <c r="V18" s="77">
        <f t="shared" si="1"/>
        <v>115987469</v>
      </c>
      <c r="W18" s="77">
        <f t="shared" si="1"/>
        <v>148741230</v>
      </c>
      <c r="X18" s="77">
        <f t="shared" si="1"/>
        <v>-32753761</v>
      </c>
      <c r="Y18" s="71">
        <f>+IF(W18&lt;&gt;0,(X18/W18)*100,0)</f>
        <v>-22.020633418185394</v>
      </c>
      <c r="Z18" s="78">
        <f t="shared" si="1"/>
        <v>148741230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7093292</v>
      </c>
      <c r="E19" s="81">
        <f t="shared" si="2"/>
        <v>-10586962</v>
      </c>
      <c r="F19" s="81">
        <f t="shared" si="2"/>
        <v>11468431</v>
      </c>
      <c r="G19" s="81">
        <f t="shared" si="2"/>
        <v>4190799</v>
      </c>
      <c r="H19" s="81">
        <f t="shared" si="2"/>
        <v>-5522418</v>
      </c>
      <c r="I19" s="81">
        <f t="shared" si="2"/>
        <v>10136812</v>
      </c>
      <c r="J19" s="81">
        <f t="shared" si="2"/>
        <v>-3177670</v>
      </c>
      <c r="K19" s="81">
        <f t="shared" si="2"/>
        <v>-8961239</v>
      </c>
      <c r="L19" s="81">
        <f t="shared" si="2"/>
        <v>-2714250</v>
      </c>
      <c r="M19" s="81">
        <f t="shared" si="2"/>
        <v>-14853159</v>
      </c>
      <c r="N19" s="81">
        <f t="shared" si="2"/>
        <v>9195175</v>
      </c>
      <c r="O19" s="81">
        <f t="shared" si="2"/>
        <v>-4019997</v>
      </c>
      <c r="P19" s="81">
        <f t="shared" si="2"/>
        <v>985065</v>
      </c>
      <c r="Q19" s="81">
        <f t="shared" si="2"/>
        <v>6160243</v>
      </c>
      <c r="R19" s="81">
        <f t="shared" si="2"/>
        <v>-6750191</v>
      </c>
      <c r="S19" s="81">
        <f t="shared" si="2"/>
        <v>-4226682</v>
      </c>
      <c r="T19" s="81">
        <f t="shared" si="2"/>
        <v>-3764225</v>
      </c>
      <c r="U19" s="81">
        <f t="shared" si="2"/>
        <v>-14741098</v>
      </c>
      <c r="V19" s="81">
        <f t="shared" si="2"/>
        <v>-13297202</v>
      </c>
      <c r="W19" s="81">
        <f>IF(E10=E18,0,W10-W18)</f>
        <v>-10586962</v>
      </c>
      <c r="X19" s="81">
        <f t="shared" si="2"/>
        <v>-2710240</v>
      </c>
      <c r="Y19" s="82">
        <f>+IF(W19&lt;&gt;0,(X19/W19)*100,0)</f>
        <v>25.599789628034937</v>
      </c>
      <c r="Z19" s="83">
        <f t="shared" si="2"/>
        <v>-10586962</v>
      </c>
    </row>
    <row r="20" spans="1:26" ht="13.5">
      <c r="A20" s="62" t="s">
        <v>44</v>
      </c>
      <c r="B20" s="18">
        <v>0</v>
      </c>
      <c r="C20" s="18">
        <v>0</v>
      </c>
      <c r="D20" s="63">
        <v>15892000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3324000</v>
      </c>
      <c r="M20" s="64">
        <v>3324000</v>
      </c>
      <c r="N20" s="64">
        <v>3324000</v>
      </c>
      <c r="O20" s="64">
        <v>0</v>
      </c>
      <c r="P20" s="64">
        <v>9604000</v>
      </c>
      <c r="Q20" s="64">
        <v>12928000</v>
      </c>
      <c r="R20" s="64">
        <v>0</v>
      </c>
      <c r="S20" s="64">
        <v>0</v>
      </c>
      <c r="T20" s="64">
        <v>0</v>
      </c>
      <c r="U20" s="64">
        <v>0</v>
      </c>
      <c r="V20" s="64">
        <v>16252000</v>
      </c>
      <c r="W20" s="64">
        <v>0</v>
      </c>
      <c r="X20" s="64">
        <v>16252000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22985292</v>
      </c>
      <c r="E22" s="92">
        <f t="shared" si="3"/>
        <v>-10586962</v>
      </c>
      <c r="F22" s="92">
        <f t="shared" si="3"/>
        <v>11468431</v>
      </c>
      <c r="G22" s="92">
        <f t="shared" si="3"/>
        <v>4190799</v>
      </c>
      <c r="H22" s="92">
        <f t="shared" si="3"/>
        <v>-5522418</v>
      </c>
      <c r="I22" s="92">
        <f t="shared" si="3"/>
        <v>10136812</v>
      </c>
      <c r="J22" s="92">
        <f t="shared" si="3"/>
        <v>-3177670</v>
      </c>
      <c r="K22" s="92">
        <f t="shared" si="3"/>
        <v>-8961239</v>
      </c>
      <c r="L22" s="92">
        <f t="shared" si="3"/>
        <v>609750</v>
      </c>
      <c r="M22" s="92">
        <f t="shared" si="3"/>
        <v>-11529159</v>
      </c>
      <c r="N22" s="92">
        <f t="shared" si="3"/>
        <v>12519175</v>
      </c>
      <c r="O22" s="92">
        <f t="shared" si="3"/>
        <v>-4019997</v>
      </c>
      <c r="P22" s="92">
        <f t="shared" si="3"/>
        <v>10589065</v>
      </c>
      <c r="Q22" s="92">
        <f t="shared" si="3"/>
        <v>19088243</v>
      </c>
      <c r="R22" s="92">
        <f t="shared" si="3"/>
        <v>-6750191</v>
      </c>
      <c r="S22" s="92">
        <f t="shared" si="3"/>
        <v>-4226682</v>
      </c>
      <c r="T22" s="92">
        <f t="shared" si="3"/>
        <v>-3764225</v>
      </c>
      <c r="U22" s="92">
        <f t="shared" si="3"/>
        <v>-14741098</v>
      </c>
      <c r="V22" s="92">
        <f t="shared" si="3"/>
        <v>2954798</v>
      </c>
      <c r="W22" s="92">
        <f t="shared" si="3"/>
        <v>-10586962</v>
      </c>
      <c r="X22" s="92">
        <f t="shared" si="3"/>
        <v>13541760</v>
      </c>
      <c r="Y22" s="93">
        <f>+IF(W22&lt;&gt;0,(X22/W22)*100,0)</f>
        <v>-127.90978186187878</v>
      </c>
      <c r="Z22" s="94">
        <f t="shared" si="3"/>
        <v>-10586962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22985292</v>
      </c>
      <c r="E24" s="81">
        <f t="shared" si="4"/>
        <v>-10586962</v>
      </c>
      <c r="F24" s="81">
        <f t="shared" si="4"/>
        <v>11468431</v>
      </c>
      <c r="G24" s="81">
        <f t="shared" si="4"/>
        <v>4190799</v>
      </c>
      <c r="H24" s="81">
        <f t="shared" si="4"/>
        <v>-5522418</v>
      </c>
      <c r="I24" s="81">
        <f t="shared" si="4"/>
        <v>10136812</v>
      </c>
      <c r="J24" s="81">
        <f t="shared" si="4"/>
        <v>-3177670</v>
      </c>
      <c r="K24" s="81">
        <f t="shared" si="4"/>
        <v>-8961239</v>
      </c>
      <c r="L24" s="81">
        <f t="shared" si="4"/>
        <v>609750</v>
      </c>
      <c r="M24" s="81">
        <f t="shared" si="4"/>
        <v>-11529159</v>
      </c>
      <c r="N24" s="81">
        <f t="shared" si="4"/>
        <v>12519175</v>
      </c>
      <c r="O24" s="81">
        <f t="shared" si="4"/>
        <v>-4019997</v>
      </c>
      <c r="P24" s="81">
        <f t="shared" si="4"/>
        <v>10589065</v>
      </c>
      <c r="Q24" s="81">
        <f t="shared" si="4"/>
        <v>19088243</v>
      </c>
      <c r="R24" s="81">
        <f t="shared" si="4"/>
        <v>-6750191</v>
      </c>
      <c r="S24" s="81">
        <f t="shared" si="4"/>
        <v>-4226682</v>
      </c>
      <c r="T24" s="81">
        <f t="shared" si="4"/>
        <v>-3764225</v>
      </c>
      <c r="U24" s="81">
        <f t="shared" si="4"/>
        <v>-14741098</v>
      </c>
      <c r="V24" s="81">
        <f t="shared" si="4"/>
        <v>2954798</v>
      </c>
      <c r="W24" s="81">
        <f t="shared" si="4"/>
        <v>-10586962</v>
      </c>
      <c r="X24" s="81">
        <f t="shared" si="4"/>
        <v>13541760</v>
      </c>
      <c r="Y24" s="82">
        <f>+IF(W24&lt;&gt;0,(X24/W24)*100,0)</f>
        <v>-127.90978186187878</v>
      </c>
      <c r="Z24" s="83">
        <f t="shared" si="4"/>
        <v>-10586962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21090892</v>
      </c>
      <c r="C27" s="21">
        <v>0</v>
      </c>
      <c r="D27" s="103">
        <v>36622000</v>
      </c>
      <c r="E27" s="104">
        <v>15891980</v>
      </c>
      <c r="F27" s="104">
        <v>1530321</v>
      </c>
      <c r="G27" s="104">
        <v>2986079</v>
      </c>
      <c r="H27" s="104">
        <v>2986079</v>
      </c>
      <c r="I27" s="104">
        <v>7502479</v>
      </c>
      <c r="J27" s="104">
        <v>2808999</v>
      </c>
      <c r="K27" s="104">
        <v>902569</v>
      </c>
      <c r="L27" s="104">
        <v>1229884</v>
      </c>
      <c r="M27" s="104">
        <v>4941452</v>
      </c>
      <c r="N27" s="104">
        <v>0</v>
      </c>
      <c r="O27" s="104">
        <v>1509483</v>
      </c>
      <c r="P27" s="104">
        <v>814323</v>
      </c>
      <c r="Q27" s="104">
        <v>2323806</v>
      </c>
      <c r="R27" s="104">
        <v>488568</v>
      </c>
      <c r="S27" s="104">
        <v>267900</v>
      </c>
      <c r="T27" s="104">
        <v>1472373</v>
      </c>
      <c r="U27" s="104">
        <v>2228841</v>
      </c>
      <c r="V27" s="104">
        <v>16996578</v>
      </c>
      <c r="W27" s="104">
        <v>15891980</v>
      </c>
      <c r="X27" s="104">
        <v>1104598</v>
      </c>
      <c r="Y27" s="105">
        <v>6.95</v>
      </c>
      <c r="Z27" s="106">
        <v>15891980</v>
      </c>
    </row>
    <row r="28" spans="1:26" ht="13.5">
      <c r="A28" s="107" t="s">
        <v>44</v>
      </c>
      <c r="B28" s="18">
        <v>20236073</v>
      </c>
      <c r="C28" s="18">
        <v>0</v>
      </c>
      <c r="D28" s="63">
        <v>0</v>
      </c>
      <c r="E28" s="64">
        <v>15891980</v>
      </c>
      <c r="F28" s="64">
        <v>1530321</v>
      </c>
      <c r="G28" s="64">
        <v>2986079</v>
      </c>
      <c r="H28" s="64">
        <v>2986079</v>
      </c>
      <c r="I28" s="64">
        <v>7502479</v>
      </c>
      <c r="J28" s="64">
        <v>2808999</v>
      </c>
      <c r="K28" s="64">
        <v>902569</v>
      </c>
      <c r="L28" s="64">
        <v>1229884</v>
      </c>
      <c r="M28" s="64">
        <v>4941452</v>
      </c>
      <c r="N28" s="64">
        <v>0</v>
      </c>
      <c r="O28" s="64">
        <v>1503911</v>
      </c>
      <c r="P28" s="64">
        <v>648521</v>
      </c>
      <c r="Q28" s="64">
        <v>2152432</v>
      </c>
      <c r="R28" s="64">
        <v>167002</v>
      </c>
      <c r="S28" s="64">
        <v>267900</v>
      </c>
      <c r="T28" s="64">
        <v>1361109</v>
      </c>
      <c r="U28" s="64">
        <v>1796011</v>
      </c>
      <c r="V28" s="64">
        <v>16392374</v>
      </c>
      <c r="W28" s="64">
        <v>15891980</v>
      </c>
      <c r="X28" s="64">
        <v>500394</v>
      </c>
      <c r="Y28" s="65">
        <v>3.15</v>
      </c>
      <c r="Z28" s="66">
        <v>15891980</v>
      </c>
    </row>
    <row r="29" spans="1:26" ht="13.5">
      <c r="A29" s="62" t="s">
        <v>103</v>
      </c>
      <c r="B29" s="18">
        <v>0</v>
      </c>
      <c r="C29" s="18">
        <v>0</v>
      </c>
      <c r="D29" s="63">
        <v>36622000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854819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5572</v>
      </c>
      <c r="P31" s="64">
        <v>165802</v>
      </c>
      <c r="Q31" s="64">
        <v>171374</v>
      </c>
      <c r="R31" s="64">
        <v>321566</v>
      </c>
      <c r="S31" s="64">
        <v>0</v>
      </c>
      <c r="T31" s="64">
        <v>111264</v>
      </c>
      <c r="U31" s="64">
        <v>432830</v>
      </c>
      <c r="V31" s="64">
        <v>604204</v>
      </c>
      <c r="W31" s="64">
        <v>0</v>
      </c>
      <c r="X31" s="64">
        <v>604204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21090892</v>
      </c>
      <c r="C32" s="21">
        <f>SUM(C28:C31)</f>
        <v>0</v>
      </c>
      <c r="D32" s="103">
        <f aca="true" t="shared" si="5" ref="D32:Z32">SUM(D28:D31)</f>
        <v>36622000</v>
      </c>
      <c r="E32" s="104">
        <f t="shared" si="5"/>
        <v>15891980</v>
      </c>
      <c r="F32" s="104">
        <f t="shared" si="5"/>
        <v>1530321</v>
      </c>
      <c r="G32" s="104">
        <f t="shared" si="5"/>
        <v>2986079</v>
      </c>
      <c r="H32" s="104">
        <f t="shared" si="5"/>
        <v>2986079</v>
      </c>
      <c r="I32" s="104">
        <f t="shared" si="5"/>
        <v>7502479</v>
      </c>
      <c r="J32" s="104">
        <f t="shared" si="5"/>
        <v>2808999</v>
      </c>
      <c r="K32" s="104">
        <f t="shared" si="5"/>
        <v>902569</v>
      </c>
      <c r="L32" s="104">
        <f t="shared" si="5"/>
        <v>1229884</v>
      </c>
      <c r="M32" s="104">
        <f t="shared" si="5"/>
        <v>4941452</v>
      </c>
      <c r="N32" s="104">
        <f t="shared" si="5"/>
        <v>0</v>
      </c>
      <c r="O32" s="104">
        <f t="shared" si="5"/>
        <v>1509483</v>
      </c>
      <c r="P32" s="104">
        <f t="shared" si="5"/>
        <v>814323</v>
      </c>
      <c r="Q32" s="104">
        <f t="shared" si="5"/>
        <v>2323806</v>
      </c>
      <c r="R32" s="104">
        <f t="shared" si="5"/>
        <v>488568</v>
      </c>
      <c r="S32" s="104">
        <f t="shared" si="5"/>
        <v>267900</v>
      </c>
      <c r="T32" s="104">
        <f t="shared" si="5"/>
        <v>1472373</v>
      </c>
      <c r="U32" s="104">
        <f t="shared" si="5"/>
        <v>2228841</v>
      </c>
      <c r="V32" s="104">
        <f t="shared" si="5"/>
        <v>16996578</v>
      </c>
      <c r="W32" s="104">
        <f t="shared" si="5"/>
        <v>15891980</v>
      </c>
      <c r="X32" s="104">
        <f t="shared" si="5"/>
        <v>1104598</v>
      </c>
      <c r="Y32" s="105">
        <f>+IF(W32&lt;&gt;0,(X32/W32)*100,0)</f>
        <v>6.950663164690618</v>
      </c>
      <c r="Z32" s="106">
        <f t="shared" si="5"/>
        <v>15891980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59555000</v>
      </c>
      <c r="E35" s="64">
        <v>52000000</v>
      </c>
      <c r="F35" s="64">
        <v>137841056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52000000</v>
      </c>
      <c r="X35" s="64">
        <v>-52000000</v>
      </c>
      <c r="Y35" s="65">
        <v>-100</v>
      </c>
      <c r="Z35" s="66">
        <v>52000000</v>
      </c>
    </row>
    <row r="36" spans="1:26" ht="13.5">
      <c r="A36" s="62" t="s">
        <v>53</v>
      </c>
      <c r="B36" s="18">
        <v>0</v>
      </c>
      <c r="C36" s="18">
        <v>0</v>
      </c>
      <c r="D36" s="63">
        <v>32142000</v>
      </c>
      <c r="E36" s="64">
        <v>32142000</v>
      </c>
      <c r="F36" s="64">
        <v>103330900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32142000</v>
      </c>
      <c r="X36" s="64">
        <v>-32142000</v>
      </c>
      <c r="Y36" s="65">
        <v>-100</v>
      </c>
      <c r="Z36" s="66">
        <v>32142000</v>
      </c>
    </row>
    <row r="37" spans="1:26" ht="13.5">
      <c r="A37" s="62" t="s">
        <v>54</v>
      </c>
      <c r="B37" s="18">
        <v>0</v>
      </c>
      <c r="C37" s="18">
        <v>0</v>
      </c>
      <c r="D37" s="63">
        <v>10560000</v>
      </c>
      <c r="E37" s="64">
        <v>88560000</v>
      </c>
      <c r="F37" s="64">
        <v>16209793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88560000</v>
      </c>
      <c r="X37" s="64">
        <v>-88560000</v>
      </c>
      <c r="Y37" s="65">
        <v>-100</v>
      </c>
      <c r="Z37" s="66">
        <v>88560000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1230259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81137000</v>
      </c>
      <c r="E39" s="64">
        <v>-4418000</v>
      </c>
      <c r="F39" s="64">
        <v>223731904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-4418000</v>
      </c>
      <c r="X39" s="64">
        <v>4418000</v>
      </c>
      <c r="Y39" s="65">
        <v>-100</v>
      </c>
      <c r="Z39" s="66">
        <v>-4418000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168333620</v>
      </c>
      <c r="E42" s="64">
        <v>-30170290</v>
      </c>
      <c r="F42" s="64">
        <v>14724798</v>
      </c>
      <c r="G42" s="64">
        <v>-5117956</v>
      </c>
      <c r="H42" s="64">
        <v>-1723783</v>
      </c>
      <c r="I42" s="64">
        <v>7883059</v>
      </c>
      <c r="J42" s="64">
        <v>2587592</v>
      </c>
      <c r="K42" s="64">
        <v>1794132</v>
      </c>
      <c r="L42" s="64">
        <v>2777094</v>
      </c>
      <c r="M42" s="64">
        <v>7158818</v>
      </c>
      <c r="N42" s="64">
        <v>-584019</v>
      </c>
      <c r="O42" s="64">
        <v>100361</v>
      </c>
      <c r="P42" s="64">
        <v>6487994</v>
      </c>
      <c r="Q42" s="64">
        <v>6004336</v>
      </c>
      <c r="R42" s="64">
        <v>-7178352</v>
      </c>
      <c r="S42" s="64">
        <v>-3307622</v>
      </c>
      <c r="T42" s="64">
        <v>-2572720</v>
      </c>
      <c r="U42" s="64">
        <v>-13058694</v>
      </c>
      <c r="V42" s="64">
        <v>7987519</v>
      </c>
      <c r="W42" s="64">
        <v>-30170290</v>
      </c>
      <c r="X42" s="64">
        <v>38157809</v>
      </c>
      <c r="Y42" s="65">
        <v>-126.47</v>
      </c>
      <c r="Z42" s="66">
        <v>-30170290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-15892000</v>
      </c>
      <c r="F43" s="64">
        <v>-1530321</v>
      </c>
      <c r="G43" s="64">
        <v>-2986079</v>
      </c>
      <c r="H43" s="64">
        <v>-3380629</v>
      </c>
      <c r="I43" s="64">
        <v>-7897029</v>
      </c>
      <c r="J43" s="64">
        <v>-2808999</v>
      </c>
      <c r="K43" s="64">
        <v>-902569</v>
      </c>
      <c r="L43" s="64">
        <v>-1229884</v>
      </c>
      <c r="M43" s="64">
        <v>-4941452</v>
      </c>
      <c r="N43" s="64">
        <v>0</v>
      </c>
      <c r="O43" s="64">
        <v>-1503911</v>
      </c>
      <c r="P43" s="64">
        <v>3262792</v>
      </c>
      <c r="Q43" s="64">
        <v>1758881</v>
      </c>
      <c r="R43" s="64">
        <v>-158602</v>
      </c>
      <c r="S43" s="64">
        <v>-267900</v>
      </c>
      <c r="T43" s="64">
        <v>-1437483</v>
      </c>
      <c r="U43" s="64">
        <v>-1863985</v>
      </c>
      <c r="V43" s="64">
        <v>-12943585</v>
      </c>
      <c r="W43" s="64">
        <v>-15892000</v>
      </c>
      <c r="X43" s="64">
        <v>2948415</v>
      </c>
      <c r="Y43" s="65">
        <v>-18.55</v>
      </c>
      <c r="Z43" s="66">
        <v>-15892000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168333620</v>
      </c>
      <c r="E45" s="104">
        <v>-42048342</v>
      </c>
      <c r="F45" s="104">
        <v>9180529</v>
      </c>
      <c r="G45" s="104">
        <v>1076494</v>
      </c>
      <c r="H45" s="104">
        <v>-4027918</v>
      </c>
      <c r="I45" s="104">
        <v>-4027918</v>
      </c>
      <c r="J45" s="104">
        <v>-4249325</v>
      </c>
      <c r="K45" s="104">
        <v>-3357762</v>
      </c>
      <c r="L45" s="104">
        <v>-1810552</v>
      </c>
      <c r="M45" s="104">
        <v>-1810552</v>
      </c>
      <c r="N45" s="104">
        <v>-2394571</v>
      </c>
      <c r="O45" s="104">
        <v>-3798121</v>
      </c>
      <c r="P45" s="104">
        <v>5952665</v>
      </c>
      <c r="Q45" s="104">
        <v>-2394571</v>
      </c>
      <c r="R45" s="104">
        <v>-1384289</v>
      </c>
      <c r="S45" s="104">
        <v>-4959811</v>
      </c>
      <c r="T45" s="104">
        <v>-8970014</v>
      </c>
      <c r="U45" s="104">
        <v>-8970014</v>
      </c>
      <c r="V45" s="104">
        <v>-8970014</v>
      </c>
      <c r="W45" s="104">
        <v>-42048342</v>
      </c>
      <c r="X45" s="104">
        <v>33078328</v>
      </c>
      <c r="Y45" s="105">
        <v>-78.67</v>
      </c>
      <c r="Z45" s="106">
        <v>-42048342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5638047</v>
      </c>
      <c r="C49" s="56">
        <v>0</v>
      </c>
      <c r="D49" s="133">
        <v>3716290</v>
      </c>
      <c r="E49" s="58">
        <v>3402794</v>
      </c>
      <c r="F49" s="58">
        <v>0</v>
      </c>
      <c r="G49" s="58">
        <v>0</v>
      </c>
      <c r="H49" s="58">
        <v>0</v>
      </c>
      <c r="I49" s="58">
        <v>3367914</v>
      </c>
      <c r="J49" s="58">
        <v>0</v>
      </c>
      <c r="K49" s="58">
        <v>0</v>
      </c>
      <c r="L49" s="58">
        <v>0</v>
      </c>
      <c r="M49" s="58">
        <v>3029059</v>
      </c>
      <c r="N49" s="58">
        <v>0</v>
      </c>
      <c r="O49" s="58">
        <v>0</v>
      </c>
      <c r="P49" s="58">
        <v>0</v>
      </c>
      <c r="Q49" s="58">
        <v>116787277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135941381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3763090</v>
      </c>
      <c r="C51" s="56">
        <v>0</v>
      </c>
      <c r="D51" s="133">
        <v>2444647</v>
      </c>
      <c r="E51" s="58">
        <v>2386953</v>
      </c>
      <c r="F51" s="58">
        <v>0</v>
      </c>
      <c r="G51" s="58">
        <v>0</v>
      </c>
      <c r="H51" s="58">
        <v>0</v>
      </c>
      <c r="I51" s="58">
        <v>1628666</v>
      </c>
      <c r="J51" s="58">
        <v>0</v>
      </c>
      <c r="K51" s="58">
        <v>0</v>
      </c>
      <c r="L51" s="58">
        <v>0</v>
      </c>
      <c r="M51" s="58">
        <v>2079078</v>
      </c>
      <c r="N51" s="58">
        <v>0</v>
      </c>
      <c r="O51" s="58">
        <v>0</v>
      </c>
      <c r="P51" s="58">
        <v>0</v>
      </c>
      <c r="Q51" s="58">
        <v>1696629</v>
      </c>
      <c r="R51" s="58">
        <v>0</v>
      </c>
      <c r="S51" s="58">
        <v>0</v>
      </c>
      <c r="T51" s="58">
        <v>0</v>
      </c>
      <c r="U51" s="58">
        <v>4089080</v>
      </c>
      <c r="V51" s="58">
        <v>688988</v>
      </c>
      <c r="W51" s="58">
        <v>18777131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5.39520944056089</v>
      </c>
      <c r="E58" s="7">
        <f t="shared" si="6"/>
        <v>46.95163818664256</v>
      </c>
      <c r="F58" s="7">
        <f t="shared" si="6"/>
        <v>31.615589800037224</v>
      </c>
      <c r="G58" s="7">
        <f t="shared" si="6"/>
        <v>85.75000776637289</v>
      </c>
      <c r="H58" s="7">
        <f t="shared" si="6"/>
        <v>58.677448925306116</v>
      </c>
      <c r="I58" s="7">
        <f t="shared" si="6"/>
        <v>54.26357321556039</v>
      </c>
      <c r="J58" s="7">
        <f t="shared" si="6"/>
        <v>57.54661310881979</v>
      </c>
      <c r="K58" s="7">
        <f t="shared" si="6"/>
        <v>44.29111867291389</v>
      </c>
      <c r="L58" s="7">
        <f t="shared" si="6"/>
        <v>48.6659565730904</v>
      </c>
      <c r="M58" s="7">
        <f t="shared" si="6"/>
        <v>50.158096450381365</v>
      </c>
      <c r="N58" s="7">
        <f t="shared" si="6"/>
        <v>75.25316546510443</v>
      </c>
      <c r="O58" s="7">
        <f t="shared" si="6"/>
        <v>49.85838747681375</v>
      </c>
      <c r="P58" s="7">
        <f t="shared" si="6"/>
        <v>43.844346667279375</v>
      </c>
      <c r="Q58" s="7">
        <f t="shared" si="6"/>
        <v>55.10003370941852</v>
      </c>
      <c r="R58" s="7">
        <f t="shared" si="6"/>
        <v>48.01866464031181</v>
      </c>
      <c r="S58" s="7">
        <f t="shared" si="6"/>
        <v>53.15230830638814</v>
      </c>
      <c r="T58" s="7">
        <f t="shared" si="6"/>
        <v>63.185094251459915</v>
      </c>
      <c r="U58" s="7">
        <f t="shared" si="6"/>
        <v>54.93229090273852</v>
      </c>
      <c r="V58" s="7">
        <f t="shared" si="6"/>
        <v>53.60225399836106</v>
      </c>
      <c r="W58" s="7">
        <f t="shared" si="6"/>
        <v>46.95163818664256</v>
      </c>
      <c r="X58" s="7">
        <f t="shared" si="6"/>
        <v>0</v>
      </c>
      <c r="Y58" s="7">
        <f t="shared" si="6"/>
        <v>0</v>
      </c>
      <c r="Z58" s="8">
        <f t="shared" si="6"/>
        <v>46.95163818664256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4.431723939288097</v>
      </c>
      <c r="E59" s="10">
        <f t="shared" si="7"/>
        <v>145.60941170238652</v>
      </c>
      <c r="F59" s="10">
        <f t="shared" si="7"/>
        <v>13.684264173409844</v>
      </c>
      <c r="G59" s="10">
        <f t="shared" si="7"/>
        <v>376.9173393410111</v>
      </c>
      <c r="H59" s="10">
        <f t="shared" si="7"/>
        <v>92.86254827598205</v>
      </c>
      <c r="I59" s="10">
        <f t="shared" si="7"/>
        <v>71.65027702922553</v>
      </c>
      <c r="J59" s="10">
        <f t="shared" si="7"/>
        <v>128.10945165443096</v>
      </c>
      <c r="K59" s="10">
        <f t="shared" si="7"/>
        <v>96.87010716398177</v>
      </c>
      <c r="L59" s="10">
        <f t="shared" si="7"/>
        <v>86.49794718346612</v>
      </c>
      <c r="M59" s="10">
        <f t="shared" si="7"/>
        <v>103.82583533395962</v>
      </c>
      <c r="N59" s="10">
        <f t="shared" si="7"/>
        <v>103.31125395776068</v>
      </c>
      <c r="O59" s="10">
        <f t="shared" si="7"/>
        <v>82.57004310344827</v>
      </c>
      <c r="P59" s="10">
        <f t="shared" si="7"/>
        <v>95.32145337732246</v>
      </c>
      <c r="Q59" s="10">
        <f t="shared" si="7"/>
        <v>93.73175055617352</v>
      </c>
      <c r="R59" s="10">
        <f t="shared" si="7"/>
        <v>90.00217051571452</v>
      </c>
      <c r="S59" s="10">
        <f t="shared" si="7"/>
        <v>84.13658756689567</v>
      </c>
      <c r="T59" s="10">
        <f t="shared" si="7"/>
        <v>106.22653092657148</v>
      </c>
      <c r="U59" s="10">
        <f t="shared" si="7"/>
        <v>93.45574313036008</v>
      </c>
      <c r="V59" s="10">
        <f t="shared" si="7"/>
        <v>85.37455598229575</v>
      </c>
      <c r="W59" s="10">
        <f t="shared" si="7"/>
        <v>145.60941170238652</v>
      </c>
      <c r="X59" s="10">
        <f t="shared" si="7"/>
        <v>0</v>
      </c>
      <c r="Y59" s="10">
        <f t="shared" si="7"/>
        <v>0</v>
      </c>
      <c r="Z59" s="11">
        <f t="shared" si="7"/>
        <v>145.60941170238652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4.751582490500982</v>
      </c>
      <c r="E60" s="13">
        <f t="shared" si="7"/>
        <v>43.01874810081564</v>
      </c>
      <c r="F60" s="13">
        <f t="shared" si="7"/>
        <v>41.68414564155232</v>
      </c>
      <c r="G60" s="13">
        <f t="shared" si="7"/>
        <v>50.64349635796046</v>
      </c>
      <c r="H60" s="13">
        <f t="shared" si="7"/>
        <v>53.44437367127979</v>
      </c>
      <c r="I60" s="13">
        <f t="shared" si="7"/>
        <v>48.268443968875516</v>
      </c>
      <c r="J60" s="13">
        <f t="shared" si="7"/>
        <v>62.96004670958153</v>
      </c>
      <c r="K60" s="13">
        <f t="shared" si="7"/>
        <v>49.9265382108382</v>
      </c>
      <c r="L60" s="13">
        <f t="shared" si="7"/>
        <v>56.60931846866353</v>
      </c>
      <c r="M60" s="13">
        <f t="shared" si="7"/>
        <v>56.56180655564869</v>
      </c>
      <c r="N60" s="13">
        <f t="shared" si="7"/>
        <v>57.10230929775655</v>
      </c>
      <c r="O60" s="13">
        <f t="shared" si="7"/>
        <v>59.40859051696763</v>
      </c>
      <c r="P60" s="13">
        <f t="shared" si="7"/>
        <v>49.28723083247328</v>
      </c>
      <c r="Q60" s="13">
        <f t="shared" si="7"/>
        <v>55.25039457287203</v>
      </c>
      <c r="R60" s="13">
        <f t="shared" si="7"/>
        <v>56.05278133629038</v>
      </c>
      <c r="S60" s="13">
        <f t="shared" si="7"/>
        <v>64.3886764910117</v>
      </c>
      <c r="T60" s="13">
        <f t="shared" si="7"/>
        <v>73.45017302693479</v>
      </c>
      <c r="U60" s="13">
        <f t="shared" si="7"/>
        <v>64.83915387211525</v>
      </c>
      <c r="V60" s="13">
        <f t="shared" si="7"/>
        <v>56.00907644248989</v>
      </c>
      <c r="W60" s="13">
        <f t="shared" si="7"/>
        <v>43.01874810081564</v>
      </c>
      <c r="X60" s="13">
        <f t="shared" si="7"/>
        <v>0</v>
      </c>
      <c r="Y60" s="13">
        <f t="shared" si="7"/>
        <v>0</v>
      </c>
      <c r="Z60" s="14">
        <f t="shared" si="7"/>
        <v>43.01874810081564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5.3556933190623255</v>
      </c>
      <c r="E61" s="13">
        <f t="shared" si="7"/>
        <v>52.76318613135281</v>
      </c>
      <c r="F61" s="13">
        <f t="shared" si="7"/>
        <v>72.07206197598894</v>
      </c>
      <c r="G61" s="13">
        <f t="shared" si="7"/>
        <v>82.71158388979525</v>
      </c>
      <c r="H61" s="13">
        <f t="shared" si="7"/>
        <v>90.36791646036819</v>
      </c>
      <c r="I61" s="13">
        <f t="shared" si="7"/>
        <v>81.36175116940154</v>
      </c>
      <c r="J61" s="13">
        <f t="shared" si="7"/>
        <v>90.98747084980953</v>
      </c>
      <c r="K61" s="13">
        <f t="shared" si="7"/>
        <v>69.76299242088248</v>
      </c>
      <c r="L61" s="13">
        <f t="shared" si="7"/>
        <v>92.7782508310272</v>
      </c>
      <c r="M61" s="13">
        <f t="shared" si="7"/>
        <v>84.78230748629014</v>
      </c>
      <c r="N61" s="13">
        <f t="shared" si="7"/>
        <v>87.12309593812822</v>
      </c>
      <c r="O61" s="13">
        <f t="shared" si="7"/>
        <v>95.67393852405903</v>
      </c>
      <c r="P61" s="13">
        <f t="shared" si="7"/>
        <v>80.94021619315363</v>
      </c>
      <c r="Q61" s="13">
        <f t="shared" si="7"/>
        <v>87.99015364403728</v>
      </c>
      <c r="R61" s="13">
        <f t="shared" si="7"/>
        <v>93.27708112411239</v>
      </c>
      <c r="S61" s="13">
        <f t="shared" si="7"/>
        <v>111.89329070893952</v>
      </c>
      <c r="T61" s="13">
        <f t="shared" si="7"/>
        <v>127.31105286927948</v>
      </c>
      <c r="U61" s="13">
        <f t="shared" si="7"/>
        <v>110.9284047150834</v>
      </c>
      <c r="V61" s="13">
        <f t="shared" si="7"/>
        <v>90.84573671914245</v>
      </c>
      <c r="W61" s="13">
        <f t="shared" si="7"/>
        <v>52.76318613135281</v>
      </c>
      <c r="X61" s="13">
        <f t="shared" si="7"/>
        <v>0</v>
      </c>
      <c r="Y61" s="13">
        <f t="shared" si="7"/>
        <v>0</v>
      </c>
      <c r="Z61" s="14">
        <f t="shared" si="7"/>
        <v>52.76318613135281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4.150100491243182</v>
      </c>
      <c r="E62" s="13">
        <f t="shared" si="7"/>
        <v>34.38792653907436</v>
      </c>
      <c r="F62" s="13">
        <f t="shared" si="7"/>
        <v>19.415834692633492</v>
      </c>
      <c r="G62" s="13">
        <f t="shared" si="7"/>
        <v>30.273548081285185</v>
      </c>
      <c r="H62" s="13">
        <f t="shared" si="7"/>
        <v>29.498008163866906</v>
      </c>
      <c r="I62" s="13">
        <f t="shared" si="7"/>
        <v>25.507686032485243</v>
      </c>
      <c r="J62" s="13">
        <f t="shared" si="7"/>
        <v>64.12094305429859</v>
      </c>
      <c r="K62" s="13">
        <f t="shared" si="7"/>
        <v>54.25128118004048</v>
      </c>
      <c r="L62" s="13">
        <f t="shared" si="7"/>
        <v>30.050098964543086</v>
      </c>
      <c r="M62" s="13">
        <f t="shared" si="7"/>
        <v>45.16955563465814</v>
      </c>
      <c r="N62" s="13">
        <f t="shared" si="7"/>
        <v>35.74037145541829</v>
      </c>
      <c r="O62" s="13">
        <f t="shared" si="7"/>
        <v>35.63901417553835</v>
      </c>
      <c r="P62" s="13">
        <f t="shared" si="7"/>
        <v>29.563851913197915</v>
      </c>
      <c r="Q62" s="13">
        <f t="shared" si="7"/>
        <v>33.460315686657935</v>
      </c>
      <c r="R62" s="13">
        <f t="shared" si="7"/>
        <v>35.028312023292116</v>
      </c>
      <c r="S62" s="13">
        <f t="shared" si="7"/>
        <v>33.436250861474846</v>
      </c>
      <c r="T62" s="13">
        <f t="shared" si="7"/>
        <v>36.47905226321208</v>
      </c>
      <c r="U62" s="13">
        <f t="shared" si="7"/>
        <v>35.14747336669123</v>
      </c>
      <c r="V62" s="13">
        <f t="shared" si="7"/>
        <v>33.77497487918531</v>
      </c>
      <c r="W62" s="13">
        <f t="shared" si="7"/>
        <v>34.38792653907436</v>
      </c>
      <c r="X62" s="13">
        <f t="shared" si="7"/>
        <v>0</v>
      </c>
      <c r="Y62" s="13">
        <f t="shared" si="7"/>
        <v>0</v>
      </c>
      <c r="Z62" s="14">
        <f t="shared" si="7"/>
        <v>34.38792653907436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4.725058077626164</v>
      </c>
      <c r="E63" s="13">
        <f t="shared" si="7"/>
        <v>28.50375218801687</v>
      </c>
      <c r="F63" s="13">
        <f t="shared" si="7"/>
        <v>16.137133933285558</v>
      </c>
      <c r="G63" s="13">
        <f t="shared" si="7"/>
        <v>17.43919409407652</v>
      </c>
      <c r="H63" s="13">
        <f t="shared" si="7"/>
        <v>17.43191283584906</v>
      </c>
      <c r="I63" s="13">
        <f t="shared" si="7"/>
        <v>17.002683974553563</v>
      </c>
      <c r="J63" s="13">
        <f t="shared" si="7"/>
        <v>22.88910895758176</v>
      </c>
      <c r="K63" s="13">
        <f t="shared" si="7"/>
        <v>22.586106139263563</v>
      </c>
      <c r="L63" s="13">
        <f t="shared" si="7"/>
        <v>25.764199567931684</v>
      </c>
      <c r="M63" s="13">
        <f t="shared" si="7"/>
        <v>23.74731263764206</v>
      </c>
      <c r="N63" s="13">
        <f t="shared" si="7"/>
        <v>25.840649870669253</v>
      </c>
      <c r="O63" s="13">
        <f t="shared" si="7"/>
        <v>18.909237538953004</v>
      </c>
      <c r="P63" s="13">
        <f t="shared" si="7"/>
        <v>17.527535304602164</v>
      </c>
      <c r="Q63" s="13">
        <f t="shared" si="7"/>
        <v>20.756262166124113</v>
      </c>
      <c r="R63" s="13">
        <f t="shared" si="7"/>
        <v>17.178043034191102</v>
      </c>
      <c r="S63" s="13">
        <f t="shared" si="7"/>
        <v>23.76986350025921</v>
      </c>
      <c r="T63" s="13">
        <f t="shared" si="7"/>
        <v>25.35188177418213</v>
      </c>
      <c r="U63" s="13">
        <f t="shared" si="7"/>
        <v>22.15399887467133</v>
      </c>
      <c r="V63" s="13">
        <f t="shared" si="7"/>
        <v>20.92173512530667</v>
      </c>
      <c r="W63" s="13">
        <f t="shared" si="7"/>
        <v>28.50375218801687</v>
      </c>
      <c r="X63" s="13">
        <f t="shared" si="7"/>
        <v>0</v>
      </c>
      <c r="Y63" s="13">
        <f t="shared" si="7"/>
        <v>0</v>
      </c>
      <c r="Z63" s="14">
        <f t="shared" si="7"/>
        <v>28.50375218801687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2.392661908014822</v>
      </c>
      <c r="E64" s="13">
        <f t="shared" si="7"/>
        <v>20.450578915136795</v>
      </c>
      <c r="F64" s="13">
        <f t="shared" si="7"/>
        <v>15.542481783727153</v>
      </c>
      <c r="G64" s="13">
        <f t="shared" si="7"/>
        <v>19.172451334849242</v>
      </c>
      <c r="H64" s="13">
        <f t="shared" si="7"/>
        <v>17.927875176523266</v>
      </c>
      <c r="I64" s="13">
        <f t="shared" si="7"/>
        <v>17.546827785917042</v>
      </c>
      <c r="J64" s="13">
        <f t="shared" si="7"/>
        <v>23.51390411534245</v>
      </c>
      <c r="K64" s="13">
        <f t="shared" si="7"/>
        <v>21.143155343364946</v>
      </c>
      <c r="L64" s="13">
        <f t="shared" si="7"/>
        <v>22.8651016095084</v>
      </c>
      <c r="M64" s="13">
        <f t="shared" si="7"/>
        <v>22.507901163625917</v>
      </c>
      <c r="N64" s="13">
        <f t="shared" si="7"/>
        <v>22.94999397310282</v>
      </c>
      <c r="O64" s="13">
        <f t="shared" si="7"/>
        <v>19.029382139259766</v>
      </c>
      <c r="P64" s="13">
        <f t="shared" si="7"/>
        <v>18.669280714887847</v>
      </c>
      <c r="Q64" s="13">
        <f t="shared" si="7"/>
        <v>20.21271038283432</v>
      </c>
      <c r="R64" s="13">
        <f t="shared" si="7"/>
        <v>17.51267186823828</v>
      </c>
      <c r="S64" s="13">
        <f t="shared" si="7"/>
        <v>21.25410064538262</v>
      </c>
      <c r="T64" s="13">
        <f t="shared" si="7"/>
        <v>25.353171797673372</v>
      </c>
      <c r="U64" s="13">
        <f t="shared" si="7"/>
        <v>21.37331403729583</v>
      </c>
      <c r="V64" s="13">
        <f t="shared" si="7"/>
        <v>20.40842442034548</v>
      </c>
      <c r="W64" s="13">
        <f t="shared" si="7"/>
        <v>20.450578915136795</v>
      </c>
      <c r="X64" s="13">
        <f t="shared" si="7"/>
        <v>0</v>
      </c>
      <c r="Y64" s="13">
        <f t="shared" si="7"/>
        <v>0</v>
      </c>
      <c r="Z64" s="14">
        <f t="shared" si="7"/>
        <v>20.450578915136795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10.416642270008506</v>
      </c>
      <c r="E66" s="16">
        <f t="shared" si="7"/>
        <v>8.83726389595068</v>
      </c>
      <c r="F66" s="16">
        <f t="shared" si="7"/>
        <v>100.00543153549508</v>
      </c>
      <c r="G66" s="16">
        <f t="shared" si="7"/>
        <v>100</v>
      </c>
      <c r="H66" s="16">
        <f t="shared" si="7"/>
        <v>0</v>
      </c>
      <c r="I66" s="16">
        <f t="shared" si="7"/>
        <v>125.2149351905591</v>
      </c>
      <c r="J66" s="16">
        <f t="shared" si="7"/>
        <v>10.116012998822354</v>
      </c>
      <c r="K66" s="16">
        <f t="shared" si="7"/>
        <v>4.964905359158096</v>
      </c>
      <c r="L66" s="16">
        <f t="shared" si="7"/>
        <v>5.4110636267357775</v>
      </c>
      <c r="M66" s="16">
        <f t="shared" si="7"/>
        <v>6.810374881530103</v>
      </c>
      <c r="N66" s="16">
        <f t="shared" si="7"/>
        <v>116789.35281837161</v>
      </c>
      <c r="O66" s="16">
        <f t="shared" si="7"/>
        <v>5.733984988654216</v>
      </c>
      <c r="P66" s="16">
        <f t="shared" si="7"/>
        <v>4.300894003001762</v>
      </c>
      <c r="Q66" s="16">
        <f t="shared" si="7"/>
        <v>30.27206324142075</v>
      </c>
      <c r="R66" s="16">
        <f t="shared" si="7"/>
        <v>4.014056915166905</v>
      </c>
      <c r="S66" s="16">
        <f t="shared" si="7"/>
        <v>6.572804674838503</v>
      </c>
      <c r="T66" s="16">
        <f t="shared" si="7"/>
        <v>7.949706593451237</v>
      </c>
      <c r="U66" s="16">
        <f t="shared" si="7"/>
        <v>6.16745152551466</v>
      </c>
      <c r="V66" s="16">
        <f t="shared" si="7"/>
        <v>14.183868798764038</v>
      </c>
      <c r="W66" s="16">
        <f t="shared" si="7"/>
        <v>8.83726389595068</v>
      </c>
      <c r="X66" s="16">
        <f t="shared" si="7"/>
        <v>0</v>
      </c>
      <c r="Y66" s="16">
        <f t="shared" si="7"/>
        <v>0</v>
      </c>
      <c r="Z66" s="17">
        <f t="shared" si="7"/>
        <v>8.83726389595068</v>
      </c>
    </row>
    <row r="67" spans="1:26" ht="13.5" hidden="1">
      <c r="A67" s="40" t="s">
        <v>112</v>
      </c>
      <c r="B67" s="23"/>
      <c r="C67" s="23"/>
      <c r="D67" s="24">
        <v>62237658</v>
      </c>
      <c r="E67" s="25">
        <v>62237658</v>
      </c>
      <c r="F67" s="25">
        <v>6882731</v>
      </c>
      <c r="G67" s="25">
        <v>4377848</v>
      </c>
      <c r="H67" s="25">
        <v>4086466</v>
      </c>
      <c r="I67" s="25">
        <v>15347045</v>
      </c>
      <c r="J67" s="25">
        <v>4943191</v>
      </c>
      <c r="K67" s="25">
        <v>4865095</v>
      </c>
      <c r="L67" s="25">
        <v>5347652</v>
      </c>
      <c r="M67" s="25">
        <v>15155938</v>
      </c>
      <c r="N67" s="25">
        <v>4251271</v>
      </c>
      <c r="O67" s="25">
        <v>5130196</v>
      </c>
      <c r="P67" s="25">
        <v>5222760</v>
      </c>
      <c r="Q67" s="25">
        <v>14604227</v>
      </c>
      <c r="R67" s="25">
        <v>5062621</v>
      </c>
      <c r="S67" s="25">
        <v>4825226</v>
      </c>
      <c r="T67" s="25">
        <v>5281828</v>
      </c>
      <c r="U67" s="25">
        <v>15169675</v>
      </c>
      <c r="V67" s="25">
        <v>60276885</v>
      </c>
      <c r="W67" s="25">
        <v>62237658</v>
      </c>
      <c r="X67" s="25"/>
      <c r="Y67" s="24"/>
      <c r="Z67" s="26">
        <v>62237658</v>
      </c>
    </row>
    <row r="68" spans="1:26" ht="13.5" hidden="1">
      <c r="A68" s="36" t="s">
        <v>31</v>
      </c>
      <c r="B68" s="18"/>
      <c r="C68" s="18"/>
      <c r="D68" s="19">
        <v>4832792</v>
      </c>
      <c r="E68" s="20">
        <v>4832792</v>
      </c>
      <c r="F68" s="20">
        <v>2590026</v>
      </c>
      <c r="G68" s="20">
        <v>459856</v>
      </c>
      <c r="H68" s="20">
        <v>459856</v>
      </c>
      <c r="I68" s="20">
        <v>3509738</v>
      </c>
      <c r="J68" s="20">
        <v>459856</v>
      </c>
      <c r="K68" s="20">
        <v>459856</v>
      </c>
      <c r="L68" s="20">
        <v>459856</v>
      </c>
      <c r="M68" s="20">
        <v>1379568</v>
      </c>
      <c r="N68" s="20">
        <v>459856</v>
      </c>
      <c r="O68" s="20">
        <v>460288</v>
      </c>
      <c r="P68" s="20">
        <v>460720</v>
      </c>
      <c r="Q68" s="20">
        <v>1380864</v>
      </c>
      <c r="R68" s="20">
        <v>460720</v>
      </c>
      <c r="S68" s="20">
        <v>460979</v>
      </c>
      <c r="T68" s="20">
        <v>460979</v>
      </c>
      <c r="U68" s="20">
        <v>1382678</v>
      </c>
      <c r="V68" s="20">
        <v>7652848</v>
      </c>
      <c r="W68" s="20">
        <v>4832792</v>
      </c>
      <c r="X68" s="20"/>
      <c r="Y68" s="19"/>
      <c r="Z68" s="22">
        <v>4832792</v>
      </c>
    </row>
    <row r="69" spans="1:26" ht="13.5" hidden="1">
      <c r="A69" s="37" t="s">
        <v>32</v>
      </c>
      <c r="B69" s="18"/>
      <c r="C69" s="18"/>
      <c r="D69" s="19">
        <v>50060964</v>
      </c>
      <c r="E69" s="20">
        <v>50060964</v>
      </c>
      <c r="F69" s="20">
        <v>4237472</v>
      </c>
      <c r="G69" s="20">
        <v>3844000</v>
      </c>
      <c r="H69" s="20">
        <v>3626610</v>
      </c>
      <c r="I69" s="20">
        <v>11708082</v>
      </c>
      <c r="J69" s="20">
        <v>3410007</v>
      </c>
      <c r="K69" s="20">
        <v>3315329</v>
      </c>
      <c r="L69" s="20">
        <v>3789657</v>
      </c>
      <c r="M69" s="20">
        <v>10514993</v>
      </c>
      <c r="N69" s="20">
        <v>3790936</v>
      </c>
      <c r="O69" s="20">
        <v>3558482</v>
      </c>
      <c r="P69" s="20">
        <v>3658688</v>
      </c>
      <c r="Q69" s="20">
        <v>11008106</v>
      </c>
      <c r="R69" s="20">
        <v>3519729</v>
      </c>
      <c r="S69" s="20">
        <v>3269022</v>
      </c>
      <c r="T69" s="20">
        <v>3762420</v>
      </c>
      <c r="U69" s="20">
        <v>10551171</v>
      </c>
      <c r="V69" s="20">
        <v>43782352</v>
      </c>
      <c r="W69" s="20">
        <v>50060964</v>
      </c>
      <c r="X69" s="20"/>
      <c r="Y69" s="19"/>
      <c r="Z69" s="22">
        <v>50060964</v>
      </c>
    </row>
    <row r="70" spans="1:26" ht="13.5" hidden="1">
      <c r="A70" s="38" t="s">
        <v>106</v>
      </c>
      <c r="B70" s="18"/>
      <c r="C70" s="18"/>
      <c r="D70" s="19">
        <v>30009560</v>
      </c>
      <c r="E70" s="20">
        <v>30009560</v>
      </c>
      <c r="F70" s="20">
        <v>1873887</v>
      </c>
      <c r="G70" s="20">
        <v>1778798</v>
      </c>
      <c r="H70" s="20">
        <v>1666275</v>
      </c>
      <c r="I70" s="20">
        <v>5318960</v>
      </c>
      <c r="J70" s="20">
        <v>1725975</v>
      </c>
      <c r="K70" s="20">
        <v>1623408</v>
      </c>
      <c r="L70" s="20">
        <v>1709932</v>
      </c>
      <c r="M70" s="20">
        <v>5059315</v>
      </c>
      <c r="N70" s="20">
        <v>1839029</v>
      </c>
      <c r="O70" s="20">
        <v>1751547</v>
      </c>
      <c r="P70" s="20">
        <v>1682847</v>
      </c>
      <c r="Q70" s="20">
        <v>5273423</v>
      </c>
      <c r="R70" s="20">
        <v>1645565</v>
      </c>
      <c r="S70" s="20">
        <v>1456443</v>
      </c>
      <c r="T70" s="20">
        <v>1687218</v>
      </c>
      <c r="U70" s="20">
        <v>4789226</v>
      </c>
      <c r="V70" s="20">
        <v>20440924</v>
      </c>
      <c r="W70" s="20">
        <v>30009560</v>
      </c>
      <c r="X70" s="20"/>
      <c r="Y70" s="19"/>
      <c r="Z70" s="22">
        <v>30009560</v>
      </c>
    </row>
    <row r="71" spans="1:26" ht="13.5" hidden="1">
      <c r="A71" s="38" t="s">
        <v>107</v>
      </c>
      <c r="B71" s="18"/>
      <c r="C71" s="18"/>
      <c r="D71" s="19">
        <v>7745451</v>
      </c>
      <c r="E71" s="20">
        <v>7745451</v>
      </c>
      <c r="F71" s="20">
        <v>1133549</v>
      </c>
      <c r="G71" s="20">
        <v>835429</v>
      </c>
      <c r="H71" s="20">
        <v>732741</v>
      </c>
      <c r="I71" s="20">
        <v>2701719</v>
      </c>
      <c r="J71" s="20">
        <v>456347</v>
      </c>
      <c r="K71" s="20">
        <v>465001</v>
      </c>
      <c r="L71" s="20">
        <v>851315</v>
      </c>
      <c r="M71" s="20">
        <v>1772663</v>
      </c>
      <c r="N71" s="20">
        <v>722617</v>
      </c>
      <c r="O71" s="20">
        <v>574017</v>
      </c>
      <c r="P71" s="20">
        <v>743807</v>
      </c>
      <c r="Q71" s="20">
        <v>2040441</v>
      </c>
      <c r="R71" s="20">
        <v>641247</v>
      </c>
      <c r="S71" s="20">
        <v>580400</v>
      </c>
      <c r="T71" s="20">
        <v>803261</v>
      </c>
      <c r="U71" s="20">
        <v>2024908</v>
      </c>
      <c r="V71" s="20">
        <v>8539731</v>
      </c>
      <c r="W71" s="20">
        <v>7745451</v>
      </c>
      <c r="X71" s="20"/>
      <c r="Y71" s="19"/>
      <c r="Z71" s="22">
        <v>7745451</v>
      </c>
    </row>
    <row r="72" spans="1:26" ht="13.5" hidden="1">
      <c r="A72" s="38" t="s">
        <v>108</v>
      </c>
      <c r="B72" s="18"/>
      <c r="C72" s="18"/>
      <c r="D72" s="19">
        <v>6802964</v>
      </c>
      <c r="E72" s="20">
        <v>6802964</v>
      </c>
      <c r="F72" s="20">
        <v>763283</v>
      </c>
      <c r="G72" s="20">
        <v>763166</v>
      </c>
      <c r="H72" s="20">
        <v>763066</v>
      </c>
      <c r="I72" s="20">
        <v>2289515</v>
      </c>
      <c r="J72" s="20">
        <v>763398</v>
      </c>
      <c r="K72" s="20">
        <v>763186</v>
      </c>
      <c r="L72" s="20">
        <v>764231</v>
      </c>
      <c r="M72" s="20">
        <v>2290815</v>
      </c>
      <c r="N72" s="20">
        <v>764706</v>
      </c>
      <c r="O72" s="20">
        <v>766308</v>
      </c>
      <c r="P72" s="20">
        <v>765835</v>
      </c>
      <c r="Q72" s="20">
        <v>2296849</v>
      </c>
      <c r="R72" s="20">
        <v>766135</v>
      </c>
      <c r="S72" s="20">
        <v>765789</v>
      </c>
      <c r="T72" s="20">
        <v>805171</v>
      </c>
      <c r="U72" s="20">
        <v>2337095</v>
      </c>
      <c r="V72" s="20">
        <v>9214274</v>
      </c>
      <c r="W72" s="20">
        <v>6802964</v>
      </c>
      <c r="X72" s="20"/>
      <c r="Y72" s="19"/>
      <c r="Z72" s="22">
        <v>6802964</v>
      </c>
    </row>
    <row r="73" spans="1:26" ht="13.5" hidden="1">
      <c r="A73" s="38" t="s">
        <v>109</v>
      </c>
      <c r="B73" s="18"/>
      <c r="C73" s="18"/>
      <c r="D73" s="19">
        <v>5373931</v>
      </c>
      <c r="E73" s="20">
        <v>5373931</v>
      </c>
      <c r="F73" s="20">
        <v>466753</v>
      </c>
      <c r="G73" s="20">
        <v>466607</v>
      </c>
      <c r="H73" s="20">
        <v>464528</v>
      </c>
      <c r="I73" s="20">
        <v>1397888</v>
      </c>
      <c r="J73" s="20">
        <v>464287</v>
      </c>
      <c r="K73" s="20">
        <v>463734</v>
      </c>
      <c r="L73" s="20">
        <v>464179</v>
      </c>
      <c r="M73" s="20">
        <v>1392200</v>
      </c>
      <c r="N73" s="20">
        <v>464584</v>
      </c>
      <c r="O73" s="20">
        <v>466610</v>
      </c>
      <c r="P73" s="20">
        <v>466199</v>
      </c>
      <c r="Q73" s="20">
        <v>1397393</v>
      </c>
      <c r="R73" s="20">
        <v>466782</v>
      </c>
      <c r="S73" s="20">
        <v>466390</v>
      </c>
      <c r="T73" s="20">
        <v>466770</v>
      </c>
      <c r="U73" s="20">
        <v>1399942</v>
      </c>
      <c r="V73" s="20">
        <v>5587423</v>
      </c>
      <c r="W73" s="20">
        <v>5373931</v>
      </c>
      <c r="X73" s="20"/>
      <c r="Y73" s="19"/>
      <c r="Z73" s="22">
        <v>5373931</v>
      </c>
    </row>
    <row r="74" spans="1:26" ht="13.5" hidden="1">
      <c r="A74" s="38" t="s">
        <v>110</v>
      </c>
      <c r="B74" s="18"/>
      <c r="C74" s="18"/>
      <c r="D74" s="19">
        <v>129058</v>
      </c>
      <c r="E74" s="20">
        <v>129058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129058</v>
      </c>
      <c r="X74" s="20"/>
      <c r="Y74" s="19"/>
      <c r="Z74" s="22">
        <v>129058</v>
      </c>
    </row>
    <row r="75" spans="1:26" ht="13.5" hidden="1">
      <c r="A75" s="39" t="s">
        <v>111</v>
      </c>
      <c r="B75" s="27"/>
      <c r="C75" s="27"/>
      <c r="D75" s="28">
        <v>7343902</v>
      </c>
      <c r="E75" s="29">
        <v>7343902</v>
      </c>
      <c r="F75" s="29">
        <v>55233</v>
      </c>
      <c r="G75" s="29">
        <v>73992</v>
      </c>
      <c r="H75" s="29"/>
      <c r="I75" s="29">
        <v>129225</v>
      </c>
      <c r="J75" s="29">
        <v>1073328</v>
      </c>
      <c r="K75" s="29">
        <v>1089910</v>
      </c>
      <c r="L75" s="29">
        <v>1098139</v>
      </c>
      <c r="M75" s="29">
        <v>3261377</v>
      </c>
      <c r="N75" s="29">
        <v>479</v>
      </c>
      <c r="O75" s="29">
        <v>1111426</v>
      </c>
      <c r="P75" s="29">
        <v>1103352</v>
      </c>
      <c r="Q75" s="29">
        <v>2215257</v>
      </c>
      <c r="R75" s="29">
        <v>1082172</v>
      </c>
      <c r="S75" s="29">
        <v>1095225</v>
      </c>
      <c r="T75" s="29">
        <v>1058429</v>
      </c>
      <c r="U75" s="29">
        <v>3235826</v>
      </c>
      <c r="V75" s="29">
        <v>8841685</v>
      </c>
      <c r="W75" s="29">
        <v>7343902</v>
      </c>
      <c r="X75" s="29"/>
      <c r="Y75" s="28"/>
      <c r="Z75" s="30">
        <v>7343902</v>
      </c>
    </row>
    <row r="76" spans="1:26" ht="13.5" hidden="1">
      <c r="A76" s="41" t="s">
        <v>113</v>
      </c>
      <c r="B76" s="31"/>
      <c r="C76" s="31"/>
      <c r="D76" s="32">
        <v>3357852</v>
      </c>
      <c r="E76" s="33">
        <v>29221600</v>
      </c>
      <c r="F76" s="33">
        <v>2176016</v>
      </c>
      <c r="G76" s="33">
        <v>3754005</v>
      </c>
      <c r="H76" s="33">
        <v>2397834</v>
      </c>
      <c r="I76" s="33">
        <v>8327855</v>
      </c>
      <c r="J76" s="33">
        <v>2844639</v>
      </c>
      <c r="K76" s="33">
        <v>2154805</v>
      </c>
      <c r="L76" s="33">
        <v>2602486</v>
      </c>
      <c r="M76" s="33">
        <v>7601930</v>
      </c>
      <c r="N76" s="33">
        <v>3199216</v>
      </c>
      <c r="O76" s="33">
        <v>2557833</v>
      </c>
      <c r="P76" s="33">
        <v>2289885</v>
      </c>
      <c r="Q76" s="33">
        <v>8046934</v>
      </c>
      <c r="R76" s="33">
        <v>2431003</v>
      </c>
      <c r="S76" s="33">
        <v>2564719</v>
      </c>
      <c r="T76" s="33">
        <v>3337328</v>
      </c>
      <c r="U76" s="33">
        <v>8333050</v>
      </c>
      <c r="V76" s="33">
        <v>32309769</v>
      </c>
      <c r="W76" s="33">
        <v>29221600</v>
      </c>
      <c r="X76" s="33"/>
      <c r="Y76" s="32"/>
      <c r="Z76" s="34">
        <v>29221600</v>
      </c>
    </row>
    <row r="77" spans="1:26" ht="13.5" hidden="1">
      <c r="A77" s="36" t="s">
        <v>31</v>
      </c>
      <c r="B77" s="18"/>
      <c r="C77" s="18"/>
      <c r="D77" s="19">
        <v>214176</v>
      </c>
      <c r="E77" s="20">
        <v>7037000</v>
      </c>
      <c r="F77" s="20">
        <v>354426</v>
      </c>
      <c r="G77" s="20">
        <v>1733277</v>
      </c>
      <c r="H77" s="20">
        <v>427034</v>
      </c>
      <c r="I77" s="20">
        <v>2514737</v>
      </c>
      <c r="J77" s="20">
        <v>589119</v>
      </c>
      <c r="K77" s="20">
        <v>445463</v>
      </c>
      <c r="L77" s="20">
        <v>397766</v>
      </c>
      <c r="M77" s="20">
        <v>1432348</v>
      </c>
      <c r="N77" s="20">
        <v>475083</v>
      </c>
      <c r="O77" s="20">
        <v>380060</v>
      </c>
      <c r="P77" s="20">
        <v>439165</v>
      </c>
      <c r="Q77" s="20">
        <v>1294308</v>
      </c>
      <c r="R77" s="20">
        <v>414658</v>
      </c>
      <c r="S77" s="20">
        <v>387852</v>
      </c>
      <c r="T77" s="20">
        <v>489682</v>
      </c>
      <c r="U77" s="20">
        <v>1292192</v>
      </c>
      <c r="V77" s="20">
        <v>6533585</v>
      </c>
      <c r="W77" s="20">
        <v>7037000</v>
      </c>
      <c r="X77" s="20"/>
      <c r="Y77" s="19"/>
      <c r="Z77" s="22">
        <v>7037000</v>
      </c>
    </row>
    <row r="78" spans="1:26" ht="13.5" hidden="1">
      <c r="A78" s="37" t="s">
        <v>32</v>
      </c>
      <c r="B78" s="18"/>
      <c r="C78" s="18"/>
      <c r="D78" s="19">
        <v>2378688</v>
      </c>
      <c r="E78" s="20">
        <v>21535600</v>
      </c>
      <c r="F78" s="20">
        <v>1766354</v>
      </c>
      <c r="G78" s="20">
        <v>1946736</v>
      </c>
      <c r="H78" s="20">
        <v>1938219</v>
      </c>
      <c r="I78" s="20">
        <v>5651309</v>
      </c>
      <c r="J78" s="20">
        <v>2146942</v>
      </c>
      <c r="K78" s="20">
        <v>1655229</v>
      </c>
      <c r="L78" s="20">
        <v>2145299</v>
      </c>
      <c r="M78" s="20">
        <v>5947470</v>
      </c>
      <c r="N78" s="20">
        <v>2164712</v>
      </c>
      <c r="O78" s="20">
        <v>2114044</v>
      </c>
      <c r="P78" s="20">
        <v>1803266</v>
      </c>
      <c r="Q78" s="20">
        <v>6082022</v>
      </c>
      <c r="R78" s="20">
        <v>1972906</v>
      </c>
      <c r="S78" s="20">
        <v>2104880</v>
      </c>
      <c r="T78" s="20">
        <v>2763504</v>
      </c>
      <c r="U78" s="20">
        <v>6841290</v>
      </c>
      <c r="V78" s="20">
        <v>24522091</v>
      </c>
      <c r="W78" s="20">
        <v>21535600</v>
      </c>
      <c r="X78" s="20"/>
      <c r="Y78" s="19"/>
      <c r="Z78" s="22">
        <v>21535600</v>
      </c>
    </row>
    <row r="79" spans="1:26" ht="13.5" hidden="1">
      <c r="A79" s="38" t="s">
        <v>106</v>
      </c>
      <c r="B79" s="18"/>
      <c r="C79" s="18"/>
      <c r="D79" s="19">
        <v>1607220</v>
      </c>
      <c r="E79" s="20">
        <v>15834000</v>
      </c>
      <c r="F79" s="20">
        <v>1350549</v>
      </c>
      <c r="G79" s="20">
        <v>1471272</v>
      </c>
      <c r="H79" s="20">
        <v>1505778</v>
      </c>
      <c r="I79" s="20">
        <v>4327599</v>
      </c>
      <c r="J79" s="20">
        <v>1570421</v>
      </c>
      <c r="K79" s="20">
        <v>1132538</v>
      </c>
      <c r="L79" s="20">
        <v>1586445</v>
      </c>
      <c r="M79" s="20">
        <v>4289404</v>
      </c>
      <c r="N79" s="20">
        <v>1602219</v>
      </c>
      <c r="O79" s="20">
        <v>1675774</v>
      </c>
      <c r="P79" s="20">
        <v>1362100</v>
      </c>
      <c r="Q79" s="20">
        <v>4640093</v>
      </c>
      <c r="R79" s="20">
        <v>1534935</v>
      </c>
      <c r="S79" s="20">
        <v>1629662</v>
      </c>
      <c r="T79" s="20">
        <v>2148015</v>
      </c>
      <c r="U79" s="20">
        <v>5312612</v>
      </c>
      <c r="V79" s="20">
        <v>18569708</v>
      </c>
      <c r="W79" s="20">
        <v>15834000</v>
      </c>
      <c r="X79" s="20"/>
      <c r="Y79" s="19"/>
      <c r="Z79" s="22">
        <v>15834000</v>
      </c>
    </row>
    <row r="80" spans="1:26" ht="13.5" hidden="1">
      <c r="A80" s="38" t="s">
        <v>107</v>
      </c>
      <c r="B80" s="18"/>
      <c r="C80" s="18"/>
      <c r="D80" s="19">
        <v>321444</v>
      </c>
      <c r="E80" s="20">
        <v>2663500</v>
      </c>
      <c r="F80" s="20">
        <v>220088</v>
      </c>
      <c r="G80" s="20">
        <v>252914</v>
      </c>
      <c r="H80" s="20">
        <v>216144</v>
      </c>
      <c r="I80" s="20">
        <v>689146</v>
      </c>
      <c r="J80" s="20">
        <v>292614</v>
      </c>
      <c r="K80" s="20">
        <v>252269</v>
      </c>
      <c r="L80" s="20">
        <v>255821</v>
      </c>
      <c r="M80" s="20">
        <v>800704</v>
      </c>
      <c r="N80" s="20">
        <v>258266</v>
      </c>
      <c r="O80" s="20">
        <v>204574</v>
      </c>
      <c r="P80" s="20">
        <v>219898</v>
      </c>
      <c r="Q80" s="20">
        <v>682738</v>
      </c>
      <c r="R80" s="20">
        <v>224618</v>
      </c>
      <c r="S80" s="20">
        <v>194064</v>
      </c>
      <c r="T80" s="20">
        <v>293022</v>
      </c>
      <c r="U80" s="20">
        <v>711704</v>
      </c>
      <c r="V80" s="20">
        <v>2884292</v>
      </c>
      <c r="W80" s="20">
        <v>2663500</v>
      </c>
      <c r="X80" s="20"/>
      <c r="Y80" s="19"/>
      <c r="Z80" s="22">
        <v>2663500</v>
      </c>
    </row>
    <row r="81" spans="1:26" ht="13.5" hidden="1">
      <c r="A81" s="38" t="s">
        <v>108</v>
      </c>
      <c r="B81" s="18"/>
      <c r="C81" s="18"/>
      <c r="D81" s="19">
        <v>321444</v>
      </c>
      <c r="E81" s="20">
        <v>1939100</v>
      </c>
      <c r="F81" s="20">
        <v>123172</v>
      </c>
      <c r="G81" s="20">
        <v>133090</v>
      </c>
      <c r="H81" s="20">
        <v>133017</v>
      </c>
      <c r="I81" s="20">
        <v>389279</v>
      </c>
      <c r="J81" s="20">
        <v>174735</v>
      </c>
      <c r="K81" s="20">
        <v>172374</v>
      </c>
      <c r="L81" s="20">
        <v>196898</v>
      </c>
      <c r="M81" s="20">
        <v>544007</v>
      </c>
      <c r="N81" s="20">
        <v>197605</v>
      </c>
      <c r="O81" s="20">
        <v>144903</v>
      </c>
      <c r="P81" s="20">
        <v>134232</v>
      </c>
      <c r="Q81" s="20">
        <v>476740</v>
      </c>
      <c r="R81" s="20">
        <v>131607</v>
      </c>
      <c r="S81" s="20">
        <v>182027</v>
      </c>
      <c r="T81" s="20">
        <v>204126</v>
      </c>
      <c r="U81" s="20">
        <v>517760</v>
      </c>
      <c r="V81" s="20">
        <v>1927786</v>
      </c>
      <c r="W81" s="20">
        <v>1939100</v>
      </c>
      <c r="X81" s="20"/>
      <c r="Y81" s="19"/>
      <c r="Z81" s="22">
        <v>1939100</v>
      </c>
    </row>
    <row r="82" spans="1:26" ht="13.5" hidden="1">
      <c r="A82" s="38" t="s">
        <v>109</v>
      </c>
      <c r="B82" s="18"/>
      <c r="C82" s="18"/>
      <c r="D82" s="19">
        <v>128580</v>
      </c>
      <c r="E82" s="20">
        <v>1099000</v>
      </c>
      <c r="F82" s="20">
        <v>72545</v>
      </c>
      <c r="G82" s="20">
        <v>89460</v>
      </c>
      <c r="H82" s="20">
        <v>83280</v>
      </c>
      <c r="I82" s="20">
        <v>245285</v>
      </c>
      <c r="J82" s="20">
        <v>109172</v>
      </c>
      <c r="K82" s="20">
        <v>98048</v>
      </c>
      <c r="L82" s="20">
        <v>106135</v>
      </c>
      <c r="M82" s="20">
        <v>313355</v>
      </c>
      <c r="N82" s="20">
        <v>106622</v>
      </c>
      <c r="O82" s="20">
        <v>88793</v>
      </c>
      <c r="P82" s="20">
        <v>87036</v>
      </c>
      <c r="Q82" s="20">
        <v>282451</v>
      </c>
      <c r="R82" s="20">
        <v>81746</v>
      </c>
      <c r="S82" s="20">
        <v>99127</v>
      </c>
      <c r="T82" s="20">
        <v>118341</v>
      </c>
      <c r="U82" s="20">
        <v>299214</v>
      </c>
      <c r="V82" s="20">
        <v>1140305</v>
      </c>
      <c r="W82" s="20">
        <v>1099000</v>
      </c>
      <c r="X82" s="20"/>
      <c r="Y82" s="19"/>
      <c r="Z82" s="22">
        <v>1099000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764988</v>
      </c>
      <c r="E84" s="29">
        <v>649000</v>
      </c>
      <c r="F84" s="29">
        <v>55236</v>
      </c>
      <c r="G84" s="29">
        <v>73992</v>
      </c>
      <c r="H84" s="29">
        <v>32581</v>
      </c>
      <c r="I84" s="29">
        <v>161809</v>
      </c>
      <c r="J84" s="29">
        <v>108578</v>
      </c>
      <c r="K84" s="29">
        <v>54113</v>
      </c>
      <c r="L84" s="29">
        <v>59421</v>
      </c>
      <c r="M84" s="29">
        <v>222112</v>
      </c>
      <c r="N84" s="29">
        <v>559421</v>
      </c>
      <c r="O84" s="29">
        <v>63729</v>
      </c>
      <c r="P84" s="29">
        <v>47454</v>
      </c>
      <c r="Q84" s="29">
        <v>670604</v>
      </c>
      <c r="R84" s="29">
        <v>43439</v>
      </c>
      <c r="S84" s="29">
        <v>71987</v>
      </c>
      <c r="T84" s="29">
        <v>84142</v>
      </c>
      <c r="U84" s="29">
        <v>199568</v>
      </c>
      <c r="V84" s="29">
        <v>1254093</v>
      </c>
      <c r="W84" s="29">
        <v>649000</v>
      </c>
      <c r="X84" s="29"/>
      <c r="Y84" s="28"/>
      <c r="Z84" s="30">
        <v>649000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7419634</v>
      </c>
      <c r="E5" s="64">
        <v>7419634</v>
      </c>
      <c r="F5" s="64">
        <v>650203</v>
      </c>
      <c r="G5" s="64">
        <v>63010</v>
      </c>
      <c r="H5" s="64">
        <v>697729</v>
      </c>
      <c r="I5" s="64">
        <v>1410942</v>
      </c>
      <c r="J5" s="64">
        <v>405772</v>
      </c>
      <c r="K5" s="64">
        <v>96581</v>
      </c>
      <c r="L5" s="64">
        <v>-1055974</v>
      </c>
      <c r="M5" s="64">
        <v>-553621</v>
      </c>
      <c r="N5" s="64">
        <v>114359</v>
      </c>
      <c r="O5" s="64">
        <v>111700</v>
      </c>
      <c r="P5" s="64">
        <v>114526</v>
      </c>
      <c r="Q5" s="64">
        <v>340585</v>
      </c>
      <c r="R5" s="64">
        <v>-199374</v>
      </c>
      <c r="S5" s="64">
        <v>116092</v>
      </c>
      <c r="T5" s="64">
        <v>117373</v>
      </c>
      <c r="U5" s="64">
        <v>34091</v>
      </c>
      <c r="V5" s="64">
        <v>1231997</v>
      </c>
      <c r="W5" s="64">
        <v>7419634</v>
      </c>
      <c r="X5" s="64">
        <v>-6187637</v>
      </c>
      <c r="Y5" s="65">
        <v>-83.4</v>
      </c>
      <c r="Z5" s="66">
        <v>7419634</v>
      </c>
    </row>
    <row r="6" spans="1:26" ht="13.5">
      <c r="A6" s="62" t="s">
        <v>32</v>
      </c>
      <c r="B6" s="18">
        <v>0</v>
      </c>
      <c r="C6" s="18">
        <v>0</v>
      </c>
      <c r="D6" s="63">
        <v>7098466</v>
      </c>
      <c r="E6" s="64">
        <v>7098466</v>
      </c>
      <c r="F6" s="64">
        <v>595749</v>
      </c>
      <c r="G6" s="64">
        <v>578602</v>
      </c>
      <c r="H6" s="64">
        <v>550943</v>
      </c>
      <c r="I6" s="64">
        <v>1725294</v>
      </c>
      <c r="J6" s="64">
        <v>575821</v>
      </c>
      <c r="K6" s="64">
        <v>603944</v>
      </c>
      <c r="L6" s="64">
        <v>431087</v>
      </c>
      <c r="M6" s="64">
        <v>1610852</v>
      </c>
      <c r="N6" s="64">
        <v>594838</v>
      </c>
      <c r="O6" s="64">
        <v>563948</v>
      </c>
      <c r="P6" s="64">
        <v>522140</v>
      </c>
      <c r="Q6" s="64">
        <v>1680926</v>
      </c>
      <c r="R6" s="64">
        <v>484331</v>
      </c>
      <c r="S6" s="64">
        <v>580084</v>
      </c>
      <c r="T6" s="64">
        <v>253924</v>
      </c>
      <c r="U6" s="64">
        <v>1318339</v>
      </c>
      <c r="V6" s="64">
        <v>6335411</v>
      </c>
      <c r="W6" s="64">
        <v>7098466</v>
      </c>
      <c r="X6" s="64">
        <v>-763055</v>
      </c>
      <c r="Y6" s="65">
        <v>-10.75</v>
      </c>
      <c r="Z6" s="66">
        <v>7098466</v>
      </c>
    </row>
    <row r="7" spans="1:26" ht="13.5">
      <c r="A7" s="62" t="s">
        <v>33</v>
      </c>
      <c r="B7" s="18">
        <v>0</v>
      </c>
      <c r="C7" s="18">
        <v>0</v>
      </c>
      <c r="D7" s="63">
        <v>5250000</v>
      </c>
      <c r="E7" s="64">
        <v>5250000</v>
      </c>
      <c r="F7" s="64">
        <v>18237</v>
      </c>
      <c r="G7" s="64">
        <v>110778</v>
      </c>
      <c r="H7" s="64">
        <v>53063</v>
      </c>
      <c r="I7" s="64">
        <v>182078</v>
      </c>
      <c r="J7" s="64">
        <v>17307</v>
      </c>
      <c r="K7" s="64">
        <v>16462</v>
      </c>
      <c r="L7" s="64">
        <v>27134</v>
      </c>
      <c r="M7" s="64">
        <v>60903</v>
      </c>
      <c r="N7" s="64">
        <v>150871</v>
      </c>
      <c r="O7" s="64">
        <v>34965</v>
      </c>
      <c r="P7" s="64">
        <v>17018</v>
      </c>
      <c r="Q7" s="64">
        <v>202854</v>
      </c>
      <c r="R7" s="64">
        <v>28040</v>
      </c>
      <c r="S7" s="64">
        <v>172426</v>
      </c>
      <c r="T7" s="64">
        <v>22742</v>
      </c>
      <c r="U7" s="64">
        <v>223208</v>
      </c>
      <c r="V7" s="64">
        <v>669043</v>
      </c>
      <c r="W7" s="64">
        <v>5250000</v>
      </c>
      <c r="X7" s="64">
        <v>-4580957</v>
      </c>
      <c r="Y7" s="65">
        <v>-87.26</v>
      </c>
      <c r="Z7" s="66">
        <v>5250000</v>
      </c>
    </row>
    <row r="8" spans="1:26" ht="13.5">
      <c r="A8" s="62" t="s">
        <v>34</v>
      </c>
      <c r="B8" s="18">
        <v>0</v>
      </c>
      <c r="C8" s="18">
        <v>0</v>
      </c>
      <c r="D8" s="63">
        <v>117843000</v>
      </c>
      <c r="E8" s="64">
        <v>117843000</v>
      </c>
      <c r="F8" s="64">
        <v>38288686</v>
      </c>
      <c r="G8" s="64">
        <v>890000</v>
      </c>
      <c r="H8" s="64">
        <v>1000</v>
      </c>
      <c r="I8" s="64">
        <v>39179686</v>
      </c>
      <c r="J8" s="64">
        <v>0</v>
      </c>
      <c r="K8" s="64">
        <v>9550175</v>
      </c>
      <c r="L8" s="64">
        <v>0</v>
      </c>
      <c r="M8" s="64">
        <v>9550175</v>
      </c>
      <c r="N8" s="64">
        <v>0</v>
      </c>
      <c r="O8" s="64">
        <v>-100</v>
      </c>
      <c r="P8" s="64">
        <v>29946000</v>
      </c>
      <c r="Q8" s="64">
        <v>29945900</v>
      </c>
      <c r="R8" s="64">
        <v>750000</v>
      </c>
      <c r="S8" s="64">
        <v>-731047</v>
      </c>
      <c r="T8" s="64">
        <v>0</v>
      </c>
      <c r="U8" s="64">
        <v>18953</v>
      </c>
      <c r="V8" s="64">
        <v>78694714</v>
      </c>
      <c r="W8" s="64">
        <v>117843000</v>
      </c>
      <c r="X8" s="64">
        <v>-39148286</v>
      </c>
      <c r="Y8" s="65">
        <v>-33.22</v>
      </c>
      <c r="Z8" s="66">
        <v>117843000</v>
      </c>
    </row>
    <row r="9" spans="1:26" ht="13.5">
      <c r="A9" s="62" t="s">
        <v>35</v>
      </c>
      <c r="B9" s="18">
        <v>0</v>
      </c>
      <c r="C9" s="18">
        <v>0</v>
      </c>
      <c r="D9" s="63">
        <v>4989748</v>
      </c>
      <c r="E9" s="64">
        <v>4989748</v>
      </c>
      <c r="F9" s="64">
        <v>169613</v>
      </c>
      <c r="G9" s="64">
        <v>177815</v>
      </c>
      <c r="H9" s="64">
        <v>286408</v>
      </c>
      <c r="I9" s="64">
        <v>633836</v>
      </c>
      <c r="J9" s="64">
        <v>187032</v>
      </c>
      <c r="K9" s="64">
        <v>411694</v>
      </c>
      <c r="L9" s="64">
        <v>126792</v>
      </c>
      <c r="M9" s="64">
        <v>725518</v>
      </c>
      <c r="N9" s="64">
        <v>191955</v>
      </c>
      <c r="O9" s="64">
        <v>294314</v>
      </c>
      <c r="P9" s="64">
        <v>193298</v>
      </c>
      <c r="Q9" s="64">
        <v>679567</v>
      </c>
      <c r="R9" s="64">
        <v>4600</v>
      </c>
      <c r="S9" s="64">
        <v>49137</v>
      </c>
      <c r="T9" s="64">
        <v>171545</v>
      </c>
      <c r="U9" s="64">
        <v>225282</v>
      </c>
      <c r="V9" s="64">
        <v>2264203</v>
      </c>
      <c r="W9" s="64">
        <v>4989748</v>
      </c>
      <c r="X9" s="64">
        <v>-2725545</v>
      </c>
      <c r="Y9" s="65">
        <v>-54.62</v>
      </c>
      <c r="Z9" s="66">
        <v>4989748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142600848</v>
      </c>
      <c r="E10" s="70">
        <f t="shared" si="0"/>
        <v>142600848</v>
      </c>
      <c r="F10" s="70">
        <f t="shared" si="0"/>
        <v>39722488</v>
      </c>
      <c r="G10" s="70">
        <f t="shared" si="0"/>
        <v>1820205</v>
      </c>
      <c r="H10" s="70">
        <f t="shared" si="0"/>
        <v>1589143</v>
      </c>
      <c r="I10" s="70">
        <f t="shared" si="0"/>
        <v>43131836</v>
      </c>
      <c r="J10" s="70">
        <f t="shared" si="0"/>
        <v>1185932</v>
      </c>
      <c r="K10" s="70">
        <f t="shared" si="0"/>
        <v>10678856</v>
      </c>
      <c r="L10" s="70">
        <f t="shared" si="0"/>
        <v>-470961</v>
      </c>
      <c r="M10" s="70">
        <f t="shared" si="0"/>
        <v>11393827</v>
      </c>
      <c r="N10" s="70">
        <f t="shared" si="0"/>
        <v>1052023</v>
      </c>
      <c r="O10" s="70">
        <f t="shared" si="0"/>
        <v>1004827</v>
      </c>
      <c r="P10" s="70">
        <f t="shared" si="0"/>
        <v>30792982</v>
      </c>
      <c r="Q10" s="70">
        <f t="shared" si="0"/>
        <v>32849832</v>
      </c>
      <c r="R10" s="70">
        <f t="shared" si="0"/>
        <v>1067597</v>
      </c>
      <c r="S10" s="70">
        <f t="shared" si="0"/>
        <v>186692</v>
      </c>
      <c r="T10" s="70">
        <f t="shared" si="0"/>
        <v>565584</v>
      </c>
      <c r="U10" s="70">
        <f t="shared" si="0"/>
        <v>1819873</v>
      </c>
      <c r="V10" s="70">
        <f t="shared" si="0"/>
        <v>89195368</v>
      </c>
      <c r="W10" s="70">
        <f t="shared" si="0"/>
        <v>142600848</v>
      </c>
      <c r="X10" s="70">
        <f t="shared" si="0"/>
        <v>-53405480</v>
      </c>
      <c r="Y10" s="71">
        <f>+IF(W10&lt;&gt;0,(X10/W10)*100,0)</f>
        <v>-37.451025536678436</v>
      </c>
      <c r="Z10" s="72">
        <f t="shared" si="0"/>
        <v>142600848</v>
      </c>
    </row>
    <row r="11" spans="1:26" ht="13.5">
      <c r="A11" s="62" t="s">
        <v>36</v>
      </c>
      <c r="B11" s="18">
        <v>0</v>
      </c>
      <c r="C11" s="18">
        <v>0</v>
      </c>
      <c r="D11" s="63">
        <v>57998000</v>
      </c>
      <c r="E11" s="64">
        <v>57998000</v>
      </c>
      <c r="F11" s="64">
        <v>3831262</v>
      </c>
      <c r="G11" s="64">
        <v>4001720</v>
      </c>
      <c r="H11" s="64">
        <v>4711461</v>
      </c>
      <c r="I11" s="64">
        <v>12544443</v>
      </c>
      <c r="J11" s="64">
        <v>4071628</v>
      </c>
      <c r="K11" s="64">
        <v>4713667</v>
      </c>
      <c r="L11" s="64">
        <v>3922804</v>
      </c>
      <c r="M11" s="64">
        <v>12708099</v>
      </c>
      <c r="N11" s="64">
        <v>4154726</v>
      </c>
      <c r="O11" s="64">
        <v>3923243</v>
      </c>
      <c r="P11" s="64">
        <v>4157307</v>
      </c>
      <c r="Q11" s="64">
        <v>12235276</v>
      </c>
      <c r="R11" s="64">
        <v>3864537</v>
      </c>
      <c r="S11" s="64">
        <v>3887430</v>
      </c>
      <c r="T11" s="64">
        <v>4437745</v>
      </c>
      <c r="U11" s="64">
        <v>12189712</v>
      </c>
      <c r="V11" s="64">
        <v>49677530</v>
      </c>
      <c r="W11" s="64">
        <v>57998000</v>
      </c>
      <c r="X11" s="64">
        <v>-8320470</v>
      </c>
      <c r="Y11" s="65">
        <v>-14.35</v>
      </c>
      <c r="Z11" s="66">
        <v>57998000</v>
      </c>
    </row>
    <row r="12" spans="1:26" ht="13.5">
      <c r="A12" s="62" t="s">
        <v>37</v>
      </c>
      <c r="B12" s="18">
        <v>0</v>
      </c>
      <c r="C12" s="18">
        <v>0</v>
      </c>
      <c r="D12" s="63">
        <v>13892000</v>
      </c>
      <c r="E12" s="64">
        <v>13892000</v>
      </c>
      <c r="F12" s="64">
        <v>1153883</v>
      </c>
      <c r="G12" s="64">
        <v>1153883</v>
      </c>
      <c r="H12" s="64">
        <v>1153883</v>
      </c>
      <c r="I12" s="64">
        <v>3461649</v>
      </c>
      <c r="J12" s="64">
        <v>1153883</v>
      </c>
      <c r="K12" s="64">
        <v>218000</v>
      </c>
      <c r="L12" s="64">
        <v>1093729</v>
      </c>
      <c r="M12" s="64">
        <v>2465612</v>
      </c>
      <c r="N12" s="64">
        <v>1037498</v>
      </c>
      <c r="O12" s="64">
        <v>1974820</v>
      </c>
      <c r="P12" s="64">
        <v>1312790</v>
      </c>
      <c r="Q12" s="64">
        <v>4325108</v>
      </c>
      <c r="R12" s="64">
        <v>1533427</v>
      </c>
      <c r="S12" s="64">
        <v>1309492</v>
      </c>
      <c r="T12" s="64">
        <v>1209557</v>
      </c>
      <c r="U12" s="64">
        <v>4052476</v>
      </c>
      <c r="V12" s="64">
        <v>14304845</v>
      </c>
      <c r="W12" s="64">
        <v>13892000</v>
      </c>
      <c r="X12" s="64">
        <v>412845</v>
      </c>
      <c r="Y12" s="65">
        <v>2.97</v>
      </c>
      <c r="Z12" s="66">
        <v>13892000</v>
      </c>
    </row>
    <row r="13" spans="1:26" ht="13.5">
      <c r="A13" s="62" t="s">
        <v>99</v>
      </c>
      <c r="B13" s="18">
        <v>0</v>
      </c>
      <c r="C13" s="18">
        <v>0</v>
      </c>
      <c r="D13" s="63">
        <v>2450000</v>
      </c>
      <c r="E13" s="64">
        <v>2450000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2450000</v>
      </c>
      <c r="X13" s="64">
        <v>-2450000</v>
      </c>
      <c r="Y13" s="65">
        <v>-100</v>
      </c>
      <c r="Z13" s="66">
        <v>2450000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21341</v>
      </c>
      <c r="U14" s="64">
        <v>21341</v>
      </c>
      <c r="V14" s="64">
        <v>21341</v>
      </c>
      <c r="W14" s="64">
        <v>0</v>
      </c>
      <c r="X14" s="64">
        <v>21341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14272136</v>
      </c>
      <c r="E15" s="64">
        <v>14272136</v>
      </c>
      <c r="F15" s="64">
        <v>457061</v>
      </c>
      <c r="G15" s="64">
        <v>946354</v>
      </c>
      <c r="H15" s="64">
        <v>1297365</v>
      </c>
      <c r="I15" s="64">
        <v>2700780</v>
      </c>
      <c r="J15" s="64">
        <v>858526</v>
      </c>
      <c r="K15" s="64">
        <v>235713</v>
      </c>
      <c r="L15" s="64">
        <v>192011</v>
      </c>
      <c r="M15" s="64">
        <v>1286250</v>
      </c>
      <c r="N15" s="64">
        <v>192299</v>
      </c>
      <c r="O15" s="64">
        <v>-38531</v>
      </c>
      <c r="P15" s="64">
        <v>472682</v>
      </c>
      <c r="Q15" s="64">
        <v>626450</v>
      </c>
      <c r="R15" s="64">
        <v>51326</v>
      </c>
      <c r="S15" s="64">
        <v>333370</v>
      </c>
      <c r="T15" s="64">
        <v>281894</v>
      </c>
      <c r="U15" s="64">
        <v>666590</v>
      </c>
      <c r="V15" s="64">
        <v>5280070</v>
      </c>
      <c r="W15" s="64">
        <v>14272136</v>
      </c>
      <c r="X15" s="64">
        <v>-8992066</v>
      </c>
      <c r="Y15" s="65">
        <v>-63</v>
      </c>
      <c r="Z15" s="66">
        <v>14272136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241304</v>
      </c>
      <c r="G16" s="64">
        <v>387525</v>
      </c>
      <c r="H16" s="64">
        <v>57279</v>
      </c>
      <c r="I16" s="64">
        <v>686108</v>
      </c>
      <c r="J16" s="64">
        <v>235233</v>
      </c>
      <c r="K16" s="64">
        <v>100085</v>
      </c>
      <c r="L16" s="64">
        <v>164450</v>
      </c>
      <c r="M16" s="64">
        <v>499768</v>
      </c>
      <c r="N16" s="64">
        <v>0</v>
      </c>
      <c r="O16" s="64">
        <v>0</v>
      </c>
      <c r="P16" s="64">
        <v>45532</v>
      </c>
      <c r="Q16" s="64">
        <v>45532</v>
      </c>
      <c r="R16" s="64">
        <v>412651</v>
      </c>
      <c r="S16" s="64">
        <v>2539654</v>
      </c>
      <c r="T16" s="64">
        <v>3398</v>
      </c>
      <c r="U16" s="64">
        <v>2955703</v>
      </c>
      <c r="V16" s="64">
        <v>4187111</v>
      </c>
      <c r="W16" s="64">
        <v>0</v>
      </c>
      <c r="X16" s="64">
        <v>4187111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109034702</v>
      </c>
      <c r="E17" s="64">
        <v>109034702</v>
      </c>
      <c r="F17" s="64">
        <v>1842558</v>
      </c>
      <c r="G17" s="64">
        <v>3402356</v>
      </c>
      <c r="H17" s="64">
        <v>2587876</v>
      </c>
      <c r="I17" s="64">
        <v>7832790</v>
      </c>
      <c r="J17" s="64">
        <v>3111004</v>
      </c>
      <c r="K17" s="64">
        <v>2356174</v>
      </c>
      <c r="L17" s="64">
        <v>4260195</v>
      </c>
      <c r="M17" s="64">
        <v>9727373</v>
      </c>
      <c r="N17" s="64">
        <v>3160465</v>
      </c>
      <c r="O17" s="64">
        <v>4045839</v>
      </c>
      <c r="P17" s="64">
        <v>5150574</v>
      </c>
      <c r="Q17" s="64">
        <v>12356878</v>
      </c>
      <c r="R17" s="64">
        <v>2421007</v>
      </c>
      <c r="S17" s="64">
        <v>2391021</v>
      </c>
      <c r="T17" s="64">
        <v>4385475</v>
      </c>
      <c r="U17" s="64">
        <v>9197503</v>
      </c>
      <c r="V17" s="64">
        <v>39114544</v>
      </c>
      <c r="W17" s="64">
        <v>109034702</v>
      </c>
      <c r="X17" s="64">
        <v>-69920158</v>
      </c>
      <c r="Y17" s="65">
        <v>-64.13</v>
      </c>
      <c r="Z17" s="66">
        <v>109034702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197646838</v>
      </c>
      <c r="E18" s="77">
        <f t="shared" si="1"/>
        <v>197646838</v>
      </c>
      <c r="F18" s="77">
        <f t="shared" si="1"/>
        <v>7526068</v>
      </c>
      <c r="G18" s="77">
        <f t="shared" si="1"/>
        <v>9891838</v>
      </c>
      <c r="H18" s="77">
        <f t="shared" si="1"/>
        <v>9807864</v>
      </c>
      <c r="I18" s="77">
        <f t="shared" si="1"/>
        <v>27225770</v>
      </c>
      <c r="J18" s="77">
        <f t="shared" si="1"/>
        <v>9430274</v>
      </c>
      <c r="K18" s="77">
        <f t="shared" si="1"/>
        <v>7623639</v>
      </c>
      <c r="L18" s="77">
        <f t="shared" si="1"/>
        <v>9633189</v>
      </c>
      <c r="M18" s="77">
        <f t="shared" si="1"/>
        <v>26687102</v>
      </c>
      <c r="N18" s="77">
        <f t="shared" si="1"/>
        <v>8544988</v>
      </c>
      <c r="O18" s="77">
        <f t="shared" si="1"/>
        <v>9905371</v>
      </c>
      <c r="P18" s="77">
        <f t="shared" si="1"/>
        <v>11138885</v>
      </c>
      <c r="Q18" s="77">
        <f t="shared" si="1"/>
        <v>29589244</v>
      </c>
      <c r="R18" s="77">
        <f t="shared" si="1"/>
        <v>8282948</v>
      </c>
      <c r="S18" s="77">
        <f t="shared" si="1"/>
        <v>10460967</v>
      </c>
      <c r="T18" s="77">
        <f t="shared" si="1"/>
        <v>10339410</v>
      </c>
      <c r="U18" s="77">
        <f t="shared" si="1"/>
        <v>29083325</v>
      </c>
      <c r="V18" s="77">
        <f t="shared" si="1"/>
        <v>112585441</v>
      </c>
      <c r="W18" s="77">
        <f t="shared" si="1"/>
        <v>197646838</v>
      </c>
      <c r="X18" s="77">
        <f t="shared" si="1"/>
        <v>-85061397</v>
      </c>
      <c r="Y18" s="71">
        <f>+IF(W18&lt;&gt;0,(X18/W18)*100,0)</f>
        <v>-43.03706442295829</v>
      </c>
      <c r="Z18" s="78">
        <f t="shared" si="1"/>
        <v>197646838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-55045990</v>
      </c>
      <c r="E19" s="81">
        <f t="shared" si="2"/>
        <v>-55045990</v>
      </c>
      <c r="F19" s="81">
        <f t="shared" si="2"/>
        <v>32196420</v>
      </c>
      <c r="G19" s="81">
        <f t="shared" si="2"/>
        <v>-8071633</v>
      </c>
      <c r="H19" s="81">
        <f t="shared" si="2"/>
        <v>-8218721</v>
      </c>
      <c r="I19" s="81">
        <f t="shared" si="2"/>
        <v>15906066</v>
      </c>
      <c r="J19" s="81">
        <f t="shared" si="2"/>
        <v>-8244342</v>
      </c>
      <c r="K19" s="81">
        <f t="shared" si="2"/>
        <v>3055217</v>
      </c>
      <c r="L19" s="81">
        <f t="shared" si="2"/>
        <v>-10104150</v>
      </c>
      <c r="M19" s="81">
        <f t="shared" si="2"/>
        <v>-15293275</v>
      </c>
      <c r="N19" s="81">
        <f t="shared" si="2"/>
        <v>-7492965</v>
      </c>
      <c r="O19" s="81">
        <f t="shared" si="2"/>
        <v>-8900544</v>
      </c>
      <c r="P19" s="81">
        <f t="shared" si="2"/>
        <v>19654097</v>
      </c>
      <c r="Q19" s="81">
        <f t="shared" si="2"/>
        <v>3260588</v>
      </c>
      <c r="R19" s="81">
        <f t="shared" si="2"/>
        <v>-7215351</v>
      </c>
      <c r="S19" s="81">
        <f t="shared" si="2"/>
        <v>-10274275</v>
      </c>
      <c r="T19" s="81">
        <f t="shared" si="2"/>
        <v>-9773826</v>
      </c>
      <c r="U19" s="81">
        <f t="shared" si="2"/>
        <v>-27263452</v>
      </c>
      <c r="V19" s="81">
        <f t="shared" si="2"/>
        <v>-23390073</v>
      </c>
      <c r="W19" s="81">
        <f>IF(E10=E18,0,W10-W18)</f>
        <v>-55045990</v>
      </c>
      <c r="X19" s="81">
        <f t="shared" si="2"/>
        <v>31655917</v>
      </c>
      <c r="Y19" s="82">
        <f>+IF(W19&lt;&gt;0,(X19/W19)*100,0)</f>
        <v>-57.50812547835002</v>
      </c>
      <c r="Z19" s="83">
        <f t="shared" si="2"/>
        <v>-55045990</v>
      </c>
    </row>
    <row r="20" spans="1:26" ht="13.5">
      <c r="A20" s="62" t="s">
        <v>44</v>
      </c>
      <c r="B20" s="18">
        <v>0</v>
      </c>
      <c r="C20" s="18">
        <v>0</v>
      </c>
      <c r="D20" s="63">
        <v>59831000</v>
      </c>
      <c r="E20" s="64">
        <v>59831000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26385841</v>
      </c>
      <c r="U20" s="64">
        <v>26385841</v>
      </c>
      <c r="V20" s="64">
        <v>26385841</v>
      </c>
      <c r="W20" s="64">
        <v>59831000</v>
      </c>
      <c r="X20" s="64">
        <v>-33445159</v>
      </c>
      <c r="Y20" s="65">
        <v>-55.9</v>
      </c>
      <c r="Z20" s="66">
        <v>59831000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4785010</v>
      </c>
      <c r="E22" s="92">
        <f t="shared" si="3"/>
        <v>4785010</v>
      </c>
      <c r="F22" s="92">
        <f t="shared" si="3"/>
        <v>32196420</v>
      </c>
      <c r="G22" s="92">
        <f t="shared" si="3"/>
        <v>-8071633</v>
      </c>
      <c r="H22" s="92">
        <f t="shared" si="3"/>
        <v>-8218721</v>
      </c>
      <c r="I22" s="92">
        <f t="shared" si="3"/>
        <v>15906066</v>
      </c>
      <c r="J22" s="92">
        <f t="shared" si="3"/>
        <v>-8244342</v>
      </c>
      <c r="K22" s="92">
        <f t="shared" si="3"/>
        <v>3055217</v>
      </c>
      <c r="L22" s="92">
        <f t="shared" si="3"/>
        <v>-10104150</v>
      </c>
      <c r="M22" s="92">
        <f t="shared" si="3"/>
        <v>-15293275</v>
      </c>
      <c r="N22" s="92">
        <f t="shared" si="3"/>
        <v>-7492965</v>
      </c>
      <c r="O22" s="92">
        <f t="shared" si="3"/>
        <v>-8900544</v>
      </c>
      <c r="P22" s="92">
        <f t="shared" si="3"/>
        <v>19654097</v>
      </c>
      <c r="Q22" s="92">
        <f t="shared" si="3"/>
        <v>3260588</v>
      </c>
      <c r="R22" s="92">
        <f t="shared" si="3"/>
        <v>-7215351</v>
      </c>
      <c r="S22" s="92">
        <f t="shared" si="3"/>
        <v>-10274275</v>
      </c>
      <c r="T22" s="92">
        <f t="shared" si="3"/>
        <v>16612015</v>
      </c>
      <c r="U22" s="92">
        <f t="shared" si="3"/>
        <v>-877611</v>
      </c>
      <c r="V22" s="92">
        <f t="shared" si="3"/>
        <v>2995768</v>
      </c>
      <c r="W22" s="92">
        <f t="shared" si="3"/>
        <v>4785010</v>
      </c>
      <c r="X22" s="92">
        <f t="shared" si="3"/>
        <v>-1789242</v>
      </c>
      <c r="Y22" s="93">
        <f>+IF(W22&lt;&gt;0,(X22/W22)*100,0)</f>
        <v>-37.39264912717006</v>
      </c>
      <c r="Z22" s="94">
        <f t="shared" si="3"/>
        <v>4785010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4785010</v>
      </c>
      <c r="E24" s="81">
        <f t="shared" si="4"/>
        <v>4785010</v>
      </c>
      <c r="F24" s="81">
        <f t="shared" si="4"/>
        <v>32196420</v>
      </c>
      <c r="G24" s="81">
        <f t="shared" si="4"/>
        <v>-8071633</v>
      </c>
      <c r="H24" s="81">
        <f t="shared" si="4"/>
        <v>-8218721</v>
      </c>
      <c r="I24" s="81">
        <f t="shared" si="4"/>
        <v>15906066</v>
      </c>
      <c r="J24" s="81">
        <f t="shared" si="4"/>
        <v>-8244342</v>
      </c>
      <c r="K24" s="81">
        <f t="shared" si="4"/>
        <v>3055217</v>
      </c>
      <c r="L24" s="81">
        <f t="shared" si="4"/>
        <v>-10104150</v>
      </c>
      <c r="M24" s="81">
        <f t="shared" si="4"/>
        <v>-15293275</v>
      </c>
      <c r="N24" s="81">
        <f t="shared" si="4"/>
        <v>-7492965</v>
      </c>
      <c r="O24" s="81">
        <f t="shared" si="4"/>
        <v>-8900544</v>
      </c>
      <c r="P24" s="81">
        <f t="shared" si="4"/>
        <v>19654097</v>
      </c>
      <c r="Q24" s="81">
        <f t="shared" si="4"/>
        <v>3260588</v>
      </c>
      <c r="R24" s="81">
        <f t="shared" si="4"/>
        <v>-7215351</v>
      </c>
      <c r="S24" s="81">
        <f t="shared" si="4"/>
        <v>-10274275</v>
      </c>
      <c r="T24" s="81">
        <f t="shared" si="4"/>
        <v>16612015</v>
      </c>
      <c r="U24" s="81">
        <f t="shared" si="4"/>
        <v>-877611</v>
      </c>
      <c r="V24" s="81">
        <f t="shared" si="4"/>
        <v>2995768</v>
      </c>
      <c r="W24" s="81">
        <f t="shared" si="4"/>
        <v>4785010</v>
      </c>
      <c r="X24" s="81">
        <f t="shared" si="4"/>
        <v>-1789242</v>
      </c>
      <c r="Y24" s="82">
        <f>+IF(W24&lt;&gt;0,(X24/W24)*100,0)</f>
        <v>-37.39264912717006</v>
      </c>
      <c r="Z24" s="83">
        <f t="shared" si="4"/>
        <v>4785010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72704000</v>
      </c>
      <c r="E27" s="104">
        <v>72704000</v>
      </c>
      <c r="F27" s="104">
        <v>28442415</v>
      </c>
      <c r="G27" s="104">
        <v>18621935</v>
      </c>
      <c r="H27" s="104">
        <v>3447325</v>
      </c>
      <c r="I27" s="104">
        <v>50511675</v>
      </c>
      <c r="J27" s="104">
        <v>9255863</v>
      </c>
      <c r="K27" s="104">
        <v>5918748</v>
      </c>
      <c r="L27" s="104">
        <v>13858379</v>
      </c>
      <c r="M27" s="104">
        <v>29032990</v>
      </c>
      <c r="N27" s="104">
        <v>6516228</v>
      </c>
      <c r="O27" s="104">
        <v>6826646</v>
      </c>
      <c r="P27" s="104">
        <v>4815456</v>
      </c>
      <c r="Q27" s="104">
        <v>18158330</v>
      </c>
      <c r="R27" s="104">
        <v>2902963</v>
      </c>
      <c r="S27" s="104">
        <v>0</v>
      </c>
      <c r="T27" s="104">
        <v>0</v>
      </c>
      <c r="U27" s="104">
        <v>2902963</v>
      </c>
      <c r="V27" s="104">
        <v>100605958</v>
      </c>
      <c r="W27" s="104">
        <v>72704000</v>
      </c>
      <c r="X27" s="104">
        <v>27901958</v>
      </c>
      <c r="Y27" s="105">
        <v>38.38</v>
      </c>
      <c r="Z27" s="106">
        <v>72704000</v>
      </c>
    </row>
    <row r="28" spans="1:26" ht="13.5">
      <c r="A28" s="107" t="s">
        <v>44</v>
      </c>
      <c r="B28" s="18">
        <v>0</v>
      </c>
      <c r="C28" s="18">
        <v>0</v>
      </c>
      <c r="D28" s="63">
        <v>59456000</v>
      </c>
      <c r="E28" s="64">
        <v>59456000</v>
      </c>
      <c r="F28" s="64">
        <v>28117856</v>
      </c>
      <c r="G28" s="64">
        <v>18589498</v>
      </c>
      <c r="H28" s="64">
        <v>3423382</v>
      </c>
      <c r="I28" s="64">
        <v>50130736</v>
      </c>
      <c r="J28" s="64">
        <v>5717311</v>
      </c>
      <c r="K28" s="64">
        <v>5918748</v>
      </c>
      <c r="L28" s="64">
        <v>13834752</v>
      </c>
      <c r="M28" s="64">
        <v>25470811</v>
      </c>
      <c r="N28" s="64">
        <v>4741913</v>
      </c>
      <c r="O28" s="64">
        <v>3856846</v>
      </c>
      <c r="P28" s="64">
        <v>4631706</v>
      </c>
      <c r="Q28" s="64">
        <v>13230465</v>
      </c>
      <c r="R28" s="64">
        <v>2762198</v>
      </c>
      <c r="S28" s="64">
        <v>0</v>
      </c>
      <c r="T28" s="64">
        <v>0</v>
      </c>
      <c r="U28" s="64">
        <v>2762198</v>
      </c>
      <c r="V28" s="64">
        <v>91594210</v>
      </c>
      <c r="W28" s="64">
        <v>59456000</v>
      </c>
      <c r="X28" s="64">
        <v>32138210</v>
      </c>
      <c r="Y28" s="65">
        <v>54.05</v>
      </c>
      <c r="Z28" s="66">
        <v>59456000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13248000</v>
      </c>
      <c r="E31" s="64">
        <v>13248000</v>
      </c>
      <c r="F31" s="64">
        <v>324559</v>
      </c>
      <c r="G31" s="64">
        <v>32437</v>
      </c>
      <c r="H31" s="64">
        <v>23943</v>
      </c>
      <c r="I31" s="64">
        <v>380939</v>
      </c>
      <c r="J31" s="64">
        <v>3538552</v>
      </c>
      <c r="K31" s="64">
        <v>0</v>
      </c>
      <c r="L31" s="64">
        <v>23627</v>
      </c>
      <c r="M31" s="64">
        <v>3562179</v>
      </c>
      <c r="N31" s="64">
        <v>1774315</v>
      </c>
      <c r="O31" s="64">
        <v>2969800</v>
      </c>
      <c r="P31" s="64">
        <v>183750</v>
      </c>
      <c r="Q31" s="64">
        <v>4927865</v>
      </c>
      <c r="R31" s="64">
        <v>140765</v>
      </c>
      <c r="S31" s="64">
        <v>0</v>
      </c>
      <c r="T31" s="64">
        <v>0</v>
      </c>
      <c r="U31" s="64">
        <v>140765</v>
      </c>
      <c r="V31" s="64">
        <v>9011748</v>
      </c>
      <c r="W31" s="64">
        <v>13248000</v>
      </c>
      <c r="X31" s="64">
        <v>-4236252</v>
      </c>
      <c r="Y31" s="65">
        <v>-31.98</v>
      </c>
      <c r="Z31" s="66">
        <v>13248000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72704000</v>
      </c>
      <c r="E32" s="104">
        <f t="shared" si="5"/>
        <v>72704000</v>
      </c>
      <c r="F32" s="104">
        <f t="shared" si="5"/>
        <v>28442415</v>
      </c>
      <c r="G32" s="104">
        <f t="shared" si="5"/>
        <v>18621935</v>
      </c>
      <c r="H32" s="104">
        <f t="shared" si="5"/>
        <v>3447325</v>
      </c>
      <c r="I32" s="104">
        <f t="shared" si="5"/>
        <v>50511675</v>
      </c>
      <c r="J32" s="104">
        <f t="shared" si="5"/>
        <v>9255863</v>
      </c>
      <c r="K32" s="104">
        <f t="shared" si="5"/>
        <v>5918748</v>
      </c>
      <c r="L32" s="104">
        <f t="shared" si="5"/>
        <v>13858379</v>
      </c>
      <c r="M32" s="104">
        <f t="shared" si="5"/>
        <v>29032990</v>
      </c>
      <c r="N32" s="104">
        <f t="shared" si="5"/>
        <v>6516228</v>
      </c>
      <c r="O32" s="104">
        <f t="shared" si="5"/>
        <v>6826646</v>
      </c>
      <c r="P32" s="104">
        <f t="shared" si="5"/>
        <v>4815456</v>
      </c>
      <c r="Q32" s="104">
        <f t="shared" si="5"/>
        <v>18158330</v>
      </c>
      <c r="R32" s="104">
        <f t="shared" si="5"/>
        <v>2902963</v>
      </c>
      <c r="S32" s="104">
        <f t="shared" si="5"/>
        <v>0</v>
      </c>
      <c r="T32" s="104">
        <f t="shared" si="5"/>
        <v>0</v>
      </c>
      <c r="U32" s="104">
        <f t="shared" si="5"/>
        <v>2902963</v>
      </c>
      <c r="V32" s="104">
        <f t="shared" si="5"/>
        <v>100605958</v>
      </c>
      <c r="W32" s="104">
        <f t="shared" si="5"/>
        <v>72704000</v>
      </c>
      <c r="X32" s="104">
        <f t="shared" si="5"/>
        <v>27901958</v>
      </c>
      <c r="Y32" s="105">
        <f>+IF(W32&lt;&gt;0,(X32/W32)*100,0)</f>
        <v>38.377473041373236</v>
      </c>
      <c r="Z32" s="106">
        <f t="shared" si="5"/>
        <v>72704000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756646000</v>
      </c>
      <c r="E35" s="64">
        <v>756646000</v>
      </c>
      <c r="F35" s="64">
        <v>89533511</v>
      </c>
      <c r="G35" s="64">
        <v>106699561</v>
      </c>
      <c r="H35" s="64">
        <v>105648425</v>
      </c>
      <c r="I35" s="64">
        <v>105648425</v>
      </c>
      <c r="J35" s="64">
        <v>105648425</v>
      </c>
      <c r="K35" s="64">
        <v>95813981</v>
      </c>
      <c r="L35" s="64">
        <v>95813981</v>
      </c>
      <c r="M35" s="64">
        <v>95813981</v>
      </c>
      <c r="N35" s="64">
        <v>13403113</v>
      </c>
      <c r="O35" s="64">
        <v>8876366</v>
      </c>
      <c r="P35" s="64">
        <v>41765623</v>
      </c>
      <c r="Q35" s="64">
        <v>41765623</v>
      </c>
      <c r="R35" s="64">
        <v>13403113</v>
      </c>
      <c r="S35" s="64">
        <v>106597874</v>
      </c>
      <c r="T35" s="64">
        <v>0</v>
      </c>
      <c r="U35" s="64">
        <v>106597874</v>
      </c>
      <c r="V35" s="64">
        <v>106597874</v>
      </c>
      <c r="W35" s="64">
        <v>756646000</v>
      </c>
      <c r="X35" s="64">
        <v>-650048126</v>
      </c>
      <c r="Y35" s="65">
        <v>-85.91</v>
      </c>
      <c r="Z35" s="66">
        <v>756646000</v>
      </c>
    </row>
    <row r="36" spans="1:26" ht="13.5">
      <c r="A36" s="62" t="s">
        <v>53</v>
      </c>
      <c r="B36" s="18">
        <v>0</v>
      </c>
      <c r="C36" s="18">
        <v>0</v>
      </c>
      <c r="D36" s="63">
        <v>203127590</v>
      </c>
      <c r="E36" s="64">
        <v>203127590</v>
      </c>
      <c r="F36" s="64">
        <v>151901420</v>
      </c>
      <c r="G36" s="64">
        <v>151096968</v>
      </c>
      <c r="H36" s="64">
        <v>151901420</v>
      </c>
      <c r="I36" s="64">
        <v>151901420</v>
      </c>
      <c r="J36" s="64">
        <v>151901420</v>
      </c>
      <c r="K36" s="64">
        <v>156662457</v>
      </c>
      <c r="L36" s="64">
        <v>156662457</v>
      </c>
      <c r="M36" s="64">
        <v>156662457</v>
      </c>
      <c r="N36" s="64">
        <v>48209170</v>
      </c>
      <c r="O36" s="64">
        <v>55035817</v>
      </c>
      <c r="P36" s="64">
        <v>5287607</v>
      </c>
      <c r="Q36" s="64">
        <v>5287607</v>
      </c>
      <c r="R36" s="64">
        <v>48209170</v>
      </c>
      <c r="S36" s="64">
        <v>530266418</v>
      </c>
      <c r="T36" s="64">
        <v>0</v>
      </c>
      <c r="U36" s="64">
        <v>530266418</v>
      </c>
      <c r="V36" s="64">
        <v>530266418</v>
      </c>
      <c r="W36" s="64">
        <v>203127590</v>
      </c>
      <c r="X36" s="64">
        <v>327138828</v>
      </c>
      <c r="Y36" s="65">
        <v>161.05</v>
      </c>
      <c r="Z36" s="66">
        <v>203127590</v>
      </c>
    </row>
    <row r="37" spans="1:26" ht="13.5">
      <c r="A37" s="62" t="s">
        <v>54</v>
      </c>
      <c r="B37" s="18">
        <v>0</v>
      </c>
      <c r="C37" s="18">
        <v>0</v>
      </c>
      <c r="D37" s="63">
        <v>8967500</v>
      </c>
      <c r="E37" s="64">
        <v>8967500</v>
      </c>
      <c r="F37" s="64">
        <v>23670641</v>
      </c>
      <c r="G37" s="64">
        <v>28186871</v>
      </c>
      <c r="H37" s="64">
        <v>28138717</v>
      </c>
      <c r="I37" s="64">
        <v>28138717</v>
      </c>
      <c r="J37" s="64">
        <v>28138717</v>
      </c>
      <c r="K37" s="64">
        <v>3650</v>
      </c>
      <c r="L37" s="64">
        <v>3650</v>
      </c>
      <c r="M37" s="64">
        <v>3650</v>
      </c>
      <c r="N37" s="64">
        <v>-5649088</v>
      </c>
      <c r="O37" s="64">
        <v>-206253</v>
      </c>
      <c r="P37" s="64">
        <v>-7277130</v>
      </c>
      <c r="Q37" s="64">
        <v>-7277130</v>
      </c>
      <c r="R37" s="64">
        <v>-5649088</v>
      </c>
      <c r="S37" s="64">
        <v>43693876</v>
      </c>
      <c r="T37" s="64">
        <v>0</v>
      </c>
      <c r="U37" s="64">
        <v>43693876</v>
      </c>
      <c r="V37" s="64">
        <v>43693876</v>
      </c>
      <c r="W37" s="64">
        <v>8967500</v>
      </c>
      <c r="X37" s="64">
        <v>34726376</v>
      </c>
      <c r="Y37" s="65">
        <v>387.25</v>
      </c>
      <c r="Z37" s="66">
        <v>8967500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33192585</v>
      </c>
      <c r="T38" s="64">
        <v>0</v>
      </c>
      <c r="U38" s="64">
        <v>33192585</v>
      </c>
      <c r="V38" s="64">
        <v>33192585</v>
      </c>
      <c r="W38" s="64">
        <v>0</v>
      </c>
      <c r="X38" s="64">
        <v>33192585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950806090</v>
      </c>
      <c r="E39" s="64">
        <v>950806090</v>
      </c>
      <c r="F39" s="64">
        <v>217764290</v>
      </c>
      <c r="G39" s="64">
        <v>229609658</v>
      </c>
      <c r="H39" s="64">
        <v>229411128</v>
      </c>
      <c r="I39" s="64">
        <v>229411128</v>
      </c>
      <c r="J39" s="64">
        <v>229411128</v>
      </c>
      <c r="K39" s="64">
        <v>252472788</v>
      </c>
      <c r="L39" s="64">
        <v>252472788</v>
      </c>
      <c r="M39" s="64">
        <v>252472788</v>
      </c>
      <c r="N39" s="64">
        <v>67261371</v>
      </c>
      <c r="O39" s="64">
        <v>64118436</v>
      </c>
      <c r="P39" s="64">
        <v>54330360</v>
      </c>
      <c r="Q39" s="64">
        <v>54330360</v>
      </c>
      <c r="R39" s="64">
        <v>67261371</v>
      </c>
      <c r="S39" s="64">
        <v>559977831</v>
      </c>
      <c r="T39" s="64">
        <v>0</v>
      </c>
      <c r="U39" s="64">
        <v>559977831</v>
      </c>
      <c r="V39" s="64">
        <v>559977831</v>
      </c>
      <c r="W39" s="64">
        <v>950806090</v>
      </c>
      <c r="X39" s="64">
        <v>-390828259</v>
      </c>
      <c r="Y39" s="65">
        <v>-41.1</v>
      </c>
      <c r="Z39" s="66">
        <v>950806090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4785004</v>
      </c>
      <c r="E42" s="64">
        <v>4785004</v>
      </c>
      <c r="F42" s="64">
        <v>21720015</v>
      </c>
      <c r="G42" s="64">
        <v>-4794808</v>
      </c>
      <c r="H42" s="64">
        <v>-7946945</v>
      </c>
      <c r="I42" s="64">
        <v>8978262</v>
      </c>
      <c r="J42" s="64">
        <v>-6680418</v>
      </c>
      <c r="K42" s="64">
        <v>20145648</v>
      </c>
      <c r="L42" s="64">
        <v>80095</v>
      </c>
      <c r="M42" s="64">
        <v>13545325</v>
      </c>
      <c r="N42" s="64">
        <v>-7309198</v>
      </c>
      <c r="O42" s="64">
        <v>-7907032</v>
      </c>
      <c r="P42" s="64">
        <v>30481374</v>
      </c>
      <c r="Q42" s="64">
        <v>15265144</v>
      </c>
      <c r="R42" s="64">
        <v>-10725849</v>
      </c>
      <c r="S42" s="64">
        <v>-13011669</v>
      </c>
      <c r="T42" s="64">
        <v>0</v>
      </c>
      <c r="U42" s="64">
        <v>-23737518</v>
      </c>
      <c r="V42" s="64">
        <v>14051213</v>
      </c>
      <c r="W42" s="64">
        <v>4785004</v>
      </c>
      <c r="X42" s="64">
        <v>9266209</v>
      </c>
      <c r="Y42" s="65">
        <v>193.65</v>
      </c>
      <c r="Z42" s="66">
        <v>4785004</v>
      </c>
    </row>
    <row r="43" spans="1:26" ht="13.5">
      <c r="A43" s="62" t="s">
        <v>59</v>
      </c>
      <c r="B43" s="18">
        <v>0</v>
      </c>
      <c r="C43" s="18">
        <v>0</v>
      </c>
      <c r="D43" s="63">
        <v>-13543996</v>
      </c>
      <c r="E43" s="64">
        <v>-13543996</v>
      </c>
      <c r="F43" s="64">
        <v>-1556</v>
      </c>
      <c r="G43" s="64">
        <v>0</v>
      </c>
      <c r="H43" s="64">
        <v>-510982</v>
      </c>
      <c r="I43" s="64">
        <v>-512538</v>
      </c>
      <c r="J43" s="64">
        <v>-194010</v>
      </c>
      <c r="K43" s="64">
        <v>-201900</v>
      </c>
      <c r="L43" s="64">
        <v>-377115</v>
      </c>
      <c r="M43" s="64">
        <v>-773025</v>
      </c>
      <c r="N43" s="64">
        <v>-66865</v>
      </c>
      <c r="O43" s="64">
        <v>-610495</v>
      </c>
      <c r="P43" s="64">
        <v>-1396782</v>
      </c>
      <c r="Q43" s="64">
        <v>-2074142</v>
      </c>
      <c r="R43" s="64">
        <v>-255787</v>
      </c>
      <c r="S43" s="64">
        <v>-2133472</v>
      </c>
      <c r="T43" s="64">
        <v>0</v>
      </c>
      <c r="U43" s="64">
        <v>-2389259</v>
      </c>
      <c r="V43" s="64">
        <v>-5748964</v>
      </c>
      <c r="W43" s="64">
        <v>-13543996</v>
      </c>
      <c r="X43" s="64">
        <v>7795032</v>
      </c>
      <c r="Y43" s="65">
        <v>-57.55</v>
      </c>
      <c r="Z43" s="66">
        <v>-13543996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-8758992</v>
      </c>
      <c r="E45" s="104">
        <v>-8758992</v>
      </c>
      <c r="F45" s="104">
        <v>27359491</v>
      </c>
      <c r="G45" s="104">
        <v>22564683</v>
      </c>
      <c r="H45" s="104">
        <v>14106756</v>
      </c>
      <c r="I45" s="104">
        <v>14106756</v>
      </c>
      <c r="J45" s="104">
        <v>7232328</v>
      </c>
      <c r="K45" s="104">
        <v>27176076</v>
      </c>
      <c r="L45" s="104">
        <v>26879056</v>
      </c>
      <c r="M45" s="104">
        <v>26879056</v>
      </c>
      <c r="N45" s="104">
        <v>19502993</v>
      </c>
      <c r="O45" s="104">
        <v>10985466</v>
      </c>
      <c r="P45" s="104">
        <v>40070058</v>
      </c>
      <c r="Q45" s="104">
        <v>19502993</v>
      </c>
      <c r="R45" s="104">
        <v>29088422</v>
      </c>
      <c r="S45" s="104">
        <v>13943281</v>
      </c>
      <c r="T45" s="104">
        <v>0</v>
      </c>
      <c r="U45" s="104">
        <v>13943281</v>
      </c>
      <c r="V45" s="104">
        <v>13943281</v>
      </c>
      <c r="W45" s="104">
        <v>-8758992</v>
      </c>
      <c r="X45" s="104">
        <v>22702273</v>
      </c>
      <c r="Y45" s="105">
        <v>-259.19</v>
      </c>
      <c r="Z45" s="106">
        <v>-8758992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2320336</v>
      </c>
      <c r="C49" s="56">
        <v>0</v>
      </c>
      <c r="D49" s="133">
        <v>476533</v>
      </c>
      <c r="E49" s="58">
        <v>523106</v>
      </c>
      <c r="F49" s="58">
        <v>0</v>
      </c>
      <c r="G49" s="58">
        <v>0</v>
      </c>
      <c r="H49" s="58">
        <v>0</v>
      </c>
      <c r="I49" s="58">
        <v>472260</v>
      </c>
      <c r="J49" s="58">
        <v>0</v>
      </c>
      <c r="K49" s="58">
        <v>0</v>
      </c>
      <c r="L49" s="58">
        <v>0</v>
      </c>
      <c r="M49" s="58">
        <v>447815</v>
      </c>
      <c r="N49" s="58">
        <v>0</v>
      </c>
      <c r="O49" s="58">
        <v>0</v>
      </c>
      <c r="P49" s="58">
        <v>0</v>
      </c>
      <c r="Q49" s="58">
        <v>483643</v>
      </c>
      <c r="R49" s="58">
        <v>0</v>
      </c>
      <c r="S49" s="58">
        <v>0</v>
      </c>
      <c r="T49" s="58">
        <v>0</v>
      </c>
      <c r="U49" s="58">
        <v>2212027</v>
      </c>
      <c r="V49" s="58">
        <v>24334453</v>
      </c>
      <c r="W49" s="58">
        <v>31270173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50806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50806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91.76495904670962</v>
      </c>
      <c r="E58" s="7">
        <f t="shared" si="6"/>
        <v>91.76495904670962</v>
      </c>
      <c r="F58" s="7">
        <f t="shared" si="6"/>
        <v>99.04587186202185</v>
      </c>
      <c r="G58" s="7">
        <f t="shared" si="6"/>
        <v>104.70493414270375</v>
      </c>
      <c r="H58" s="7">
        <f t="shared" si="6"/>
        <v>98.32997041219383</v>
      </c>
      <c r="I58" s="7">
        <f t="shared" si="6"/>
        <v>99.99301882764009</v>
      </c>
      <c r="J58" s="7">
        <f t="shared" si="6"/>
        <v>93.83354780030304</v>
      </c>
      <c r="K58" s="7">
        <f t="shared" si="6"/>
        <v>141.39171325804435</v>
      </c>
      <c r="L58" s="7">
        <f t="shared" si="6"/>
        <v>-81.30962479091191</v>
      </c>
      <c r="M58" s="7">
        <f t="shared" si="6"/>
        <v>230.73778961192076</v>
      </c>
      <c r="N58" s="7">
        <f t="shared" si="6"/>
        <v>172.86170473261035</v>
      </c>
      <c r="O58" s="7">
        <f t="shared" si="6"/>
        <v>86.79483064398035</v>
      </c>
      <c r="P58" s="7">
        <f t="shared" si="6"/>
        <v>147.25365979478727</v>
      </c>
      <c r="Q58" s="7">
        <f t="shared" si="6"/>
        <v>133.83471295269987</v>
      </c>
      <c r="R58" s="7">
        <f t="shared" si="6"/>
        <v>229.7953717629159</v>
      </c>
      <c r="S58" s="7">
        <f t="shared" si="6"/>
        <v>141.45208592310092</v>
      </c>
      <c r="T58" s="7">
        <f t="shared" si="6"/>
        <v>0</v>
      </c>
      <c r="U58" s="7">
        <f t="shared" si="6"/>
        <v>119.17033307307163</v>
      </c>
      <c r="V58" s="7">
        <f t="shared" si="6"/>
        <v>129.5451881120474</v>
      </c>
      <c r="W58" s="7">
        <f t="shared" si="6"/>
        <v>91.76495904670962</v>
      </c>
      <c r="X58" s="7">
        <f t="shared" si="6"/>
        <v>0</v>
      </c>
      <c r="Y58" s="7">
        <f t="shared" si="6"/>
        <v>0</v>
      </c>
      <c r="Z58" s="8">
        <f t="shared" si="6"/>
        <v>91.76495904670962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99.99797953418914</v>
      </c>
      <c r="E59" s="10">
        <f t="shared" si="7"/>
        <v>99.99797953418914</v>
      </c>
      <c r="F59" s="10">
        <f t="shared" si="7"/>
        <v>100</v>
      </c>
      <c r="G59" s="10">
        <f t="shared" si="7"/>
        <v>156.81955245199174</v>
      </c>
      <c r="H59" s="10">
        <f t="shared" si="7"/>
        <v>100</v>
      </c>
      <c r="I59" s="10">
        <f t="shared" si="7"/>
        <v>102.53745370114433</v>
      </c>
      <c r="J59" s="10">
        <f t="shared" si="7"/>
        <v>114.90600425259036</v>
      </c>
      <c r="K59" s="10">
        <f t="shared" si="7"/>
        <v>303962.60162601626</v>
      </c>
      <c r="L59" s="10">
        <f t="shared" si="7"/>
        <v>-15.86022460806283</v>
      </c>
      <c r="M59" s="10">
        <f t="shared" si="7"/>
        <v>-104.68236672142164</v>
      </c>
      <c r="N59" s="10">
        <f t="shared" si="7"/>
        <v>25963.778409090908</v>
      </c>
      <c r="O59" s="10">
        <f t="shared" si="7"/>
        <v>-13230.010384215993</v>
      </c>
      <c r="P59" s="10">
        <f t="shared" si="7"/>
        <v>-367946.75324675324</v>
      </c>
      <c r="Q59" s="10">
        <f t="shared" si="7"/>
        <v>-151882.1848739496</v>
      </c>
      <c r="R59" s="10">
        <f t="shared" si="7"/>
        <v>-86.82911782850093</v>
      </c>
      <c r="S59" s="10">
        <f t="shared" si="7"/>
        <v>-327562.3376623377</v>
      </c>
      <c r="T59" s="10">
        <f t="shared" si="7"/>
        <v>0</v>
      </c>
      <c r="U59" s="10">
        <f t="shared" si="7"/>
        <v>-166.95738959627232</v>
      </c>
      <c r="V59" s="10">
        <f t="shared" si="7"/>
        <v>1581.4634269020064</v>
      </c>
      <c r="W59" s="10">
        <f t="shared" si="7"/>
        <v>99.99797953418914</v>
      </c>
      <c r="X59" s="10">
        <f t="shared" si="7"/>
        <v>0</v>
      </c>
      <c r="Y59" s="10">
        <f t="shared" si="7"/>
        <v>0</v>
      </c>
      <c r="Z59" s="11">
        <f t="shared" si="7"/>
        <v>99.99797953418914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98.81008093861406</v>
      </c>
      <c r="E60" s="13">
        <f t="shared" si="7"/>
        <v>98.81008093861406</v>
      </c>
      <c r="F60" s="13">
        <f t="shared" si="7"/>
        <v>97.24028072225049</v>
      </c>
      <c r="G60" s="13">
        <f t="shared" si="7"/>
        <v>99.88593195322518</v>
      </c>
      <c r="H60" s="13">
        <f t="shared" si="7"/>
        <v>97.87872792648241</v>
      </c>
      <c r="I60" s="13">
        <f t="shared" si="7"/>
        <v>98.33141481973507</v>
      </c>
      <c r="J60" s="13">
        <f t="shared" si="7"/>
        <v>83.43981897152067</v>
      </c>
      <c r="K60" s="13">
        <f t="shared" si="7"/>
        <v>86.09390936908058</v>
      </c>
      <c r="L60" s="13">
        <f t="shared" si="7"/>
        <v>55.235254136635994</v>
      </c>
      <c r="M60" s="13">
        <f t="shared" si="7"/>
        <v>76.88695174975727</v>
      </c>
      <c r="N60" s="13">
        <f t="shared" si="7"/>
        <v>95.44161603663518</v>
      </c>
      <c r="O60" s="13">
        <f t="shared" si="7"/>
        <v>42.437777951158616</v>
      </c>
      <c r="P60" s="13">
        <f t="shared" si="7"/>
        <v>106.81311525644463</v>
      </c>
      <c r="Q60" s="13">
        <f t="shared" si="7"/>
        <v>81.19120056445078</v>
      </c>
      <c r="R60" s="13">
        <f t="shared" si="7"/>
        <v>55.13626011962893</v>
      </c>
      <c r="S60" s="13">
        <f t="shared" si="7"/>
        <v>77.69081719199289</v>
      </c>
      <c r="T60" s="13">
        <f t="shared" si="7"/>
        <v>0</v>
      </c>
      <c r="U60" s="13">
        <f t="shared" si="7"/>
        <v>54.440777372132665</v>
      </c>
      <c r="V60" s="13">
        <f t="shared" si="7"/>
        <v>79.19800309719449</v>
      </c>
      <c r="W60" s="13">
        <f t="shared" si="7"/>
        <v>98.81008093861406</v>
      </c>
      <c r="X60" s="13">
        <f t="shared" si="7"/>
        <v>0</v>
      </c>
      <c r="Y60" s="13">
        <f t="shared" si="7"/>
        <v>0</v>
      </c>
      <c r="Z60" s="14">
        <f t="shared" si="7"/>
        <v>98.81008093861406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99.93328885923948</v>
      </c>
      <c r="E61" s="13">
        <f t="shared" si="7"/>
        <v>99.93328885923948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84.36028869185026</v>
      </c>
      <c r="L61" s="13">
        <f t="shared" si="7"/>
        <v>79.44074825127025</v>
      </c>
      <c r="M61" s="13">
        <f t="shared" si="7"/>
        <v>88.8454354768386</v>
      </c>
      <c r="N61" s="13">
        <f t="shared" si="7"/>
        <v>132.35002272938348</v>
      </c>
      <c r="O61" s="13">
        <f t="shared" si="7"/>
        <v>9.676871186178841</v>
      </c>
      <c r="P61" s="13">
        <f t="shared" si="7"/>
        <v>148.36632333743495</v>
      </c>
      <c r="Q61" s="13">
        <f t="shared" si="7"/>
        <v>94.31232386490717</v>
      </c>
      <c r="R61" s="13">
        <f t="shared" si="7"/>
        <v>83.79676595328598</v>
      </c>
      <c r="S61" s="13">
        <f t="shared" si="7"/>
        <v>111.59401217305478</v>
      </c>
      <c r="T61" s="13">
        <f t="shared" si="7"/>
        <v>0</v>
      </c>
      <c r="U61" s="13">
        <f t="shared" si="7"/>
        <v>119.0653290922437</v>
      </c>
      <c r="V61" s="13">
        <f t="shared" si="7"/>
        <v>97.60211386994014</v>
      </c>
      <c r="W61" s="13">
        <f t="shared" si="7"/>
        <v>99.93328885923948</v>
      </c>
      <c r="X61" s="13">
        <f t="shared" si="7"/>
        <v>0</v>
      </c>
      <c r="Y61" s="13">
        <f t="shared" si="7"/>
        <v>0</v>
      </c>
      <c r="Z61" s="14">
        <f t="shared" si="7"/>
        <v>99.93328885923948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103.93971971952925</v>
      </c>
      <c r="E62" s="13">
        <f t="shared" si="7"/>
        <v>103.93971971952925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100.00269150024224</v>
      </c>
      <c r="K62" s="13">
        <f t="shared" si="7"/>
        <v>41.42538975501114</v>
      </c>
      <c r="L62" s="13">
        <f t="shared" si="7"/>
        <v>89.08214130905938</v>
      </c>
      <c r="M62" s="13">
        <f t="shared" si="7"/>
        <v>71.29591617304948</v>
      </c>
      <c r="N62" s="13">
        <f t="shared" si="7"/>
        <v>139.9221920703153</v>
      </c>
      <c r="O62" s="13">
        <f t="shared" si="7"/>
        <v>70.46141934235041</v>
      </c>
      <c r="P62" s="13">
        <f t="shared" si="7"/>
        <v>92.05019597926413</v>
      </c>
      <c r="Q62" s="13">
        <f t="shared" si="7"/>
        <v>101.65872641921017</v>
      </c>
      <c r="R62" s="13">
        <f t="shared" si="7"/>
        <v>40.01827136955831</v>
      </c>
      <c r="S62" s="13">
        <f t="shared" si="7"/>
        <v>46.91524769668612</v>
      </c>
      <c r="T62" s="13">
        <f t="shared" si="7"/>
        <v>0</v>
      </c>
      <c r="U62" s="13">
        <f t="shared" si="7"/>
        <v>43.01907134635838</v>
      </c>
      <c r="V62" s="13">
        <f t="shared" si="7"/>
        <v>83.31997093678751</v>
      </c>
      <c r="W62" s="13">
        <f t="shared" si="7"/>
        <v>103.93971971952925</v>
      </c>
      <c r="X62" s="13">
        <f t="shared" si="7"/>
        <v>0</v>
      </c>
      <c r="Y62" s="13">
        <f t="shared" si="7"/>
        <v>0</v>
      </c>
      <c r="Z62" s="14">
        <f t="shared" si="7"/>
        <v>103.93971971952925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93.48794549266248</v>
      </c>
      <c r="E63" s="13">
        <f t="shared" si="7"/>
        <v>93.48794549266248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56.07882515375926</v>
      </c>
      <c r="L63" s="13">
        <f t="shared" si="7"/>
        <v>35.544399556400506</v>
      </c>
      <c r="M63" s="13">
        <f t="shared" si="7"/>
        <v>62.93037406012074</v>
      </c>
      <c r="N63" s="13">
        <f t="shared" si="7"/>
        <v>78.09254722794151</v>
      </c>
      <c r="O63" s="13">
        <f t="shared" si="7"/>
        <v>49.785700770819105</v>
      </c>
      <c r="P63" s="13">
        <f t="shared" si="7"/>
        <v>62.507883629542185</v>
      </c>
      <c r="Q63" s="13">
        <f t="shared" si="7"/>
        <v>63.902186296459796</v>
      </c>
      <c r="R63" s="13">
        <f t="shared" si="7"/>
        <v>52.53476221476622</v>
      </c>
      <c r="S63" s="13">
        <f t="shared" si="7"/>
        <v>64.78084270665953</v>
      </c>
      <c r="T63" s="13">
        <f t="shared" si="7"/>
        <v>0</v>
      </c>
      <c r="U63" s="13">
        <f t="shared" si="7"/>
        <v>39.735827268007924</v>
      </c>
      <c r="V63" s="13">
        <f t="shared" si="7"/>
        <v>65.46387687118825</v>
      </c>
      <c r="W63" s="13">
        <f t="shared" si="7"/>
        <v>93.48794549266248</v>
      </c>
      <c r="X63" s="13">
        <f t="shared" si="7"/>
        <v>0</v>
      </c>
      <c r="Y63" s="13">
        <f t="shared" si="7"/>
        <v>0</v>
      </c>
      <c r="Z63" s="14">
        <f t="shared" si="7"/>
        <v>93.48794549266248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100.01718029559395</v>
      </c>
      <c r="E64" s="13">
        <f t="shared" si="7"/>
        <v>100.01718029559395</v>
      </c>
      <c r="F64" s="13">
        <f t="shared" si="7"/>
        <v>91.58494390303824</v>
      </c>
      <c r="G64" s="13">
        <f t="shared" si="7"/>
        <v>100</v>
      </c>
      <c r="H64" s="13">
        <f t="shared" si="7"/>
        <v>94.32446738766214</v>
      </c>
      <c r="I64" s="13">
        <f t="shared" si="7"/>
        <v>95.34487295547939</v>
      </c>
      <c r="J64" s="13">
        <f t="shared" si="7"/>
        <v>50.348856583496485</v>
      </c>
      <c r="K64" s="13">
        <f t="shared" si="7"/>
        <v>119.64305153382246</v>
      </c>
      <c r="L64" s="13">
        <f t="shared" si="7"/>
        <v>34.031436696721855</v>
      </c>
      <c r="M64" s="13">
        <f t="shared" si="7"/>
        <v>70.88263851850984</v>
      </c>
      <c r="N64" s="13">
        <f t="shared" si="7"/>
        <v>62.5277213298815</v>
      </c>
      <c r="O64" s="13">
        <f t="shared" si="7"/>
        <v>63.27556619051072</v>
      </c>
      <c r="P64" s="13">
        <f t="shared" si="7"/>
        <v>103.39716830083539</v>
      </c>
      <c r="Q64" s="13">
        <f t="shared" si="7"/>
        <v>76.20316180654679</v>
      </c>
      <c r="R64" s="13">
        <f t="shared" si="7"/>
        <v>32.38516393769172</v>
      </c>
      <c r="S64" s="13">
        <f t="shared" si="7"/>
        <v>63.39371044232468</v>
      </c>
      <c r="T64" s="13">
        <f t="shared" si="7"/>
        <v>0</v>
      </c>
      <c r="U64" s="13">
        <f t="shared" si="7"/>
        <v>33.70462890918274</v>
      </c>
      <c r="V64" s="13">
        <f t="shared" si="7"/>
        <v>69.31265522521866</v>
      </c>
      <c r="W64" s="13">
        <f t="shared" si="7"/>
        <v>100.01718029559395</v>
      </c>
      <c r="X64" s="13">
        <f t="shared" si="7"/>
        <v>0</v>
      </c>
      <c r="Y64" s="13">
        <f t="shared" si="7"/>
        <v>0</v>
      </c>
      <c r="Z64" s="14">
        <f t="shared" si="7"/>
        <v>100.01718029559395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104.162546075699</v>
      </c>
      <c r="G66" s="16">
        <f t="shared" si="7"/>
        <v>100</v>
      </c>
      <c r="H66" s="16">
        <f t="shared" si="7"/>
        <v>89.78675017708683</v>
      </c>
      <c r="I66" s="16">
        <f t="shared" si="7"/>
        <v>97.59468403286668</v>
      </c>
      <c r="J66" s="16">
        <f t="shared" si="7"/>
        <v>91.45237766422686</v>
      </c>
      <c r="K66" s="16">
        <f t="shared" si="7"/>
        <v>100</v>
      </c>
      <c r="L66" s="16">
        <f t="shared" si="7"/>
        <v>99.99891023615183</v>
      </c>
      <c r="M66" s="16">
        <f t="shared" si="7"/>
        <v>96.86708123994075</v>
      </c>
      <c r="N66" s="16">
        <f t="shared" si="7"/>
        <v>0</v>
      </c>
      <c r="O66" s="16">
        <f t="shared" si="7"/>
        <v>81.24325888511825</v>
      </c>
      <c r="P66" s="16">
        <f t="shared" si="7"/>
        <v>83.72258603261108</v>
      </c>
      <c r="Q66" s="16">
        <f t="shared" si="7"/>
        <v>125.23221716914541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99.21329267046035</v>
      </c>
      <c r="V66" s="16">
        <f t="shared" si="7"/>
        <v>103.68626659663884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14870600</v>
      </c>
      <c r="E67" s="25">
        <v>14870600</v>
      </c>
      <c r="F67" s="25">
        <v>1334936</v>
      </c>
      <c r="G67" s="25">
        <v>746918</v>
      </c>
      <c r="H67" s="25">
        <v>1355964</v>
      </c>
      <c r="I67" s="25">
        <v>3437818</v>
      </c>
      <c r="J67" s="25">
        <v>980726</v>
      </c>
      <c r="K67" s="25">
        <v>700058</v>
      </c>
      <c r="L67" s="25">
        <v>-630715</v>
      </c>
      <c r="M67" s="25">
        <v>1050069</v>
      </c>
      <c r="N67" s="25">
        <v>596246</v>
      </c>
      <c r="O67" s="25">
        <v>676061</v>
      </c>
      <c r="P67" s="25">
        <v>635828</v>
      </c>
      <c r="Q67" s="25">
        <v>1908135</v>
      </c>
      <c r="R67" s="25">
        <v>285249</v>
      </c>
      <c r="S67" s="25">
        <v>580007</v>
      </c>
      <c r="T67" s="25">
        <v>373241</v>
      </c>
      <c r="U67" s="25">
        <v>1238497</v>
      </c>
      <c r="V67" s="25">
        <v>7634519</v>
      </c>
      <c r="W67" s="25">
        <v>14870600</v>
      </c>
      <c r="X67" s="25"/>
      <c r="Y67" s="24"/>
      <c r="Z67" s="26">
        <v>14870600</v>
      </c>
    </row>
    <row r="68" spans="1:26" ht="13.5" hidden="1">
      <c r="A68" s="36" t="s">
        <v>31</v>
      </c>
      <c r="B68" s="18"/>
      <c r="C68" s="18"/>
      <c r="D68" s="19">
        <v>6632134</v>
      </c>
      <c r="E68" s="20">
        <v>6632134</v>
      </c>
      <c r="F68" s="20">
        <v>650203</v>
      </c>
      <c r="G68" s="20">
        <v>63010</v>
      </c>
      <c r="H68" s="20">
        <v>697729</v>
      </c>
      <c r="I68" s="20">
        <v>1410942</v>
      </c>
      <c r="J68" s="20">
        <v>296290</v>
      </c>
      <c r="K68" s="20">
        <v>123</v>
      </c>
      <c r="L68" s="20">
        <v>-1153565</v>
      </c>
      <c r="M68" s="20">
        <v>-857152</v>
      </c>
      <c r="N68" s="20">
        <v>1408</v>
      </c>
      <c r="O68" s="20">
        <v>-1926</v>
      </c>
      <c r="P68" s="20">
        <v>-77</v>
      </c>
      <c r="Q68" s="20">
        <v>-595</v>
      </c>
      <c r="R68" s="20">
        <v>-314474</v>
      </c>
      <c r="S68" s="20">
        <v>-77</v>
      </c>
      <c r="T68" s="20">
        <v>-67</v>
      </c>
      <c r="U68" s="20">
        <v>-314618</v>
      </c>
      <c r="V68" s="20">
        <v>238577</v>
      </c>
      <c r="W68" s="20">
        <v>6632134</v>
      </c>
      <c r="X68" s="20"/>
      <c r="Y68" s="19"/>
      <c r="Z68" s="22">
        <v>6632134</v>
      </c>
    </row>
    <row r="69" spans="1:26" ht="13.5" hidden="1">
      <c r="A69" s="37" t="s">
        <v>32</v>
      </c>
      <c r="B69" s="18"/>
      <c r="C69" s="18"/>
      <c r="D69" s="19">
        <v>7098466</v>
      </c>
      <c r="E69" s="20">
        <v>7098466</v>
      </c>
      <c r="F69" s="20">
        <v>595749</v>
      </c>
      <c r="G69" s="20">
        <v>578602</v>
      </c>
      <c r="H69" s="20">
        <v>550943</v>
      </c>
      <c r="I69" s="20">
        <v>1725294</v>
      </c>
      <c r="J69" s="20">
        <v>575821</v>
      </c>
      <c r="K69" s="20">
        <v>603944</v>
      </c>
      <c r="L69" s="20">
        <v>431087</v>
      </c>
      <c r="M69" s="20">
        <v>1610852</v>
      </c>
      <c r="N69" s="20">
        <v>594838</v>
      </c>
      <c r="O69" s="20">
        <v>563948</v>
      </c>
      <c r="P69" s="20">
        <v>522140</v>
      </c>
      <c r="Q69" s="20">
        <v>1680926</v>
      </c>
      <c r="R69" s="20">
        <v>484331</v>
      </c>
      <c r="S69" s="20">
        <v>580084</v>
      </c>
      <c r="T69" s="20">
        <v>253924</v>
      </c>
      <c r="U69" s="20">
        <v>1318339</v>
      </c>
      <c r="V69" s="20">
        <v>6335411</v>
      </c>
      <c r="W69" s="20">
        <v>7098466</v>
      </c>
      <c r="X69" s="20"/>
      <c r="Y69" s="19"/>
      <c r="Z69" s="22">
        <v>7098466</v>
      </c>
    </row>
    <row r="70" spans="1:26" ht="13.5" hidden="1">
      <c r="A70" s="38" t="s">
        <v>106</v>
      </c>
      <c r="B70" s="18"/>
      <c r="C70" s="18"/>
      <c r="D70" s="19">
        <v>2998000</v>
      </c>
      <c r="E70" s="20">
        <v>2998000</v>
      </c>
      <c r="F70" s="20">
        <v>237978</v>
      </c>
      <c r="G70" s="20">
        <v>215555</v>
      </c>
      <c r="H70" s="20">
        <v>231643</v>
      </c>
      <c r="I70" s="20">
        <v>685176</v>
      </c>
      <c r="J70" s="20">
        <v>249913</v>
      </c>
      <c r="K70" s="20">
        <v>253419</v>
      </c>
      <c r="L70" s="20">
        <v>175556</v>
      </c>
      <c r="M70" s="20">
        <v>678888</v>
      </c>
      <c r="N70" s="20">
        <v>204581</v>
      </c>
      <c r="O70" s="20">
        <v>194195</v>
      </c>
      <c r="P70" s="20">
        <v>160099</v>
      </c>
      <c r="Q70" s="20">
        <v>558875</v>
      </c>
      <c r="R70" s="20">
        <v>163634</v>
      </c>
      <c r="S70" s="20">
        <v>182370</v>
      </c>
      <c r="T70" s="20">
        <v>-59914</v>
      </c>
      <c r="U70" s="20">
        <v>286090</v>
      </c>
      <c r="V70" s="20">
        <v>2209029</v>
      </c>
      <c r="W70" s="20">
        <v>2998000</v>
      </c>
      <c r="X70" s="20"/>
      <c r="Y70" s="19"/>
      <c r="Z70" s="22">
        <v>2998000</v>
      </c>
    </row>
    <row r="71" spans="1:26" ht="13.5" hidden="1">
      <c r="A71" s="38" t="s">
        <v>107</v>
      </c>
      <c r="B71" s="18"/>
      <c r="C71" s="18"/>
      <c r="D71" s="19">
        <v>420436</v>
      </c>
      <c r="E71" s="20">
        <v>420436</v>
      </c>
      <c r="F71" s="20">
        <v>41893</v>
      </c>
      <c r="G71" s="20">
        <v>34037</v>
      </c>
      <c r="H71" s="20">
        <v>37651</v>
      </c>
      <c r="I71" s="20">
        <v>113581</v>
      </c>
      <c r="J71" s="20">
        <v>37154</v>
      </c>
      <c r="K71" s="20">
        <v>46696</v>
      </c>
      <c r="L71" s="20">
        <v>18456</v>
      </c>
      <c r="M71" s="20">
        <v>102306</v>
      </c>
      <c r="N71" s="20">
        <v>41641</v>
      </c>
      <c r="O71" s="20">
        <v>41329</v>
      </c>
      <c r="P71" s="20">
        <v>31636</v>
      </c>
      <c r="Q71" s="20">
        <v>114606</v>
      </c>
      <c r="R71" s="20">
        <v>25176</v>
      </c>
      <c r="S71" s="20">
        <v>41462</v>
      </c>
      <c r="T71" s="20">
        <v>1999</v>
      </c>
      <c r="U71" s="20">
        <v>68637</v>
      </c>
      <c r="V71" s="20">
        <v>399130</v>
      </c>
      <c r="W71" s="20">
        <v>420436</v>
      </c>
      <c r="X71" s="20"/>
      <c r="Y71" s="19"/>
      <c r="Z71" s="22">
        <v>420436</v>
      </c>
    </row>
    <row r="72" spans="1:26" ht="13.5" hidden="1">
      <c r="A72" s="38" t="s">
        <v>108</v>
      </c>
      <c r="B72" s="18"/>
      <c r="C72" s="18"/>
      <c r="D72" s="19">
        <v>1526400</v>
      </c>
      <c r="E72" s="20">
        <v>1526400</v>
      </c>
      <c r="F72" s="20">
        <v>120502</v>
      </c>
      <c r="G72" s="20">
        <v>125408</v>
      </c>
      <c r="H72" s="20">
        <v>75730</v>
      </c>
      <c r="I72" s="20">
        <v>321640</v>
      </c>
      <c r="J72" s="20">
        <v>96698</v>
      </c>
      <c r="K72" s="20">
        <v>119505</v>
      </c>
      <c r="L72" s="20">
        <v>100992</v>
      </c>
      <c r="M72" s="20">
        <v>317195</v>
      </c>
      <c r="N72" s="20">
        <v>133078</v>
      </c>
      <c r="O72" s="20">
        <v>121559</v>
      </c>
      <c r="P72" s="20">
        <v>123674</v>
      </c>
      <c r="Q72" s="20">
        <v>378311</v>
      </c>
      <c r="R72" s="20">
        <v>119814</v>
      </c>
      <c r="S72" s="20">
        <v>134424</v>
      </c>
      <c r="T72" s="20">
        <v>123318</v>
      </c>
      <c r="U72" s="20">
        <v>377556</v>
      </c>
      <c r="V72" s="20">
        <v>1394702</v>
      </c>
      <c r="W72" s="20">
        <v>1526400</v>
      </c>
      <c r="X72" s="20"/>
      <c r="Y72" s="19"/>
      <c r="Z72" s="22">
        <v>1526400</v>
      </c>
    </row>
    <row r="73" spans="1:26" ht="13.5" hidden="1">
      <c r="A73" s="38" t="s">
        <v>109</v>
      </c>
      <c r="B73" s="18"/>
      <c r="C73" s="18"/>
      <c r="D73" s="19">
        <v>2153630</v>
      </c>
      <c r="E73" s="20">
        <v>2153630</v>
      </c>
      <c r="F73" s="20">
        <v>195376</v>
      </c>
      <c r="G73" s="20">
        <v>202942</v>
      </c>
      <c r="H73" s="20">
        <v>205919</v>
      </c>
      <c r="I73" s="20">
        <v>604237</v>
      </c>
      <c r="J73" s="20">
        <v>192056</v>
      </c>
      <c r="K73" s="20">
        <v>183724</v>
      </c>
      <c r="L73" s="20">
        <v>136083</v>
      </c>
      <c r="M73" s="20">
        <v>511863</v>
      </c>
      <c r="N73" s="20">
        <v>215538</v>
      </c>
      <c r="O73" s="20">
        <v>206865</v>
      </c>
      <c r="P73" s="20">
        <v>206731</v>
      </c>
      <c r="Q73" s="20">
        <v>629134</v>
      </c>
      <c r="R73" s="20">
        <v>175707</v>
      </c>
      <c r="S73" s="20">
        <v>221828</v>
      </c>
      <c r="T73" s="20">
        <v>188521</v>
      </c>
      <c r="U73" s="20">
        <v>586056</v>
      </c>
      <c r="V73" s="20">
        <v>2331290</v>
      </c>
      <c r="W73" s="20">
        <v>2153630</v>
      </c>
      <c r="X73" s="20"/>
      <c r="Y73" s="19"/>
      <c r="Z73" s="22">
        <v>2153630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>
        <v>660</v>
      </c>
      <c r="H74" s="20"/>
      <c r="I74" s="20">
        <v>660</v>
      </c>
      <c r="J74" s="20"/>
      <c r="K74" s="20">
        <v>600</v>
      </c>
      <c r="L74" s="20"/>
      <c r="M74" s="20">
        <v>600</v>
      </c>
      <c r="N74" s="20"/>
      <c r="O74" s="20"/>
      <c r="P74" s="20"/>
      <c r="Q74" s="20"/>
      <c r="R74" s="20"/>
      <c r="S74" s="20"/>
      <c r="T74" s="20"/>
      <c r="U74" s="20"/>
      <c r="V74" s="20">
        <v>1260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1140000</v>
      </c>
      <c r="E75" s="29">
        <v>1140000</v>
      </c>
      <c r="F75" s="29">
        <v>88984</v>
      </c>
      <c r="G75" s="29">
        <v>105306</v>
      </c>
      <c r="H75" s="29">
        <v>107292</v>
      </c>
      <c r="I75" s="29">
        <v>301582</v>
      </c>
      <c r="J75" s="29">
        <v>108615</v>
      </c>
      <c r="K75" s="29">
        <v>95991</v>
      </c>
      <c r="L75" s="29">
        <v>91763</v>
      </c>
      <c r="M75" s="29">
        <v>296369</v>
      </c>
      <c r="N75" s="29"/>
      <c r="O75" s="29">
        <v>114039</v>
      </c>
      <c r="P75" s="29">
        <v>113765</v>
      </c>
      <c r="Q75" s="29">
        <v>227804</v>
      </c>
      <c r="R75" s="29">
        <v>115392</v>
      </c>
      <c r="S75" s="29"/>
      <c r="T75" s="29">
        <v>119384</v>
      </c>
      <c r="U75" s="29">
        <v>234776</v>
      </c>
      <c r="V75" s="29">
        <v>1060531</v>
      </c>
      <c r="W75" s="29">
        <v>1140000</v>
      </c>
      <c r="X75" s="29"/>
      <c r="Y75" s="28"/>
      <c r="Z75" s="30">
        <v>1140000</v>
      </c>
    </row>
    <row r="76" spans="1:26" ht="13.5" hidden="1">
      <c r="A76" s="41" t="s">
        <v>113</v>
      </c>
      <c r="B76" s="31"/>
      <c r="C76" s="31"/>
      <c r="D76" s="32">
        <v>13646000</v>
      </c>
      <c r="E76" s="33">
        <v>13646000</v>
      </c>
      <c r="F76" s="33">
        <v>1322199</v>
      </c>
      <c r="G76" s="33">
        <v>782060</v>
      </c>
      <c r="H76" s="33">
        <v>1333319</v>
      </c>
      <c r="I76" s="33">
        <v>3437578</v>
      </c>
      <c r="J76" s="33">
        <v>920250</v>
      </c>
      <c r="K76" s="33">
        <v>989824</v>
      </c>
      <c r="L76" s="33">
        <v>512832</v>
      </c>
      <c r="M76" s="33">
        <v>2422906</v>
      </c>
      <c r="N76" s="33">
        <v>1030681</v>
      </c>
      <c r="O76" s="33">
        <v>586786</v>
      </c>
      <c r="P76" s="33">
        <v>936280</v>
      </c>
      <c r="Q76" s="33">
        <v>2553747</v>
      </c>
      <c r="R76" s="33">
        <v>655489</v>
      </c>
      <c r="S76" s="33">
        <v>820432</v>
      </c>
      <c r="T76" s="33"/>
      <c r="U76" s="33">
        <v>1475921</v>
      </c>
      <c r="V76" s="33">
        <v>9890152</v>
      </c>
      <c r="W76" s="33">
        <v>13646000</v>
      </c>
      <c r="X76" s="33"/>
      <c r="Y76" s="32"/>
      <c r="Z76" s="34">
        <v>13646000</v>
      </c>
    </row>
    <row r="77" spans="1:26" ht="13.5" hidden="1">
      <c r="A77" s="36" t="s">
        <v>31</v>
      </c>
      <c r="B77" s="18"/>
      <c r="C77" s="18"/>
      <c r="D77" s="19">
        <v>6632000</v>
      </c>
      <c r="E77" s="20">
        <v>6632000</v>
      </c>
      <c r="F77" s="20">
        <v>650203</v>
      </c>
      <c r="G77" s="20">
        <v>98812</v>
      </c>
      <c r="H77" s="20">
        <v>697729</v>
      </c>
      <c r="I77" s="20">
        <v>1446744</v>
      </c>
      <c r="J77" s="20">
        <v>340455</v>
      </c>
      <c r="K77" s="20">
        <v>373874</v>
      </c>
      <c r="L77" s="20">
        <v>182958</v>
      </c>
      <c r="M77" s="20">
        <v>897287</v>
      </c>
      <c r="N77" s="20">
        <v>365570</v>
      </c>
      <c r="O77" s="20">
        <v>254810</v>
      </c>
      <c r="P77" s="20">
        <v>283319</v>
      </c>
      <c r="Q77" s="20">
        <v>903699</v>
      </c>
      <c r="R77" s="20">
        <v>273055</v>
      </c>
      <c r="S77" s="20">
        <v>252223</v>
      </c>
      <c r="T77" s="20"/>
      <c r="U77" s="20">
        <v>525278</v>
      </c>
      <c r="V77" s="20">
        <v>3773008</v>
      </c>
      <c r="W77" s="20">
        <v>6632000</v>
      </c>
      <c r="X77" s="20"/>
      <c r="Y77" s="19"/>
      <c r="Z77" s="22">
        <v>6632000</v>
      </c>
    </row>
    <row r="78" spans="1:26" ht="13.5" hidden="1">
      <c r="A78" s="37" t="s">
        <v>32</v>
      </c>
      <c r="B78" s="18"/>
      <c r="C78" s="18"/>
      <c r="D78" s="19">
        <v>7014000</v>
      </c>
      <c r="E78" s="20">
        <v>7014000</v>
      </c>
      <c r="F78" s="20">
        <v>579308</v>
      </c>
      <c r="G78" s="20">
        <v>577942</v>
      </c>
      <c r="H78" s="20">
        <v>539256</v>
      </c>
      <c r="I78" s="20">
        <v>1696506</v>
      </c>
      <c r="J78" s="20">
        <v>480464</v>
      </c>
      <c r="K78" s="20">
        <v>519959</v>
      </c>
      <c r="L78" s="20">
        <v>238112</v>
      </c>
      <c r="M78" s="20">
        <v>1238535</v>
      </c>
      <c r="N78" s="20">
        <v>567723</v>
      </c>
      <c r="O78" s="20">
        <v>239327</v>
      </c>
      <c r="P78" s="20">
        <v>557714</v>
      </c>
      <c r="Q78" s="20">
        <v>1364764</v>
      </c>
      <c r="R78" s="20">
        <v>267042</v>
      </c>
      <c r="S78" s="20">
        <v>450672</v>
      </c>
      <c r="T78" s="20"/>
      <c r="U78" s="20">
        <v>717714</v>
      </c>
      <c r="V78" s="20">
        <v>5017519</v>
      </c>
      <c r="W78" s="20">
        <v>7014000</v>
      </c>
      <c r="X78" s="20"/>
      <c r="Y78" s="19"/>
      <c r="Z78" s="22">
        <v>7014000</v>
      </c>
    </row>
    <row r="79" spans="1:26" ht="13.5" hidden="1">
      <c r="A79" s="38" t="s">
        <v>106</v>
      </c>
      <c r="B79" s="18"/>
      <c r="C79" s="18"/>
      <c r="D79" s="19">
        <v>2996000</v>
      </c>
      <c r="E79" s="20">
        <v>2996000</v>
      </c>
      <c r="F79" s="20">
        <v>237978</v>
      </c>
      <c r="G79" s="20">
        <v>215555</v>
      </c>
      <c r="H79" s="20">
        <v>231643</v>
      </c>
      <c r="I79" s="20">
        <v>685176</v>
      </c>
      <c r="J79" s="20">
        <v>249913</v>
      </c>
      <c r="K79" s="20">
        <v>213785</v>
      </c>
      <c r="L79" s="20">
        <v>139463</v>
      </c>
      <c r="M79" s="20">
        <v>603161</v>
      </c>
      <c r="N79" s="20">
        <v>270763</v>
      </c>
      <c r="O79" s="20">
        <v>18792</v>
      </c>
      <c r="P79" s="20">
        <v>237533</v>
      </c>
      <c r="Q79" s="20">
        <v>527088</v>
      </c>
      <c r="R79" s="20">
        <v>137120</v>
      </c>
      <c r="S79" s="20">
        <v>203514</v>
      </c>
      <c r="T79" s="20"/>
      <c r="U79" s="20">
        <v>340634</v>
      </c>
      <c r="V79" s="20">
        <v>2156059</v>
      </c>
      <c r="W79" s="20">
        <v>2996000</v>
      </c>
      <c r="X79" s="20"/>
      <c r="Y79" s="19"/>
      <c r="Z79" s="22">
        <v>2996000</v>
      </c>
    </row>
    <row r="80" spans="1:26" ht="13.5" hidden="1">
      <c r="A80" s="38" t="s">
        <v>107</v>
      </c>
      <c r="B80" s="18"/>
      <c r="C80" s="18"/>
      <c r="D80" s="19">
        <v>437000</v>
      </c>
      <c r="E80" s="20">
        <v>437000</v>
      </c>
      <c r="F80" s="20">
        <v>41893</v>
      </c>
      <c r="G80" s="20">
        <v>34037</v>
      </c>
      <c r="H80" s="20">
        <v>37651</v>
      </c>
      <c r="I80" s="20">
        <v>113581</v>
      </c>
      <c r="J80" s="20">
        <v>37155</v>
      </c>
      <c r="K80" s="20">
        <v>19344</v>
      </c>
      <c r="L80" s="20">
        <v>16441</v>
      </c>
      <c r="M80" s="20">
        <v>72940</v>
      </c>
      <c r="N80" s="20">
        <v>58265</v>
      </c>
      <c r="O80" s="20">
        <v>29121</v>
      </c>
      <c r="P80" s="20">
        <v>29121</v>
      </c>
      <c r="Q80" s="20">
        <v>116507</v>
      </c>
      <c r="R80" s="20">
        <v>10075</v>
      </c>
      <c r="S80" s="20">
        <v>19452</v>
      </c>
      <c r="T80" s="20"/>
      <c r="U80" s="20">
        <v>29527</v>
      </c>
      <c r="V80" s="20">
        <v>332555</v>
      </c>
      <c r="W80" s="20">
        <v>437000</v>
      </c>
      <c r="X80" s="20"/>
      <c r="Y80" s="19"/>
      <c r="Z80" s="22">
        <v>437000</v>
      </c>
    </row>
    <row r="81" spans="1:26" ht="13.5" hidden="1">
      <c r="A81" s="38" t="s">
        <v>108</v>
      </c>
      <c r="B81" s="18"/>
      <c r="C81" s="18"/>
      <c r="D81" s="19">
        <v>1427000</v>
      </c>
      <c r="E81" s="20">
        <v>1427000</v>
      </c>
      <c r="F81" s="20">
        <v>120502</v>
      </c>
      <c r="G81" s="20">
        <v>125408</v>
      </c>
      <c r="H81" s="20">
        <v>75730</v>
      </c>
      <c r="I81" s="20">
        <v>321640</v>
      </c>
      <c r="J81" s="20">
        <v>96698</v>
      </c>
      <c r="K81" s="20">
        <v>67017</v>
      </c>
      <c r="L81" s="20">
        <v>35897</v>
      </c>
      <c r="M81" s="20">
        <v>199612</v>
      </c>
      <c r="N81" s="20">
        <v>103924</v>
      </c>
      <c r="O81" s="20">
        <v>60519</v>
      </c>
      <c r="P81" s="20">
        <v>77306</v>
      </c>
      <c r="Q81" s="20">
        <v>241749</v>
      </c>
      <c r="R81" s="20">
        <v>62944</v>
      </c>
      <c r="S81" s="20">
        <v>87081</v>
      </c>
      <c r="T81" s="20"/>
      <c r="U81" s="20">
        <v>150025</v>
      </c>
      <c r="V81" s="20">
        <v>913026</v>
      </c>
      <c r="W81" s="20">
        <v>1427000</v>
      </c>
      <c r="X81" s="20"/>
      <c r="Y81" s="19"/>
      <c r="Z81" s="22">
        <v>1427000</v>
      </c>
    </row>
    <row r="82" spans="1:26" ht="13.5" hidden="1">
      <c r="A82" s="38" t="s">
        <v>109</v>
      </c>
      <c r="B82" s="18"/>
      <c r="C82" s="18"/>
      <c r="D82" s="19">
        <v>2154000</v>
      </c>
      <c r="E82" s="20">
        <v>2154000</v>
      </c>
      <c r="F82" s="20">
        <v>178935</v>
      </c>
      <c r="G82" s="20">
        <v>202942</v>
      </c>
      <c r="H82" s="20">
        <v>194232</v>
      </c>
      <c r="I82" s="20">
        <v>576109</v>
      </c>
      <c r="J82" s="20">
        <v>96698</v>
      </c>
      <c r="K82" s="20">
        <v>219813</v>
      </c>
      <c r="L82" s="20">
        <v>46311</v>
      </c>
      <c r="M82" s="20">
        <v>362822</v>
      </c>
      <c r="N82" s="20">
        <v>134771</v>
      </c>
      <c r="O82" s="20">
        <v>130895</v>
      </c>
      <c r="P82" s="20">
        <v>213754</v>
      </c>
      <c r="Q82" s="20">
        <v>479420</v>
      </c>
      <c r="R82" s="20">
        <v>56903</v>
      </c>
      <c r="S82" s="20">
        <v>140625</v>
      </c>
      <c r="T82" s="20"/>
      <c r="U82" s="20">
        <v>197528</v>
      </c>
      <c r="V82" s="20">
        <v>1615879</v>
      </c>
      <c r="W82" s="20">
        <v>2154000</v>
      </c>
      <c r="X82" s="20"/>
      <c r="Y82" s="19"/>
      <c r="Z82" s="22">
        <v>2154000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>
        <v>92688</v>
      </c>
      <c r="G84" s="29">
        <v>105306</v>
      </c>
      <c r="H84" s="29">
        <v>96334</v>
      </c>
      <c r="I84" s="29">
        <v>294328</v>
      </c>
      <c r="J84" s="29">
        <v>99331</v>
      </c>
      <c r="K84" s="29">
        <v>95991</v>
      </c>
      <c r="L84" s="29">
        <v>91762</v>
      </c>
      <c r="M84" s="29">
        <v>287084</v>
      </c>
      <c r="N84" s="29">
        <v>97388</v>
      </c>
      <c r="O84" s="29">
        <v>92649</v>
      </c>
      <c r="P84" s="29">
        <v>95247</v>
      </c>
      <c r="Q84" s="29">
        <v>285284</v>
      </c>
      <c r="R84" s="29">
        <v>115392</v>
      </c>
      <c r="S84" s="29">
        <v>117537</v>
      </c>
      <c r="T84" s="29"/>
      <c r="U84" s="29">
        <v>232929</v>
      </c>
      <c r="V84" s="29">
        <v>1099625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11886693</v>
      </c>
      <c r="C5" s="18">
        <v>0</v>
      </c>
      <c r="D5" s="63">
        <v>11001325</v>
      </c>
      <c r="E5" s="64">
        <v>11001325</v>
      </c>
      <c r="F5" s="64">
        <v>2114783</v>
      </c>
      <c r="G5" s="64">
        <v>759512</v>
      </c>
      <c r="H5" s="64">
        <v>759588</v>
      </c>
      <c r="I5" s="64">
        <v>3633883</v>
      </c>
      <c r="J5" s="64">
        <v>759962</v>
      </c>
      <c r="K5" s="64">
        <v>2274501</v>
      </c>
      <c r="L5" s="64">
        <v>762593</v>
      </c>
      <c r="M5" s="64">
        <v>3797056</v>
      </c>
      <c r="N5" s="64">
        <v>764225</v>
      </c>
      <c r="O5" s="64">
        <v>1471258</v>
      </c>
      <c r="P5" s="64">
        <v>0</v>
      </c>
      <c r="Q5" s="64">
        <v>2235483</v>
      </c>
      <c r="R5" s="64">
        <v>1593536</v>
      </c>
      <c r="S5" s="64">
        <v>782364</v>
      </c>
      <c r="T5" s="64">
        <v>1109296</v>
      </c>
      <c r="U5" s="64">
        <v>3485196</v>
      </c>
      <c r="V5" s="64">
        <v>13151618</v>
      </c>
      <c r="W5" s="64">
        <v>11001325</v>
      </c>
      <c r="X5" s="64">
        <v>2150293</v>
      </c>
      <c r="Y5" s="65">
        <v>19.55</v>
      </c>
      <c r="Z5" s="66">
        <v>11001325</v>
      </c>
    </row>
    <row r="6" spans="1:26" ht="13.5">
      <c r="A6" s="62" t="s">
        <v>32</v>
      </c>
      <c r="B6" s="18">
        <v>85150430</v>
      </c>
      <c r="C6" s="18">
        <v>0</v>
      </c>
      <c r="D6" s="63">
        <v>98907080</v>
      </c>
      <c r="E6" s="64">
        <v>99627080</v>
      </c>
      <c r="F6" s="64">
        <v>9424588</v>
      </c>
      <c r="G6" s="64">
        <v>6973723</v>
      </c>
      <c r="H6" s="64">
        <v>9181724</v>
      </c>
      <c r="I6" s="64">
        <v>25580035</v>
      </c>
      <c r="J6" s="64">
        <v>7737736</v>
      </c>
      <c r="K6" s="64">
        <v>7624554</v>
      </c>
      <c r="L6" s="64">
        <v>8378436</v>
      </c>
      <c r="M6" s="64">
        <v>23740726</v>
      </c>
      <c r="N6" s="64">
        <v>10622024</v>
      </c>
      <c r="O6" s="64">
        <v>5933068</v>
      </c>
      <c r="P6" s="64">
        <v>51549</v>
      </c>
      <c r="Q6" s="64">
        <v>16606641</v>
      </c>
      <c r="R6" s="64">
        <v>21639236</v>
      </c>
      <c r="S6" s="64">
        <v>7677330</v>
      </c>
      <c r="T6" s="64">
        <v>11649199</v>
      </c>
      <c r="U6" s="64">
        <v>40965765</v>
      </c>
      <c r="V6" s="64">
        <v>106893167</v>
      </c>
      <c r="W6" s="64">
        <v>99627080</v>
      </c>
      <c r="X6" s="64">
        <v>7266087</v>
      </c>
      <c r="Y6" s="65">
        <v>7.29</v>
      </c>
      <c r="Z6" s="66">
        <v>99627080</v>
      </c>
    </row>
    <row r="7" spans="1:26" ht="13.5">
      <c r="A7" s="62" t="s">
        <v>33</v>
      </c>
      <c r="B7" s="18">
        <v>247436</v>
      </c>
      <c r="C7" s="18">
        <v>0</v>
      </c>
      <c r="D7" s="63">
        <v>22080</v>
      </c>
      <c r="E7" s="64">
        <v>22080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1912</v>
      </c>
      <c r="P7" s="64">
        <v>0</v>
      </c>
      <c r="Q7" s="64">
        <v>1912</v>
      </c>
      <c r="R7" s="64">
        <v>0</v>
      </c>
      <c r="S7" s="64">
        <v>1443</v>
      </c>
      <c r="T7" s="64">
        <v>12822</v>
      </c>
      <c r="U7" s="64">
        <v>14265</v>
      </c>
      <c r="V7" s="64">
        <v>16177</v>
      </c>
      <c r="W7" s="64">
        <v>22080</v>
      </c>
      <c r="X7" s="64">
        <v>-5903</v>
      </c>
      <c r="Y7" s="65">
        <v>-26.73</v>
      </c>
      <c r="Z7" s="66">
        <v>22080</v>
      </c>
    </row>
    <row r="8" spans="1:26" ht="13.5">
      <c r="A8" s="62" t="s">
        <v>34</v>
      </c>
      <c r="B8" s="18">
        <v>47375188</v>
      </c>
      <c r="C8" s="18">
        <v>0</v>
      </c>
      <c r="D8" s="63">
        <v>44665509</v>
      </c>
      <c r="E8" s="64">
        <v>44665509</v>
      </c>
      <c r="F8" s="64">
        <v>7835000</v>
      </c>
      <c r="G8" s="64">
        <v>398712</v>
      </c>
      <c r="H8" s="64">
        <v>-4104</v>
      </c>
      <c r="I8" s="64">
        <v>8229608</v>
      </c>
      <c r="J8" s="64">
        <v>4498696</v>
      </c>
      <c r="K8" s="64">
        <v>294038</v>
      </c>
      <c r="L8" s="64">
        <v>-5080</v>
      </c>
      <c r="M8" s="64">
        <v>4787654</v>
      </c>
      <c r="N8" s="64">
        <v>0</v>
      </c>
      <c r="O8" s="64">
        <v>300000</v>
      </c>
      <c r="P8" s="64">
        <v>-1133</v>
      </c>
      <c r="Q8" s="64">
        <v>298867</v>
      </c>
      <c r="R8" s="64">
        <v>0</v>
      </c>
      <c r="S8" s="64">
        <v>18871</v>
      </c>
      <c r="T8" s="64">
        <v>890000</v>
      </c>
      <c r="U8" s="64">
        <v>908871</v>
      </c>
      <c r="V8" s="64">
        <v>14225000</v>
      </c>
      <c r="W8" s="64">
        <v>44665509</v>
      </c>
      <c r="X8" s="64">
        <v>-30440509</v>
      </c>
      <c r="Y8" s="65">
        <v>-68.15</v>
      </c>
      <c r="Z8" s="66">
        <v>44665509</v>
      </c>
    </row>
    <row r="9" spans="1:26" ht="13.5">
      <c r="A9" s="62" t="s">
        <v>35</v>
      </c>
      <c r="B9" s="18">
        <v>47144563</v>
      </c>
      <c r="C9" s="18">
        <v>0</v>
      </c>
      <c r="D9" s="63">
        <v>25075741</v>
      </c>
      <c r="E9" s="64">
        <v>25675741</v>
      </c>
      <c r="F9" s="64">
        <v>1719981</v>
      </c>
      <c r="G9" s="64">
        <v>1821468</v>
      </c>
      <c r="H9" s="64">
        <v>1633938</v>
      </c>
      <c r="I9" s="64">
        <v>5175387</v>
      </c>
      <c r="J9" s="64">
        <v>1835518</v>
      </c>
      <c r="K9" s="64">
        <v>1840727</v>
      </c>
      <c r="L9" s="64">
        <v>1157615</v>
      </c>
      <c r="M9" s="64">
        <v>4833860</v>
      </c>
      <c r="N9" s="64">
        <v>1899455</v>
      </c>
      <c r="O9" s="64">
        <v>1900835</v>
      </c>
      <c r="P9" s="64">
        <v>149176</v>
      </c>
      <c r="Q9" s="64">
        <v>3949466</v>
      </c>
      <c r="R9" s="64">
        <v>3174517</v>
      </c>
      <c r="S9" s="64">
        <v>2179753</v>
      </c>
      <c r="T9" s="64">
        <v>3258361</v>
      </c>
      <c r="U9" s="64">
        <v>8612631</v>
      </c>
      <c r="V9" s="64">
        <v>22571344</v>
      </c>
      <c r="W9" s="64">
        <v>25675741</v>
      </c>
      <c r="X9" s="64">
        <v>-3104397</v>
      </c>
      <c r="Y9" s="65">
        <v>-12.09</v>
      </c>
      <c r="Z9" s="66">
        <v>25675741</v>
      </c>
    </row>
    <row r="10" spans="1:26" ht="25.5">
      <c r="A10" s="67" t="s">
        <v>98</v>
      </c>
      <c r="B10" s="68">
        <f>SUM(B5:B9)</f>
        <v>191804310</v>
      </c>
      <c r="C10" s="68">
        <f>SUM(C5:C9)</f>
        <v>0</v>
      </c>
      <c r="D10" s="69">
        <f aca="true" t="shared" si="0" ref="D10:Z10">SUM(D5:D9)</f>
        <v>179671735</v>
      </c>
      <c r="E10" s="70">
        <f t="shared" si="0"/>
        <v>180991735</v>
      </c>
      <c r="F10" s="70">
        <f t="shared" si="0"/>
        <v>21094352</v>
      </c>
      <c r="G10" s="70">
        <f t="shared" si="0"/>
        <v>9953415</v>
      </c>
      <c r="H10" s="70">
        <f t="shared" si="0"/>
        <v>11571146</v>
      </c>
      <c r="I10" s="70">
        <f t="shared" si="0"/>
        <v>42618913</v>
      </c>
      <c r="J10" s="70">
        <f t="shared" si="0"/>
        <v>14831912</v>
      </c>
      <c r="K10" s="70">
        <f t="shared" si="0"/>
        <v>12033820</v>
      </c>
      <c r="L10" s="70">
        <f t="shared" si="0"/>
        <v>10293564</v>
      </c>
      <c r="M10" s="70">
        <f t="shared" si="0"/>
        <v>37159296</v>
      </c>
      <c r="N10" s="70">
        <f t="shared" si="0"/>
        <v>13285704</v>
      </c>
      <c r="O10" s="70">
        <f t="shared" si="0"/>
        <v>9607073</v>
      </c>
      <c r="P10" s="70">
        <f t="shared" si="0"/>
        <v>199592</v>
      </c>
      <c r="Q10" s="70">
        <f t="shared" si="0"/>
        <v>23092369</v>
      </c>
      <c r="R10" s="70">
        <f t="shared" si="0"/>
        <v>26407289</v>
      </c>
      <c r="S10" s="70">
        <f t="shared" si="0"/>
        <v>10659761</v>
      </c>
      <c r="T10" s="70">
        <f t="shared" si="0"/>
        <v>16919678</v>
      </c>
      <c r="U10" s="70">
        <f t="shared" si="0"/>
        <v>53986728</v>
      </c>
      <c r="V10" s="70">
        <f t="shared" si="0"/>
        <v>156857306</v>
      </c>
      <c r="W10" s="70">
        <f t="shared" si="0"/>
        <v>180991735</v>
      </c>
      <c r="X10" s="70">
        <f t="shared" si="0"/>
        <v>-24134429</v>
      </c>
      <c r="Y10" s="71">
        <f>+IF(W10&lt;&gt;0,(X10/W10)*100,0)</f>
        <v>-13.33454756925779</v>
      </c>
      <c r="Z10" s="72">
        <f t="shared" si="0"/>
        <v>180991735</v>
      </c>
    </row>
    <row r="11" spans="1:26" ht="13.5">
      <c r="A11" s="62" t="s">
        <v>36</v>
      </c>
      <c r="B11" s="18">
        <v>37974653</v>
      </c>
      <c r="C11" s="18">
        <v>0</v>
      </c>
      <c r="D11" s="63">
        <v>49682084</v>
      </c>
      <c r="E11" s="64">
        <v>59971528</v>
      </c>
      <c r="F11" s="64">
        <v>64776</v>
      </c>
      <c r="G11" s="64">
        <v>6991357</v>
      </c>
      <c r="H11" s="64">
        <v>3372214</v>
      </c>
      <c r="I11" s="64">
        <v>10428347</v>
      </c>
      <c r="J11" s="64">
        <v>92143</v>
      </c>
      <c r="K11" s="64">
        <v>6935516</v>
      </c>
      <c r="L11" s="64">
        <v>76361</v>
      </c>
      <c r="M11" s="64">
        <v>7104020</v>
      </c>
      <c r="N11" s="64">
        <v>7016776</v>
      </c>
      <c r="O11" s="64">
        <v>3367071</v>
      </c>
      <c r="P11" s="64">
        <v>0</v>
      </c>
      <c r="Q11" s="64">
        <v>10383847</v>
      </c>
      <c r="R11" s="64">
        <v>6881284</v>
      </c>
      <c r="S11" s="64">
        <v>3475955</v>
      </c>
      <c r="T11" s="64">
        <v>3549028</v>
      </c>
      <c r="U11" s="64">
        <v>13906267</v>
      </c>
      <c r="V11" s="64">
        <v>41822481</v>
      </c>
      <c r="W11" s="64">
        <v>59971528</v>
      </c>
      <c r="X11" s="64">
        <v>-18149047</v>
      </c>
      <c r="Y11" s="65">
        <v>-30.26</v>
      </c>
      <c r="Z11" s="66">
        <v>59971528</v>
      </c>
    </row>
    <row r="12" spans="1:26" ht="13.5">
      <c r="A12" s="62" t="s">
        <v>37</v>
      </c>
      <c r="B12" s="18">
        <v>3536113</v>
      </c>
      <c r="C12" s="18">
        <v>0</v>
      </c>
      <c r="D12" s="63">
        <v>3707828</v>
      </c>
      <c r="E12" s="64">
        <v>3972929</v>
      </c>
      <c r="F12" s="64">
        <v>0</v>
      </c>
      <c r="G12" s="64">
        <v>574856</v>
      </c>
      <c r="H12" s="64">
        <v>287428</v>
      </c>
      <c r="I12" s="64">
        <v>862284</v>
      </c>
      <c r="J12" s="64">
        <v>0</v>
      </c>
      <c r="K12" s="64">
        <v>591781</v>
      </c>
      <c r="L12" s="64">
        <v>0</v>
      </c>
      <c r="M12" s="64">
        <v>591781</v>
      </c>
      <c r="N12" s="64">
        <v>574856</v>
      </c>
      <c r="O12" s="64">
        <v>636622</v>
      </c>
      <c r="P12" s="64">
        <v>0</v>
      </c>
      <c r="Q12" s="64">
        <v>1211478</v>
      </c>
      <c r="R12" s="64">
        <v>655185</v>
      </c>
      <c r="S12" s="64">
        <v>327592</v>
      </c>
      <c r="T12" s="64">
        <v>313480</v>
      </c>
      <c r="U12" s="64">
        <v>1296257</v>
      </c>
      <c r="V12" s="64">
        <v>3961800</v>
      </c>
      <c r="W12" s="64">
        <v>3972929</v>
      </c>
      <c r="X12" s="64">
        <v>-11129</v>
      </c>
      <c r="Y12" s="65">
        <v>-0.28</v>
      </c>
      <c r="Z12" s="66">
        <v>3972929</v>
      </c>
    </row>
    <row r="13" spans="1:26" ht="13.5">
      <c r="A13" s="62" t="s">
        <v>99</v>
      </c>
      <c r="B13" s="18">
        <v>29062884</v>
      </c>
      <c r="C13" s="18">
        <v>0</v>
      </c>
      <c r="D13" s="63">
        <v>12388776</v>
      </c>
      <c r="E13" s="64">
        <v>12388776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184830</v>
      </c>
      <c r="M13" s="64">
        <v>184830</v>
      </c>
      <c r="N13" s="64">
        <v>78601</v>
      </c>
      <c r="O13" s="64">
        <v>61610</v>
      </c>
      <c r="P13" s="64">
        <v>0</v>
      </c>
      <c r="Q13" s="64">
        <v>140211</v>
      </c>
      <c r="R13" s="64">
        <v>0</v>
      </c>
      <c r="S13" s="64">
        <v>123220</v>
      </c>
      <c r="T13" s="64">
        <v>185231</v>
      </c>
      <c r="U13" s="64">
        <v>308451</v>
      </c>
      <c r="V13" s="64">
        <v>633492</v>
      </c>
      <c r="W13" s="64">
        <v>12388776</v>
      </c>
      <c r="X13" s="64">
        <v>-11755284</v>
      </c>
      <c r="Y13" s="65">
        <v>-94.89</v>
      </c>
      <c r="Z13" s="66">
        <v>12388776</v>
      </c>
    </row>
    <row r="14" spans="1:26" ht="13.5">
      <c r="A14" s="62" t="s">
        <v>38</v>
      </c>
      <c r="B14" s="18">
        <v>460960</v>
      </c>
      <c r="C14" s="18">
        <v>0</v>
      </c>
      <c r="D14" s="63">
        <v>3676600</v>
      </c>
      <c r="E14" s="64">
        <v>630000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58108</v>
      </c>
      <c r="M14" s="64">
        <v>58108</v>
      </c>
      <c r="N14" s="64">
        <v>0</v>
      </c>
      <c r="O14" s="64">
        <v>19369</v>
      </c>
      <c r="P14" s="64">
        <v>0</v>
      </c>
      <c r="Q14" s="64">
        <v>19369</v>
      </c>
      <c r="R14" s="64">
        <v>0</v>
      </c>
      <c r="S14" s="64">
        <v>38738</v>
      </c>
      <c r="T14" s="64">
        <v>58263</v>
      </c>
      <c r="U14" s="64">
        <v>97001</v>
      </c>
      <c r="V14" s="64">
        <v>174478</v>
      </c>
      <c r="W14" s="64">
        <v>630000</v>
      </c>
      <c r="X14" s="64">
        <v>-455522</v>
      </c>
      <c r="Y14" s="65">
        <v>-72.31</v>
      </c>
      <c r="Z14" s="66">
        <v>630000</v>
      </c>
    </row>
    <row r="15" spans="1:26" ht="13.5">
      <c r="A15" s="62" t="s">
        <v>39</v>
      </c>
      <c r="B15" s="18">
        <v>54100847</v>
      </c>
      <c r="C15" s="18">
        <v>0</v>
      </c>
      <c r="D15" s="63">
        <v>63202833</v>
      </c>
      <c r="E15" s="64">
        <v>62954648</v>
      </c>
      <c r="F15" s="64">
        <v>1383571</v>
      </c>
      <c r="G15" s="64">
        <v>153909</v>
      </c>
      <c r="H15" s="64">
        <v>14105407</v>
      </c>
      <c r="I15" s="64">
        <v>15642887</v>
      </c>
      <c r="J15" s="64">
        <v>8072905</v>
      </c>
      <c r="K15" s="64">
        <v>5647834</v>
      </c>
      <c r="L15" s="64">
        <v>6640844</v>
      </c>
      <c r="M15" s="64">
        <v>20361583</v>
      </c>
      <c r="N15" s="64">
        <v>-21163</v>
      </c>
      <c r="O15" s="64">
        <v>5171439</v>
      </c>
      <c r="P15" s="64">
        <v>101122</v>
      </c>
      <c r="Q15" s="64">
        <v>5251398</v>
      </c>
      <c r="R15" s="64">
        <v>525282</v>
      </c>
      <c r="S15" s="64">
        <v>6423391</v>
      </c>
      <c r="T15" s="64">
        <v>350542</v>
      </c>
      <c r="U15" s="64">
        <v>7299215</v>
      </c>
      <c r="V15" s="64">
        <v>48555083</v>
      </c>
      <c r="W15" s="64">
        <v>62954648</v>
      </c>
      <c r="X15" s="64">
        <v>-14399565</v>
      </c>
      <c r="Y15" s="65">
        <v>-22.87</v>
      </c>
      <c r="Z15" s="66">
        <v>62954648</v>
      </c>
    </row>
    <row r="16" spans="1:26" ht="13.5">
      <c r="A16" s="73" t="s">
        <v>40</v>
      </c>
      <c r="B16" s="18">
        <v>0</v>
      </c>
      <c r="C16" s="18">
        <v>0</v>
      </c>
      <c r="D16" s="63">
        <v>17144957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115438354</v>
      </c>
      <c r="C17" s="18">
        <v>0</v>
      </c>
      <c r="D17" s="63">
        <v>79506137</v>
      </c>
      <c r="E17" s="64">
        <v>86883359</v>
      </c>
      <c r="F17" s="64">
        <v>2543153</v>
      </c>
      <c r="G17" s="64">
        <v>3333633</v>
      </c>
      <c r="H17" s="64">
        <v>3233860</v>
      </c>
      <c r="I17" s="64">
        <v>9110646</v>
      </c>
      <c r="J17" s="64">
        <v>2348210</v>
      </c>
      <c r="K17" s="64">
        <v>3715903</v>
      </c>
      <c r="L17" s="64">
        <v>3546523</v>
      </c>
      <c r="M17" s="64">
        <v>9610636</v>
      </c>
      <c r="N17" s="64">
        <v>2667526</v>
      </c>
      <c r="O17" s="64">
        <v>3133359</v>
      </c>
      <c r="P17" s="64">
        <v>343086</v>
      </c>
      <c r="Q17" s="64">
        <v>6143971</v>
      </c>
      <c r="R17" s="64">
        <v>4155435</v>
      </c>
      <c r="S17" s="64">
        <v>4318359</v>
      </c>
      <c r="T17" s="64">
        <v>5726930</v>
      </c>
      <c r="U17" s="64">
        <v>14200724</v>
      </c>
      <c r="V17" s="64">
        <v>39065977</v>
      </c>
      <c r="W17" s="64">
        <v>86883359</v>
      </c>
      <c r="X17" s="64">
        <v>-47817382</v>
      </c>
      <c r="Y17" s="65">
        <v>-55.04</v>
      </c>
      <c r="Z17" s="66">
        <v>86883359</v>
      </c>
    </row>
    <row r="18" spans="1:26" ht="13.5">
      <c r="A18" s="74" t="s">
        <v>42</v>
      </c>
      <c r="B18" s="75">
        <f>SUM(B11:B17)</f>
        <v>240573811</v>
      </c>
      <c r="C18" s="75">
        <f>SUM(C11:C17)</f>
        <v>0</v>
      </c>
      <c r="D18" s="76">
        <f aca="true" t="shared" si="1" ref="D18:Z18">SUM(D11:D17)</f>
        <v>229309215</v>
      </c>
      <c r="E18" s="77">
        <f t="shared" si="1"/>
        <v>226801240</v>
      </c>
      <c r="F18" s="77">
        <f t="shared" si="1"/>
        <v>3991500</v>
      </c>
      <c r="G18" s="77">
        <f t="shared" si="1"/>
        <v>11053755</v>
      </c>
      <c r="H18" s="77">
        <f t="shared" si="1"/>
        <v>20998909</v>
      </c>
      <c r="I18" s="77">
        <f t="shared" si="1"/>
        <v>36044164</v>
      </c>
      <c r="J18" s="77">
        <f t="shared" si="1"/>
        <v>10513258</v>
      </c>
      <c r="K18" s="77">
        <f t="shared" si="1"/>
        <v>16891034</v>
      </c>
      <c r="L18" s="77">
        <f t="shared" si="1"/>
        <v>10506666</v>
      </c>
      <c r="M18" s="77">
        <f t="shared" si="1"/>
        <v>37910958</v>
      </c>
      <c r="N18" s="77">
        <f t="shared" si="1"/>
        <v>10316596</v>
      </c>
      <c r="O18" s="77">
        <f t="shared" si="1"/>
        <v>12389470</v>
      </c>
      <c r="P18" s="77">
        <f t="shared" si="1"/>
        <v>444208</v>
      </c>
      <c r="Q18" s="77">
        <f t="shared" si="1"/>
        <v>23150274</v>
      </c>
      <c r="R18" s="77">
        <f t="shared" si="1"/>
        <v>12217186</v>
      </c>
      <c r="S18" s="77">
        <f t="shared" si="1"/>
        <v>14707255</v>
      </c>
      <c r="T18" s="77">
        <f t="shared" si="1"/>
        <v>10183474</v>
      </c>
      <c r="U18" s="77">
        <f t="shared" si="1"/>
        <v>37107915</v>
      </c>
      <c r="V18" s="77">
        <f t="shared" si="1"/>
        <v>134213311</v>
      </c>
      <c r="W18" s="77">
        <f t="shared" si="1"/>
        <v>226801240</v>
      </c>
      <c r="X18" s="77">
        <f t="shared" si="1"/>
        <v>-92587929</v>
      </c>
      <c r="Y18" s="71">
        <f>+IF(W18&lt;&gt;0,(X18/W18)*100,0)</f>
        <v>-40.82337865524897</v>
      </c>
      <c r="Z18" s="78">
        <f t="shared" si="1"/>
        <v>226801240</v>
      </c>
    </row>
    <row r="19" spans="1:26" ht="13.5">
      <c r="A19" s="74" t="s">
        <v>43</v>
      </c>
      <c r="B19" s="79">
        <f>+B10-B18</f>
        <v>-48769501</v>
      </c>
      <c r="C19" s="79">
        <f>+C10-C18</f>
        <v>0</v>
      </c>
      <c r="D19" s="80">
        <f aca="true" t="shared" si="2" ref="D19:Z19">+D10-D18</f>
        <v>-49637480</v>
      </c>
      <c r="E19" s="81">
        <f t="shared" si="2"/>
        <v>-45809505</v>
      </c>
      <c r="F19" s="81">
        <f t="shared" si="2"/>
        <v>17102852</v>
      </c>
      <c r="G19" s="81">
        <f t="shared" si="2"/>
        <v>-1100340</v>
      </c>
      <c r="H19" s="81">
        <f t="shared" si="2"/>
        <v>-9427763</v>
      </c>
      <c r="I19" s="81">
        <f t="shared" si="2"/>
        <v>6574749</v>
      </c>
      <c r="J19" s="81">
        <f t="shared" si="2"/>
        <v>4318654</v>
      </c>
      <c r="K19" s="81">
        <f t="shared" si="2"/>
        <v>-4857214</v>
      </c>
      <c r="L19" s="81">
        <f t="shared" si="2"/>
        <v>-213102</v>
      </c>
      <c r="M19" s="81">
        <f t="shared" si="2"/>
        <v>-751662</v>
      </c>
      <c r="N19" s="81">
        <f t="shared" si="2"/>
        <v>2969108</v>
      </c>
      <c r="O19" s="81">
        <f t="shared" si="2"/>
        <v>-2782397</v>
      </c>
      <c r="P19" s="81">
        <f t="shared" si="2"/>
        <v>-244616</v>
      </c>
      <c r="Q19" s="81">
        <f t="shared" si="2"/>
        <v>-57905</v>
      </c>
      <c r="R19" s="81">
        <f t="shared" si="2"/>
        <v>14190103</v>
      </c>
      <c r="S19" s="81">
        <f t="shared" si="2"/>
        <v>-4047494</v>
      </c>
      <c r="T19" s="81">
        <f t="shared" si="2"/>
        <v>6736204</v>
      </c>
      <c r="U19" s="81">
        <f t="shared" si="2"/>
        <v>16878813</v>
      </c>
      <c r="V19" s="81">
        <f t="shared" si="2"/>
        <v>22643995</v>
      </c>
      <c r="W19" s="81">
        <f>IF(E10=E18,0,W10-W18)</f>
        <v>-45809505</v>
      </c>
      <c r="X19" s="81">
        <f t="shared" si="2"/>
        <v>68453500</v>
      </c>
      <c r="Y19" s="82">
        <f>+IF(W19&lt;&gt;0,(X19/W19)*100,0)</f>
        <v>-149.4307786124299</v>
      </c>
      <c r="Z19" s="83">
        <f t="shared" si="2"/>
        <v>-45809505</v>
      </c>
    </row>
    <row r="20" spans="1:26" ht="13.5">
      <c r="A20" s="62" t="s">
        <v>44</v>
      </c>
      <c r="B20" s="18">
        <v>19753388</v>
      </c>
      <c r="C20" s="18">
        <v>0</v>
      </c>
      <c r="D20" s="63">
        <v>14420000</v>
      </c>
      <c r="E20" s="64">
        <v>14420000</v>
      </c>
      <c r="F20" s="64">
        <v>0</v>
      </c>
      <c r="G20" s="64">
        <v>4807000</v>
      </c>
      <c r="H20" s="64">
        <v>2673850</v>
      </c>
      <c r="I20" s="64">
        <v>7480850</v>
      </c>
      <c r="J20" s="64">
        <v>8119000</v>
      </c>
      <c r="K20" s="64">
        <v>0</v>
      </c>
      <c r="L20" s="64">
        <v>0</v>
      </c>
      <c r="M20" s="64">
        <v>8119000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15599850</v>
      </c>
      <c r="W20" s="64">
        <v>14420000</v>
      </c>
      <c r="X20" s="64">
        <v>1179850</v>
      </c>
      <c r="Y20" s="65">
        <v>8.18</v>
      </c>
      <c r="Z20" s="66">
        <v>14420000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-29016113</v>
      </c>
      <c r="C22" s="90">
        <f>SUM(C19:C21)</f>
        <v>0</v>
      </c>
      <c r="D22" s="91">
        <f aca="true" t="shared" si="3" ref="D22:Z22">SUM(D19:D21)</f>
        <v>-35217480</v>
      </c>
      <c r="E22" s="92">
        <f t="shared" si="3"/>
        <v>-31389505</v>
      </c>
      <c r="F22" s="92">
        <f t="shared" si="3"/>
        <v>17102852</v>
      </c>
      <c r="G22" s="92">
        <f t="shared" si="3"/>
        <v>3706660</v>
      </c>
      <c r="H22" s="92">
        <f t="shared" si="3"/>
        <v>-6753913</v>
      </c>
      <c r="I22" s="92">
        <f t="shared" si="3"/>
        <v>14055599</v>
      </c>
      <c r="J22" s="92">
        <f t="shared" si="3"/>
        <v>12437654</v>
      </c>
      <c r="K22" s="92">
        <f t="shared" si="3"/>
        <v>-4857214</v>
      </c>
      <c r="L22" s="92">
        <f t="shared" si="3"/>
        <v>-213102</v>
      </c>
      <c r="M22" s="92">
        <f t="shared" si="3"/>
        <v>7367338</v>
      </c>
      <c r="N22" s="92">
        <f t="shared" si="3"/>
        <v>2969108</v>
      </c>
      <c r="O22" s="92">
        <f t="shared" si="3"/>
        <v>-2782397</v>
      </c>
      <c r="P22" s="92">
        <f t="shared" si="3"/>
        <v>-244616</v>
      </c>
      <c r="Q22" s="92">
        <f t="shared" si="3"/>
        <v>-57905</v>
      </c>
      <c r="R22" s="92">
        <f t="shared" si="3"/>
        <v>14190103</v>
      </c>
      <c r="S22" s="92">
        <f t="shared" si="3"/>
        <v>-4047494</v>
      </c>
      <c r="T22" s="92">
        <f t="shared" si="3"/>
        <v>6736204</v>
      </c>
      <c r="U22" s="92">
        <f t="shared" si="3"/>
        <v>16878813</v>
      </c>
      <c r="V22" s="92">
        <f t="shared" si="3"/>
        <v>38243845</v>
      </c>
      <c r="W22" s="92">
        <f t="shared" si="3"/>
        <v>-31389505</v>
      </c>
      <c r="X22" s="92">
        <f t="shared" si="3"/>
        <v>69633350</v>
      </c>
      <c r="Y22" s="93">
        <f>+IF(W22&lt;&gt;0,(X22/W22)*100,0)</f>
        <v>-221.83640678628095</v>
      </c>
      <c r="Z22" s="94">
        <f t="shared" si="3"/>
        <v>-31389505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-29016113</v>
      </c>
      <c r="C24" s="79">
        <f>SUM(C22:C23)</f>
        <v>0</v>
      </c>
      <c r="D24" s="80">
        <f aca="true" t="shared" si="4" ref="D24:Z24">SUM(D22:D23)</f>
        <v>-35217480</v>
      </c>
      <c r="E24" s="81">
        <f t="shared" si="4"/>
        <v>-31389505</v>
      </c>
      <c r="F24" s="81">
        <f t="shared" si="4"/>
        <v>17102852</v>
      </c>
      <c r="G24" s="81">
        <f t="shared" si="4"/>
        <v>3706660</v>
      </c>
      <c r="H24" s="81">
        <f t="shared" si="4"/>
        <v>-6753913</v>
      </c>
      <c r="I24" s="81">
        <f t="shared" si="4"/>
        <v>14055599</v>
      </c>
      <c r="J24" s="81">
        <f t="shared" si="4"/>
        <v>12437654</v>
      </c>
      <c r="K24" s="81">
        <f t="shared" si="4"/>
        <v>-4857214</v>
      </c>
      <c r="L24" s="81">
        <f t="shared" si="4"/>
        <v>-213102</v>
      </c>
      <c r="M24" s="81">
        <f t="shared" si="4"/>
        <v>7367338</v>
      </c>
      <c r="N24" s="81">
        <f t="shared" si="4"/>
        <v>2969108</v>
      </c>
      <c r="O24" s="81">
        <f t="shared" si="4"/>
        <v>-2782397</v>
      </c>
      <c r="P24" s="81">
        <f t="shared" si="4"/>
        <v>-244616</v>
      </c>
      <c r="Q24" s="81">
        <f t="shared" si="4"/>
        <v>-57905</v>
      </c>
      <c r="R24" s="81">
        <f t="shared" si="4"/>
        <v>14190103</v>
      </c>
      <c r="S24" s="81">
        <f t="shared" si="4"/>
        <v>-4047494</v>
      </c>
      <c r="T24" s="81">
        <f t="shared" si="4"/>
        <v>6736204</v>
      </c>
      <c r="U24" s="81">
        <f t="shared" si="4"/>
        <v>16878813</v>
      </c>
      <c r="V24" s="81">
        <f t="shared" si="4"/>
        <v>38243845</v>
      </c>
      <c r="W24" s="81">
        <f t="shared" si="4"/>
        <v>-31389505</v>
      </c>
      <c r="X24" s="81">
        <f t="shared" si="4"/>
        <v>69633350</v>
      </c>
      <c r="Y24" s="82">
        <f>+IF(W24&lt;&gt;0,(X24/W24)*100,0)</f>
        <v>-221.83640678628095</v>
      </c>
      <c r="Z24" s="83">
        <f t="shared" si="4"/>
        <v>-31389505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11105677</v>
      </c>
      <c r="C27" s="21">
        <v>0</v>
      </c>
      <c r="D27" s="103">
        <v>20267000</v>
      </c>
      <c r="E27" s="104">
        <v>20282587</v>
      </c>
      <c r="F27" s="104">
        <v>612991</v>
      </c>
      <c r="G27" s="104">
        <v>1788415</v>
      </c>
      <c r="H27" s="104">
        <v>907971</v>
      </c>
      <c r="I27" s="104">
        <v>3309377</v>
      </c>
      <c r="J27" s="104">
        <v>4837192</v>
      </c>
      <c r="K27" s="104">
        <v>-334324</v>
      </c>
      <c r="L27" s="104">
        <v>1567879</v>
      </c>
      <c r="M27" s="104">
        <v>6070747</v>
      </c>
      <c r="N27" s="104">
        <v>540235</v>
      </c>
      <c r="O27" s="104">
        <v>281785</v>
      </c>
      <c r="P27" s="104">
        <v>0</v>
      </c>
      <c r="Q27" s="104">
        <v>822020</v>
      </c>
      <c r="R27" s="104">
        <v>2149868</v>
      </c>
      <c r="S27" s="104">
        <v>733714</v>
      </c>
      <c r="T27" s="104">
        <v>2235919</v>
      </c>
      <c r="U27" s="104">
        <v>5119501</v>
      </c>
      <c r="V27" s="104">
        <v>15321645</v>
      </c>
      <c r="W27" s="104">
        <v>20282587</v>
      </c>
      <c r="X27" s="104">
        <v>-4960942</v>
      </c>
      <c r="Y27" s="105">
        <v>-24.46</v>
      </c>
      <c r="Z27" s="106">
        <v>20282587</v>
      </c>
    </row>
    <row r="28" spans="1:26" ht="13.5">
      <c r="A28" s="107" t="s">
        <v>44</v>
      </c>
      <c r="B28" s="18">
        <v>8931735</v>
      </c>
      <c r="C28" s="18">
        <v>0</v>
      </c>
      <c r="D28" s="63">
        <v>13630025</v>
      </c>
      <c r="E28" s="64">
        <v>13876487</v>
      </c>
      <c r="F28" s="64">
        <v>612991</v>
      </c>
      <c r="G28" s="64">
        <v>1788415</v>
      </c>
      <c r="H28" s="64">
        <v>907971</v>
      </c>
      <c r="I28" s="64">
        <v>3309377</v>
      </c>
      <c r="J28" s="64">
        <v>4837193</v>
      </c>
      <c r="K28" s="64">
        <v>-361824</v>
      </c>
      <c r="L28" s="64">
        <v>1560619</v>
      </c>
      <c r="M28" s="64">
        <v>6035988</v>
      </c>
      <c r="N28" s="64">
        <v>415773</v>
      </c>
      <c r="O28" s="64">
        <v>251785</v>
      </c>
      <c r="P28" s="64">
        <v>0</v>
      </c>
      <c r="Q28" s="64">
        <v>667558</v>
      </c>
      <c r="R28" s="64">
        <v>1946172</v>
      </c>
      <c r="S28" s="64">
        <v>239894</v>
      </c>
      <c r="T28" s="64">
        <v>2197375</v>
      </c>
      <c r="U28" s="64">
        <v>4383441</v>
      </c>
      <c r="V28" s="64">
        <v>14396364</v>
      </c>
      <c r="W28" s="64">
        <v>13876487</v>
      </c>
      <c r="X28" s="64">
        <v>519877</v>
      </c>
      <c r="Y28" s="65">
        <v>3.75</v>
      </c>
      <c r="Z28" s="66">
        <v>13876487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589901</v>
      </c>
      <c r="C30" s="18">
        <v>0</v>
      </c>
      <c r="D30" s="63">
        <v>0</v>
      </c>
      <c r="E30" s="64">
        <v>3750000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3750000</v>
      </c>
      <c r="X30" s="64">
        <v>-3750000</v>
      </c>
      <c r="Y30" s="65">
        <v>-100</v>
      </c>
      <c r="Z30" s="66">
        <v>3750000</v>
      </c>
    </row>
    <row r="31" spans="1:26" ht="13.5">
      <c r="A31" s="62" t="s">
        <v>49</v>
      </c>
      <c r="B31" s="18">
        <v>6506744</v>
      </c>
      <c r="C31" s="18">
        <v>0</v>
      </c>
      <c r="D31" s="63">
        <v>6636975</v>
      </c>
      <c r="E31" s="64">
        <v>2656100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27500</v>
      </c>
      <c r="L31" s="64">
        <v>7260</v>
      </c>
      <c r="M31" s="64">
        <v>34760</v>
      </c>
      <c r="N31" s="64">
        <v>124462</v>
      </c>
      <c r="O31" s="64">
        <v>30000</v>
      </c>
      <c r="P31" s="64">
        <v>0</v>
      </c>
      <c r="Q31" s="64">
        <v>154462</v>
      </c>
      <c r="R31" s="64">
        <v>217067</v>
      </c>
      <c r="S31" s="64">
        <v>493820</v>
      </c>
      <c r="T31" s="64">
        <v>38544</v>
      </c>
      <c r="U31" s="64">
        <v>749431</v>
      </c>
      <c r="V31" s="64">
        <v>938653</v>
      </c>
      <c r="W31" s="64">
        <v>2656100</v>
      </c>
      <c r="X31" s="64">
        <v>-1717447</v>
      </c>
      <c r="Y31" s="65">
        <v>-64.66</v>
      </c>
      <c r="Z31" s="66">
        <v>2656100</v>
      </c>
    </row>
    <row r="32" spans="1:26" ht="13.5">
      <c r="A32" s="74" t="s">
        <v>50</v>
      </c>
      <c r="B32" s="21">
        <f>SUM(B28:B31)</f>
        <v>16028380</v>
      </c>
      <c r="C32" s="21">
        <f>SUM(C28:C31)</f>
        <v>0</v>
      </c>
      <c r="D32" s="103">
        <f aca="true" t="shared" si="5" ref="D32:Z32">SUM(D28:D31)</f>
        <v>20267000</v>
      </c>
      <c r="E32" s="104">
        <f t="shared" si="5"/>
        <v>20282587</v>
      </c>
      <c r="F32" s="104">
        <f t="shared" si="5"/>
        <v>612991</v>
      </c>
      <c r="G32" s="104">
        <f t="shared" si="5"/>
        <v>1788415</v>
      </c>
      <c r="H32" s="104">
        <f t="shared" si="5"/>
        <v>907971</v>
      </c>
      <c r="I32" s="104">
        <f t="shared" si="5"/>
        <v>3309377</v>
      </c>
      <c r="J32" s="104">
        <f t="shared" si="5"/>
        <v>4837193</v>
      </c>
      <c r="K32" s="104">
        <f t="shared" si="5"/>
        <v>-334324</v>
      </c>
      <c r="L32" s="104">
        <f t="shared" si="5"/>
        <v>1567879</v>
      </c>
      <c r="M32" s="104">
        <f t="shared" si="5"/>
        <v>6070748</v>
      </c>
      <c r="N32" s="104">
        <f t="shared" si="5"/>
        <v>540235</v>
      </c>
      <c r="O32" s="104">
        <f t="shared" si="5"/>
        <v>281785</v>
      </c>
      <c r="P32" s="104">
        <f t="shared" si="5"/>
        <v>0</v>
      </c>
      <c r="Q32" s="104">
        <f t="shared" si="5"/>
        <v>822020</v>
      </c>
      <c r="R32" s="104">
        <f t="shared" si="5"/>
        <v>2163239</v>
      </c>
      <c r="S32" s="104">
        <f t="shared" si="5"/>
        <v>733714</v>
      </c>
      <c r="T32" s="104">
        <f t="shared" si="5"/>
        <v>2235919</v>
      </c>
      <c r="U32" s="104">
        <f t="shared" si="5"/>
        <v>5132872</v>
      </c>
      <c r="V32" s="104">
        <f t="shared" si="5"/>
        <v>15335017</v>
      </c>
      <c r="W32" s="104">
        <f t="shared" si="5"/>
        <v>20282587</v>
      </c>
      <c r="X32" s="104">
        <f t="shared" si="5"/>
        <v>-4947570</v>
      </c>
      <c r="Y32" s="105">
        <f>+IF(W32&lt;&gt;0,(X32/W32)*100,0)</f>
        <v>-24.39319007974673</v>
      </c>
      <c r="Z32" s="106">
        <f t="shared" si="5"/>
        <v>20282587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43906676</v>
      </c>
      <c r="C35" s="18">
        <v>0</v>
      </c>
      <c r="D35" s="63">
        <v>151150</v>
      </c>
      <c r="E35" s="64">
        <v>151150</v>
      </c>
      <c r="F35" s="64">
        <v>8830534</v>
      </c>
      <c r="G35" s="64">
        <v>16200967</v>
      </c>
      <c r="H35" s="64">
        <v>28669980</v>
      </c>
      <c r="I35" s="64">
        <v>28669980</v>
      </c>
      <c r="J35" s="64">
        <v>38836739</v>
      </c>
      <c r="K35" s="64">
        <v>38530546</v>
      </c>
      <c r="L35" s="64">
        <v>64340974</v>
      </c>
      <c r="M35" s="64">
        <v>64340974</v>
      </c>
      <c r="N35" s="64">
        <v>69134641</v>
      </c>
      <c r="O35" s="64">
        <v>70485104</v>
      </c>
      <c r="P35" s="64">
        <v>70248409</v>
      </c>
      <c r="Q35" s="64">
        <v>70248409</v>
      </c>
      <c r="R35" s="64">
        <v>80274176</v>
      </c>
      <c r="S35" s="64">
        <v>72408936</v>
      </c>
      <c r="T35" s="64">
        <v>67900542</v>
      </c>
      <c r="U35" s="64">
        <v>67900542</v>
      </c>
      <c r="V35" s="64">
        <v>67900542</v>
      </c>
      <c r="W35" s="64">
        <v>151150</v>
      </c>
      <c r="X35" s="64">
        <v>67749392</v>
      </c>
      <c r="Y35" s="65">
        <v>44822.62</v>
      </c>
      <c r="Z35" s="66">
        <v>151150</v>
      </c>
    </row>
    <row r="36" spans="1:26" ht="13.5">
      <c r="A36" s="62" t="s">
        <v>53</v>
      </c>
      <c r="B36" s="18">
        <v>693846727</v>
      </c>
      <c r="C36" s="18">
        <v>0</v>
      </c>
      <c r="D36" s="63">
        <v>874414</v>
      </c>
      <c r="E36" s="64">
        <v>874414</v>
      </c>
      <c r="F36" s="64">
        <v>612992</v>
      </c>
      <c r="G36" s="64">
        <v>1588842</v>
      </c>
      <c r="H36" s="64">
        <v>1937029</v>
      </c>
      <c r="I36" s="64">
        <v>1937029</v>
      </c>
      <c r="J36" s="64">
        <v>6752334</v>
      </c>
      <c r="K36" s="64">
        <v>6418009</v>
      </c>
      <c r="L36" s="64">
        <v>702070333</v>
      </c>
      <c r="M36" s="64">
        <v>702070333</v>
      </c>
      <c r="N36" s="64">
        <v>702610568</v>
      </c>
      <c r="O36" s="64">
        <v>702892353</v>
      </c>
      <c r="P36" s="64">
        <v>702892353</v>
      </c>
      <c r="Q36" s="64">
        <v>702892353</v>
      </c>
      <c r="R36" s="64">
        <v>705042221</v>
      </c>
      <c r="S36" s="64">
        <v>705775937</v>
      </c>
      <c r="T36" s="64">
        <v>708011855</v>
      </c>
      <c r="U36" s="64">
        <v>708011855</v>
      </c>
      <c r="V36" s="64">
        <v>708011855</v>
      </c>
      <c r="W36" s="64">
        <v>874414</v>
      </c>
      <c r="X36" s="64">
        <v>707137441</v>
      </c>
      <c r="Y36" s="65">
        <v>80869.87</v>
      </c>
      <c r="Z36" s="66">
        <v>874414</v>
      </c>
    </row>
    <row r="37" spans="1:26" ht="13.5">
      <c r="A37" s="62" t="s">
        <v>54</v>
      </c>
      <c r="B37" s="18">
        <v>204106520</v>
      </c>
      <c r="C37" s="18">
        <v>0</v>
      </c>
      <c r="D37" s="63">
        <v>128629</v>
      </c>
      <c r="E37" s="64">
        <v>128629</v>
      </c>
      <c r="F37" s="64">
        <v>-7655249</v>
      </c>
      <c r="G37" s="64">
        <v>-233742</v>
      </c>
      <c r="H37" s="64">
        <v>14916009</v>
      </c>
      <c r="I37" s="64">
        <v>14916009</v>
      </c>
      <c r="J37" s="64">
        <v>17530078</v>
      </c>
      <c r="K37" s="64">
        <v>21895963</v>
      </c>
      <c r="L37" s="64">
        <v>206913871</v>
      </c>
      <c r="M37" s="64">
        <v>206913871</v>
      </c>
      <c r="N37" s="64">
        <v>209373991</v>
      </c>
      <c r="O37" s="64">
        <v>213788635</v>
      </c>
      <c r="P37" s="64">
        <v>213796558</v>
      </c>
      <c r="Q37" s="64">
        <v>213796558</v>
      </c>
      <c r="R37" s="64">
        <v>211808219</v>
      </c>
      <c r="S37" s="64">
        <v>208706679</v>
      </c>
      <c r="T37" s="64">
        <v>192027047</v>
      </c>
      <c r="U37" s="64">
        <v>192027047</v>
      </c>
      <c r="V37" s="64">
        <v>192027047</v>
      </c>
      <c r="W37" s="64">
        <v>128629</v>
      </c>
      <c r="X37" s="64">
        <v>191898418</v>
      </c>
      <c r="Y37" s="65">
        <v>149187.52</v>
      </c>
      <c r="Z37" s="66">
        <v>128629</v>
      </c>
    </row>
    <row r="38" spans="1:26" ht="13.5">
      <c r="A38" s="62" t="s">
        <v>55</v>
      </c>
      <c r="B38" s="18">
        <v>18143172</v>
      </c>
      <c r="C38" s="18">
        <v>0</v>
      </c>
      <c r="D38" s="63">
        <v>15329</v>
      </c>
      <c r="E38" s="64">
        <v>15329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21154236</v>
      </c>
      <c r="M38" s="64">
        <v>21154236</v>
      </c>
      <c r="N38" s="64">
        <v>21154236</v>
      </c>
      <c r="O38" s="64">
        <v>21154236</v>
      </c>
      <c r="P38" s="64">
        <v>21154236</v>
      </c>
      <c r="Q38" s="64">
        <v>21154236</v>
      </c>
      <c r="R38" s="64">
        <v>21154236</v>
      </c>
      <c r="S38" s="64">
        <v>21154236</v>
      </c>
      <c r="T38" s="64">
        <v>21154236</v>
      </c>
      <c r="U38" s="64">
        <v>21154236</v>
      </c>
      <c r="V38" s="64">
        <v>21154236</v>
      </c>
      <c r="W38" s="64">
        <v>15329</v>
      </c>
      <c r="X38" s="64">
        <v>21138907</v>
      </c>
      <c r="Y38" s="65">
        <v>137901.41</v>
      </c>
      <c r="Z38" s="66">
        <v>15329</v>
      </c>
    </row>
    <row r="39" spans="1:26" ht="13.5">
      <c r="A39" s="62" t="s">
        <v>56</v>
      </c>
      <c r="B39" s="18">
        <v>515503711</v>
      </c>
      <c r="C39" s="18">
        <v>0</v>
      </c>
      <c r="D39" s="63">
        <v>881606</v>
      </c>
      <c r="E39" s="64">
        <v>881606</v>
      </c>
      <c r="F39" s="64">
        <v>17098775</v>
      </c>
      <c r="G39" s="64">
        <v>18023551</v>
      </c>
      <c r="H39" s="64">
        <v>15691000</v>
      </c>
      <c r="I39" s="64">
        <v>15691000</v>
      </c>
      <c r="J39" s="64">
        <v>28058995</v>
      </c>
      <c r="K39" s="64">
        <v>23052592</v>
      </c>
      <c r="L39" s="64">
        <v>538343200</v>
      </c>
      <c r="M39" s="64">
        <v>538343200</v>
      </c>
      <c r="N39" s="64">
        <v>541216982</v>
      </c>
      <c r="O39" s="64">
        <v>538434586</v>
      </c>
      <c r="P39" s="64">
        <v>538189968</v>
      </c>
      <c r="Q39" s="64">
        <v>538189968</v>
      </c>
      <c r="R39" s="64">
        <v>552353942</v>
      </c>
      <c r="S39" s="64">
        <v>548323958</v>
      </c>
      <c r="T39" s="64">
        <v>562731114</v>
      </c>
      <c r="U39" s="64">
        <v>562731114</v>
      </c>
      <c r="V39" s="64">
        <v>562731114</v>
      </c>
      <c r="W39" s="64">
        <v>881606</v>
      </c>
      <c r="X39" s="64">
        <v>561849508</v>
      </c>
      <c r="Y39" s="65">
        <v>63730.23</v>
      </c>
      <c r="Z39" s="66">
        <v>881606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22478656</v>
      </c>
      <c r="C42" s="18">
        <v>0</v>
      </c>
      <c r="D42" s="63">
        <v>-22829000</v>
      </c>
      <c r="E42" s="64">
        <v>-49637500</v>
      </c>
      <c r="F42" s="64">
        <v>3151921</v>
      </c>
      <c r="G42" s="64">
        <v>-2077551</v>
      </c>
      <c r="H42" s="64">
        <v>-2697859</v>
      </c>
      <c r="I42" s="64">
        <v>-1623489</v>
      </c>
      <c r="J42" s="64">
        <v>9691631</v>
      </c>
      <c r="K42" s="64">
        <v>-10495575</v>
      </c>
      <c r="L42" s="64">
        <v>-2615405</v>
      </c>
      <c r="M42" s="64">
        <v>-3419349</v>
      </c>
      <c r="N42" s="64">
        <v>-7458057</v>
      </c>
      <c r="O42" s="64">
        <v>-3676887</v>
      </c>
      <c r="P42" s="64">
        <v>1404286</v>
      </c>
      <c r="Q42" s="64">
        <v>-9730658</v>
      </c>
      <c r="R42" s="64">
        <v>-9102234</v>
      </c>
      <c r="S42" s="64">
        <v>-2826720</v>
      </c>
      <c r="T42" s="64">
        <v>389875</v>
      </c>
      <c r="U42" s="64">
        <v>-11539079</v>
      </c>
      <c r="V42" s="64">
        <v>-26312575</v>
      </c>
      <c r="W42" s="64">
        <v>-49637500</v>
      </c>
      <c r="X42" s="64">
        <v>23324925</v>
      </c>
      <c r="Y42" s="65">
        <v>-46.99</v>
      </c>
      <c r="Z42" s="66">
        <v>-49637500</v>
      </c>
    </row>
    <row r="43" spans="1:26" ht="13.5">
      <c r="A43" s="62" t="s">
        <v>59</v>
      </c>
      <c r="B43" s="18">
        <v>-21452340</v>
      </c>
      <c r="C43" s="18">
        <v>0</v>
      </c>
      <c r="D43" s="63">
        <v>-20267000</v>
      </c>
      <c r="E43" s="64">
        <v>-21801</v>
      </c>
      <c r="F43" s="64">
        <v>-612991</v>
      </c>
      <c r="G43" s="64">
        <v>0</v>
      </c>
      <c r="H43" s="64">
        <v>0</v>
      </c>
      <c r="I43" s="64">
        <v>-612991</v>
      </c>
      <c r="J43" s="64">
        <v>-4837193</v>
      </c>
      <c r="K43" s="64">
        <v>334324</v>
      </c>
      <c r="L43" s="64">
        <v>0</v>
      </c>
      <c r="M43" s="64">
        <v>-4502869</v>
      </c>
      <c r="N43" s="64">
        <v>-540235</v>
      </c>
      <c r="O43" s="64">
        <v>-281785</v>
      </c>
      <c r="P43" s="64">
        <v>0</v>
      </c>
      <c r="Q43" s="64">
        <v>-822020</v>
      </c>
      <c r="R43" s="64">
        <v>-2149868</v>
      </c>
      <c r="S43" s="64">
        <v>0</v>
      </c>
      <c r="T43" s="64">
        <v>-2235918</v>
      </c>
      <c r="U43" s="64">
        <v>-4385786</v>
      </c>
      <c r="V43" s="64">
        <v>-10323666</v>
      </c>
      <c r="W43" s="64">
        <v>-21801</v>
      </c>
      <c r="X43" s="64">
        <v>-10301865</v>
      </c>
      <c r="Y43" s="65">
        <v>47254.09</v>
      </c>
      <c r="Z43" s="66">
        <v>-21801</v>
      </c>
    </row>
    <row r="44" spans="1:26" ht="13.5">
      <c r="A44" s="62" t="s">
        <v>60</v>
      </c>
      <c r="B44" s="18">
        <v>-1809906</v>
      </c>
      <c r="C44" s="18">
        <v>0</v>
      </c>
      <c r="D44" s="63">
        <v>0</v>
      </c>
      <c r="E44" s="64">
        <v>-3900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-3900</v>
      </c>
      <c r="X44" s="64">
        <v>3900</v>
      </c>
      <c r="Y44" s="65">
        <v>-100</v>
      </c>
      <c r="Z44" s="66">
        <v>-3900</v>
      </c>
    </row>
    <row r="45" spans="1:26" ht="13.5">
      <c r="A45" s="74" t="s">
        <v>61</v>
      </c>
      <c r="B45" s="21">
        <v>-2181331</v>
      </c>
      <c r="C45" s="21">
        <v>0</v>
      </c>
      <c r="D45" s="103">
        <v>-43096000</v>
      </c>
      <c r="E45" s="104">
        <v>-49663201</v>
      </c>
      <c r="F45" s="104">
        <v>3589469</v>
      </c>
      <c r="G45" s="104">
        <v>1511918</v>
      </c>
      <c r="H45" s="104">
        <v>-1185941</v>
      </c>
      <c r="I45" s="104">
        <v>-1185941</v>
      </c>
      <c r="J45" s="104">
        <v>3668497</v>
      </c>
      <c r="K45" s="104">
        <v>-6492754</v>
      </c>
      <c r="L45" s="104">
        <v>-9108159</v>
      </c>
      <c r="M45" s="104">
        <v>-9108159</v>
      </c>
      <c r="N45" s="104">
        <v>-17106451</v>
      </c>
      <c r="O45" s="104">
        <v>-21065123</v>
      </c>
      <c r="P45" s="104">
        <v>-19660837</v>
      </c>
      <c r="Q45" s="104">
        <v>-17106451</v>
      </c>
      <c r="R45" s="104">
        <v>-30912939</v>
      </c>
      <c r="S45" s="104">
        <v>-33739659</v>
      </c>
      <c r="T45" s="104">
        <v>-35585702</v>
      </c>
      <c r="U45" s="104">
        <v>-35585702</v>
      </c>
      <c r="V45" s="104">
        <v>-35585702</v>
      </c>
      <c r="W45" s="104">
        <v>-49663201</v>
      </c>
      <c r="X45" s="104">
        <v>14077499</v>
      </c>
      <c r="Y45" s="105">
        <v>-28.35</v>
      </c>
      <c r="Z45" s="106">
        <v>-49663201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14271778</v>
      </c>
      <c r="C49" s="56">
        <v>0</v>
      </c>
      <c r="D49" s="133">
        <v>10065180</v>
      </c>
      <c r="E49" s="58">
        <v>8117772</v>
      </c>
      <c r="F49" s="58">
        <v>0</v>
      </c>
      <c r="G49" s="58">
        <v>0</v>
      </c>
      <c r="H49" s="58">
        <v>0</v>
      </c>
      <c r="I49" s="58">
        <v>9648613</v>
      </c>
      <c r="J49" s="58">
        <v>0</v>
      </c>
      <c r="K49" s="58">
        <v>0</v>
      </c>
      <c r="L49" s="58">
        <v>0</v>
      </c>
      <c r="M49" s="58">
        <v>6012007</v>
      </c>
      <c r="N49" s="58">
        <v>0</v>
      </c>
      <c r="O49" s="58">
        <v>0</v>
      </c>
      <c r="P49" s="58">
        <v>0</v>
      </c>
      <c r="Q49" s="58">
        <v>5790309</v>
      </c>
      <c r="R49" s="58">
        <v>0</v>
      </c>
      <c r="S49" s="58">
        <v>0</v>
      </c>
      <c r="T49" s="58">
        <v>0</v>
      </c>
      <c r="U49" s="58">
        <v>38563041</v>
      </c>
      <c r="V49" s="58">
        <v>215335158</v>
      </c>
      <c r="W49" s="58">
        <v>307803858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5482270</v>
      </c>
      <c r="C51" s="56">
        <v>0</v>
      </c>
      <c r="D51" s="133">
        <v>4650761</v>
      </c>
      <c r="E51" s="58">
        <v>4650761</v>
      </c>
      <c r="F51" s="58">
        <v>0</v>
      </c>
      <c r="G51" s="58">
        <v>0</v>
      </c>
      <c r="H51" s="58">
        <v>0</v>
      </c>
      <c r="I51" s="58">
        <v>4366317</v>
      </c>
      <c r="J51" s="58">
        <v>0</v>
      </c>
      <c r="K51" s="58">
        <v>0</v>
      </c>
      <c r="L51" s="58">
        <v>0</v>
      </c>
      <c r="M51" s="58">
        <v>4527493</v>
      </c>
      <c r="N51" s="58">
        <v>0</v>
      </c>
      <c r="O51" s="58">
        <v>0</v>
      </c>
      <c r="P51" s="58">
        <v>0</v>
      </c>
      <c r="Q51" s="58">
        <v>35634028</v>
      </c>
      <c r="R51" s="58">
        <v>0</v>
      </c>
      <c r="S51" s="58">
        <v>0</v>
      </c>
      <c r="T51" s="58">
        <v>0</v>
      </c>
      <c r="U51" s="58">
        <v>730536</v>
      </c>
      <c r="V51" s="58">
        <v>112085130</v>
      </c>
      <c r="W51" s="58">
        <v>172127296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63.01679145640777</v>
      </c>
      <c r="C58" s="5">
        <f>IF(C67=0,0,+(C76/C67)*100)</f>
        <v>0</v>
      </c>
      <c r="D58" s="6">
        <f aca="true" t="shared" si="6" ref="D58:Z58">IF(D67=0,0,+(D76/D67)*100)</f>
        <v>68.9509355625845</v>
      </c>
      <c r="E58" s="7">
        <f t="shared" si="6"/>
        <v>99.43666051795537</v>
      </c>
      <c r="F58" s="7">
        <f t="shared" si="6"/>
        <v>28.614275486100194</v>
      </c>
      <c r="G58" s="7">
        <f t="shared" si="6"/>
        <v>38.40191050088803</v>
      </c>
      <c r="H58" s="7">
        <f t="shared" si="6"/>
        <v>40.81306781667056</v>
      </c>
      <c r="I58" s="7">
        <f t="shared" si="6"/>
        <v>35.44571049429922</v>
      </c>
      <c r="J58" s="7">
        <f t="shared" si="6"/>
        <v>46.50028694431652</v>
      </c>
      <c r="K58" s="7">
        <f t="shared" si="6"/>
        <v>42.77699559708118</v>
      </c>
      <c r="L58" s="7">
        <f t="shared" si="6"/>
        <v>41.745344154836545</v>
      </c>
      <c r="M58" s="7">
        <f t="shared" si="6"/>
        <v>43.63382808292712</v>
      </c>
      <c r="N58" s="7">
        <f t="shared" si="6"/>
        <v>23.1356307998361</v>
      </c>
      <c r="O58" s="7">
        <f t="shared" si="6"/>
        <v>43.73649491813267</v>
      </c>
      <c r="P58" s="7">
        <f t="shared" si="6"/>
        <v>3295.796232710625</v>
      </c>
      <c r="Q58" s="7">
        <f t="shared" si="6"/>
        <v>39.161811821070614</v>
      </c>
      <c r="R58" s="7">
        <f t="shared" si="6"/>
        <v>29.749844674471564</v>
      </c>
      <c r="S58" s="7">
        <f t="shared" si="6"/>
        <v>55.523081737437266</v>
      </c>
      <c r="T58" s="7">
        <f t="shared" si="6"/>
        <v>59.516855274620525</v>
      </c>
      <c r="U58" s="7">
        <f t="shared" si="6"/>
        <v>43.664869757008006</v>
      </c>
      <c r="V58" s="7">
        <f t="shared" si="6"/>
        <v>40.945535642717815</v>
      </c>
      <c r="W58" s="7">
        <f t="shared" si="6"/>
        <v>99.43666051795537</v>
      </c>
      <c r="X58" s="7">
        <f t="shared" si="6"/>
        <v>0</v>
      </c>
      <c r="Y58" s="7">
        <f t="shared" si="6"/>
        <v>0</v>
      </c>
      <c r="Z58" s="8">
        <f t="shared" si="6"/>
        <v>99.43666051795537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96.47928772216075</v>
      </c>
      <c r="E59" s="10">
        <f t="shared" si="7"/>
        <v>99.98795599620955</v>
      </c>
      <c r="F59" s="10">
        <f t="shared" si="7"/>
        <v>33.1274650874345</v>
      </c>
      <c r="G59" s="10">
        <f t="shared" si="7"/>
        <v>56.918258039372645</v>
      </c>
      <c r="H59" s="10">
        <f t="shared" si="7"/>
        <v>74.05330257981959</v>
      </c>
      <c r="I59" s="10">
        <f t="shared" si="7"/>
        <v>46.65463912844745</v>
      </c>
      <c r="J59" s="10">
        <f t="shared" si="7"/>
        <v>74.01685873767373</v>
      </c>
      <c r="K59" s="10">
        <f t="shared" si="7"/>
        <v>24.138217569480076</v>
      </c>
      <c r="L59" s="10">
        <f t="shared" si="7"/>
        <v>56.78690992442888</v>
      </c>
      <c r="M59" s="10">
        <f t="shared" si="7"/>
        <v>40.67827811862664</v>
      </c>
      <c r="N59" s="10">
        <f t="shared" si="7"/>
        <v>55.044129673852595</v>
      </c>
      <c r="O59" s="10">
        <f t="shared" si="7"/>
        <v>35.21007192484255</v>
      </c>
      <c r="P59" s="10">
        <f t="shared" si="7"/>
        <v>0</v>
      </c>
      <c r="Q59" s="10">
        <f t="shared" si="7"/>
        <v>52.44799446025758</v>
      </c>
      <c r="R59" s="10">
        <f t="shared" si="7"/>
        <v>82.22406020322101</v>
      </c>
      <c r="S59" s="10">
        <f t="shared" si="7"/>
        <v>76.8587256059839</v>
      </c>
      <c r="T59" s="10">
        <f t="shared" si="7"/>
        <v>194.64768646060205</v>
      </c>
      <c r="U59" s="10">
        <f t="shared" si="7"/>
        <v>116.80272788101445</v>
      </c>
      <c r="V59" s="10">
        <f t="shared" si="7"/>
        <v>64.50325731784484</v>
      </c>
      <c r="W59" s="10">
        <f t="shared" si="7"/>
        <v>99.98795599620955</v>
      </c>
      <c r="X59" s="10">
        <f t="shared" si="7"/>
        <v>0</v>
      </c>
      <c r="Y59" s="10">
        <f t="shared" si="7"/>
        <v>0</v>
      </c>
      <c r="Z59" s="11">
        <f t="shared" si="7"/>
        <v>99.98795599620955</v>
      </c>
    </row>
    <row r="60" spans="1:26" ht="13.5">
      <c r="A60" s="37" t="s">
        <v>32</v>
      </c>
      <c r="B60" s="12">
        <f t="shared" si="7"/>
        <v>84.17163835813865</v>
      </c>
      <c r="C60" s="12">
        <f t="shared" si="7"/>
        <v>0</v>
      </c>
      <c r="D60" s="3">
        <f t="shared" si="7"/>
        <v>73.6469017182592</v>
      </c>
      <c r="E60" s="13">
        <f t="shared" si="7"/>
        <v>99.27722462607557</v>
      </c>
      <c r="F60" s="13">
        <f t="shared" si="7"/>
        <v>30.65659740245409</v>
      </c>
      <c r="G60" s="13">
        <f t="shared" si="7"/>
        <v>44.64266791210376</v>
      </c>
      <c r="H60" s="13">
        <f t="shared" si="7"/>
        <v>43.896723534708734</v>
      </c>
      <c r="I60" s="13">
        <f t="shared" si="7"/>
        <v>39.22195571663604</v>
      </c>
      <c r="J60" s="13">
        <f t="shared" si="7"/>
        <v>52.342610293243396</v>
      </c>
      <c r="K60" s="13">
        <f t="shared" si="7"/>
        <v>56.468352116071316</v>
      </c>
      <c r="L60" s="13">
        <f t="shared" si="7"/>
        <v>44.156284060652844</v>
      </c>
      <c r="M60" s="13">
        <f t="shared" si="7"/>
        <v>50.77856085782718</v>
      </c>
      <c r="N60" s="13">
        <f t="shared" si="7"/>
        <v>23.86381352555784</v>
      </c>
      <c r="O60" s="13">
        <f t="shared" si="7"/>
        <v>57.5191115288077</v>
      </c>
      <c r="P60" s="13">
        <f t="shared" si="7"/>
        <v>2787.1054724630935</v>
      </c>
      <c r="Q60" s="13">
        <f t="shared" si="7"/>
        <v>44.46530156218829</v>
      </c>
      <c r="R60" s="13">
        <f t="shared" si="7"/>
        <v>29.053225354166845</v>
      </c>
      <c r="S60" s="13">
        <f t="shared" si="7"/>
        <v>65.74844379491309</v>
      </c>
      <c r="T60" s="13">
        <f t="shared" si="7"/>
        <v>57.44685106675574</v>
      </c>
      <c r="U60" s="13">
        <f t="shared" si="7"/>
        <v>44.00435095011652</v>
      </c>
      <c r="V60" s="13">
        <f t="shared" si="7"/>
        <v>44.43604987398306</v>
      </c>
      <c r="W60" s="13">
        <f t="shared" si="7"/>
        <v>99.27722462607557</v>
      </c>
      <c r="X60" s="13">
        <f t="shared" si="7"/>
        <v>0</v>
      </c>
      <c r="Y60" s="13">
        <f t="shared" si="7"/>
        <v>0</v>
      </c>
      <c r="Z60" s="14">
        <f t="shared" si="7"/>
        <v>99.27722462607557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97.50942817445281</v>
      </c>
      <c r="E61" s="13">
        <f t="shared" si="7"/>
        <v>98.40151636215133</v>
      </c>
      <c r="F61" s="13">
        <f t="shared" si="7"/>
        <v>10.50991810779544</v>
      </c>
      <c r="G61" s="13">
        <f t="shared" si="7"/>
        <v>74.32019286811847</v>
      </c>
      <c r="H61" s="13">
        <f t="shared" si="7"/>
        <v>82.36237263205606</v>
      </c>
      <c r="I61" s="13">
        <f t="shared" si="7"/>
        <v>48.05954447351218</v>
      </c>
      <c r="J61" s="13">
        <f t="shared" si="7"/>
        <v>67.26402295126161</v>
      </c>
      <c r="K61" s="13">
        <f t="shared" si="7"/>
        <v>86.21600769111892</v>
      </c>
      <c r="L61" s="13">
        <f t="shared" si="7"/>
        <v>69.49968284068802</v>
      </c>
      <c r="M61" s="13">
        <f t="shared" si="7"/>
        <v>73.72763057418175</v>
      </c>
      <c r="N61" s="13">
        <f t="shared" si="7"/>
        <v>27.451289344816292</v>
      </c>
      <c r="O61" s="13">
        <f t="shared" si="7"/>
        <v>179.1748722475935</v>
      </c>
      <c r="P61" s="13">
        <f t="shared" si="7"/>
        <v>1759.646765972579</v>
      </c>
      <c r="Q61" s="13">
        <f t="shared" si="7"/>
        <v>69.11610394760537</v>
      </c>
      <c r="R61" s="13">
        <f t="shared" si="7"/>
        <v>36.99855158234127</v>
      </c>
      <c r="S61" s="13">
        <f t="shared" si="7"/>
        <v>220.04844071414286</v>
      </c>
      <c r="T61" s="13">
        <f t="shared" si="7"/>
        <v>88.58454006076842</v>
      </c>
      <c r="U61" s="13">
        <f t="shared" si="7"/>
        <v>65.56391985583974</v>
      </c>
      <c r="V61" s="13">
        <f t="shared" si="7"/>
        <v>63.90671064824167</v>
      </c>
      <c r="W61" s="13">
        <f t="shared" si="7"/>
        <v>98.40151636215133</v>
      </c>
      <c r="X61" s="13">
        <f t="shared" si="7"/>
        <v>0</v>
      </c>
      <c r="Y61" s="13">
        <f t="shared" si="7"/>
        <v>0</v>
      </c>
      <c r="Z61" s="14">
        <f t="shared" si="7"/>
        <v>98.40151636215133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66.46836621106225</v>
      </c>
      <c r="E62" s="13">
        <f t="shared" si="7"/>
        <v>100.00182485081845</v>
      </c>
      <c r="F62" s="13">
        <f t="shared" si="7"/>
        <v>38.406490956481306</v>
      </c>
      <c r="G62" s="13">
        <f t="shared" si="7"/>
        <v>20.86101686043722</v>
      </c>
      <c r="H62" s="13">
        <f t="shared" si="7"/>
        <v>17.047249466847965</v>
      </c>
      <c r="I62" s="13">
        <f t="shared" si="7"/>
        <v>23.948820275502232</v>
      </c>
      <c r="J62" s="13">
        <f t="shared" si="7"/>
        <v>48.49992276830094</v>
      </c>
      <c r="K62" s="13">
        <f t="shared" si="7"/>
        <v>34.350182204189615</v>
      </c>
      <c r="L62" s="13">
        <f t="shared" si="7"/>
        <v>22.27471428767424</v>
      </c>
      <c r="M62" s="13">
        <f t="shared" si="7"/>
        <v>32.476034403779046</v>
      </c>
      <c r="N62" s="13">
        <f t="shared" si="7"/>
        <v>16.989809749485612</v>
      </c>
      <c r="O62" s="13">
        <f t="shared" si="7"/>
        <v>20.838116802371363</v>
      </c>
      <c r="P62" s="13">
        <f t="shared" si="7"/>
        <v>47420.77205882353</v>
      </c>
      <c r="Q62" s="13">
        <f t="shared" si="7"/>
        <v>24.135955905520944</v>
      </c>
      <c r="R62" s="13">
        <f t="shared" si="7"/>
        <v>16.36428097678625</v>
      </c>
      <c r="S62" s="13">
        <f t="shared" si="7"/>
        <v>22.099159534431344</v>
      </c>
      <c r="T62" s="13">
        <f t="shared" si="7"/>
        <v>24.986819460017696</v>
      </c>
      <c r="U62" s="13">
        <f t="shared" si="7"/>
        <v>20.225804633244312</v>
      </c>
      <c r="V62" s="13">
        <f t="shared" si="7"/>
        <v>23.85272698942506</v>
      </c>
      <c r="W62" s="13">
        <f t="shared" si="7"/>
        <v>100.00182485081845</v>
      </c>
      <c r="X62" s="13">
        <f t="shared" si="7"/>
        <v>0</v>
      </c>
      <c r="Y62" s="13">
        <f t="shared" si="7"/>
        <v>0</v>
      </c>
      <c r="Z62" s="14">
        <f t="shared" si="7"/>
        <v>100.00182485081845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42.212426298465374</v>
      </c>
      <c r="E63" s="13">
        <f t="shared" si="7"/>
        <v>63.22035635995377</v>
      </c>
      <c r="F63" s="13">
        <f t="shared" si="7"/>
        <v>13.190844371350547</v>
      </c>
      <c r="G63" s="13">
        <f t="shared" si="7"/>
        <v>8.700034212874622</v>
      </c>
      <c r="H63" s="13">
        <f t="shared" si="7"/>
        <v>9.588602740885314</v>
      </c>
      <c r="I63" s="13">
        <f t="shared" si="7"/>
        <v>10.492059742267791</v>
      </c>
      <c r="J63" s="13">
        <f t="shared" si="7"/>
        <v>10.906364624461505</v>
      </c>
      <c r="K63" s="13">
        <f t="shared" si="7"/>
        <v>9.686818666406722</v>
      </c>
      <c r="L63" s="13">
        <f t="shared" si="7"/>
        <v>8.89682709227574</v>
      </c>
      <c r="M63" s="13">
        <f t="shared" si="7"/>
        <v>9.82983387425455</v>
      </c>
      <c r="N63" s="13">
        <f t="shared" si="7"/>
        <v>7.6581229410243745</v>
      </c>
      <c r="O63" s="13">
        <f t="shared" si="7"/>
        <v>6.7695180894826</v>
      </c>
      <c r="P63" s="13">
        <f t="shared" si="7"/>
        <v>22430.232558139534</v>
      </c>
      <c r="Q63" s="13">
        <f t="shared" si="7"/>
        <v>9.132047897249937</v>
      </c>
      <c r="R63" s="13">
        <f t="shared" si="7"/>
        <v>6.830511289100935</v>
      </c>
      <c r="S63" s="13">
        <f t="shared" si="7"/>
        <v>10.92262815327681</v>
      </c>
      <c r="T63" s="13">
        <f t="shared" si="7"/>
        <v>10.99246235476945</v>
      </c>
      <c r="U63" s="13">
        <f t="shared" si="7"/>
        <v>9.238112259241433</v>
      </c>
      <c r="V63" s="13">
        <f t="shared" si="7"/>
        <v>9.681851840666008</v>
      </c>
      <c r="W63" s="13">
        <f t="shared" si="7"/>
        <v>63.22035635995377</v>
      </c>
      <c r="X63" s="13">
        <f t="shared" si="7"/>
        <v>0</v>
      </c>
      <c r="Y63" s="13">
        <f t="shared" si="7"/>
        <v>0</v>
      </c>
      <c r="Z63" s="14">
        <f t="shared" si="7"/>
        <v>63.22035635995377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41.566811909949166</v>
      </c>
      <c r="E64" s="13">
        <f t="shared" si="7"/>
        <v>681.1268023644053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681.1268023644053</v>
      </c>
      <c r="X64" s="13">
        <f t="shared" si="7"/>
        <v>0</v>
      </c>
      <c r="Y64" s="13">
        <f t="shared" si="7"/>
        <v>0</v>
      </c>
      <c r="Z64" s="14">
        <f t="shared" si="7"/>
        <v>681.1268023644053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24.703745350748203</v>
      </c>
      <c r="E66" s="16">
        <f t="shared" si="7"/>
        <v>100.00288325692703</v>
      </c>
      <c r="F66" s="16">
        <f t="shared" si="7"/>
        <v>9.18708293130554</v>
      </c>
      <c r="G66" s="16">
        <f t="shared" si="7"/>
        <v>0</v>
      </c>
      <c r="H66" s="16">
        <f t="shared" si="7"/>
        <v>6.187159839703249</v>
      </c>
      <c r="I66" s="16">
        <f t="shared" si="7"/>
        <v>5.120197117000458</v>
      </c>
      <c r="J66" s="16">
        <f t="shared" si="7"/>
        <v>4.538914821173014</v>
      </c>
      <c r="K66" s="16">
        <f t="shared" si="7"/>
        <v>4.032409765426042</v>
      </c>
      <c r="L66" s="16">
        <f t="shared" si="7"/>
        <v>7.7506998471499475</v>
      </c>
      <c r="M66" s="16">
        <f t="shared" si="7"/>
        <v>5.070077507905144</v>
      </c>
      <c r="N66" s="16">
        <f t="shared" si="7"/>
        <v>3.9632262835852345</v>
      </c>
      <c r="O66" s="16">
        <f t="shared" si="7"/>
        <v>1.9472840702275422</v>
      </c>
      <c r="P66" s="16">
        <f t="shared" si="7"/>
        <v>0</v>
      </c>
      <c r="Q66" s="16">
        <f t="shared" si="7"/>
        <v>3.8148022984793855</v>
      </c>
      <c r="R66" s="16">
        <f t="shared" si="7"/>
        <v>5.322530638717931</v>
      </c>
      <c r="S66" s="16">
        <f t="shared" si="7"/>
        <v>5.259917653407225</v>
      </c>
      <c r="T66" s="16">
        <f t="shared" si="7"/>
        <v>6.071322348462316</v>
      </c>
      <c r="U66" s="16">
        <f t="shared" si="7"/>
        <v>5.555565007026223</v>
      </c>
      <c r="V66" s="16">
        <f t="shared" si="7"/>
        <v>5.04215557091132</v>
      </c>
      <c r="W66" s="16">
        <f t="shared" si="7"/>
        <v>100.00288325692703</v>
      </c>
      <c r="X66" s="16">
        <f t="shared" si="7"/>
        <v>0</v>
      </c>
      <c r="Y66" s="16">
        <f t="shared" si="7"/>
        <v>0</v>
      </c>
      <c r="Z66" s="17">
        <f t="shared" si="7"/>
        <v>100.00288325692703</v>
      </c>
    </row>
    <row r="67" spans="1:26" ht="13.5" hidden="1">
      <c r="A67" s="40" t="s">
        <v>112</v>
      </c>
      <c r="B67" s="23">
        <v>113735578</v>
      </c>
      <c r="C67" s="23"/>
      <c r="D67" s="24">
        <v>127249905</v>
      </c>
      <c r="E67" s="25">
        <v>127969905</v>
      </c>
      <c r="F67" s="25">
        <v>13021441</v>
      </c>
      <c r="G67" s="25">
        <v>9232762</v>
      </c>
      <c r="H67" s="25">
        <v>11488193</v>
      </c>
      <c r="I67" s="25">
        <v>33742396</v>
      </c>
      <c r="J67" s="25">
        <v>10073383</v>
      </c>
      <c r="K67" s="25">
        <v>11499190</v>
      </c>
      <c r="L67" s="25">
        <v>10072661</v>
      </c>
      <c r="M67" s="25">
        <v>31645234</v>
      </c>
      <c r="N67" s="25">
        <v>13061576</v>
      </c>
      <c r="O67" s="25">
        <v>9060941</v>
      </c>
      <c r="P67" s="25">
        <v>51549</v>
      </c>
      <c r="Q67" s="25">
        <v>22174066</v>
      </c>
      <c r="R67" s="25">
        <v>26038862</v>
      </c>
      <c r="S67" s="25">
        <v>10353640</v>
      </c>
      <c r="T67" s="25">
        <v>15112035</v>
      </c>
      <c r="U67" s="25">
        <v>51504537</v>
      </c>
      <c r="V67" s="25">
        <v>139066233</v>
      </c>
      <c r="W67" s="25">
        <v>127969905</v>
      </c>
      <c r="X67" s="25"/>
      <c r="Y67" s="24"/>
      <c r="Z67" s="26">
        <v>127969905</v>
      </c>
    </row>
    <row r="68" spans="1:26" ht="13.5" hidden="1">
      <c r="A68" s="36" t="s">
        <v>31</v>
      </c>
      <c r="B68" s="18">
        <v>11886693</v>
      </c>
      <c r="C68" s="18"/>
      <c r="D68" s="19">
        <v>11001325</v>
      </c>
      <c r="E68" s="20">
        <v>11001325</v>
      </c>
      <c r="F68" s="20">
        <v>2114783</v>
      </c>
      <c r="G68" s="20">
        <v>759512</v>
      </c>
      <c r="H68" s="20">
        <v>759588</v>
      </c>
      <c r="I68" s="20">
        <v>3633883</v>
      </c>
      <c r="J68" s="20">
        <v>759962</v>
      </c>
      <c r="K68" s="20">
        <v>2274501</v>
      </c>
      <c r="L68" s="20">
        <v>762593</v>
      </c>
      <c r="M68" s="20">
        <v>3797056</v>
      </c>
      <c r="N68" s="20">
        <v>764225</v>
      </c>
      <c r="O68" s="20">
        <v>1471258</v>
      </c>
      <c r="P68" s="20"/>
      <c r="Q68" s="20">
        <v>2235483</v>
      </c>
      <c r="R68" s="20">
        <v>1593536</v>
      </c>
      <c r="S68" s="20">
        <v>782364</v>
      </c>
      <c r="T68" s="20">
        <v>1109296</v>
      </c>
      <c r="U68" s="20">
        <v>3485196</v>
      </c>
      <c r="V68" s="20">
        <v>13151618</v>
      </c>
      <c r="W68" s="20">
        <v>11001325</v>
      </c>
      <c r="X68" s="20"/>
      <c r="Y68" s="19"/>
      <c r="Z68" s="22">
        <v>11001325</v>
      </c>
    </row>
    <row r="69" spans="1:26" ht="13.5" hidden="1">
      <c r="A69" s="37" t="s">
        <v>32</v>
      </c>
      <c r="B69" s="18">
        <v>85150430</v>
      </c>
      <c r="C69" s="18"/>
      <c r="D69" s="19">
        <v>98907080</v>
      </c>
      <c r="E69" s="20">
        <v>99627080</v>
      </c>
      <c r="F69" s="20">
        <v>9424588</v>
      </c>
      <c r="G69" s="20">
        <v>6973723</v>
      </c>
      <c r="H69" s="20">
        <v>9181724</v>
      </c>
      <c r="I69" s="20">
        <v>25580035</v>
      </c>
      <c r="J69" s="20">
        <v>7737736</v>
      </c>
      <c r="K69" s="20">
        <v>7624554</v>
      </c>
      <c r="L69" s="20">
        <v>8378436</v>
      </c>
      <c r="M69" s="20">
        <v>23740726</v>
      </c>
      <c r="N69" s="20">
        <v>10622024</v>
      </c>
      <c r="O69" s="20">
        <v>5933068</v>
      </c>
      <c r="P69" s="20">
        <v>51549</v>
      </c>
      <c r="Q69" s="20">
        <v>16606641</v>
      </c>
      <c r="R69" s="20">
        <v>21639236</v>
      </c>
      <c r="S69" s="20">
        <v>7677330</v>
      </c>
      <c r="T69" s="20">
        <v>11649199</v>
      </c>
      <c r="U69" s="20">
        <v>40965765</v>
      </c>
      <c r="V69" s="20">
        <v>106893167</v>
      </c>
      <c r="W69" s="20">
        <v>99627080</v>
      </c>
      <c r="X69" s="20"/>
      <c r="Y69" s="19"/>
      <c r="Z69" s="22">
        <v>99627080</v>
      </c>
    </row>
    <row r="70" spans="1:26" ht="13.5" hidden="1">
      <c r="A70" s="38" t="s">
        <v>106</v>
      </c>
      <c r="B70" s="18">
        <v>37115399</v>
      </c>
      <c r="C70" s="18"/>
      <c r="D70" s="19">
        <v>44335200</v>
      </c>
      <c r="E70" s="20">
        <v>45055200</v>
      </c>
      <c r="F70" s="20">
        <v>5137119</v>
      </c>
      <c r="G70" s="20">
        <v>2642220</v>
      </c>
      <c r="H70" s="20">
        <v>3600592</v>
      </c>
      <c r="I70" s="20">
        <v>11379931</v>
      </c>
      <c r="J70" s="20">
        <v>4206479</v>
      </c>
      <c r="K70" s="20">
        <v>3455414</v>
      </c>
      <c r="L70" s="20">
        <v>3775705</v>
      </c>
      <c r="M70" s="20">
        <v>11437598</v>
      </c>
      <c r="N70" s="20">
        <v>5788056</v>
      </c>
      <c r="O70" s="20">
        <v>1413672</v>
      </c>
      <c r="P70" s="20">
        <v>50618</v>
      </c>
      <c r="Q70" s="20">
        <v>7252346</v>
      </c>
      <c r="R70" s="20">
        <v>11632004</v>
      </c>
      <c r="S70" s="20">
        <v>1369922</v>
      </c>
      <c r="T70" s="20">
        <v>5240551</v>
      </c>
      <c r="U70" s="20">
        <v>18242477</v>
      </c>
      <c r="V70" s="20">
        <v>48312352</v>
      </c>
      <c r="W70" s="20">
        <v>45055200</v>
      </c>
      <c r="X70" s="20"/>
      <c r="Y70" s="19"/>
      <c r="Z70" s="22">
        <v>45055200</v>
      </c>
    </row>
    <row r="71" spans="1:26" ht="13.5" hidden="1">
      <c r="A71" s="38" t="s">
        <v>107</v>
      </c>
      <c r="B71" s="18">
        <v>22916123</v>
      </c>
      <c r="C71" s="18"/>
      <c r="D71" s="19">
        <v>27399500</v>
      </c>
      <c r="E71" s="20">
        <v>27399500</v>
      </c>
      <c r="F71" s="20">
        <v>2021890</v>
      </c>
      <c r="G71" s="20">
        <v>2063351</v>
      </c>
      <c r="H71" s="20">
        <v>3312376</v>
      </c>
      <c r="I71" s="20">
        <v>7397617</v>
      </c>
      <c r="J71" s="20">
        <v>1262435</v>
      </c>
      <c r="K71" s="20">
        <v>1901987</v>
      </c>
      <c r="L71" s="20">
        <v>2332416</v>
      </c>
      <c r="M71" s="20">
        <v>5496838</v>
      </c>
      <c r="N71" s="20">
        <v>2563725</v>
      </c>
      <c r="O71" s="20">
        <v>2263002</v>
      </c>
      <c r="P71" s="20">
        <v>544</v>
      </c>
      <c r="Q71" s="20">
        <v>4827271</v>
      </c>
      <c r="R71" s="20">
        <v>6219375</v>
      </c>
      <c r="S71" s="20">
        <v>3921398</v>
      </c>
      <c r="T71" s="20">
        <v>3501374</v>
      </c>
      <c r="U71" s="20">
        <v>13642147</v>
      </c>
      <c r="V71" s="20">
        <v>31363873</v>
      </c>
      <c r="W71" s="20">
        <v>27399500</v>
      </c>
      <c r="X71" s="20"/>
      <c r="Y71" s="19"/>
      <c r="Z71" s="22">
        <v>27399500</v>
      </c>
    </row>
    <row r="72" spans="1:26" ht="13.5" hidden="1">
      <c r="A72" s="38" t="s">
        <v>108</v>
      </c>
      <c r="B72" s="18">
        <v>25118908</v>
      </c>
      <c r="C72" s="18"/>
      <c r="D72" s="19">
        <v>16156380</v>
      </c>
      <c r="E72" s="20">
        <v>25555060</v>
      </c>
      <c r="F72" s="20">
        <v>2265579</v>
      </c>
      <c r="G72" s="20">
        <v>2268152</v>
      </c>
      <c r="H72" s="20">
        <v>2268756</v>
      </c>
      <c r="I72" s="20">
        <v>6802487</v>
      </c>
      <c r="J72" s="20">
        <v>2268822</v>
      </c>
      <c r="K72" s="20">
        <v>2267153</v>
      </c>
      <c r="L72" s="20">
        <v>2270315</v>
      </c>
      <c r="M72" s="20">
        <v>6806290</v>
      </c>
      <c r="N72" s="20">
        <v>2270243</v>
      </c>
      <c r="O72" s="20">
        <v>2256394</v>
      </c>
      <c r="P72" s="20">
        <v>387</v>
      </c>
      <c r="Q72" s="20">
        <v>4527024</v>
      </c>
      <c r="R72" s="20">
        <v>3787857</v>
      </c>
      <c r="S72" s="20">
        <v>2386010</v>
      </c>
      <c r="T72" s="20">
        <v>2907274</v>
      </c>
      <c r="U72" s="20">
        <v>9081141</v>
      </c>
      <c r="V72" s="20">
        <v>27216942</v>
      </c>
      <c r="W72" s="20">
        <v>25555060</v>
      </c>
      <c r="X72" s="20"/>
      <c r="Y72" s="19"/>
      <c r="Z72" s="22">
        <v>25555060</v>
      </c>
    </row>
    <row r="73" spans="1:26" ht="13.5" hidden="1">
      <c r="A73" s="38" t="s">
        <v>109</v>
      </c>
      <c r="B73" s="18"/>
      <c r="C73" s="18"/>
      <c r="D73" s="19">
        <v>11016000</v>
      </c>
      <c r="E73" s="20">
        <v>1617320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1617320</v>
      </c>
      <c r="X73" s="20"/>
      <c r="Y73" s="19"/>
      <c r="Z73" s="22">
        <v>1617320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16698455</v>
      </c>
      <c r="C75" s="27"/>
      <c r="D75" s="28">
        <v>17341500</v>
      </c>
      <c r="E75" s="29">
        <v>17341500</v>
      </c>
      <c r="F75" s="29">
        <v>1482070</v>
      </c>
      <c r="G75" s="29">
        <v>1499527</v>
      </c>
      <c r="H75" s="29">
        <v>1546881</v>
      </c>
      <c r="I75" s="29">
        <v>4528478</v>
      </c>
      <c r="J75" s="29">
        <v>1575685</v>
      </c>
      <c r="K75" s="29">
        <v>1600135</v>
      </c>
      <c r="L75" s="29">
        <v>931632</v>
      </c>
      <c r="M75" s="29">
        <v>4107452</v>
      </c>
      <c r="N75" s="29">
        <v>1675327</v>
      </c>
      <c r="O75" s="29">
        <v>1656615</v>
      </c>
      <c r="P75" s="29"/>
      <c r="Q75" s="29">
        <v>3331942</v>
      </c>
      <c r="R75" s="29">
        <v>2806090</v>
      </c>
      <c r="S75" s="29">
        <v>1893946</v>
      </c>
      <c r="T75" s="29">
        <v>2353540</v>
      </c>
      <c r="U75" s="29">
        <v>7053576</v>
      </c>
      <c r="V75" s="29">
        <v>19021448</v>
      </c>
      <c r="W75" s="29">
        <v>17341500</v>
      </c>
      <c r="X75" s="29"/>
      <c r="Y75" s="28"/>
      <c r="Z75" s="30">
        <v>17341500</v>
      </c>
    </row>
    <row r="76" spans="1:26" ht="13.5" hidden="1">
      <c r="A76" s="41" t="s">
        <v>113</v>
      </c>
      <c r="B76" s="31">
        <v>71672512</v>
      </c>
      <c r="C76" s="31"/>
      <c r="D76" s="32">
        <v>87740000</v>
      </c>
      <c r="E76" s="33">
        <v>127249000</v>
      </c>
      <c r="F76" s="33">
        <v>3725991</v>
      </c>
      <c r="G76" s="33">
        <v>3545557</v>
      </c>
      <c r="H76" s="33">
        <v>4688684</v>
      </c>
      <c r="I76" s="33">
        <v>11960232</v>
      </c>
      <c r="J76" s="33">
        <v>4684152</v>
      </c>
      <c r="K76" s="33">
        <v>4919008</v>
      </c>
      <c r="L76" s="33">
        <v>4204867</v>
      </c>
      <c r="M76" s="33">
        <v>13808027</v>
      </c>
      <c r="N76" s="33">
        <v>3021878</v>
      </c>
      <c r="O76" s="33">
        <v>3962938</v>
      </c>
      <c r="P76" s="33">
        <v>1698950</v>
      </c>
      <c r="Q76" s="33">
        <v>8683766</v>
      </c>
      <c r="R76" s="33">
        <v>7746521</v>
      </c>
      <c r="S76" s="33">
        <v>5748660</v>
      </c>
      <c r="T76" s="33">
        <v>8994208</v>
      </c>
      <c r="U76" s="33">
        <v>22489389</v>
      </c>
      <c r="V76" s="33">
        <v>56941414</v>
      </c>
      <c r="W76" s="33">
        <v>127249000</v>
      </c>
      <c r="X76" s="33"/>
      <c r="Y76" s="32"/>
      <c r="Z76" s="34">
        <v>127249000</v>
      </c>
    </row>
    <row r="77" spans="1:26" ht="13.5" hidden="1">
      <c r="A77" s="36" t="s">
        <v>31</v>
      </c>
      <c r="B77" s="18"/>
      <c r="C77" s="18"/>
      <c r="D77" s="19">
        <v>10614000</v>
      </c>
      <c r="E77" s="20">
        <v>11000000</v>
      </c>
      <c r="F77" s="20">
        <v>700574</v>
      </c>
      <c r="G77" s="20">
        <v>432301</v>
      </c>
      <c r="H77" s="20">
        <v>562500</v>
      </c>
      <c r="I77" s="20">
        <v>1695375</v>
      </c>
      <c r="J77" s="20">
        <v>562500</v>
      </c>
      <c r="K77" s="20">
        <v>549024</v>
      </c>
      <c r="L77" s="20">
        <v>433053</v>
      </c>
      <c r="M77" s="20">
        <v>1544577</v>
      </c>
      <c r="N77" s="20">
        <v>420661</v>
      </c>
      <c r="O77" s="20">
        <v>518031</v>
      </c>
      <c r="P77" s="20">
        <v>233774</v>
      </c>
      <c r="Q77" s="20">
        <v>1172466</v>
      </c>
      <c r="R77" s="20">
        <v>1310270</v>
      </c>
      <c r="S77" s="20">
        <v>601315</v>
      </c>
      <c r="T77" s="20">
        <v>2159219</v>
      </c>
      <c r="U77" s="20">
        <v>4070804</v>
      </c>
      <c r="V77" s="20">
        <v>8483222</v>
      </c>
      <c r="W77" s="20">
        <v>11000000</v>
      </c>
      <c r="X77" s="20"/>
      <c r="Y77" s="19"/>
      <c r="Z77" s="22">
        <v>11000000</v>
      </c>
    </row>
    <row r="78" spans="1:26" ht="13.5" hidden="1">
      <c r="A78" s="37" t="s">
        <v>32</v>
      </c>
      <c r="B78" s="18">
        <v>71672512</v>
      </c>
      <c r="C78" s="18"/>
      <c r="D78" s="19">
        <v>72842000</v>
      </c>
      <c r="E78" s="20">
        <v>98907000</v>
      </c>
      <c r="F78" s="20">
        <v>2889258</v>
      </c>
      <c r="G78" s="20">
        <v>3113256</v>
      </c>
      <c r="H78" s="20">
        <v>4030476</v>
      </c>
      <c r="I78" s="20">
        <v>10032990</v>
      </c>
      <c r="J78" s="20">
        <v>4050133</v>
      </c>
      <c r="K78" s="20">
        <v>4305460</v>
      </c>
      <c r="L78" s="20">
        <v>3699606</v>
      </c>
      <c r="M78" s="20">
        <v>12055199</v>
      </c>
      <c r="N78" s="20">
        <v>2534820</v>
      </c>
      <c r="O78" s="20">
        <v>3412648</v>
      </c>
      <c r="P78" s="20">
        <v>1436725</v>
      </c>
      <c r="Q78" s="20">
        <v>7384193</v>
      </c>
      <c r="R78" s="20">
        <v>6286896</v>
      </c>
      <c r="S78" s="20">
        <v>5047725</v>
      </c>
      <c r="T78" s="20">
        <v>6692098</v>
      </c>
      <c r="U78" s="20">
        <v>18026719</v>
      </c>
      <c r="V78" s="20">
        <v>47499101</v>
      </c>
      <c r="W78" s="20">
        <v>98907000</v>
      </c>
      <c r="X78" s="20"/>
      <c r="Y78" s="19"/>
      <c r="Z78" s="22">
        <v>98907000</v>
      </c>
    </row>
    <row r="79" spans="1:26" ht="13.5" hidden="1">
      <c r="A79" s="38" t="s">
        <v>106</v>
      </c>
      <c r="B79" s="18"/>
      <c r="C79" s="18"/>
      <c r="D79" s="19">
        <v>43231000</v>
      </c>
      <c r="E79" s="20">
        <v>44335000</v>
      </c>
      <c r="F79" s="20">
        <v>539907</v>
      </c>
      <c r="G79" s="20">
        <v>1963703</v>
      </c>
      <c r="H79" s="20">
        <v>2965533</v>
      </c>
      <c r="I79" s="20">
        <v>5469143</v>
      </c>
      <c r="J79" s="20">
        <v>2829447</v>
      </c>
      <c r="K79" s="20">
        <v>2979120</v>
      </c>
      <c r="L79" s="20">
        <v>2624103</v>
      </c>
      <c r="M79" s="20">
        <v>8432670</v>
      </c>
      <c r="N79" s="20">
        <v>1588896</v>
      </c>
      <c r="O79" s="20">
        <v>2532945</v>
      </c>
      <c r="P79" s="20">
        <v>890698</v>
      </c>
      <c r="Q79" s="20">
        <v>5012539</v>
      </c>
      <c r="R79" s="20">
        <v>4303673</v>
      </c>
      <c r="S79" s="20">
        <v>3014492</v>
      </c>
      <c r="T79" s="20">
        <v>4642318</v>
      </c>
      <c r="U79" s="20">
        <v>11960483</v>
      </c>
      <c r="V79" s="20">
        <v>30874835</v>
      </c>
      <c r="W79" s="20">
        <v>44335000</v>
      </c>
      <c r="X79" s="20"/>
      <c r="Y79" s="19"/>
      <c r="Z79" s="22">
        <v>44335000</v>
      </c>
    </row>
    <row r="80" spans="1:26" ht="13.5" hidden="1">
      <c r="A80" s="38" t="s">
        <v>107</v>
      </c>
      <c r="B80" s="18"/>
      <c r="C80" s="18"/>
      <c r="D80" s="19">
        <v>18212000</v>
      </c>
      <c r="E80" s="20">
        <v>27400000</v>
      </c>
      <c r="F80" s="20">
        <v>776537</v>
      </c>
      <c r="G80" s="20">
        <v>430436</v>
      </c>
      <c r="H80" s="20">
        <v>564669</v>
      </c>
      <c r="I80" s="20">
        <v>1771642</v>
      </c>
      <c r="J80" s="20">
        <v>612280</v>
      </c>
      <c r="K80" s="20">
        <v>653336</v>
      </c>
      <c r="L80" s="20">
        <v>519539</v>
      </c>
      <c r="M80" s="20">
        <v>1785155</v>
      </c>
      <c r="N80" s="20">
        <v>435572</v>
      </c>
      <c r="O80" s="20">
        <v>471567</v>
      </c>
      <c r="P80" s="20">
        <v>257969</v>
      </c>
      <c r="Q80" s="20">
        <v>1165108</v>
      </c>
      <c r="R80" s="20">
        <v>1017756</v>
      </c>
      <c r="S80" s="20">
        <v>866596</v>
      </c>
      <c r="T80" s="20">
        <v>874882</v>
      </c>
      <c r="U80" s="20">
        <v>2759234</v>
      </c>
      <c r="V80" s="20">
        <v>7481139</v>
      </c>
      <c r="W80" s="20">
        <v>27400000</v>
      </c>
      <c r="X80" s="20"/>
      <c r="Y80" s="19"/>
      <c r="Z80" s="22">
        <v>27400000</v>
      </c>
    </row>
    <row r="81" spans="1:26" ht="13.5" hidden="1">
      <c r="A81" s="38" t="s">
        <v>108</v>
      </c>
      <c r="B81" s="18"/>
      <c r="C81" s="18"/>
      <c r="D81" s="19">
        <v>6820000</v>
      </c>
      <c r="E81" s="20">
        <v>16156000</v>
      </c>
      <c r="F81" s="20">
        <v>298849</v>
      </c>
      <c r="G81" s="20">
        <v>197330</v>
      </c>
      <c r="H81" s="20">
        <v>217542</v>
      </c>
      <c r="I81" s="20">
        <v>713721</v>
      </c>
      <c r="J81" s="20">
        <v>247446</v>
      </c>
      <c r="K81" s="20">
        <v>219615</v>
      </c>
      <c r="L81" s="20">
        <v>201986</v>
      </c>
      <c r="M81" s="20">
        <v>669047</v>
      </c>
      <c r="N81" s="20">
        <v>173858</v>
      </c>
      <c r="O81" s="20">
        <v>152747</v>
      </c>
      <c r="P81" s="20">
        <v>86805</v>
      </c>
      <c r="Q81" s="20">
        <v>413410</v>
      </c>
      <c r="R81" s="20">
        <v>258730</v>
      </c>
      <c r="S81" s="20">
        <v>260615</v>
      </c>
      <c r="T81" s="20">
        <v>319581</v>
      </c>
      <c r="U81" s="20">
        <v>838926</v>
      </c>
      <c r="V81" s="20">
        <v>2635104</v>
      </c>
      <c r="W81" s="20">
        <v>16156000</v>
      </c>
      <c r="X81" s="20"/>
      <c r="Y81" s="19"/>
      <c r="Z81" s="22">
        <v>16156000</v>
      </c>
    </row>
    <row r="82" spans="1:26" ht="13.5" hidden="1">
      <c r="A82" s="38" t="s">
        <v>109</v>
      </c>
      <c r="B82" s="18"/>
      <c r="C82" s="18"/>
      <c r="D82" s="19">
        <v>4579000</v>
      </c>
      <c r="E82" s="20">
        <v>11016000</v>
      </c>
      <c r="F82" s="20">
        <v>155050</v>
      </c>
      <c r="G82" s="20">
        <v>141223</v>
      </c>
      <c r="H82" s="20">
        <v>135513</v>
      </c>
      <c r="I82" s="20">
        <v>431786</v>
      </c>
      <c r="J82" s="20">
        <v>154925</v>
      </c>
      <c r="K82" s="20">
        <v>122555</v>
      </c>
      <c r="L82" s="20">
        <v>128872</v>
      </c>
      <c r="M82" s="20">
        <v>406352</v>
      </c>
      <c r="N82" s="20">
        <v>121116</v>
      </c>
      <c r="O82" s="20">
        <v>71407</v>
      </c>
      <c r="P82" s="20">
        <v>68749</v>
      </c>
      <c r="Q82" s="20">
        <v>261272</v>
      </c>
      <c r="R82" s="20">
        <v>163796</v>
      </c>
      <c r="S82" s="20">
        <v>153620</v>
      </c>
      <c r="T82" s="20">
        <v>319581</v>
      </c>
      <c r="U82" s="20">
        <v>636997</v>
      </c>
      <c r="V82" s="20">
        <v>1736407</v>
      </c>
      <c r="W82" s="20">
        <v>11016000</v>
      </c>
      <c r="X82" s="20"/>
      <c r="Y82" s="19"/>
      <c r="Z82" s="22">
        <v>11016000</v>
      </c>
    </row>
    <row r="83" spans="1:26" ht="13.5" hidden="1">
      <c r="A83" s="38" t="s">
        <v>110</v>
      </c>
      <c r="B83" s="18">
        <v>71672512</v>
      </c>
      <c r="C83" s="18"/>
      <c r="D83" s="19"/>
      <c r="E83" s="20"/>
      <c r="F83" s="20">
        <v>1118915</v>
      </c>
      <c r="G83" s="20">
        <v>380564</v>
      </c>
      <c r="H83" s="20">
        <v>147219</v>
      </c>
      <c r="I83" s="20">
        <v>1646698</v>
      </c>
      <c r="J83" s="20">
        <v>206035</v>
      </c>
      <c r="K83" s="20">
        <v>330834</v>
      </c>
      <c r="L83" s="20">
        <v>225106</v>
      </c>
      <c r="M83" s="20">
        <v>761975</v>
      </c>
      <c r="N83" s="20">
        <v>215378</v>
      </c>
      <c r="O83" s="20">
        <v>183982</v>
      </c>
      <c r="P83" s="20">
        <v>132504</v>
      </c>
      <c r="Q83" s="20">
        <v>531864</v>
      </c>
      <c r="R83" s="20">
        <v>542941</v>
      </c>
      <c r="S83" s="20">
        <v>752402</v>
      </c>
      <c r="T83" s="20">
        <v>535736</v>
      </c>
      <c r="U83" s="20">
        <v>1831079</v>
      </c>
      <c r="V83" s="20">
        <v>4771616</v>
      </c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4284000</v>
      </c>
      <c r="E84" s="29">
        <v>17342000</v>
      </c>
      <c r="F84" s="29">
        <v>136159</v>
      </c>
      <c r="G84" s="29"/>
      <c r="H84" s="29">
        <v>95708</v>
      </c>
      <c r="I84" s="29">
        <v>231867</v>
      </c>
      <c r="J84" s="29">
        <v>71519</v>
      </c>
      <c r="K84" s="29">
        <v>64524</v>
      </c>
      <c r="L84" s="29">
        <v>72208</v>
      </c>
      <c r="M84" s="29">
        <v>208251</v>
      </c>
      <c r="N84" s="29">
        <v>66397</v>
      </c>
      <c r="O84" s="29">
        <v>32259</v>
      </c>
      <c r="P84" s="29">
        <v>28451</v>
      </c>
      <c r="Q84" s="29">
        <v>127107</v>
      </c>
      <c r="R84" s="29">
        <v>149355</v>
      </c>
      <c r="S84" s="29">
        <v>99620</v>
      </c>
      <c r="T84" s="29">
        <v>142891</v>
      </c>
      <c r="U84" s="29">
        <v>391866</v>
      </c>
      <c r="V84" s="29">
        <v>959091</v>
      </c>
      <c r="W84" s="29">
        <v>17342000</v>
      </c>
      <c r="X84" s="29"/>
      <c r="Y84" s="28"/>
      <c r="Z84" s="30">
        <v>17342000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1828000</v>
      </c>
      <c r="E5" s="64">
        <v>1828000</v>
      </c>
      <c r="F5" s="64">
        <v>47114</v>
      </c>
      <c r="G5" s="64">
        <v>63216</v>
      </c>
      <c r="H5" s="64">
        <v>30489</v>
      </c>
      <c r="I5" s="64">
        <v>140819</v>
      </c>
      <c r="J5" s="64">
        <v>145300</v>
      </c>
      <c r="K5" s="64">
        <v>152100</v>
      </c>
      <c r="L5" s="64">
        <v>152000</v>
      </c>
      <c r="M5" s="64">
        <v>449400</v>
      </c>
      <c r="N5" s="64">
        <v>150900</v>
      </c>
      <c r="O5" s="64">
        <v>154320</v>
      </c>
      <c r="P5" s="64">
        <v>0</v>
      </c>
      <c r="Q5" s="64">
        <v>305220</v>
      </c>
      <c r="R5" s="64">
        <v>0</v>
      </c>
      <c r="S5" s="64">
        <v>0</v>
      </c>
      <c r="T5" s="64">
        <v>154320</v>
      </c>
      <c r="U5" s="64">
        <v>154320</v>
      </c>
      <c r="V5" s="64">
        <v>1049759</v>
      </c>
      <c r="W5" s="64">
        <v>1828000</v>
      </c>
      <c r="X5" s="64">
        <v>-778241</v>
      </c>
      <c r="Y5" s="65">
        <v>-42.57</v>
      </c>
      <c r="Z5" s="66">
        <v>1828000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1100000</v>
      </c>
      <c r="E7" s="64">
        <v>1100000</v>
      </c>
      <c r="F7" s="64">
        <v>46062</v>
      </c>
      <c r="G7" s="64">
        <v>72560</v>
      </c>
      <c r="H7" s="64">
        <v>76710</v>
      </c>
      <c r="I7" s="64">
        <v>195332</v>
      </c>
      <c r="J7" s="64">
        <v>55282</v>
      </c>
      <c r="K7" s="64">
        <v>39972</v>
      </c>
      <c r="L7" s="64">
        <v>27609</v>
      </c>
      <c r="M7" s="64">
        <v>122863</v>
      </c>
      <c r="N7" s="64">
        <v>7694</v>
      </c>
      <c r="O7" s="64">
        <v>26085</v>
      </c>
      <c r="P7" s="64">
        <v>0</v>
      </c>
      <c r="Q7" s="64">
        <v>33779</v>
      </c>
      <c r="R7" s="64">
        <v>0</v>
      </c>
      <c r="S7" s="64">
        <v>0</v>
      </c>
      <c r="T7" s="64">
        <v>26085</v>
      </c>
      <c r="U7" s="64">
        <v>26085</v>
      </c>
      <c r="V7" s="64">
        <v>378059</v>
      </c>
      <c r="W7" s="64">
        <v>1100000</v>
      </c>
      <c r="X7" s="64">
        <v>-721941</v>
      </c>
      <c r="Y7" s="65">
        <v>-65.63</v>
      </c>
      <c r="Z7" s="66">
        <v>1100000</v>
      </c>
    </row>
    <row r="8" spans="1:26" ht="13.5">
      <c r="A8" s="62" t="s">
        <v>34</v>
      </c>
      <c r="B8" s="18">
        <v>68458925</v>
      </c>
      <c r="C8" s="18">
        <v>0</v>
      </c>
      <c r="D8" s="63">
        <v>148282000</v>
      </c>
      <c r="E8" s="64">
        <v>148282000</v>
      </c>
      <c r="F8" s="64">
        <v>27108001</v>
      </c>
      <c r="G8" s="64">
        <v>0</v>
      </c>
      <c r="H8" s="64">
        <v>0</v>
      </c>
      <c r="I8" s="64">
        <v>27108001</v>
      </c>
      <c r="J8" s="64">
        <v>0</v>
      </c>
      <c r="K8" s="64">
        <v>375000</v>
      </c>
      <c r="L8" s="64">
        <v>0</v>
      </c>
      <c r="M8" s="64">
        <v>375000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27483001</v>
      </c>
      <c r="W8" s="64">
        <v>148282000</v>
      </c>
      <c r="X8" s="64">
        <v>-120798999</v>
      </c>
      <c r="Y8" s="65">
        <v>-81.47</v>
      </c>
      <c r="Z8" s="66">
        <v>148282000</v>
      </c>
    </row>
    <row r="9" spans="1:26" ht="13.5">
      <c r="A9" s="62" t="s">
        <v>35</v>
      </c>
      <c r="B9" s="18">
        <v>6951534</v>
      </c>
      <c r="C9" s="18">
        <v>0</v>
      </c>
      <c r="D9" s="63">
        <v>645000</v>
      </c>
      <c r="E9" s="64">
        <v>645000</v>
      </c>
      <c r="F9" s="64">
        <v>37177</v>
      </c>
      <c r="G9" s="64">
        <v>146909</v>
      </c>
      <c r="H9" s="64">
        <v>43651</v>
      </c>
      <c r="I9" s="64">
        <v>227737</v>
      </c>
      <c r="J9" s="64">
        <v>32271</v>
      </c>
      <c r="K9" s="64">
        <v>1113264</v>
      </c>
      <c r="L9" s="64">
        <v>318432</v>
      </c>
      <c r="M9" s="64">
        <v>1463967</v>
      </c>
      <c r="N9" s="64">
        <v>11743800</v>
      </c>
      <c r="O9" s="64">
        <v>3169884</v>
      </c>
      <c r="P9" s="64">
        <v>0</v>
      </c>
      <c r="Q9" s="64">
        <v>14913684</v>
      </c>
      <c r="R9" s="64">
        <v>0</v>
      </c>
      <c r="S9" s="64">
        <v>0</v>
      </c>
      <c r="T9" s="64">
        <v>3169884</v>
      </c>
      <c r="U9" s="64">
        <v>3169884</v>
      </c>
      <c r="V9" s="64">
        <v>19775272</v>
      </c>
      <c r="W9" s="64">
        <v>645000</v>
      </c>
      <c r="X9" s="64">
        <v>19130272</v>
      </c>
      <c r="Y9" s="65">
        <v>2965.93</v>
      </c>
      <c r="Z9" s="66">
        <v>645000</v>
      </c>
    </row>
    <row r="10" spans="1:26" ht="25.5">
      <c r="A10" s="67" t="s">
        <v>98</v>
      </c>
      <c r="B10" s="68">
        <f>SUM(B5:B9)</f>
        <v>75410459</v>
      </c>
      <c r="C10" s="68">
        <f>SUM(C5:C9)</f>
        <v>0</v>
      </c>
      <c r="D10" s="69">
        <f aca="true" t="shared" si="0" ref="D10:Z10">SUM(D5:D9)</f>
        <v>151855000</v>
      </c>
      <c r="E10" s="70">
        <f t="shared" si="0"/>
        <v>151855000</v>
      </c>
      <c r="F10" s="70">
        <f t="shared" si="0"/>
        <v>27238354</v>
      </c>
      <c r="G10" s="70">
        <f t="shared" si="0"/>
        <v>282685</v>
      </c>
      <c r="H10" s="70">
        <f t="shared" si="0"/>
        <v>150850</v>
      </c>
      <c r="I10" s="70">
        <f t="shared" si="0"/>
        <v>27671889</v>
      </c>
      <c r="J10" s="70">
        <f t="shared" si="0"/>
        <v>232853</v>
      </c>
      <c r="K10" s="70">
        <f t="shared" si="0"/>
        <v>1680336</v>
      </c>
      <c r="L10" s="70">
        <f t="shared" si="0"/>
        <v>498041</v>
      </c>
      <c r="M10" s="70">
        <f t="shared" si="0"/>
        <v>2411230</v>
      </c>
      <c r="N10" s="70">
        <f t="shared" si="0"/>
        <v>11902394</v>
      </c>
      <c r="O10" s="70">
        <f t="shared" si="0"/>
        <v>3350289</v>
      </c>
      <c r="P10" s="70">
        <f t="shared" si="0"/>
        <v>0</v>
      </c>
      <c r="Q10" s="70">
        <f t="shared" si="0"/>
        <v>15252683</v>
      </c>
      <c r="R10" s="70">
        <f t="shared" si="0"/>
        <v>0</v>
      </c>
      <c r="S10" s="70">
        <f t="shared" si="0"/>
        <v>0</v>
      </c>
      <c r="T10" s="70">
        <f t="shared" si="0"/>
        <v>3350289</v>
      </c>
      <c r="U10" s="70">
        <f t="shared" si="0"/>
        <v>3350289</v>
      </c>
      <c r="V10" s="70">
        <f t="shared" si="0"/>
        <v>48686091</v>
      </c>
      <c r="W10" s="70">
        <f t="shared" si="0"/>
        <v>151855000</v>
      </c>
      <c r="X10" s="70">
        <f t="shared" si="0"/>
        <v>-103168909</v>
      </c>
      <c r="Y10" s="71">
        <f>+IF(W10&lt;&gt;0,(X10/W10)*100,0)</f>
        <v>-67.93909255539823</v>
      </c>
      <c r="Z10" s="72">
        <f t="shared" si="0"/>
        <v>151855000</v>
      </c>
    </row>
    <row r="11" spans="1:26" ht="13.5">
      <c r="A11" s="62" t="s">
        <v>36</v>
      </c>
      <c r="B11" s="18">
        <v>3751187</v>
      </c>
      <c r="C11" s="18">
        <v>0</v>
      </c>
      <c r="D11" s="63">
        <v>27416972</v>
      </c>
      <c r="E11" s="64">
        <v>27416972</v>
      </c>
      <c r="F11" s="64">
        <v>1767544</v>
      </c>
      <c r="G11" s="64">
        <v>2029556</v>
      </c>
      <c r="H11" s="64">
        <v>1700466</v>
      </c>
      <c r="I11" s="64">
        <v>5497566</v>
      </c>
      <c r="J11" s="64">
        <v>1927669</v>
      </c>
      <c r="K11" s="64">
        <v>2585502</v>
      </c>
      <c r="L11" s="64">
        <v>1919868</v>
      </c>
      <c r="M11" s="64">
        <v>6433039</v>
      </c>
      <c r="N11" s="64">
        <v>1785617</v>
      </c>
      <c r="O11" s="64">
        <v>2087057</v>
      </c>
      <c r="P11" s="64">
        <v>0</v>
      </c>
      <c r="Q11" s="64">
        <v>3872674</v>
      </c>
      <c r="R11" s="64">
        <v>0</v>
      </c>
      <c r="S11" s="64">
        <v>0</v>
      </c>
      <c r="T11" s="64">
        <v>2087057</v>
      </c>
      <c r="U11" s="64">
        <v>2087057</v>
      </c>
      <c r="V11" s="64">
        <v>17890336</v>
      </c>
      <c r="W11" s="64">
        <v>27416972</v>
      </c>
      <c r="X11" s="64">
        <v>-9526636</v>
      </c>
      <c r="Y11" s="65">
        <v>-34.75</v>
      </c>
      <c r="Z11" s="66">
        <v>27416972</v>
      </c>
    </row>
    <row r="12" spans="1:26" ht="13.5">
      <c r="A12" s="62" t="s">
        <v>37</v>
      </c>
      <c r="B12" s="18">
        <v>4490720</v>
      </c>
      <c r="C12" s="18">
        <v>0</v>
      </c>
      <c r="D12" s="63">
        <v>8482996</v>
      </c>
      <c r="E12" s="64">
        <v>8482996</v>
      </c>
      <c r="F12" s="64">
        <v>401567</v>
      </c>
      <c r="G12" s="64">
        <v>413412</v>
      </c>
      <c r="H12" s="64">
        <v>420497</v>
      </c>
      <c r="I12" s="64">
        <v>1235476</v>
      </c>
      <c r="J12" s="64">
        <v>419335</v>
      </c>
      <c r="K12" s="64">
        <v>411105</v>
      </c>
      <c r="L12" s="64">
        <v>385880</v>
      </c>
      <c r="M12" s="64">
        <v>1216320</v>
      </c>
      <c r="N12" s="64">
        <v>381100</v>
      </c>
      <c r="O12" s="64">
        <v>364243</v>
      </c>
      <c r="P12" s="64">
        <v>0</v>
      </c>
      <c r="Q12" s="64">
        <v>745343</v>
      </c>
      <c r="R12" s="64">
        <v>0</v>
      </c>
      <c r="S12" s="64">
        <v>0</v>
      </c>
      <c r="T12" s="64">
        <v>364243</v>
      </c>
      <c r="U12" s="64">
        <v>364243</v>
      </c>
      <c r="V12" s="64">
        <v>3561382</v>
      </c>
      <c r="W12" s="64">
        <v>8482996</v>
      </c>
      <c r="X12" s="64">
        <v>-4921614</v>
      </c>
      <c r="Y12" s="65">
        <v>-58.02</v>
      </c>
      <c r="Z12" s="66">
        <v>8482996</v>
      </c>
    </row>
    <row r="13" spans="1:26" ht="13.5">
      <c r="A13" s="62" t="s">
        <v>99</v>
      </c>
      <c r="B13" s="18">
        <v>45919934</v>
      </c>
      <c r="C13" s="18">
        <v>0</v>
      </c>
      <c r="D13" s="63">
        <v>1700000</v>
      </c>
      <c r="E13" s="64">
        <v>1700000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1700000</v>
      </c>
      <c r="X13" s="64">
        <v>-1700000</v>
      </c>
      <c r="Y13" s="65">
        <v>-100</v>
      </c>
      <c r="Z13" s="66">
        <v>1700000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1290663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44188808</v>
      </c>
      <c r="C17" s="18">
        <v>0</v>
      </c>
      <c r="D17" s="63">
        <v>105885352</v>
      </c>
      <c r="E17" s="64">
        <v>105885352</v>
      </c>
      <c r="F17" s="64">
        <v>2043883</v>
      </c>
      <c r="G17" s="64">
        <v>1579900</v>
      </c>
      <c r="H17" s="64">
        <v>2423474</v>
      </c>
      <c r="I17" s="64">
        <v>6047257</v>
      </c>
      <c r="J17" s="64">
        <v>1580101</v>
      </c>
      <c r="K17" s="64">
        <v>2674658</v>
      </c>
      <c r="L17" s="64">
        <v>3625222</v>
      </c>
      <c r="M17" s="64">
        <v>7879981</v>
      </c>
      <c r="N17" s="64">
        <v>1869315</v>
      </c>
      <c r="O17" s="64">
        <v>4293183</v>
      </c>
      <c r="P17" s="64">
        <v>0</v>
      </c>
      <c r="Q17" s="64">
        <v>6162498</v>
      </c>
      <c r="R17" s="64">
        <v>0</v>
      </c>
      <c r="S17" s="64">
        <v>0</v>
      </c>
      <c r="T17" s="64">
        <v>1773182</v>
      </c>
      <c r="U17" s="64">
        <v>1773182</v>
      </c>
      <c r="V17" s="64">
        <v>21862918</v>
      </c>
      <c r="W17" s="64">
        <v>105885352</v>
      </c>
      <c r="X17" s="64">
        <v>-84022434</v>
      </c>
      <c r="Y17" s="65">
        <v>-79.35</v>
      </c>
      <c r="Z17" s="66">
        <v>105885352</v>
      </c>
    </row>
    <row r="18" spans="1:26" ht="13.5">
      <c r="A18" s="74" t="s">
        <v>42</v>
      </c>
      <c r="B18" s="75">
        <f>SUM(B11:B17)</f>
        <v>99641312</v>
      </c>
      <c r="C18" s="75">
        <f>SUM(C11:C17)</f>
        <v>0</v>
      </c>
      <c r="D18" s="76">
        <f aca="true" t="shared" si="1" ref="D18:Z18">SUM(D11:D17)</f>
        <v>143485320</v>
      </c>
      <c r="E18" s="77">
        <f t="shared" si="1"/>
        <v>143485320</v>
      </c>
      <c r="F18" s="77">
        <f t="shared" si="1"/>
        <v>4212994</v>
      </c>
      <c r="G18" s="77">
        <f t="shared" si="1"/>
        <v>4022868</v>
      </c>
      <c r="H18" s="77">
        <f t="shared" si="1"/>
        <v>4544437</v>
      </c>
      <c r="I18" s="77">
        <f t="shared" si="1"/>
        <v>12780299</v>
      </c>
      <c r="J18" s="77">
        <f t="shared" si="1"/>
        <v>3927105</v>
      </c>
      <c r="K18" s="77">
        <f t="shared" si="1"/>
        <v>5671265</v>
      </c>
      <c r="L18" s="77">
        <f t="shared" si="1"/>
        <v>5930970</v>
      </c>
      <c r="M18" s="77">
        <f t="shared" si="1"/>
        <v>15529340</v>
      </c>
      <c r="N18" s="77">
        <f t="shared" si="1"/>
        <v>4036032</v>
      </c>
      <c r="O18" s="77">
        <f t="shared" si="1"/>
        <v>6744483</v>
      </c>
      <c r="P18" s="77">
        <f t="shared" si="1"/>
        <v>0</v>
      </c>
      <c r="Q18" s="77">
        <f t="shared" si="1"/>
        <v>10780515</v>
      </c>
      <c r="R18" s="77">
        <f t="shared" si="1"/>
        <v>0</v>
      </c>
      <c r="S18" s="77">
        <f t="shared" si="1"/>
        <v>0</v>
      </c>
      <c r="T18" s="77">
        <f t="shared" si="1"/>
        <v>4224482</v>
      </c>
      <c r="U18" s="77">
        <f t="shared" si="1"/>
        <v>4224482</v>
      </c>
      <c r="V18" s="77">
        <f t="shared" si="1"/>
        <v>43314636</v>
      </c>
      <c r="W18" s="77">
        <f t="shared" si="1"/>
        <v>143485320</v>
      </c>
      <c r="X18" s="77">
        <f t="shared" si="1"/>
        <v>-100170684</v>
      </c>
      <c r="Y18" s="71">
        <f>+IF(W18&lt;&gt;0,(X18/W18)*100,0)</f>
        <v>-69.81249649789957</v>
      </c>
      <c r="Z18" s="78">
        <f t="shared" si="1"/>
        <v>143485320</v>
      </c>
    </row>
    <row r="19" spans="1:26" ht="13.5">
      <c r="A19" s="74" t="s">
        <v>43</v>
      </c>
      <c r="B19" s="79">
        <f>+B10-B18</f>
        <v>-24230853</v>
      </c>
      <c r="C19" s="79">
        <f>+C10-C18</f>
        <v>0</v>
      </c>
      <c r="D19" s="80">
        <f aca="true" t="shared" si="2" ref="D19:Z19">+D10-D18</f>
        <v>8369680</v>
      </c>
      <c r="E19" s="81">
        <f t="shared" si="2"/>
        <v>8369680</v>
      </c>
      <c r="F19" s="81">
        <f t="shared" si="2"/>
        <v>23025360</v>
      </c>
      <c r="G19" s="81">
        <f t="shared" si="2"/>
        <v>-3740183</v>
      </c>
      <c r="H19" s="81">
        <f t="shared" si="2"/>
        <v>-4393587</v>
      </c>
      <c r="I19" s="81">
        <f t="shared" si="2"/>
        <v>14891590</v>
      </c>
      <c r="J19" s="81">
        <f t="shared" si="2"/>
        <v>-3694252</v>
      </c>
      <c r="K19" s="81">
        <f t="shared" si="2"/>
        <v>-3990929</v>
      </c>
      <c r="L19" s="81">
        <f t="shared" si="2"/>
        <v>-5432929</v>
      </c>
      <c r="M19" s="81">
        <f t="shared" si="2"/>
        <v>-13118110</v>
      </c>
      <c r="N19" s="81">
        <f t="shared" si="2"/>
        <v>7866362</v>
      </c>
      <c r="O19" s="81">
        <f t="shared" si="2"/>
        <v>-3394194</v>
      </c>
      <c r="P19" s="81">
        <f t="shared" si="2"/>
        <v>0</v>
      </c>
      <c r="Q19" s="81">
        <f t="shared" si="2"/>
        <v>4472168</v>
      </c>
      <c r="R19" s="81">
        <f t="shared" si="2"/>
        <v>0</v>
      </c>
      <c r="S19" s="81">
        <f t="shared" si="2"/>
        <v>0</v>
      </c>
      <c r="T19" s="81">
        <f t="shared" si="2"/>
        <v>-874193</v>
      </c>
      <c r="U19" s="81">
        <f t="shared" si="2"/>
        <v>-874193</v>
      </c>
      <c r="V19" s="81">
        <f t="shared" si="2"/>
        <v>5371455</v>
      </c>
      <c r="W19" s="81">
        <f>IF(E10=E18,0,W10-W18)</f>
        <v>8369680</v>
      </c>
      <c r="X19" s="81">
        <f t="shared" si="2"/>
        <v>-2998225</v>
      </c>
      <c r="Y19" s="82">
        <f>+IF(W19&lt;&gt;0,(X19/W19)*100,0)</f>
        <v>-35.82245677254088</v>
      </c>
      <c r="Z19" s="83">
        <f t="shared" si="2"/>
        <v>8369680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8000000</v>
      </c>
      <c r="K20" s="64">
        <v>0</v>
      </c>
      <c r="L20" s="64">
        <v>0</v>
      </c>
      <c r="M20" s="64">
        <v>8000000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8000000</v>
      </c>
      <c r="W20" s="64">
        <v>0</v>
      </c>
      <c r="X20" s="64">
        <v>8000000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-24230853</v>
      </c>
      <c r="C22" s="90">
        <f>SUM(C19:C21)</f>
        <v>0</v>
      </c>
      <c r="D22" s="91">
        <f aca="true" t="shared" si="3" ref="D22:Z22">SUM(D19:D21)</f>
        <v>8369680</v>
      </c>
      <c r="E22" s="92">
        <f t="shared" si="3"/>
        <v>8369680</v>
      </c>
      <c r="F22" s="92">
        <f t="shared" si="3"/>
        <v>23025360</v>
      </c>
      <c r="G22" s="92">
        <f t="shared" si="3"/>
        <v>-3740183</v>
      </c>
      <c r="H22" s="92">
        <f t="shared" si="3"/>
        <v>-4393587</v>
      </c>
      <c r="I22" s="92">
        <f t="shared" si="3"/>
        <v>14891590</v>
      </c>
      <c r="J22" s="92">
        <f t="shared" si="3"/>
        <v>4305748</v>
      </c>
      <c r="K22" s="92">
        <f t="shared" si="3"/>
        <v>-3990929</v>
      </c>
      <c r="L22" s="92">
        <f t="shared" si="3"/>
        <v>-5432929</v>
      </c>
      <c r="M22" s="92">
        <f t="shared" si="3"/>
        <v>-5118110</v>
      </c>
      <c r="N22" s="92">
        <f t="shared" si="3"/>
        <v>7866362</v>
      </c>
      <c r="O22" s="92">
        <f t="shared" si="3"/>
        <v>-3394194</v>
      </c>
      <c r="P22" s="92">
        <f t="shared" si="3"/>
        <v>0</v>
      </c>
      <c r="Q22" s="92">
        <f t="shared" si="3"/>
        <v>4472168</v>
      </c>
      <c r="R22" s="92">
        <f t="shared" si="3"/>
        <v>0</v>
      </c>
      <c r="S22" s="92">
        <f t="shared" si="3"/>
        <v>0</v>
      </c>
      <c r="T22" s="92">
        <f t="shared" si="3"/>
        <v>-874193</v>
      </c>
      <c r="U22" s="92">
        <f t="shared" si="3"/>
        <v>-874193</v>
      </c>
      <c r="V22" s="92">
        <f t="shared" si="3"/>
        <v>13371455</v>
      </c>
      <c r="W22" s="92">
        <f t="shared" si="3"/>
        <v>8369680</v>
      </c>
      <c r="X22" s="92">
        <f t="shared" si="3"/>
        <v>5001775</v>
      </c>
      <c r="Y22" s="93">
        <f>+IF(W22&lt;&gt;0,(X22/W22)*100,0)</f>
        <v>59.760647957866965</v>
      </c>
      <c r="Z22" s="94">
        <f t="shared" si="3"/>
        <v>8369680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-24230853</v>
      </c>
      <c r="C24" s="79">
        <f>SUM(C22:C23)</f>
        <v>0</v>
      </c>
      <c r="D24" s="80">
        <f aca="true" t="shared" si="4" ref="D24:Z24">SUM(D22:D23)</f>
        <v>8369680</v>
      </c>
      <c r="E24" s="81">
        <f t="shared" si="4"/>
        <v>8369680</v>
      </c>
      <c r="F24" s="81">
        <f t="shared" si="4"/>
        <v>23025360</v>
      </c>
      <c r="G24" s="81">
        <f t="shared" si="4"/>
        <v>-3740183</v>
      </c>
      <c r="H24" s="81">
        <f t="shared" si="4"/>
        <v>-4393587</v>
      </c>
      <c r="I24" s="81">
        <f t="shared" si="4"/>
        <v>14891590</v>
      </c>
      <c r="J24" s="81">
        <f t="shared" si="4"/>
        <v>4305748</v>
      </c>
      <c r="K24" s="81">
        <f t="shared" si="4"/>
        <v>-3990929</v>
      </c>
      <c r="L24" s="81">
        <f t="shared" si="4"/>
        <v>-5432929</v>
      </c>
      <c r="M24" s="81">
        <f t="shared" si="4"/>
        <v>-5118110</v>
      </c>
      <c r="N24" s="81">
        <f t="shared" si="4"/>
        <v>7866362</v>
      </c>
      <c r="O24" s="81">
        <f t="shared" si="4"/>
        <v>-3394194</v>
      </c>
      <c r="P24" s="81">
        <f t="shared" si="4"/>
        <v>0</v>
      </c>
      <c r="Q24" s="81">
        <f t="shared" si="4"/>
        <v>4472168</v>
      </c>
      <c r="R24" s="81">
        <f t="shared" si="4"/>
        <v>0</v>
      </c>
      <c r="S24" s="81">
        <f t="shared" si="4"/>
        <v>0</v>
      </c>
      <c r="T24" s="81">
        <f t="shared" si="4"/>
        <v>-874193</v>
      </c>
      <c r="U24" s="81">
        <f t="shared" si="4"/>
        <v>-874193</v>
      </c>
      <c r="V24" s="81">
        <f t="shared" si="4"/>
        <v>13371455</v>
      </c>
      <c r="W24" s="81">
        <f t="shared" si="4"/>
        <v>8369680</v>
      </c>
      <c r="X24" s="81">
        <f t="shared" si="4"/>
        <v>5001775</v>
      </c>
      <c r="Y24" s="82">
        <f>+IF(W24&lt;&gt;0,(X24/W24)*100,0)</f>
        <v>59.760647957866965</v>
      </c>
      <c r="Z24" s="83">
        <f t="shared" si="4"/>
        <v>8369680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79839000</v>
      </c>
      <c r="E27" s="104">
        <v>79839000</v>
      </c>
      <c r="F27" s="104">
        <v>4145925</v>
      </c>
      <c r="G27" s="104">
        <v>0</v>
      </c>
      <c r="H27" s="104">
        <v>6781765</v>
      </c>
      <c r="I27" s="104">
        <v>10927690</v>
      </c>
      <c r="J27" s="104">
        <v>3587012</v>
      </c>
      <c r="K27" s="104">
        <v>4717126</v>
      </c>
      <c r="L27" s="104">
        <v>2874650</v>
      </c>
      <c r="M27" s="104">
        <v>11178788</v>
      </c>
      <c r="N27" s="104">
        <v>2057915</v>
      </c>
      <c r="O27" s="104">
        <v>294070</v>
      </c>
      <c r="P27" s="104">
        <v>1509429</v>
      </c>
      <c r="Q27" s="104">
        <v>3861414</v>
      </c>
      <c r="R27" s="104">
        <v>0</v>
      </c>
      <c r="S27" s="104">
        <v>0</v>
      </c>
      <c r="T27" s="104">
        <v>0</v>
      </c>
      <c r="U27" s="104">
        <v>0</v>
      </c>
      <c r="V27" s="104">
        <v>25967892</v>
      </c>
      <c r="W27" s="104">
        <v>79839000</v>
      </c>
      <c r="X27" s="104">
        <v>-53871108</v>
      </c>
      <c r="Y27" s="105">
        <v>-67.47</v>
      </c>
      <c r="Z27" s="106">
        <v>79839000</v>
      </c>
    </row>
    <row r="28" spans="1:26" ht="13.5">
      <c r="A28" s="107" t="s">
        <v>44</v>
      </c>
      <c r="B28" s="18">
        <v>0</v>
      </c>
      <c r="C28" s="18">
        <v>0</v>
      </c>
      <c r="D28" s="63">
        <v>31495000</v>
      </c>
      <c r="E28" s="64">
        <v>31495000</v>
      </c>
      <c r="F28" s="64">
        <v>0</v>
      </c>
      <c r="G28" s="64">
        <v>0</v>
      </c>
      <c r="H28" s="64">
        <v>0</v>
      </c>
      <c r="I28" s="64">
        <v>0</v>
      </c>
      <c r="J28" s="64">
        <v>3587012</v>
      </c>
      <c r="K28" s="64">
        <v>0</v>
      </c>
      <c r="L28" s="64">
        <v>0</v>
      </c>
      <c r="M28" s="64">
        <v>3587012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3587012</v>
      </c>
      <c r="W28" s="64">
        <v>31495000</v>
      </c>
      <c r="X28" s="64">
        <v>-27907988</v>
      </c>
      <c r="Y28" s="65">
        <v>-88.61</v>
      </c>
      <c r="Z28" s="66">
        <v>31495000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48344000</v>
      </c>
      <c r="E31" s="64">
        <v>48344000</v>
      </c>
      <c r="F31" s="64">
        <v>4145925</v>
      </c>
      <c r="G31" s="64">
        <v>0</v>
      </c>
      <c r="H31" s="64">
        <v>6781765</v>
      </c>
      <c r="I31" s="64">
        <v>10927690</v>
      </c>
      <c r="J31" s="64">
        <v>0</v>
      </c>
      <c r="K31" s="64">
        <v>4717126</v>
      </c>
      <c r="L31" s="64">
        <v>2874650</v>
      </c>
      <c r="M31" s="64">
        <v>7591776</v>
      </c>
      <c r="N31" s="64">
        <v>2057915</v>
      </c>
      <c r="O31" s="64">
        <v>294070</v>
      </c>
      <c r="P31" s="64">
        <v>1509429</v>
      </c>
      <c r="Q31" s="64">
        <v>3861414</v>
      </c>
      <c r="R31" s="64">
        <v>0</v>
      </c>
      <c r="S31" s="64">
        <v>0</v>
      </c>
      <c r="T31" s="64">
        <v>0</v>
      </c>
      <c r="U31" s="64">
        <v>0</v>
      </c>
      <c r="V31" s="64">
        <v>22380880</v>
      </c>
      <c r="W31" s="64">
        <v>48344000</v>
      </c>
      <c r="X31" s="64">
        <v>-25963120</v>
      </c>
      <c r="Y31" s="65">
        <v>-53.7</v>
      </c>
      <c r="Z31" s="66">
        <v>48344000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79839000</v>
      </c>
      <c r="E32" s="104">
        <f t="shared" si="5"/>
        <v>79839000</v>
      </c>
      <c r="F32" s="104">
        <f t="shared" si="5"/>
        <v>4145925</v>
      </c>
      <c r="G32" s="104">
        <f t="shared" si="5"/>
        <v>0</v>
      </c>
      <c r="H32" s="104">
        <f t="shared" si="5"/>
        <v>6781765</v>
      </c>
      <c r="I32" s="104">
        <f t="shared" si="5"/>
        <v>10927690</v>
      </c>
      <c r="J32" s="104">
        <f t="shared" si="5"/>
        <v>3587012</v>
      </c>
      <c r="K32" s="104">
        <f t="shared" si="5"/>
        <v>4717126</v>
      </c>
      <c r="L32" s="104">
        <f t="shared" si="5"/>
        <v>2874650</v>
      </c>
      <c r="M32" s="104">
        <f t="shared" si="5"/>
        <v>11178788</v>
      </c>
      <c r="N32" s="104">
        <f t="shared" si="5"/>
        <v>2057915</v>
      </c>
      <c r="O32" s="104">
        <f t="shared" si="5"/>
        <v>294070</v>
      </c>
      <c r="P32" s="104">
        <f t="shared" si="5"/>
        <v>1509429</v>
      </c>
      <c r="Q32" s="104">
        <f t="shared" si="5"/>
        <v>3861414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25967892</v>
      </c>
      <c r="W32" s="104">
        <f t="shared" si="5"/>
        <v>79839000</v>
      </c>
      <c r="X32" s="104">
        <f t="shared" si="5"/>
        <v>-53871108</v>
      </c>
      <c r="Y32" s="105">
        <f>+IF(W32&lt;&gt;0,(X32/W32)*100,0)</f>
        <v>-67.47467778905046</v>
      </c>
      <c r="Z32" s="106">
        <f t="shared" si="5"/>
        <v>79839000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102139016</v>
      </c>
      <c r="C35" s="18">
        <v>0</v>
      </c>
      <c r="D35" s="63">
        <v>60537079</v>
      </c>
      <c r="E35" s="64">
        <v>60537079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60537079</v>
      </c>
      <c r="X35" s="64">
        <v>-60537079</v>
      </c>
      <c r="Y35" s="65">
        <v>-100</v>
      </c>
      <c r="Z35" s="66">
        <v>60537079</v>
      </c>
    </row>
    <row r="36" spans="1:26" ht="13.5">
      <c r="A36" s="62" t="s">
        <v>53</v>
      </c>
      <c r="B36" s="18">
        <v>759053281</v>
      </c>
      <c r="C36" s="18">
        <v>0</v>
      </c>
      <c r="D36" s="63">
        <v>155051063</v>
      </c>
      <c r="E36" s="64">
        <v>155051063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155051063</v>
      </c>
      <c r="X36" s="64">
        <v>-155051063</v>
      </c>
      <c r="Y36" s="65">
        <v>-100</v>
      </c>
      <c r="Z36" s="66">
        <v>155051063</v>
      </c>
    </row>
    <row r="37" spans="1:26" ht="13.5">
      <c r="A37" s="62" t="s">
        <v>54</v>
      </c>
      <c r="B37" s="18">
        <v>69178800</v>
      </c>
      <c r="C37" s="18">
        <v>0</v>
      </c>
      <c r="D37" s="63">
        <v>29053286</v>
      </c>
      <c r="E37" s="64">
        <v>29053286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29053286</v>
      </c>
      <c r="X37" s="64">
        <v>-29053286</v>
      </c>
      <c r="Y37" s="65">
        <v>-100</v>
      </c>
      <c r="Z37" s="66">
        <v>29053286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792013497</v>
      </c>
      <c r="C39" s="18">
        <v>0</v>
      </c>
      <c r="D39" s="63">
        <v>186534856</v>
      </c>
      <c r="E39" s="64">
        <v>186534856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186534856</v>
      </c>
      <c r="X39" s="64">
        <v>-186534856</v>
      </c>
      <c r="Y39" s="65">
        <v>-100</v>
      </c>
      <c r="Z39" s="66">
        <v>186534856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53700298</v>
      </c>
      <c r="C42" s="18">
        <v>0</v>
      </c>
      <c r="D42" s="63">
        <v>8350000</v>
      </c>
      <c r="E42" s="64">
        <v>8350000</v>
      </c>
      <c r="F42" s="64">
        <v>30279686</v>
      </c>
      <c r="G42" s="64">
        <v>-5287011</v>
      </c>
      <c r="H42" s="64">
        <v>-6432095</v>
      </c>
      <c r="I42" s="64">
        <v>18560580</v>
      </c>
      <c r="J42" s="64">
        <v>1259799</v>
      </c>
      <c r="K42" s="64">
        <v>-10828545</v>
      </c>
      <c r="L42" s="64">
        <v>-6391572</v>
      </c>
      <c r="M42" s="64">
        <v>-15960318</v>
      </c>
      <c r="N42" s="64">
        <v>5993159</v>
      </c>
      <c r="O42" s="64">
        <v>5328148</v>
      </c>
      <c r="P42" s="64">
        <v>23308885</v>
      </c>
      <c r="Q42" s="64">
        <v>34630192</v>
      </c>
      <c r="R42" s="64">
        <v>-6736835</v>
      </c>
      <c r="S42" s="64">
        <v>-6896893</v>
      </c>
      <c r="T42" s="64">
        <v>-9551633</v>
      </c>
      <c r="U42" s="64">
        <v>-23185361</v>
      </c>
      <c r="V42" s="64">
        <v>14045093</v>
      </c>
      <c r="W42" s="64">
        <v>8350000</v>
      </c>
      <c r="X42" s="64">
        <v>5695093</v>
      </c>
      <c r="Y42" s="65">
        <v>68.2</v>
      </c>
      <c r="Z42" s="66">
        <v>8350000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0</v>
      </c>
      <c r="F43" s="64">
        <v>-4145925</v>
      </c>
      <c r="G43" s="64">
        <v>0</v>
      </c>
      <c r="H43" s="64">
        <v>-6781765</v>
      </c>
      <c r="I43" s="64">
        <v>-10927690</v>
      </c>
      <c r="J43" s="64">
        <v>-3587012</v>
      </c>
      <c r="K43" s="64">
        <v>-1741814</v>
      </c>
      <c r="L43" s="64">
        <v>-2909190</v>
      </c>
      <c r="M43" s="64">
        <v>-8238016</v>
      </c>
      <c r="N43" s="64">
        <v>-2092098</v>
      </c>
      <c r="O43" s="64">
        <v>-344250</v>
      </c>
      <c r="P43" s="64">
        <v>-1559609</v>
      </c>
      <c r="Q43" s="64">
        <v>-3995957</v>
      </c>
      <c r="R43" s="64">
        <v>-788130</v>
      </c>
      <c r="S43" s="64">
        <v>0</v>
      </c>
      <c r="T43" s="64">
        <v>-3866184</v>
      </c>
      <c r="U43" s="64">
        <v>-4654314</v>
      </c>
      <c r="V43" s="64">
        <v>-27815977</v>
      </c>
      <c r="W43" s="64">
        <v>0</v>
      </c>
      <c r="X43" s="64">
        <v>-27815977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53700298</v>
      </c>
      <c r="C45" s="21">
        <v>0</v>
      </c>
      <c r="D45" s="103">
        <v>8350000</v>
      </c>
      <c r="E45" s="104">
        <v>8350000</v>
      </c>
      <c r="F45" s="104">
        <v>43841312</v>
      </c>
      <c r="G45" s="104">
        <v>38554301</v>
      </c>
      <c r="H45" s="104">
        <v>25340441</v>
      </c>
      <c r="I45" s="104">
        <v>25340441</v>
      </c>
      <c r="J45" s="104">
        <v>23013228</v>
      </c>
      <c r="K45" s="104">
        <v>10442869</v>
      </c>
      <c r="L45" s="104">
        <v>1142107</v>
      </c>
      <c r="M45" s="104">
        <v>1142107</v>
      </c>
      <c r="N45" s="104">
        <v>5043168</v>
      </c>
      <c r="O45" s="104">
        <v>10027066</v>
      </c>
      <c r="P45" s="104">
        <v>31776342</v>
      </c>
      <c r="Q45" s="104">
        <v>5043168</v>
      </c>
      <c r="R45" s="104">
        <v>24251377</v>
      </c>
      <c r="S45" s="104">
        <v>17354484</v>
      </c>
      <c r="T45" s="104">
        <v>3936667</v>
      </c>
      <c r="U45" s="104">
        <v>3936667</v>
      </c>
      <c r="V45" s="104">
        <v>3936667</v>
      </c>
      <c r="W45" s="104">
        <v>8350000</v>
      </c>
      <c r="X45" s="104">
        <v>-4413333</v>
      </c>
      <c r="Y45" s="105">
        <v>-52.85</v>
      </c>
      <c r="Z45" s="106">
        <v>8350000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25650</v>
      </c>
      <c r="C49" s="56">
        <v>0</v>
      </c>
      <c r="D49" s="133">
        <v>6050</v>
      </c>
      <c r="E49" s="58">
        <v>13250</v>
      </c>
      <c r="F49" s="58">
        <v>0</v>
      </c>
      <c r="G49" s="58">
        <v>0</v>
      </c>
      <c r="H49" s="58">
        <v>0</v>
      </c>
      <c r="I49" s="58">
        <v>15178</v>
      </c>
      <c r="J49" s="58">
        <v>0</v>
      </c>
      <c r="K49" s="58">
        <v>0</v>
      </c>
      <c r="L49" s="58">
        <v>0</v>
      </c>
      <c r="M49" s="58">
        <v>15774</v>
      </c>
      <c r="N49" s="58">
        <v>0</v>
      </c>
      <c r="O49" s="58">
        <v>0</v>
      </c>
      <c r="P49" s="58">
        <v>0</v>
      </c>
      <c r="Q49" s="58">
        <v>33977</v>
      </c>
      <c r="R49" s="58">
        <v>0</v>
      </c>
      <c r="S49" s="58">
        <v>0</v>
      </c>
      <c r="T49" s="58">
        <v>0</v>
      </c>
      <c r="U49" s="58">
        <v>4105</v>
      </c>
      <c r="V49" s="58">
        <v>45201</v>
      </c>
      <c r="W49" s="58">
        <v>159185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10250</v>
      </c>
      <c r="C51" s="56">
        <v>0</v>
      </c>
      <c r="D51" s="133">
        <v>8250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18500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15.944253269098418</v>
      </c>
      <c r="K58" s="7">
        <f t="shared" si="6"/>
        <v>14.2603550295858</v>
      </c>
      <c r="L58" s="7">
        <f t="shared" si="6"/>
        <v>0</v>
      </c>
      <c r="M58" s="7">
        <f t="shared" si="6"/>
        <v>9.981530930129061</v>
      </c>
      <c r="N58" s="7">
        <f t="shared" si="6"/>
        <v>15.174287607687209</v>
      </c>
      <c r="O58" s="7">
        <f t="shared" si="6"/>
        <v>6106.119751166408</v>
      </c>
      <c r="P58" s="7">
        <f t="shared" si="6"/>
        <v>0</v>
      </c>
      <c r="Q58" s="7">
        <f t="shared" si="6"/>
        <v>3101.4366686324615</v>
      </c>
      <c r="R58" s="7">
        <f t="shared" si="6"/>
        <v>0</v>
      </c>
      <c r="S58" s="7">
        <f t="shared" si="6"/>
        <v>0</v>
      </c>
      <c r="T58" s="7">
        <f t="shared" si="6"/>
        <v>17.759849663037844</v>
      </c>
      <c r="U58" s="7">
        <f t="shared" si="6"/>
        <v>55.56181959564541</v>
      </c>
      <c r="V58" s="7">
        <f t="shared" si="6"/>
        <v>927.6056694917596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15.944253269098418</v>
      </c>
      <c r="K59" s="10">
        <f t="shared" si="7"/>
        <v>14.2603550295858</v>
      </c>
      <c r="L59" s="10">
        <f t="shared" si="7"/>
        <v>0</v>
      </c>
      <c r="M59" s="10">
        <f t="shared" si="7"/>
        <v>9.981530930129061</v>
      </c>
      <c r="N59" s="10">
        <f t="shared" si="7"/>
        <v>15.174287607687209</v>
      </c>
      <c r="O59" s="10">
        <f t="shared" si="7"/>
        <v>6106.119751166408</v>
      </c>
      <c r="P59" s="10">
        <f t="shared" si="7"/>
        <v>0</v>
      </c>
      <c r="Q59" s="10">
        <f t="shared" si="7"/>
        <v>3101.4366686324615</v>
      </c>
      <c r="R59" s="10">
        <f t="shared" si="7"/>
        <v>0</v>
      </c>
      <c r="S59" s="10">
        <f t="shared" si="7"/>
        <v>0</v>
      </c>
      <c r="T59" s="10">
        <f t="shared" si="7"/>
        <v>17.759849663037844</v>
      </c>
      <c r="U59" s="10">
        <f t="shared" si="7"/>
        <v>55.56181959564541</v>
      </c>
      <c r="V59" s="10">
        <f t="shared" si="7"/>
        <v>927.6056694917596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1828000</v>
      </c>
      <c r="E67" s="25">
        <v>1828000</v>
      </c>
      <c r="F67" s="25">
        <v>47114</v>
      </c>
      <c r="G67" s="25">
        <v>63216</v>
      </c>
      <c r="H67" s="25">
        <v>30489</v>
      </c>
      <c r="I67" s="25">
        <v>140819</v>
      </c>
      <c r="J67" s="25">
        <v>145300</v>
      </c>
      <c r="K67" s="25">
        <v>152100</v>
      </c>
      <c r="L67" s="25">
        <v>152000</v>
      </c>
      <c r="M67" s="25">
        <v>449400</v>
      </c>
      <c r="N67" s="25">
        <v>150900</v>
      </c>
      <c r="O67" s="25">
        <v>154320</v>
      </c>
      <c r="P67" s="25"/>
      <c r="Q67" s="25">
        <v>305220</v>
      </c>
      <c r="R67" s="25"/>
      <c r="S67" s="25"/>
      <c r="T67" s="25">
        <v>154320</v>
      </c>
      <c r="U67" s="25">
        <v>154320</v>
      </c>
      <c r="V67" s="25">
        <v>1049759</v>
      </c>
      <c r="W67" s="25">
        <v>1828000</v>
      </c>
      <c r="X67" s="25"/>
      <c r="Y67" s="24"/>
      <c r="Z67" s="26">
        <v>1828000</v>
      </c>
    </row>
    <row r="68" spans="1:26" ht="13.5" hidden="1">
      <c r="A68" s="36" t="s">
        <v>31</v>
      </c>
      <c r="B68" s="18"/>
      <c r="C68" s="18"/>
      <c r="D68" s="19">
        <v>1828000</v>
      </c>
      <c r="E68" s="20">
        <v>1828000</v>
      </c>
      <c r="F68" s="20">
        <v>47114</v>
      </c>
      <c r="G68" s="20">
        <v>63216</v>
      </c>
      <c r="H68" s="20">
        <v>30489</v>
      </c>
      <c r="I68" s="20">
        <v>140819</v>
      </c>
      <c r="J68" s="20">
        <v>145300</v>
      </c>
      <c r="K68" s="20">
        <v>152100</v>
      </c>
      <c r="L68" s="20">
        <v>152000</v>
      </c>
      <c r="M68" s="20">
        <v>449400</v>
      </c>
      <c r="N68" s="20">
        <v>150900</v>
      </c>
      <c r="O68" s="20">
        <v>154320</v>
      </c>
      <c r="P68" s="20"/>
      <c r="Q68" s="20">
        <v>305220</v>
      </c>
      <c r="R68" s="20"/>
      <c r="S68" s="20"/>
      <c r="T68" s="20">
        <v>154320</v>
      </c>
      <c r="U68" s="20">
        <v>154320</v>
      </c>
      <c r="V68" s="20">
        <v>1049759</v>
      </c>
      <c r="W68" s="20">
        <v>1828000</v>
      </c>
      <c r="X68" s="20"/>
      <c r="Y68" s="19"/>
      <c r="Z68" s="22">
        <v>1828000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>
        <v>1828000</v>
      </c>
      <c r="E76" s="33">
        <v>1828000</v>
      </c>
      <c r="F76" s="33">
        <v>47114</v>
      </c>
      <c r="G76" s="33">
        <v>63216</v>
      </c>
      <c r="H76" s="33">
        <v>30489</v>
      </c>
      <c r="I76" s="33">
        <v>140819</v>
      </c>
      <c r="J76" s="33">
        <v>23167</v>
      </c>
      <c r="K76" s="33">
        <v>21690</v>
      </c>
      <c r="L76" s="33"/>
      <c r="M76" s="33">
        <v>44857</v>
      </c>
      <c r="N76" s="33">
        <v>22898</v>
      </c>
      <c r="O76" s="33">
        <v>9422964</v>
      </c>
      <c r="P76" s="33">
        <v>20343</v>
      </c>
      <c r="Q76" s="33">
        <v>9466205</v>
      </c>
      <c r="R76" s="33">
        <v>3479</v>
      </c>
      <c r="S76" s="33">
        <v>54857</v>
      </c>
      <c r="T76" s="33">
        <v>27407</v>
      </c>
      <c r="U76" s="33">
        <v>85743</v>
      </c>
      <c r="V76" s="33">
        <v>9737624</v>
      </c>
      <c r="W76" s="33">
        <v>1828000</v>
      </c>
      <c r="X76" s="33"/>
      <c r="Y76" s="32"/>
      <c r="Z76" s="34">
        <v>1828000</v>
      </c>
    </row>
    <row r="77" spans="1:26" ht="13.5" hidden="1">
      <c r="A77" s="36" t="s">
        <v>31</v>
      </c>
      <c r="B77" s="18"/>
      <c r="C77" s="18"/>
      <c r="D77" s="19">
        <v>1828000</v>
      </c>
      <c r="E77" s="20">
        <v>1828000</v>
      </c>
      <c r="F77" s="20">
        <v>47114</v>
      </c>
      <c r="G77" s="20">
        <v>63216</v>
      </c>
      <c r="H77" s="20">
        <v>30489</v>
      </c>
      <c r="I77" s="20">
        <v>140819</v>
      </c>
      <c r="J77" s="20">
        <v>23167</v>
      </c>
      <c r="K77" s="20">
        <v>21690</v>
      </c>
      <c r="L77" s="20"/>
      <c r="M77" s="20">
        <v>44857</v>
      </c>
      <c r="N77" s="20">
        <v>22898</v>
      </c>
      <c r="O77" s="20">
        <v>9422964</v>
      </c>
      <c r="P77" s="20">
        <v>20343</v>
      </c>
      <c r="Q77" s="20">
        <v>9466205</v>
      </c>
      <c r="R77" s="20">
        <v>3479</v>
      </c>
      <c r="S77" s="20">
        <v>54857</v>
      </c>
      <c r="T77" s="20">
        <v>27407</v>
      </c>
      <c r="U77" s="20">
        <v>85743</v>
      </c>
      <c r="V77" s="20">
        <v>9737624</v>
      </c>
      <c r="W77" s="20">
        <v>1828000</v>
      </c>
      <c r="X77" s="20"/>
      <c r="Y77" s="19"/>
      <c r="Z77" s="22">
        <v>1828000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3320000</v>
      </c>
      <c r="E7" s="64">
        <v>3320000</v>
      </c>
      <c r="F7" s="64">
        <v>0</v>
      </c>
      <c r="G7" s="64">
        <v>262636</v>
      </c>
      <c r="H7" s="64">
        <v>253482</v>
      </c>
      <c r="I7" s="64">
        <v>516118</v>
      </c>
      <c r="J7" s="64">
        <v>330343</v>
      </c>
      <c r="K7" s="64">
        <v>292297</v>
      </c>
      <c r="L7" s="64">
        <v>101198</v>
      </c>
      <c r="M7" s="64">
        <v>723838</v>
      </c>
      <c r="N7" s="64">
        <v>153033</v>
      </c>
      <c r="O7" s="64">
        <v>153033</v>
      </c>
      <c r="P7" s="64">
        <v>35633</v>
      </c>
      <c r="Q7" s="64">
        <v>341699</v>
      </c>
      <c r="R7" s="64">
        <v>415060</v>
      </c>
      <c r="S7" s="64">
        <v>328711</v>
      </c>
      <c r="T7" s="64">
        <v>222524</v>
      </c>
      <c r="U7" s="64">
        <v>966295</v>
      </c>
      <c r="V7" s="64">
        <v>2547950</v>
      </c>
      <c r="W7" s="64">
        <v>3320000</v>
      </c>
      <c r="X7" s="64">
        <v>-772050</v>
      </c>
      <c r="Y7" s="65">
        <v>-23.25</v>
      </c>
      <c r="Z7" s="66">
        <v>3320000</v>
      </c>
    </row>
    <row r="8" spans="1:26" ht="13.5">
      <c r="A8" s="62" t="s">
        <v>34</v>
      </c>
      <c r="B8" s="18">
        <v>0</v>
      </c>
      <c r="C8" s="18">
        <v>0</v>
      </c>
      <c r="D8" s="63">
        <v>225665999</v>
      </c>
      <c r="E8" s="64">
        <v>225665999</v>
      </c>
      <c r="F8" s="64">
        <v>83162000</v>
      </c>
      <c r="G8" s="64">
        <v>46459</v>
      </c>
      <c r="H8" s="64">
        <v>46459</v>
      </c>
      <c r="I8" s="64">
        <v>83254918</v>
      </c>
      <c r="J8" s="64">
        <v>0</v>
      </c>
      <c r="K8" s="64">
        <v>75222000</v>
      </c>
      <c r="L8" s="64">
        <v>0</v>
      </c>
      <c r="M8" s="64">
        <v>75222000</v>
      </c>
      <c r="N8" s="64">
        <v>1815261</v>
      </c>
      <c r="O8" s="64">
        <v>1815261</v>
      </c>
      <c r="P8" s="64">
        <v>56415994</v>
      </c>
      <c r="Q8" s="64">
        <v>60046516</v>
      </c>
      <c r="R8" s="64">
        <v>0</v>
      </c>
      <c r="S8" s="64">
        <v>31226215</v>
      </c>
      <c r="T8" s="64">
        <v>44151</v>
      </c>
      <c r="U8" s="64">
        <v>31270366</v>
      </c>
      <c r="V8" s="64">
        <v>249793800</v>
      </c>
      <c r="W8" s="64">
        <v>225665999</v>
      </c>
      <c r="X8" s="64">
        <v>24127801</v>
      </c>
      <c r="Y8" s="65">
        <v>10.69</v>
      </c>
      <c r="Z8" s="66">
        <v>225665999</v>
      </c>
    </row>
    <row r="9" spans="1:26" ht="13.5">
      <c r="A9" s="62" t="s">
        <v>35</v>
      </c>
      <c r="B9" s="18">
        <v>0</v>
      </c>
      <c r="C9" s="18">
        <v>0</v>
      </c>
      <c r="D9" s="63">
        <v>80677940</v>
      </c>
      <c r="E9" s="64">
        <v>80677940</v>
      </c>
      <c r="F9" s="64">
        <v>172450</v>
      </c>
      <c r="G9" s="64">
        <v>9639</v>
      </c>
      <c r="H9" s="64">
        <v>5837</v>
      </c>
      <c r="I9" s="64">
        <v>187926</v>
      </c>
      <c r="J9" s="64">
        <v>7236</v>
      </c>
      <c r="K9" s="64">
        <v>9868</v>
      </c>
      <c r="L9" s="64">
        <v>10324</v>
      </c>
      <c r="M9" s="64">
        <v>27428</v>
      </c>
      <c r="N9" s="64">
        <v>291043</v>
      </c>
      <c r="O9" s="64">
        <v>291043</v>
      </c>
      <c r="P9" s="64">
        <v>1300</v>
      </c>
      <c r="Q9" s="64">
        <v>583386</v>
      </c>
      <c r="R9" s="64">
        <v>5463</v>
      </c>
      <c r="S9" s="64">
        <v>2278</v>
      </c>
      <c r="T9" s="64">
        <v>90050</v>
      </c>
      <c r="U9" s="64">
        <v>97791</v>
      </c>
      <c r="V9" s="64">
        <v>896531</v>
      </c>
      <c r="W9" s="64">
        <v>80677940</v>
      </c>
      <c r="X9" s="64">
        <v>-79781409</v>
      </c>
      <c r="Y9" s="65">
        <v>-98.89</v>
      </c>
      <c r="Z9" s="66">
        <v>80677940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309663939</v>
      </c>
      <c r="E10" s="70">
        <f t="shared" si="0"/>
        <v>309663939</v>
      </c>
      <c r="F10" s="70">
        <f t="shared" si="0"/>
        <v>83334450</v>
      </c>
      <c r="G10" s="70">
        <f t="shared" si="0"/>
        <v>318734</v>
      </c>
      <c r="H10" s="70">
        <f t="shared" si="0"/>
        <v>305778</v>
      </c>
      <c r="I10" s="70">
        <f t="shared" si="0"/>
        <v>83958962</v>
      </c>
      <c r="J10" s="70">
        <f t="shared" si="0"/>
        <v>337579</v>
      </c>
      <c r="K10" s="70">
        <f t="shared" si="0"/>
        <v>75524165</v>
      </c>
      <c r="L10" s="70">
        <f t="shared" si="0"/>
        <v>111522</v>
      </c>
      <c r="M10" s="70">
        <f t="shared" si="0"/>
        <v>75973266</v>
      </c>
      <c r="N10" s="70">
        <f t="shared" si="0"/>
        <v>2259337</v>
      </c>
      <c r="O10" s="70">
        <f t="shared" si="0"/>
        <v>2259337</v>
      </c>
      <c r="P10" s="70">
        <f t="shared" si="0"/>
        <v>56452927</v>
      </c>
      <c r="Q10" s="70">
        <f t="shared" si="0"/>
        <v>60971601</v>
      </c>
      <c r="R10" s="70">
        <f t="shared" si="0"/>
        <v>420523</v>
      </c>
      <c r="S10" s="70">
        <f t="shared" si="0"/>
        <v>31557204</v>
      </c>
      <c r="T10" s="70">
        <f t="shared" si="0"/>
        <v>356725</v>
      </c>
      <c r="U10" s="70">
        <f t="shared" si="0"/>
        <v>32334452</v>
      </c>
      <c r="V10" s="70">
        <f t="shared" si="0"/>
        <v>253238281</v>
      </c>
      <c r="W10" s="70">
        <f t="shared" si="0"/>
        <v>309663939</v>
      </c>
      <c r="X10" s="70">
        <f t="shared" si="0"/>
        <v>-56425658</v>
      </c>
      <c r="Y10" s="71">
        <f>+IF(W10&lt;&gt;0,(X10/W10)*100,0)</f>
        <v>-18.221578586843464</v>
      </c>
      <c r="Z10" s="72">
        <f t="shared" si="0"/>
        <v>309663939</v>
      </c>
    </row>
    <row r="11" spans="1:26" ht="13.5">
      <c r="A11" s="62" t="s">
        <v>36</v>
      </c>
      <c r="B11" s="18">
        <v>0</v>
      </c>
      <c r="C11" s="18">
        <v>0</v>
      </c>
      <c r="D11" s="63">
        <v>87514047</v>
      </c>
      <c r="E11" s="64">
        <v>87514047</v>
      </c>
      <c r="F11" s="64">
        <v>5890499</v>
      </c>
      <c r="G11" s="64">
        <v>6352274</v>
      </c>
      <c r="H11" s="64">
        <v>6424108</v>
      </c>
      <c r="I11" s="64">
        <v>18666881</v>
      </c>
      <c r="J11" s="64">
        <v>6712384</v>
      </c>
      <c r="K11" s="64">
        <v>10264044</v>
      </c>
      <c r="L11" s="64">
        <v>6818274</v>
      </c>
      <c r="M11" s="64">
        <v>23794702</v>
      </c>
      <c r="N11" s="64">
        <v>6834172</v>
      </c>
      <c r="O11" s="64">
        <v>6834172</v>
      </c>
      <c r="P11" s="64">
        <v>6857029</v>
      </c>
      <c r="Q11" s="64">
        <v>20525373</v>
      </c>
      <c r="R11" s="64">
        <v>6823255</v>
      </c>
      <c r="S11" s="64">
        <v>6994476</v>
      </c>
      <c r="T11" s="64">
        <v>7766527</v>
      </c>
      <c r="U11" s="64">
        <v>21584258</v>
      </c>
      <c r="V11" s="64">
        <v>84571214</v>
      </c>
      <c r="W11" s="64">
        <v>87514047</v>
      </c>
      <c r="X11" s="64">
        <v>-2942833</v>
      </c>
      <c r="Y11" s="65">
        <v>-3.36</v>
      </c>
      <c r="Z11" s="66">
        <v>87514047</v>
      </c>
    </row>
    <row r="12" spans="1:26" ht="13.5">
      <c r="A12" s="62" t="s">
        <v>37</v>
      </c>
      <c r="B12" s="18">
        <v>0</v>
      </c>
      <c r="C12" s="18">
        <v>0</v>
      </c>
      <c r="D12" s="63">
        <v>5571505</v>
      </c>
      <c r="E12" s="64">
        <v>5571505</v>
      </c>
      <c r="F12" s="64">
        <v>424306</v>
      </c>
      <c r="G12" s="64">
        <v>258981</v>
      </c>
      <c r="H12" s="64">
        <v>0</v>
      </c>
      <c r="I12" s="64">
        <v>683287</v>
      </c>
      <c r="J12" s="64">
        <v>354475</v>
      </c>
      <c r="K12" s="64">
        <v>497905</v>
      </c>
      <c r="L12" s="64">
        <v>435090</v>
      </c>
      <c r="M12" s="64">
        <v>1287470</v>
      </c>
      <c r="N12" s="64">
        <v>436148</v>
      </c>
      <c r="O12" s="64">
        <v>436148</v>
      </c>
      <c r="P12" s="64">
        <v>489340</v>
      </c>
      <c r="Q12" s="64">
        <v>1361636</v>
      </c>
      <c r="R12" s="64">
        <v>473979</v>
      </c>
      <c r="S12" s="64">
        <v>448231</v>
      </c>
      <c r="T12" s="64">
        <v>465714</v>
      </c>
      <c r="U12" s="64">
        <v>1387924</v>
      </c>
      <c r="V12" s="64">
        <v>4720317</v>
      </c>
      <c r="W12" s="64">
        <v>5571505</v>
      </c>
      <c r="X12" s="64">
        <v>-851188</v>
      </c>
      <c r="Y12" s="65">
        <v>-15.28</v>
      </c>
      <c r="Z12" s="66">
        <v>5571505</v>
      </c>
    </row>
    <row r="13" spans="1:26" ht="13.5">
      <c r="A13" s="62" t="s">
        <v>99</v>
      </c>
      <c r="B13" s="18">
        <v>0</v>
      </c>
      <c r="C13" s="18">
        <v>0</v>
      </c>
      <c r="D13" s="63">
        <v>7995500</v>
      </c>
      <c r="E13" s="64">
        <v>7995500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7995500</v>
      </c>
      <c r="X13" s="64">
        <v>-7995500</v>
      </c>
      <c r="Y13" s="65">
        <v>-100</v>
      </c>
      <c r="Z13" s="66">
        <v>7995500</v>
      </c>
    </row>
    <row r="14" spans="1:26" ht="13.5">
      <c r="A14" s="62" t="s">
        <v>38</v>
      </c>
      <c r="B14" s="18">
        <v>0</v>
      </c>
      <c r="C14" s="18">
        <v>0</v>
      </c>
      <c r="D14" s="63">
        <v>70400</v>
      </c>
      <c r="E14" s="64">
        <v>70400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70400</v>
      </c>
      <c r="X14" s="64">
        <v>-70400</v>
      </c>
      <c r="Y14" s="65">
        <v>-100</v>
      </c>
      <c r="Z14" s="66">
        <v>70400</v>
      </c>
    </row>
    <row r="15" spans="1:26" ht="13.5">
      <c r="A15" s="62" t="s">
        <v>39</v>
      </c>
      <c r="B15" s="18">
        <v>0</v>
      </c>
      <c r="C15" s="18">
        <v>0</v>
      </c>
      <c r="D15" s="63">
        <v>55389400</v>
      </c>
      <c r="E15" s="64">
        <v>55389400</v>
      </c>
      <c r="F15" s="64">
        <v>70655</v>
      </c>
      <c r="G15" s="64">
        <v>3559</v>
      </c>
      <c r="H15" s="64">
        <v>8763120</v>
      </c>
      <c r="I15" s="64">
        <v>8837334</v>
      </c>
      <c r="J15" s="64">
        <v>3210459</v>
      </c>
      <c r="K15" s="64">
        <v>3679168</v>
      </c>
      <c r="L15" s="64">
        <v>6533390</v>
      </c>
      <c r="M15" s="64">
        <v>13423017</v>
      </c>
      <c r="N15" s="64">
        <v>3185121</v>
      </c>
      <c r="O15" s="64">
        <v>3185121</v>
      </c>
      <c r="P15" s="64">
        <v>8818362</v>
      </c>
      <c r="Q15" s="64">
        <v>15188604</v>
      </c>
      <c r="R15" s="64">
        <v>4492566</v>
      </c>
      <c r="S15" s="64">
        <v>22585123</v>
      </c>
      <c r="T15" s="64">
        <v>2767299</v>
      </c>
      <c r="U15" s="64">
        <v>29844988</v>
      </c>
      <c r="V15" s="64">
        <v>67293943</v>
      </c>
      <c r="W15" s="64">
        <v>55389400</v>
      </c>
      <c r="X15" s="64">
        <v>11904543</v>
      </c>
      <c r="Y15" s="65">
        <v>21.49</v>
      </c>
      <c r="Z15" s="66">
        <v>55389400</v>
      </c>
    </row>
    <row r="16" spans="1:26" ht="13.5">
      <c r="A16" s="73" t="s">
        <v>40</v>
      </c>
      <c r="B16" s="18">
        <v>0</v>
      </c>
      <c r="C16" s="18">
        <v>0</v>
      </c>
      <c r="D16" s="63">
        <v>64963000</v>
      </c>
      <c r="E16" s="64">
        <v>64963000</v>
      </c>
      <c r="F16" s="64">
        <v>5000</v>
      </c>
      <c r="G16" s="64">
        <v>8000000</v>
      </c>
      <c r="H16" s="64">
        <v>4500000</v>
      </c>
      <c r="I16" s="64">
        <v>12505000</v>
      </c>
      <c r="J16" s="64">
        <v>611016</v>
      </c>
      <c r="K16" s="64">
        <v>1322568</v>
      </c>
      <c r="L16" s="64">
        <v>7141387</v>
      </c>
      <c r="M16" s="64">
        <v>9074971</v>
      </c>
      <c r="N16" s="64">
        <v>4479814</v>
      </c>
      <c r="O16" s="64">
        <v>4479814</v>
      </c>
      <c r="P16" s="64">
        <v>4556639</v>
      </c>
      <c r="Q16" s="64">
        <v>13516267</v>
      </c>
      <c r="R16" s="64">
        <v>3642510</v>
      </c>
      <c r="S16" s="64">
        <v>14966134</v>
      </c>
      <c r="T16" s="64">
        <v>2644866</v>
      </c>
      <c r="U16" s="64">
        <v>21253510</v>
      </c>
      <c r="V16" s="64">
        <v>56349748</v>
      </c>
      <c r="W16" s="64">
        <v>64963000</v>
      </c>
      <c r="X16" s="64">
        <v>-8613252</v>
      </c>
      <c r="Y16" s="65">
        <v>-13.26</v>
      </c>
      <c r="Z16" s="66">
        <v>64963000</v>
      </c>
    </row>
    <row r="17" spans="1:26" ht="13.5">
      <c r="A17" s="62" t="s">
        <v>41</v>
      </c>
      <c r="B17" s="18">
        <v>0</v>
      </c>
      <c r="C17" s="18">
        <v>0</v>
      </c>
      <c r="D17" s="63">
        <v>39835786</v>
      </c>
      <c r="E17" s="64">
        <v>39835786</v>
      </c>
      <c r="F17" s="64">
        <v>2850063</v>
      </c>
      <c r="G17" s="64">
        <v>1523897</v>
      </c>
      <c r="H17" s="64">
        <v>3367825</v>
      </c>
      <c r="I17" s="64">
        <v>7741785</v>
      </c>
      <c r="J17" s="64">
        <v>3889521</v>
      </c>
      <c r="K17" s="64">
        <v>14961296</v>
      </c>
      <c r="L17" s="64">
        <v>2249411</v>
      </c>
      <c r="M17" s="64">
        <v>21100228</v>
      </c>
      <c r="N17" s="64">
        <v>4970214</v>
      </c>
      <c r="O17" s="64">
        <v>4970214</v>
      </c>
      <c r="P17" s="64">
        <v>14713182</v>
      </c>
      <c r="Q17" s="64">
        <v>24653610</v>
      </c>
      <c r="R17" s="64">
        <v>9061597</v>
      </c>
      <c r="S17" s="64">
        <v>16205362</v>
      </c>
      <c r="T17" s="64">
        <v>8204770</v>
      </c>
      <c r="U17" s="64">
        <v>33471729</v>
      </c>
      <c r="V17" s="64">
        <v>86967352</v>
      </c>
      <c r="W17" s="64">
        <v>39835786</v>
      </c>
      <c r="X17" s="64">
        <v>47131566</v>
      </c>
      <c r="Y17" s="65">
        <v>118.31</v>
      </c>
      <c r="Z17" s="66">
        <v>39835786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261339638</v>
      </c>
      <c r="E18" s="77">
        <f t="shared" si="1"/>
        <v>261339638</v>
      </c>
      <c r="F18" s="77">
        <f t="shared" si="1"/>
        <v>9240523</v>
      </c>
      <c r="G18" s="77">
        <f t="shared" si="1"/>
        <v>16138711</v>
      </c>
      <c r="H18" s="77">
        <f t="shared" si="1"/>
        <v>23055053</v>
      </c>
      <c r="I18" s="77">
        <f t="shared" si="1"/>
        <v>48434287</v>
      </c>
      <c r="J18" s="77">
        <f t="shared" si="1"/>
        <v>14777855</v>
      </c>
      <c r="K18" s="77">
        <f t="shared" si="1"/>
        <v>30724981</v>
      </c>
      <c r="L18" s="77">
        <f t="shared" si="1"/>
        <v>23177552</v>
      </c>
      <c r="M18" s="77">
        <f t="shared" si="1"/>
        <v>68680388</v>
      </c>
      <c r="N18" s="77">
        <f t="shared" si="1"/>
        <v>19905469</v>
      </c>
      <c r="O18" s="77">
        <f t="shared" si="1"/>
        <v>19905469</v>
      </c>
      <c r="P18" s="77">
        <f t="shared" si="1"/>
        <v>35434552</v>
      </c>
      <c r="Q18" s="77">
        <f t="shared" si="1"/>
        <v>75245490</v>
      </c>
      <c r="R18" s="77">
        <f t="shared" si="1"/>
        <v>24493907</v>
      </c>
      <c r="S18" s="77">
        <f t="shared" si="1"/>
        <v>61199326</v>
      </c>
      <c r="T18" s="77">
        <f t="shared" si="1"/>
        <v>21849176</v>
      </c>
      <c r="U18" s="77">
        <f t="shared" si="1"/>
        <v>107542409</v>
      </c>
      <c r="V18" s="77">
        <f t="shared" si="1"/>
        <v>299902574</v>
      </c>
      <c r="W18" s="77">
        <f t="shared" si="1"/>
        <v>261339638</v>
      </c>
      <c r="X18" s="77">
        <f t="shared" si="1"/>
        <v>38562936</v>
      </c>
      <c r="Y18" s="71">
        <f>+IF(W18&lt;&gt;0,(X18/W18)*100,0)</f>
        <v>14.755869524851795</v>
      </c>
      <c r="Z18" s="78">
        <f t="shared" si="1"/>
        <v>261339638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48324301</v>
      </c>
      <c r="E19" s="81">
        <f t="shared" si="2"/>
        <v>48324301</v>
      </c>
      <c r="F19" s="81">
        <f t="shared" si="2"/>
        <v>74093927</v>
      </c>
      <c r="G19" s="81">
        <f t="shared" si="2"/>
        <v>-15819977</v>
      </c>
      <c r="H19" s="81">
        <f t="shared" si="2"/>
        <v>-22749275</v>
      </c>
      <c r="I19" s="81">
        <f t="shared" si="2"/>
        <v>35524675</v>
      </c>
      <c r="J19" s="81">
        <f t="shared" si="2"/>
        <v>-14440276</v>
      </c>
      <c r="K19" s="81">
        <f t="shared" si="2"/>
        <v>44799184</v>
      </c>
      <c r="L19" s="81">
        <f t="shared" si="2"/>
        <v>-23066030</v>
      </c>
      <c r="M19" s="81">
        <f t="shared" si="2"/>
        <v>7292878</v>
      </c>
      <c r="N19" s="81">
        <f t="shared" si="2"/>
        <v>-17646132</v>
      </c>
      <c r="O19" s="81">
        <f t="shared" si="2"/>
        <v>-17646132</v>
      </c>
      <c r="P19" s="81">
        <f t="shared" si="2"/>
        <v>21018375</v>
      </c>
      <c r="Q19" s="81">
        <f t="shared" si="2"/>
        <v>-14273889</v>
      </c>
      <c r="R19" s="81">
        <f t="shared" si="2"/>
        <v>-24073384</v>
      </c>
      <c r="S19" s="81">
        <f t="shared" si="2"/>
        <v>-29642122</v>
      </c>
      <c r="T19" s="81">
        <f t="shared" si="2"/>
        <v>-21492451</v>
      </c>
      <c r="U19" s="81">
        <f t="shared" si="2"/>
        <v>-75207957</v>
      </c>
      <c r="V19" s="81">
        <f t="shared" si="2"/>
        <v>-46664293</v>
      </c>
      <c r="W19" s="81">
        <f>IF(E10=E18,0,W10-W18)</f>
        <v>48324301</v>
      </c>
      <c r="X19" s="81">
        <f t="shared" si="2"/>
        <v>-94988594</v>
      </c>
      <c r="Y19" s="82">
        <f>+IF(W19&lt;&gt;0,(X19/W19)*100,0)</f>
        <v>-196.56485874467177</v>
      </c>
      <c r="Z19" s="83">
        <f t="shared" si="2"/>
        <v>48324301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955478</v>
      </c>
      <c r="H20" s="64">
        <v>0</v>
      </c>
      <c r="I20" s="64">
        <v>955478</v>
      </c>
      <c r="J20" s="64">
        <v>0</v>
      </c>
      <c r="K20" s="64">
        <v>32389290</v>
      </c>
      <c r="L20" s="64">
        <v>0</v>
      </c>
      <c r="M20" s="64">
        <v>32389290</v>
      </c>
      <c r="N20" s="64">
        <v>83003</v>
      </c>
      <c r="O20" s="64">
        <v>83003</v>
      </c>
      <c r="P20" s="64">
        <v>29144262</v>
      </c>
      <c r="Q20" s="64">
        <v>29310268</v>
      </c>
      <c r="R20" s="64">
        <v>15613106</v>
      </c>
      <c r="S20" s="64">
        <v>1834681</v>
      </c>
      <c r="T20" s="64">
        <v>9326086</v>
      </c>
      <c r="U20" s="64">
        <v>26773873</v>
      </c>
      <c r="V20" s="64">
        <v>89428909</v>
      </c>
      <c r="W20" s="64">
        <v>0</v>
      </c>
      <c r="X20" s="64">
        <v>89428909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48324301</v>
      </c>
      <c r="E22" s="92">
        <f t="shared" si="3"/>
        <v>48324301</v>
      </c>
      <c r="F22" s="92">
        <f t="shared" si="3"/>
        <v>74093927</v>
      </c>
      <c r="G22" s="92">
        <f t="shared" si="3"/>
        <v>-14864499</v>
      </c>
      <c r="H22" s="92">
        <f t="shared" si="3"/>
        <v>-22749275</v>
      </c>
      <c r="I22" s="92">
        <f t="shared" si="3"/>
        <v>36480153</v>
      </c>
      <c r="J22" s="92">
        <f t="shared" si="3"/>
        <v>-14440276</v>
      </c>
      <c r="K22" s="92">
        <f t="shared" si="3"/>
        <v>77188474</v>
      </c>
      <c r="L22" s="92">
        <f t="shared" si="3"/>
        <v>-23066030</v>
      </c>
      <c r="M22" s="92">
        <f t="shared" si="3"/>
        <v>39682168</v>
      </c>
      <c r="N22" s="92">
        <f t="shared" si="3"/>
        <v>-17563129</v>
      </c>
      <c r="O22" s="92">
        <f t="shared" si="3"/>
        <v>-17563129</v>
      </c>
      <c r="P22" s="92">
        <f t="shared" si="3"/>
        <v>50162637</v>
      </c>
      <c r="Q22" s="92">
        <f t="shared" si="3"/>
        <v>15036379</v>
      </c>
      <c r="R22" s="92">
        <f t="shared" si="3"/>
        <v>-8460278</v>
      </c>
      <c r="S22" s="92">
        <f t="shared" si="3"/>
        <v>-27807441</v>
      </c>
      <c r="T22" s="92">
        <f t="shared" si="3"/>
        <v>-12166365</v>
      </c>
      <c r="U22" s="92">
        <f t="shared" si="3"/>
        <v>-48434084</v>
      </c>
      <c r="V22" s="92">
        <f t="shared" si="3"/>
        <v>42764616</v>
      </c>
      <c r="W22" s="92">
        <f t="shared" si="3"/>
        <v>48324301</v>
      </c>
      <c r="X22" s="92">
        <f t="shared" si="3"/>
        <v>-5559685</v>
      </c>
      <c r="Y22" s="93">
        <f>+IF(W22&lt;&gt;0,(X22/W22)*100,0)</f>
        <v>-11.504946548528451</v>
      </c>
      <c r="Z22" s="94">
        <f t="shared" si="3"/>
        <v>48324301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48324301</v>
      </c>
      <c r="E24" s="81">
        <f t="shared" si="4"/>
        <v>48324301</v>
      </c>
      <c r="F24" s="81">
        <f t="shared" si="4"/>
        <v>74093927</v>
      </c>
      <c r="G24" s="81">
        <f t="shared" si="4"/>
        <v>-14864499</v>
      </c>
      <c r="H24" s="81">
        <f t="shared" si="4"/>
        <v>-22749275</v>
      </c>
      <c r="I24" s="81">
        <f t="shared" si="4"/>
        <v>36480153</v>
      </c>
      <c r="J24" s="81">
        <f t="shared" si="4"/>
        <v>-14440276</v>
      </c>
      <c r="K24" s="81">
        <f t="shared" si="4"/>
        <v>77188474</v>
      </c>
      <c r="L24" s="81">
        <f t="shared" si="4"/>
        <v>-23066030</v>
      </c>
      <c r="M24" s="81">
        <f t="shared" si="4"/>
        <v>39682168</v>
      </c>
      <c r="N24" s="81">
        <f t="shared" si="4"/>
        <v>-17563129</v>
      </c>
      <c r="O24" s="81">
        <f t="shared" si="4"/>
        <v>-17563129</v>
      </c>
      <c r="P24" s="81">
        <f t="shared" si="4"/>
        <v>50162637</v>
      </c>
      <c r="Q24" s="81">
        <f t="shared" si="4"/>
        <v>15036379</v>
      </c>
      <c r="R24" s="81">
        <f t="shared" si="4"/>
        <v>-8460278</v>
      </c>
      <c r="S24" s="81">
        <f t="shared" si="4"/>
        <v>-27807441</v>
      </c>
      <c r="T24" s="81">
        <f t="shared" si="4"/>
        <v>-12166365</v>
      </c>
      <c r="U24" s="81">
        <f t="shared" si="4"/>
        <v>-48434084</v>
      </c>
      <c r="V24" s="81">
        <f t="shared" si="4"/>
        <v>42764616</v>
      </c>
      <c r="W24" s="81">
        <f t="shared" si="4"/>
        <v>48324301</v>
      </c>
      <c r="X24" s="81">
        <f t="shared" si="4"/>
        <v>-5559685</v>
      </c>
      <c r="Y24" s="82">
        <f>+IF(W24&lt;&gt;0,(X24/W24)*100,0)</f>
        <v>-11.504946548528451</v>
      </c>
      <c r="Z24" s="83">
        <f t="shared" si="4"/>
        <v>48324301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192786000</v>
      </c>
      <c r="E27" s="104">
        <v>192786000</v>
      </c>
      <c r="F27" s="104">
        <v>3663957</v>
      </c>
      <c r="G27" s="104">
        <v>208291</v>
      </c>
      <c r="H27" s="104">
        <v>28917640</v>
      </c>
      <c r="I27" s="104">
        <v>32789888</v>
      </c>
      <c r="J27" s="104">
        <v>25373063</v>
      </c>
      <c r="K27" s="104">
        <v>23894289</v>
      </c>
      <c r="L27" s="104">
        <v>15654938</v>
      </c>
      <c r="M27" s="104">
        <v>64922290</v>
      </c>
      <c r="N27" s="104">
        <v>5655853</v>
      </c>
      <c r="O27" s="104">
        <v>10347355</v>
      </c>
      <c r="P27" s="104">
        <v>10347355</v>
      </c>
      <c r="Q27" s="104">
        <v>26350563</v>
      </c>
      <c r="R27" s="104">
        <v>9880315</v>
      </c>
      <c r="S27" s="104">
        <v>4378373</v>
      </c>
      <c r="T27" s="104">
        <v>5125361</v>
      </c>
      <c r="U27" s="104">
        <v>19384049</v>
      </c>
      <c r="V27" s="104">
        <v>143446790</v>
      </c>
      <c r="W27" s="104">
        <v>192786000</v>
      </c>
      <c r="X27" s="104">
        <v>-49339210</v>
      </c>
      <c r="Y27" s="105">
        <v>-25.59</v>
      </c>
      <c r="Z27" s="106">
        <v>192786000</v>
      </c>
    </row>
    <row r="28" spans="1:26" ht="13.5">
      <c r="A28" s="107" t="s">
        <v>44</v>
      </c>
      <c r="B28" s="18">
        <v>0</v>
      </c>
      <c r="C28" s="18">
        <v>0</v>
      </c>
      <c r="D28" s="63">
        <v>192786000</v>
      </c>
      <c r="E28" s="64">
        <v>192786000</v>
      </c>
      <c r="F28" s="64">
        <v>3597800</v>
      </c>
      <c r="G28" s="64">
        <v>0</v>
      </c>
      <c r="H28" s="64">
        <v>4500000</v>
      </c>
      <c r="I28" s="64">
        <v>8097800</v>
      </c>
      <c r="J28" s="64">
        <v>25314823</v>
      </c>
      <c r="K28" s="64">
        <v>23894289</v>
      </c>
      <c r="L28" s="64">
        <v>15654938</v>
      </c>
      <c r="M28" s="64">
        <v>64864050</v>
      </c>
      <c r="N28" s="64">
        <v>5655853</v>
      </c>
      <c r="O28" s="64">
        <v>10347355</v>
      </c>
      <c r="P28" s="64">
        <v>10347355</v>
      </c>
      <c r="Q28" s="64">
        <v>26350563</v>
      </c>
      <c r="R28" s="64">
        <v>9880315</v>
      </c>
      <c r="S28" s="64">
        <v>4378373</v>
      </c>
      <c r="T28" s="64">
        <v>5125361</v>
      </c>
      <c r="U28" s="64">
        <v>19384049</v>
      </c>
      <c r="V28" s="64">
        <v>118696462</v>
      </c>
      <c r="W28" s="64">
        <v>192786000</v>
      </c>
      <c r="X28" s="64">
        <v>-74089538</v>
      </c>
      <c r="Y28" s="65">
        <v>-38.43</v>
      </c>
      <c r="Z28" s="66">
        <v>192786000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66157</v>
      </c>
      <c r="G31" s="64">
        <v>208291</v>
      </c>
      <c r="H31" s="64">
        <v>24417640</v>
      </c>
      <c r="I31" s="64">
        <v>24692088</v>
      </c>
      <c r="J31" s="64">
        <v>58240</v>
      </c>
      <c r="K31" s="64">
        <v>0</v>
      </c>
      <c r="L31" s="64">
        <v>0</v>
      </c>
      <c r="M31" s="64">
        <v>58240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24750328</v>
      </c>
      <c r="W31" s="64">
        <v>0</v>
      </c>
      <c r="X31" s="64">
        <v>24750328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192786000</v>
      </c>
      <c r="E32" s="104">
        <f t="shared" si="5"/>
        <v>192786000</v>
      </c>
      <c r="F32" s="104">
        <f t="shared" si="5"/>
        <v>3663957</v>
      </c>
      <c r="G32" s="104">
        <f t="shared" si="5"/>
        <v>208291</v>
      </c>
      <c r="H32" s="104">
        <f t="shared" si="5"/>
        <v>28917640</v>
      </c>
      <c r="I32" s="104">
        <f t="shared" si="5"/>
        <v>32789888</v>
      </c>
      <c r="J32" s="104">
        <f t="shared" si="5"/>
        <v>25373063</v>
      </c>
      <c r="K32" s="104">
        <f t="shared" si="5"/>
        <v>23894289</v>
      </c>
      <c r="L32" s="104">
        <f t="shared" si="5"/>
        <v>15654938</v>
      </c>
      <c r="M32" s="104">
        <f t="shared" si="5"/>
        <v>64922290</v>
      </c>
      <c r="N32" s="104">
        <f t="shared" si="5"/>
        <v>5655853</v>
      </c>
      <c r="O32" s="104">
        <f t="shared" si="5"/>
        <v>10347355</v>
      </c>
      <c r="P32" s="104">
        <f t="shared" si="5"/>
        <v>10347355</v>
      </c>
      <c r="Q32" s="104">
        <f t="shared" si="5"/>
        <v>26350563</v>
      </c>
      <c r="R32" s="104">
        <f t="shared" si="5"/>
        <v>9880315</v>
      </c>
      <c r="S32" s="104">
        <f t="shared" si="5"/>
        <v>4378373</v>
      </c>
      <c r="T32" s="104">
        <f t="shared" si="5"/>
        <v>5125361</v>
      </c>
      <c r="U32" s="104">
        <f t="shared" si="5"/>
        <v>19384049</v>
      </c>
      <c r="V32" s="104">
        <f t="shared" si="5"/>
        <v>143446790</v>
      </c>
      <c r="W32" s="104">
        <f t="shared" si="5"/>
        <v>192786000</v>
      </c>
      <c r="X32" s="104">
        <f t="shared" si="5"/>
        <v>-49339210</v>
      </c>
      <c r="Y32" s="105">
        <f>+IF(W32&lt;&gt;0,(X32/W32)*100,0)</f>
        <v>-25.59273494963327</v>
      </c>
      <c r="Z32" s="106">
        <f t="shared" si="5"/>
        <v>192786000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226827727</v>
      </c>
      <c r="E35" s="64">
        <v>226827727</v>
      </c>
      <c r="F35" s="64">
        <v>269765534</v>
      </c>
      <c r="G35" s="64">
        <v>168749530</v>
      </c>
      <c r="H35" s="64">
        <v>156142856</v>
      </c>
      <c r="I35" s="64">
        <v>156142856</v>
      </c>
      <c r="J35" s="64">
        <v>207129370</v>
      </c>
      <c r="K35" s="64">
        <v>211560992</v>
      </c>
      <c r="L35" s="64">
        <v>276266420</v>
      </c>
      <c r="M35" s="64">
        <v>276266420</v>
      </c>
      <c r="N35" s="64">
        <v>289651018</v>
      </c>
      <c r="O35" s="64">
        <v>268175327</v>
      </c>
      <c r="P35" s="64">
        <v>238260874</v>
      </c>
      <c r="Q35" s="64">
        <v>238260874</v>
      </c>
      <c r="R35" s="64">
        <v>109589371</v>
      </c>
      <c r="S35" s="64">
        <v>194044276</v>
      </c>
      <c r="T35" s="64">
        <v>113758126</v>
      </c>
      <c r="U35" s="64">
        <v>113758126</v>
      </c>
      <c r="V35" s="64">
        <v>113758126</v>
      </c>
      <c r="W35" s="64">
        <v>226827727</v>
      </c>
      <c r="X35" s="64">
        <v>-113069601</v>
      </c>
      <c r="Y35" s="65">
        <v>-49.85</v>
      </c>
      <c r="Z35" s="66">
        <v>226827727</v>
      </c>
    </row>
    <row r="36" spans="1:26" ht="13.5">
      <c r="A36" s="62" t="s">
        <v>53</v>
      </c>
      <c r="B36" s="18">
        <v>0</v>
      </c>
      <c r="C36" s="18">
        <v>0</v>
      </c>
      <c r="D36" s="63">
        <v>1928954000</v>
      </c>
      <c r="E36" s="64">
        <v>1928954000</v>
      </c>
      <c r="F36" s="64">
        <v>856344462</v>
      </c>
      <c r="G36" s="64">
        <v>1729472166</v>
      </c>
      <c r="H36" s="64">
        <v>1083297401</v>
      </c>
      <c r="I36" s="64">
        <v>1083297401</v>
      </c>
      <c r="J36" s="64">
        <v>1763115360</v>
      </c>
      <c r="K36" s="64">
        <v>1742872795</v>
      </c>
      <c r="L36" s="64">
        <v>1765711967</v>
      </c>
      <c r="M36" s="64">
        <v>1765711967</v>
      </c>
      <c r="N36" s="64">
        <v>1750857867</v>
      </c>
      <c r="O36" s="64">
        <v>1747093853</v>
      </c>
      <c r="P36" s="64">
        <v>1774067968</v>
      </c>
      <c r="Q36" s="64">
        <v>1774067968</v>
      </c>
      <c r="R36" s="64">
        <v>1833348121</v>
      </c>
      <c r="S36" s="64">
        <v>1790195015</v>
      </c>
      <c r="T36" s="64">
        <v>1797755210</v>
      </c>
      <c r="U36" s="64">
        <v>1797755210</v>
      </c>
      <c r="V36" s="64">
        <v>1797755210</v>
      </c>
      <c r="W36" s="64">
        <v>1928954000</v>
      </c>
      <c r="X36" s="64">
        <v>-131198790</v>
      </c>
      <c r="Y36" s="65">
        <v>-6.8</v>
      </c>
      <c r="Z36" s="66">
        <v>1928954000</v>
      </c>
    </row>
    <row r="37" spans="1:26" ht="13.5">
      <c r="A37" s="62" t="s">
        <v>54</v>
      </c>
      <c r="B37" s="18">
        <v>0</v>
      </c>
      <c r="C37" s="18">
        <v>0</v>
      </c>
      <c r="D37" s="63">
        <v>236272000</v>
      </c>
      <c r="E37" s="64">
        <v>236272000</v>
      </c>
      <c r="F37" s="64">
        <v>266841546</v>
      </c>
      <c r="G37" s="64">
        <v>66835783</v>
      </c>
      <c r="H37" s="64">
        <v>208776780</v>
      </c>
      <c r="I37" s="64">
        <v>208776780</v>
      </c>
      <c r="J37" s="64">
        <v>289459250</v>
      </c>
      <c r="K37" s="64">
        <v>295811627</v>
      </c>
      <c r="L37" s="64">
        <v>383356227</v>
      </c>
      <c r="M37" s="64">
        <v>383356227</v>
      </c>
      <c r="N37" s="64">
        <v>307528711</v>
      </c>
      <c r="O37" s="64">
        <v>282301240</v>
      </c>
      <c r="P37" s="64">
        <v>246980584</v>
      </c>
      <c r="Q37" s="64">
        <v>246980584</v>
      </c>
      <c r="R37" s="64">
        <v>284315331</v>
      </c>
      <c r="S37" s="64">
        <v>234660060</v>
      </c>
      <c r="T37" s="64">
        <v>171600234</v>
      </c>
      <c r="U37" s="64">
        <v>171600234</v>
      </c>
      <c r="V37" s="64">
        <v>171600234</v>
      </c>
      <c r="W37" s="64">
        <v>236272000</v>
      </c>
      <c r="X37" s="64">
        <v>-64671766</v>
      </c>
      <c r="Y37" s="65">
        <v>-27.37</v>
      </c>
      <c r="Z37" s="66">
        <v>236272000</v>
      </c>
    </row>
    <row r="38" spans="1:26" ht="13.5">
      <c r="A38" s="62" t="s">
        <v>55</v>
      </c>
      <c r="B38" s="18">
        <v>0</v>
      </c>
      <c r="C38" s="18">
        <v>0</v>
      </c>
      <c r="D38" s="63">
        <v>19211000</v>
      </c>
      <c r="E38" s="64">
        <v>19211000</v>
      </c>
      <c r="F38" s="64">
        <v>15913028</v>
      </c>
      <c r="G38" s="64">
        <v>14188397</v>
      </c>
      <c r="H38" s="64">
        <v>15913028</v>
      </c>
      <c r="I38" s="64">
        <v>15913028</v>
      </c>
      <c r="J38" s="64">
        <v>19350486</v>
      </c>
      <c r="K38" s="64">
        <v>18660736</v>
      </c>
      <c r="L38" s="64">
        <v>18660736</v>
      </c>
      <c r="M38" s="64">
        <v>18660736</v>
      </c>
      <c r="N38" s="64">
        <v>18660736</v>
      </c>
      <c r="O38" s="64">
        <v>18660736</v>
      </c>
      <c r="P38" s="64">
        <v>18660736</v>
      </c>
      <c r="Q38" s="64">
        <v>18660736</v>
      </c>
      <c r="R38" s="64">
        <v>18660736</v>
      </c>
      <c r="S38" s="64">
        <v>18660736</v>
      </c>
      <c r="T38" s="64">
        <v>18660736</v>
      </c>
      <c r="U38" s="64">
        <v>18660736</v>
      </c>
      <c r="V38" s="64">
        <v>18660736</v>
      </c>
      <c r="W38" s="64">
        <v>19211000</v>
      </c>
      <c r="X38" s="64">
        <v>-550264</v>
      </c>
      <c r="Y38" s="65">
        <v>-2.86</v>
      </c>
      <c r="Z38" s="66">
        <v>19211000</v>
      </c>
    </row>
    <row r="39" spans="1:26" ht="13.5">
      <c r="A39" s="62" t="s">
        <v>56</v>
      </c>
      <c r="B39" s="18">
        <v>0</v>
      </c>
      <c r="C39" s="18">
        <v>0</v>
      </c>
      <c r="D39" s="63">
        <v>1900298727</v>
      </c>
      <c r="E39" s="64">
        <v>1900298727</v>
      </c>
      <c r="F39" s="64">
        <v>843355422</v>
      </c>
      <c r="G39" s="64">
        <v>1817197516</v>
      </c>
      <c r="H39" s="64">
        <v>1014750449</v>
      </c>
      <c r="I39" s="64">
        <v>1014750449</v>
      </c>
      <c r="J39" s="64">
        <v>1661434994</v>
      </c>
      <c r="K39" s="64">
        <v>1639961424</v>
      </c>
      <c r="L39" s="64">
        <v>1639961424</v>
      </c>
      <c r="M39" s="64">
        <v>1639961424</v>
      </c>
      <c r="N39" s="64">
        <v>1714319438</v>
      </c>
      <c r="O39" s="64">
        <v>1714307204</v>
      </c>
      <c r="P39" s="64">
        <v>1746687522</v>
      </c>
      <c r="Q39" s="64">
        <v>1746687522</v>
      </c>
      <c r="R39" s="64">
        <v>1639961425</v>
      </c>
      <c r="S39" s="64">
        <v>1730918495</v>
      </c>
      <c r="T39" s="64">
        <v>1721252366</v>
      </c>
      <c r="U39" s="64">
        <v>1721252366</v>
      </c>
      <c r="V39" s="64">
        <v>1721252366</v>
      </c>
      <c r="W39" s="64">
        <v>1900298727</v>
      </c>
      <c r="X39" s="64">
        <v>-179046361</v>
      </c>
      <c r="Y39" s="65">
        <v>-9.42</v>
      </c>
      <c r="Z39" s="66">
        <v>1900298727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201101000</v>
      </c>
      <c r="E42" s="64">
        <v>201101000</v>
      </c>
      <c r="F42" s="64">
        <v>97366917</v>
      </c>
      <c r="G42" s="64">
        <v>-21914363</v>
      </c>
      <c r="H42" s="64">
        <v>-36154597</v>
      </c>
      <c r="I42" s="64">
        <v>39297957</v>
      </c>
      <c r="J42" s="64">
        <v>-785530</v>
      </c>
      <c r="K42" s="64">
        <v>18193447</v>
      </c>
      <c r="L42" s="64">
        <v>-62420887</v>
      </c>
      <c r="M42" s="64">
        <v>-45012970</v>
      </c>
      <c r="N42" s="64">
        <v>-21944111</v>
      </c>
      <c r="O42" s="64">
        <v>-7040527</v>
      </c>
      <c r="P42" s="64">
        <v>57690527</v>
      </c>
      <c r="Q42" s="64">
        <v>28705889</v>
      </c>
      <c r="R42" s="64">
        <v>-63617391</v>
      </c>
      <c r="S42" s="64">
        <v>1453979</v>
      </c>
      <c r="T42" s="64">
        <v>22519593</v>
      </c>
      <c r="U42" s="64">
        <v>-39643819</v>
      </c>
      <c r="V42" s="64">
        <v>-16652943</v>
      </c>
      <c r="W42" s="64">
        <v>201101000</v>
      </c>
      <c r="X42" s="64">
        <v>-217753943</v>
      </c>
      <c r="Y42" s="65">
        <v>-108.28</v>
      </c>
      <c r="Z42" s="66">
        <v>201101000</v>
      </c>
    </row>
    <row r="43" spans="1:26" ht="13.5">
      <c r="A43" s="62" t="s">
        <v>59</v>
      </c>
      <c r="B43" s="18">
        <v>0</v>
      </c>
      <c r="C43" s="18">
        <v>0</v>
      </c>
      <c r="D43" s="63">
        <v>-210319000</v>
      </c>
      <c r="E43" s="64">
        <v>-210319000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-210319000</v>
      </c>
      <c r="X43" s="64">
        <v>210319000</v>
      </c>
      <c r="Y43" s="65">
        <v>-100</v>
      </c>
      <c r="Z43" s="66">
        <v>-210319000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109867000</v>
      </c>
      <c r="E45" s="104">
        <v>109867000</v>
      </c>
      <c r="F45" s="104">
        <v>140651089</v>
      </c>
      <c r="G45" s="104">
        <v>118736726</v>
      </c>
      <c r="H45" s="104">
        <v>82582129</v>
      </c>
      <c r="I45" s="104">
        <v>82582129</v>
      </c>
      <c r="J45" s="104">
        <v>81796599</v>
      </c>
      <c r="K45" s="104">
        <v>99990046</v>
      </c>
      <c r="L45" s="104">
        <v>37569159</v>
      </c>
      <c r="M45" s="104">
        <v>37569159</v>
      </c>
      <c r="N45" s="104">
        <v>15625048</v>
      </c>
      <c r="O45" s="104">
        <v>8584521</v>
      </c>
      <c r="P45" s="104">
        <v>66275048</v>
      </c>
      <c r="Q45" s="104">
        <v>15625048</v>
      </c>
      <c r="R45" s="104">
        <v>2657657</v>
      </c>
      <c r="S45" s="104">
        <v>4111636</v>
      </c>
      <c r="T45" s="104">
        <v>26631229</v>
      </c>
      <c r="U45" s="104">
        <v>26631229</v>
      </c>
      <c r="V45" s="104">
        <v>26631229</v>
      </c>
      <c r="W45" s="104">
        <v>109867000</v>
      </c>
      <c r="X45" s="104">
        <v>-83235771</v>
      </c>
      <c r="Y45" s="105">
        <v>-75.76</v>
      </c>
      <c r="Z45" s="106">
        <v>109867000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49604080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49604080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137442</v>
      </c>
      <c r="C51" s="56">
        <v>0</v>
      </c>
      <c r="D51" s="133">
        <v>10677</v>
      </c>
      <c r="E51" s="58">
        <v>289132</v>
      </c>
      <c r="F51" s="58">
        <v>0</v>
      </c>
      <c r="G51" s="58">
        <v>0</v>
      </c>
      <c r="H51" s="58">
        <v>0</v>
      </c>
      <c r="I51" s="58">
        <v>870970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196020</v>
      </c>
      <c r="V51" s="58">
        <v>0</v>
      </c>
      <c r="W51" s="58">
        <v>1504241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>
        <v>169685</v>
      </c>
      <c r="G67" s="25"/>
      <c r="H67" s="25"/>
      <c r="I67" s="25">
        <v>169685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169685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>
        <v>169685</v>
      </c>
      <c r="G75" s="29"/>
      <c r="H75" s="29"/>
      <c r="I75" s="29">
        <v>169685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169685</v>
      </c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6184000</v>
      </c>
      <c r="E5" s="64">
        <v>6184860</v>
      </c>
      <c r="F5" s="64">
        <v>309919</v>
      </c>
      <c r="G5" s="64">
        <v>309919</v>
      </c>
      <c r="H5" s="64">
        <v>274000</v>
      </c>
      <c r="I5" s="64">
        <v>893838</v>
      </c>
      <c r="J5" s="64">
        <v>309919</v>
      </c>
      <c r="K5" s="64">
        <v>309132</v>
      </c>
      <c r="L5" s="64">
        <v>308054</v>
      </c>
      <c r="M5" s="64">
        <v>927105</v>
      </c>
      <c r="N5" s="64">
        <v>309132</v>
      </c>
      <c r="O5" s="64">
        <v>309108</v>
      </c>
      <c r="P5" s="64">
        <v>455127</v>
      </c>
      <c r="Q5" s="64">
        <v>1073367</v>
      </c>
      <c r="R5" s="64">
        <v>455127</v>
      </c>
      <c r="S5" s="64">
        <v>1617948</v>
      </c>
      <c r="T5" s="64">
        <v>455123</v>
      </c>
      <c r="U5" s="64">
        <v>2528198</v>
      </c>
      <c r="V5" s="64">
        <v>5422508</v>
      </c>
      <c r="W5" s="64">
        <v>6184860</v>
      </c>
      <c r="X5" s="64">
        <v>-762352</v>
      </c>
      <c r="Y5" s="65">
        <v>-12.33</v>
      </c>
      <c r="Z5" s="66">
        <v>6184860</v>
      </c>
    </row>
    <row r="6" spans="1:26" ht="13.5">
      <c r="A6" s="62" t="s">
        <v>32</v>
      </c>
      <c r="B6" s="18">
        <v>0</v>
      </c>
      <c r="C6" s="18">
        <v>0</v>
      </c>
      <c r="D6" s="63">
        <v>48643200</v>
      </c>
      <c r="E6" s="64">
        <v>52849000</v>
      </c>
      <c r="F6" s="64">
        <v>3485697</v>
      </c>
      <c r="G6" s="64">
        <v>3829184</v>
      </c>
      <c r="H6" s="64">
        <v>3245360</v>
      </c>
      <c r="I6" s="64">
        <v>10560241</v>
      </c>
      <c r="J6" s="64">
        <v>5235373</v>
      </c>
      <c r="K6" s="64">
        <v>3590846</v>
      </c>
      <c r="L6" s="64">
        <v>3463315</v>
      </c>
      <c r="M6" s="64">
        <v>12289534</v>
      </c>
      <c r="N6" s="64">
        <v>3983328</v>
      </c>
      <c r="O6" s="64">
        <v>3687589</v>
      </c>
      <c r="P6" s="64">
        <v>3890999</v>
      </c>
      <c r="Q6" s="64">
        <v>11561916</v>
      </c>
      <c r="R6" s="64">
        <v>3310218</v>
      </c>
      <c r="S6" s="64">
        <v>3475911</v>
      </c>
      <c r="T6" s="64">
        <v>4122564</v>
      </c>
      <c r="U6" s="64">
        <v>10908693</v>
      </c>
      <c r="V6" s="64">
        <v>45320384</v>
      </c>
      <c r="W6" s="64">
        <v>52849000</v>
      </c>
      <c r="X6" s="64">
        <v>-7528616</v>
      </c>
      <c r="Y6" s="65">
        <v>-14.25</v>
      </c>
      <c r="Z6" s="66">
        <v>52849000</v>
      </c>
    </row>
    <row r="7" spans="1:26" ht="13.5">
      <c r="A7" s="62" t="s">
        <v>33</v>
      </c>
      <c r="B7" s="18">
        <v>0</v>
      </c>
      <c r="C7" s="18">
        <v>0</v>
      </c>
      <c r="D7" s="63">
        <v>645600</v>
      </c>
      <c r="E7" s="64">
        <v>335000</v>
      </c>
      <c r="F7" s="64">
        <v>20858</v>
      </c>
      <c r="G7" s="64">
        <v>14562</v>
      </c>
      <c r="H7" s="64">
        <v>38011</v>
      </c>
      <c r="I7" s="64">
        <v>73431</v>
      </c>
      <c r="J7" s="64">
        <v>36470</v>
      </c>
      <c r="K7" s="64">
        <v>42887</v>
      </c>
      <c r="L7" s="64">
        <v>53382</v>
      </c>
      <c r="M7" s="64">
        <v>132739</v>
      </c>
      <c r="N7" s="64">
        <v>51359</v>
      </c>
      <c r="O7" s="64">
        <v>55758</v>
      </c>
      <c r="P7" s="64">
        <v>55701</v>
      </c>
      <c r="Q7" s="64">
        <v>162818</v>
      </c>
      <c r="R7" s="64">
        <v>45299</v>
      </c>
      <c r="S7" s="64">
        <v>50077</v>
      </c>
      <c r="T7" s="64">
        <v>43356</v>
      </c>
      <c r="U7" s="64">
        <v>138732</v>
      </c>
      <c r="V7" s="64">
        <v>507720</v>
      </c>
      <c r="W7" s="64">
        <v>335000</v>
      </c>
      <c r="X7" s="64">
        <v>172720</v>
      </c>
      <c r="Y7" s="65">
        <v>51.56</v>
      </c>
      <c r="Z7" s="66">
        <v>335000</v>
      </c>
    </row>
    <row r="8" spans="1:26" ht="13.5">
      <c r="A8" s="62" t="s">
        <v>34</v>
      </c>
      <c r="B8" s="18">
        <v>0</v>
      </c>
      <c r="C8" s="18">
        <v>0</v>
      </c>
      <c r="D8" s="63">
        <v>54843350</v>
      </c>
      <c r="E8" s="64">
        <v>64599561</v>
      </c>
      <c r="F8" s="64">
        <v>11810000</v>
      </c>
      <c r="G8" s="64">
        <v>17842000</v>
      </c>
      <c r="H8" s="64">
        <v>10200000</v>
      </c>
      <c r="I8" s="64">
        <v>39852000</v>
      </c>
      <c r="J8" s="64">
        <v>2000000</v>
      </c>
      <c r="K8" s="64">
        <v>13986290</v>
      </c>
      <c r="L8" s="64">
        <v>0</v>
      </c>
      <c r="M8" s="64">
        <v>15986290</v>
      </c>
      <c r="N8" s="64">
        <v>0</v>
      </c>
      <c r="O8" s="64">
        <v>300000</v>
      </c>
      <c r="P8" s="64">
        <v>16095000</v>
      </c>
      <c r="Q8" s="64">
        <v>16395000</v>
      </c>
      <c r="R8" s="64">
        <v>320000</v>
      </c>
      <c r="S8" s="64">
        <v>0</v>
      </c>
      <c r="T8" s="64">
        <v>0</v>
      </c>
      <c r="U8" s="64">
        <v>320000</v>
      </c>
      <c r="V8" s="64">
        <v>72553290</v>
      </c>
      <c r="W8" s="64">
        <v>64599561</v>
      </c>
      <c r="X8" s="64">
        <v>7953729</v>
      </c>
      <c r="Y8" s="65">
        <v>12.31</v>
      </c>
      <c r="Z8" s="66">
        <v>64599561</v>
      </c>
    </row>
    <row r="9" spans="1:26" ht="13.5">
      <c r="A9" s="62" t="s">
        <v>35</v>
      </c>
      <c r="B9" s="18">
        <v>0</v>
      </c>
      <c r="C9" s="18">
        <v>0</v>
      </c>
      <c r="D9" s="63">
        <v>8742200</v>
      </c>
      <c r="E9" s="64">
        <v>13406137</v>
      </c>
      <c r="F9" s="64">
        <v>450995</v>
      </c>
      <c r="G9" s="64">
        <v>969949</v>
      </c>
      <c r="H9" s="64">
        <v>271160</v>
      </c>
      <c r="I9" s="64">
        <v>1692104</v>
      </c>
      <c r="J9" s="64">
        <v>1258254</v>
      </c>
      <c r="K9" s="64">
        <v>816016</v>
      </c>
      <c r="L9" s="64">
        <v>393281</v>
      </c>
      <c r="M9" s="64">
        <v>2467551</v>
      </c>
      <c r="N9" s="64">
        <v>968288</v>
      </c>
      <c r="O9" s="64">
        <v>475382</v>
      </c>
      <c r="P9" s="64">
        <v>708116</v>
      </c>
      <c r="Q9" s="64">
        <v>2151786</v>
      </c>
      <c r="R9" s="64">
        <v>992813</v>
      </c>
      <c r="S9" s="64">
        <v>337663</v>
      </c>
      <c r="T9" s="64">
        <v>1012650</v>
      </c>
      <c r="U9" s="64">
        <v>2343126</v>
      </c>
      <c r="V9" s="64">
        <v>8654567</v>
      </c>
      <c r="W9" s="64">
        <v>13406137</v>
      </c>
      <c r="X9" s="64">
        <v>-4751570</v>
      </c>
      <c r="Y9" s="65">
        <v>-35.44</v>
      </c>
      <c r="Z9" s="66">
        <v>13406137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119058350</v>
      </c>
      <c r="E10" s="70">
        <f t="shared" si="0"/>
        <v>137374558</v>
      </c>
      <c r="F10" s="70">
        <f t="shared" si="0"/>
        <v>16077469</v>
      </c>
      <c r="G10" s="70">
        <f t="shared" si="0"/>
        <v>22965614</v>
      </c>
      <c r="H10" s="70">
        <f t="shared" si="0"/>
        <v>14028531</v>
      </c>
      <c r="I10" s="70">
        <f t="shared" si="0"/>
        <v>53071614</v>
      </c>
      <c r="J10" s="70">
        <f t="shared" si="0"/>
        <v>8840016</v>
      </c>
      <c r="K10" s="70">
        <f t="shared" si="0"/>
        <v>18745171</v>
      </c>
      <c r="L10" s="70">
        <f t="shared" si="0"/>
        <v>4218032</v>
      </c>
      <c r="M10" s="70">
        <f t="shared" si="0"/>
        <v>31803219</v>
      </c>
      <c r="N10" s="70">
        <f t="shared" si="0"/>
        <v>5312107</v>
      </c>
      <c r="O10" s="70">
        <f t="shared" si="0"/>
        <v>4827837</v>
      </c>
      <c r="P10" s="70">
        <f t="shared" si="0"/>
        <v>21204943</v>
      </c>
      <c r="Q10" s="70">
        <f t="shared" si="0"/>
        <v>31344887</v>
      </c>
      <c r="R10" s="70">
        <f t="shared" si="0"/>
        <v>5123457</v>
      </c>
      <c r="S10" s="70">
        <f t="shared" si="0"/>
        <v>5481599</v>
      </c>
      <c r="T10" s="70">
        <f t="shared" si="0"/>
        <v>5633693</v>
      </c>
      <c r="U10" s="70">
        <f t="shared" si="0"/>
        <v>16238749</v>
      </c>
      <c r="V10" s="70">
        <f t="shared" si="0"/>
        <v>132458469</v>
      </c>
      <c r="W10" s="70">
        <f t="shared" si="0"/>
        <v>137374558</v>
      </c>
      <c r="X10" s="70">
        <f t="shared" si="0"/>
        <v>-4916089</v>
      </c>
      <c r="Y10" s="71">
        <f>+IF(W10&lt;&gt;0,(X10/W10)*100,0)</f>
        <v>-3.5786022328821616</v>
      </c>
      <c r="Z10" s="72">
        <f t="shared" si="0"/>
        <v>137374558</v>
      </c>
    </row>
    <row r="11" spans="1:26" ht="13.5">
      <c r="A11" s="62" t="s">
        <v>36</v>
      </c>
      <c r="B11" s="18">
        <v>0</v>
      </c>
      <c r="C11" s="18">
        <v>0</v>
      </c>
      <c r="D11" s="63">
        <v>37660784</v>
      </c>
      <c r="E11" s="64">
        <v>40262655</v>
      </c>
      <c r="F11" s="64">
        <v>3077225</v>
      </c>
      <c r="G11" s="64">
        <v>2961512</v>
      </c>
      <c r="H11" s="64">
        <v>3023243</v>
      </c>
      <c r="I11" s="64">
        <v>9061980</v>
      </c>
      <c r="J11" s="64">
        <v>2970277</v>
      </c>
      <c r="K11" s="64">
        <v>2855954</v>
      </c>
      <c r="L11" s="64">
        <v>3051500</v>
      </c>
      <c r="M11" s="64">
        <v>8877731</v>
      </c>
      <c r="N11" s="64">
        <v>3051242</v>
      </c>
      <c r="O11" s="64">
        <v>3002785</v>
      </c>
      <c r="P11" s="64">
        <v>3158620</v>
      </c>
      <c r="Q11" s="64">
        <v>9212647</v>
      </c>
      <c r="R11" s="64">
        <v>3111657</v>
      </c>
      <c r="S11" s="64">
        <v>3152144</v>
      </c>
      <c r="T11" s="64">
        <v>3355216</v>
      </c>
      <c r="U11" s="64">
        <v>9619017</v>
      </c>
      <c r="V11" s="64">
        <v>36771375</v>
      </c>
      <c r="W11" s="64">
        <v>40262655</v>
      </c>
      <c r="X11" s="64">
        <v>-3491280</v>
      </c>
      <c r="Y11" s="65">
        <v>-8.67</v>
      </c>
      <c r="Z11" s="66">
        <v>40262655</v>
      </c>
    </row>
    <row r="12" spans="1:26" ht="13.5">
      <c r="A12" s="62" t="s">
        <v>37</v>
      </c>
      <c r="B12" s="18">
        <v>0</v>
      </c>
      <c r="C12" s="18">
        <v>0</v>
      </c>
      <c r="D12" s="63">
        <v>2893175</v>
      </c>
      <c r="E12" s="64">
        <v>2893175</v>
      </c>
      <c r="F12" s="64">
        <v>229616</v>
      </c>
      <c r="G12" s="64">
        <v>229615</v>
      </c>
      <c r="H12" s="64">
        <v>229616</v>
      </c>
      <c r="I12" s="64">
        <v>688847</v>
      </c>
      <c r="J12" s="64">
        <v>229616</v>
      </c>
      <c r="K12" s="64">
        <v>229616</v>
      </c>
      <c r="L12" s="64">
        <v>229616</v>
      </c>
      <c r="M12" s="64">
        <v>688848</v>
      </c>
      <c r="N12" s="64">
        <v>229616</v>
      </c>
      <c r="O12" s="64">
        <v>229616</v>
      </c>
      <c r="P12" s="64">
        <v>536879</v>
      </c>
      <c r="Q12" s="64">
        <v>996111</v>
      </c>
      <c r="R12" s="64">
        <v>263756</v>
      </c>
      <c r="S12" s="64">
        <v>266617</v>
      </c>
      <c r="T12" s="64">
        <v>272440</v>
      </c>
      <c r="U12" s="64">
        <v>802813</v>
      </c>
      <c r="V12" s="64">
        <v>3176619</v>
      </c>
      <c r="W12" s="64">
        <v>2893175</v>
      </c>
      <c r="X12" s="64">
        <v>283444</v>
      </c>
      <c r="Y12" s="65">
        <v>9.8</v>
      </c>
      <c r="Z12" s="66">
        <v>2893175</v>
      </c>
    </row>
    <row r="13" spans="1:26" ht="13.5">
      <c r="A13" s="62" t="s">
        <v>99</v>
      </c>
      <c r="B13" s="18">
        <v>0</v>
      </c>
      <c r="C13" s="18">
        <v>0</v>
      </c>
      <c r="D13" s="63">
        <v>3600000</v>
      </c>
      <c r="E13" s="64">
        <v>3600000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3600000</v>
      </c>
      <c r="X13" s="64">
        <v>-3600000</v>
      </c>
      <c r="Y13" s="65">
        <v>-100</v>
      </c>
      <c r="Z13" s="66">
        <v>3600000</v>
      </c>
    </row>
    <row r="14" spans="1:26" ht="13.5">
      <c r="A14" s="62" t="s">
        <v>38</v>
      </c>
      <c r="B14" s="18">
        <v>0</v>
      </c>
      <c r="C14" s="18">
        <v>0</v>
      </c>
      <c r="D14" s="63">
        <v>1075000</v>
      </c>
      <c r="E14" s="64">
        <v>1075000</v>
      </c>
      <c r="F14" s="64">
        <v>15</v>
      </c>
      <c r="G14" s="64">
        <v>17</v>
      </c>
      <c r="H14" s="64">
        <v>20</v>
      </c>
      <c r="I14" s="64">
        <v>52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52</v>
      </c>
      <c r="W14" s="64">
        <v>1075000</v>
      </c>
      <c r="X14" s="64">
        <v>-1074948</v>
      </c>
      <c r="Y14" s="65">
        <v>-100</v>
      </c>
      <c r="Z14" s="66">
        <v>1075000</v>
      </c>
    </row>
    <row r="15" spans="1:26" ht="13.5">
      <c r="A15" s="62" t="s">
        <v>39</v>
      </c>
      <c r="B15" s="18">
        <v>0</v>
      </c>
      <c r="C15" s="18">
        <v>0</v>
      </c>
      <c r="D15" s="63">
        <v>39700000</v>
      </c>
      <c r="E15" s="64">
        <v>43845000</v>
      </c>
      <c r="F15" s="64">
        <v>5004296</v>
      </c>
      <c r="G15" s="64">
        <v>5517051</v>
      </c>
      <c r="H15" s="64">
        <v>3109900</v>
      </c>
      <c r="I15" s="64">
        <v>13631247</v>
      </c>
      <c r="J15" s="64">
        <v>451686</v>
      </c>
      <c r="K15" s="64">
        <v>3460584</v>
      </c>
      <c r="L15" s="64">
        <v>2172230</v>
      </c>
      <c r="M15" s="64">
        <v>6084500</v>
      </c>
      <c r="N15" s="64">
        <v>3887343</v>
      </c>
      <c r="O15" s="64">
        <v>2798359</v>
      </c>
      <c r="P15" s="64">
        <v>3182511</v>
      </c>
      <c r="Q15" s="64">
        <v>9868213</v>
      </c>
      <c r="R15" s="64">
        <v>3020178</v>
      </c>
      <c r="S15" s="64">
        <v>3301304</v>
      </c>
      <c r="T15" s="64">
        <v>4599234</v>
      </c>
      <c r="U15" s="64">
        <v>10920716</v>
      </c>
      <c r="V15" s="64">
        <v>40504676</v>
      </c>
      <c r="W15" s="64">
        <v>43845000</v>
      </c>
      <c r="X15" s="64">
        <v>-3340324</v>
      </c>
      <c r="Y15" s="65">
        <v>-7.62</v>
      </c>
      <c r="Z15" s="66">
        <v>43845000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23128</v>
      </c>
      <c r="T16" s="64">
        <v>0</v>
      </c>
      <c r="U16" s="64">
        <v>23128</v>
      </c>
      <c r="V16" s="64">
        <v>23128</v>
      </c>
      <c r="W16" s="64">
        <v>0</v>
      </c>
      <c r="X16" s="64">
        <v>23128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34120450</v>
      </c>
      <c r="E17" s="64">
        <v>40142321</v>
      </c>
      <c r="F17" s="64">
        <v>1507005</v>
      </c>
      <c r="G17" s="64">
        <v>3147033</v>
      </c>
      <c r="H17" s="64">
        <v>3163589</v>
      </c>
      <c r="I17" s="64">
        <v>7817627</v>
      </c>
      <c r="J17" s="64">
        <v>2647001</v>
      </c>
      <c r="K17" s="64">
        <v>2130799</v>
      </c>
      <c r="L17" s="64">
        <v>7044708</v>
      </c>
      <c r="M17" s="64">
        <v>11822508</v>
      </c>
      <c r="N17" s="64">
        <v>1852732</v>
      </c>
      <c r="O17" s="64">
        <v>1953162</v>
      </c>
      <c r="P17" s="64">
        <v>3624441</v>
      </c>
      <c r="Q17" s="64">
        <v>7430335</v>
      </c>
      <c r="R17" s="64">
        <v>4694057</v>
      </c>
      <c r="S17" s="64">
        <v>2116077</v>
      </c>
      <c r="T17" s="64">
        <v>6437663</v>
      </c>
      <c r="U17" s="64">
        <v>13247797</v>
      </c>
      <c r="V17" s="64">
        <v>40318267</v>
      </c>
      <c r="W17" s="64">
        <v>40142321</v>
      </c>
      <c r="X17" s="64">
        <v>175946</v>
      </c>
      <c r="Y17" s="65">
        <v>0.44</v>
      </c>
      <c r="Z17" s="66">
        <v>40142321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119049409</v>
      </c>
      <c r="E18" s="77">
        <f t="shared" si="1"/>
        <v>131818151</v>
      </c>
      <c r="F18" s="77">
        <f t="shared" si="1"/>
        <v>9818157</v>
      </c>
      <c r="G18" s="77">
        <f t="shared" si="1"/>
        <v>11855228</v>
      </c>
      <c r="H18" s="77">
        <f t="shared" si="1"/>
        <v>9526368</v>
      </c>
      <c r="I18" s="77">
        <f t="shared" si="1"/>
        <v>31199753</v>
      </c>
      <c r="J18" s="77">
        <f t="shared" si="1"/>
        <v>6298580</v>
      </c>
      <c r="K18" s="77">
        <f t="shared" si="1"/>
        <v>8676953</v>
      </c>
      <c r="L18" s="77">
        <f t="shared" si="1"/>
        <v>12498054</v>
      </c>
      <c r="M18" s="77">
        <f t="shared" si="1"/>
        <v>27473587</v>
      </c>
      <c r="N18" s="77">
        <f t="shared" si="1"/>
        <v>9020933</v>
      </c>
      <c r="O18" s="77">
        <f t="shared" si="1"/>
        <v>7983922</v>
      </c>
      <c r="P18" s="77">
        <f t="shared" si="1"/>
        <v>10502451</v>
      </c>
      <c r="Q18" s="77">
        <f t="shared" si="1"/>
        <v>27507306</v>
      </c>
      <c r="R18" s="77">
        <f t="shared" si="1"/>
        <v>11089648</v>
      </c>
      <c r="S18" s="77">
        <f t="shared" si="1"/>
        <v>8859270</v>
      </c>
      <c r="T18" s="77">
        <f t="shared" si="1"/>
        <v>14664553</v>
      </c>
      <c r="U18" s="77">
        <f t="shared" si="1"/>
        <v>34613471</v>
      </c>
      <c r="V18" s="77">
        <f t="shared" si="1"/>
        <v>120794117</v>
      </c>
      <c r="W18" s="77">
        <f t="shared" si="1"/>
        <v>131818151</v>
      </c>
      <c r="X18" s="77">
        <f t="shared" si="1"/>
        <v>-11024034</v>
      </c>
      <c r="Y18" s="71">
        <f>+IF(W18&lt;&gt;0,(X18/W18)*100,0)</f>
        <v>-8.363062231088342</v>
      </c>
      <c r="Z18" s="78">
        <f t="shared" si="1"/>
        <v>131818151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8941</v>
      </c>
      <c r="E19" s="81">
        <f t="shared" si="2"/>
        <v>5556407</v>
      </c>
      <c r="F19" s="81">
        <f t="shared" si="2"/>
        <v>6259312</v>
      </c>
      <c r="G19" s="81">
        <f t="shared" si="2"/>
        <v>11110386</v>
      </c>
      <c r="H19" s="81">
        <f t="shared" si="2"/>
        <v>4502163</v>
      </c>
      <c r="I19" s="81">
        <f t="shared" si="2"/>
        <v>21871861</v>
      </c>
      <c r="J19" s="81">
        <f t="shared" si="2"/>
        <v>2541436</v>
      </c>
      <c r="K19" s="81">
        <f t="shared" si="2"/>
        <v>10068218</v>
      </c>
      <c r="L19" s="81">
        <f t="shared" si="2"/>
        <v>-8280022</v>
      </c>
      <c r="M19" s="81">
        <f t="shared" si="2"/>
        <v>4329632</v>
      </c>
      <c r="N19" s="81">
        <f t="shared" si="2"/>
        <v>-3708826</v>
      </c>
      <c r="O19" s="81">
        <f t="shared" si="2"/>
        <v>-3156085</v>
      </c>
      <c r="P19" s="81">
        <f t="shared" si="2"/>
        <v>10702492</v>
      </c>
      <c r="Q19" s="81">
        <f t="shared" si="2"/>
        <v>3837581</v>
      </c>
      <c r="R19" s="81">
        <f t="shared" si="2"/>
        <v>-5966191</v>
      </c>
      <c r="S19" s="81">
        <f t="shared" si="2"/>
        <v>-3377671</v>
      </c>
      <c r="T19" s="81">
        <f t="shared" si="2"/>
        <v>-9030860</v>
      </c>
      <c r="U19" s="81">
        <f t="shared" si="2"/>
        <v>-18374722</v>
      </c>
      <c r="V19" s="81">
        <f t="shared" si="2"/>
        <v>11664352</v>
      </c>
      <c r="W19" s="81">
        <f>IF(E10=E18,0,W10-W18)</f>
        <v>5556407</v>
      </c>
      <c r="X19" s="81">
        <f t="shared" si="2"/>
        <v>6107945</v>
      </c>
      <c r="Y19" s="82">
        <f>+IF(W19&lt;&gt;0,(X19/W19)*100,0)</f>
        <v>109.92616271630209</v>
      </c>
      <c r="Z19" s="83">
        <f t="shared" si="2"/>
        <v>5556407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3000000</v>
      </c>
      <c r="I20" s="64">
        <v>3000000</v>
      </c>
      <c r="J20" s="64">
        <v>0</v>
      </c>
      <c r="K20" s="64">
        <v>12888650</v>
      </c>
      <c r="L20" s="64">
        <v>3000000</v>
      </c>
      <c r="M20" s="64">
        <v>15888650</v>
      </c>
      <c r="N20" s="64">
        <v>1000000</v>
      </c>
      <c r="O20" s="64">
        <v>2500000</v>
      </c>
      <c r="P20" s="64">
        <v>5094000</v>
      </c>
      <c r="Q20" s="64">
        <v>8594000</v>
      </c>
      <c r="R20" s="64">
        <v>2100000</v>
      </c>
      <c r="S20" s="64">
        <v>0</v>
      </c>
      <c r="T20" s="64">
        <v>0</v>
      </c>
      <c r="U20" s="64">
        <v>2100000</v>
      </c>
      <c r="V20" s="64">
        <v>29582650</v>
      </c>
      <c r="W20" s="64">
        <v>0</v>
      </c>
      <c r="X20" s="64">
        <v>29582650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8941</v>
      </c>
      <c r="E22" s="92">
        <f t="shared" si="3"/>
        <v>5556407</v>
      </c>
      <c r="F22" s="92">
        <f t="shared" si="3"/>
        <v>6259312</v>
      </c>
      <c r="G22" s="92">
        <f t="shared" si="3"/>
        <v>11110386</v>
      </c>
      <c r="H22" s="92">
        <f t="shared" si="3"/>
        <v>7502163</v>
      </c>
      <c r="I22" s="92">
        <f t="shared" si="3"/>
        <v>24871861</v>
      </c>
      <c r="J22" s="92">
        <f t="shared" si="3"/>
        <v>2541436</v>
      </c>
      <c r="K22" s="92">
        <f t="shared" si="3"/>
        <v>22956868</v>
      </c>
      <c r="L22" s="92">
        <f t="shared" si="3"/>
        <v>-5280022</v>
      </c>
      <c r="M22" s="92">
        <f t="shared" si="3"/>
        <v>20218282</v>
      </c>
      <c r="N22" s="92">
        <f t="shared" si="3"/>
        <v>-2708826</v>
      </c>
      <c r="O22" s="92">
        <f t="shared" si="3"/>
        <v>-656085</v>
      </c>
      <c r="P22" s="92">
        <f t="shared" si="3"/>
        <v>15796492</v>
      </c>
      <c r="Q22" s="92">
        <f t="shared" si="3"/>
        <v>12431581</v>
      </c>
      <c r="R22" s="92">
        <f t="shared" si="3"/>
        <v>-3866191</v>
      </c>
      <c r="S22" s="92">
        <f t="shared" si="3"/>
        <v>-3377671</v>
      </c>
      <c r="T22" s="92">
        <f t="shared" si="3"/>
        <v>-9030860</v>
      </c>
      <c r="U22" s="92">
        <f t="shared" si="3"/>
        <v>-16274722</v>
      </c>
      <c r="V22" s="92">
        <f t="shared" si="3"/>
        <v>41247002</v>
      </c>
      <c r="W22" s="92">
        <f t="shared" si="3"/>
        <v>5556407</v>
      </c>
      <c r="X22" s="92">
        <f t="shared" si="3"/>
        <v>35690595</v>
      </c>
      <c r="Y22" s="93">
        <f>+IF(W22&lt;&gt;0,(X22/W22)*100,0)</f>
        <v>642.3322661568889</v>
      </c>
      <c r="Z22" s="94">
        <f t="shared" si="3"/>
        <v>5556407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8941</v>
      </c>
      <c r="E24" s="81">
        <f t="shared" si="4"/>
        <v>5556407</v>
      </c>
      <c r="F24" s="81">
        <f t="shared" si="4"/>
        <v>6259312</v>
      </c>
      <c r="G24" s="81">
        <f t="shared" si="4"/>
        <v>11110386</v>
      </c>
      <c r="H24" s="81">
        <f t="shared" si="4"/>
        <v>7502163</v>
      </c>
      <c r="I24" s="81">
        <f t="shared" si="4"/>
        <v>24871861</v>
      </c>
      <c r="J24" s="81">
        <f t="shared" si="4"/>
        <v>2541436</v>
      </c>
      <c r="K24" s="81">
        <f t="shared" si="4"/>
        <v>22956868</v>
      </c>
      <c r="L24" s="81">
        <f t="shared" si="4"/>
        <v>-5280022</v>
      </c>
      <c r="M24" s="81">
        <f t="shared" si="4"/>
        <v>20218282</v>
      </c>
      <c r="N24" s="81">
        <f t="shared" si="4"/>
        <v>-2708826</v>
      </c>
      <c r="O24" s="81">
        <f t="shared" si="4"/>
        <v>-656085</v>
      </c>
      <c r="P24" s="81">
        <f t="shared" si="4"/>
        <v>15796492</v>
      </c>
      <c r="Q24" s="81">
        <f t="shared" si="4"/>
        <v>12431581</v>
      </c>
      <c r="R24" s="81">
        <f t="shared" si="4"/>
        <v>-3866191</v>
      </c>
      <c r="S24" s="81">
        <f t="shared" si="4"/>
        <v>-3377671</v>
      </c>
      <c r="T24" s="81">
        <f t="shared" si="4"/>
        <v>-9030860</v>
      </c>
      <c r="U24" s="81">
        <f t="shared" si="4"/>
        <v>-16274722</v>
      </c>
      <c r="V24" s="81">
        <f t="shared" si="4"/>
        <v>41247002</v>
      </c>
      <c r="W24" s="81">
        <f t="shared" si="4"/>
        <v>5556407</v>
      </c>
      <c r="X24" s="81">
        <f t="shared" si="4"/>
        <v>35690595</v>
      </c>
      <c r="Y24" s="82">
        <f>+IF(W24&lt;&gt;0,(X24/W24)*100,0)</f>
        <v>642.3322661568889</v>
      </c>
      <c r="Z24" s="83">
        <f t="shared" si="4"/>
        <v>5556407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39767619</v>
      </c>
      <c r="C27" s="21">
        <v>0</v>
      </c>
      <c r="D27" s="103">
        <v>35483000</v>
      </c>
      <c r="E27" s="104">
        <v>46372000</v>
      </c>
      <c r="F27" s="104">
        <v>2855909</v>
      </c>
      <c r="G27" s="104">
        <v>2913215</v>
      </c>
      <c r="H27" s="104">
        <v>8252076</v>
      </c>
      <c r="I27" s="104">
        <v>14021200</v>
      </c>
      <c r="J27" s="104">
        <v>2420538</v>
      </c>
      <c r="K27" s="104">
        <v>3037754</v>
      </c>
      <c r="L27" s="104">
        <v>4405110</v>
      </c>
      <c r="M27" s="104">
        <v>9863402</v>
      </c>
      <c r="N27" s="104">
        <v>4297458</v>
      </c>
      <c r="O27" s="104">
        <v>1433536</v>
      </c>
      <c r="P27" s="104">
        <v>3436920</v>
      </c>
      <c r="Q27" s="104">
        <v>9167914</v>
      </c>
      <c r="R27" s="104">
        <v>2151152</v>
      </c>
      <c r="S27" s="104">
        <v>0</v>
      </c>
      <c r="T27" s="104">
        <v>2722103</v>
      </c>
      <c r="U27" s="104">
        <v>4873255</v>
      </c>
      <c r="V27" s="104">
        <v>37925771</v>
      </c>
      <c r="W27" s="104">
        <v>46372000</v>
      </c>
      <c r="X27" s="104">
        <v>-8446229</v>
      </c>
      <c r="Y27" s="105">
        <v>-18.21</v>
      </c>
      <c r="Z27" s="106">
        <v>46372000</v>
      </c>
    </row>
    <row r="28" spans="1:26" ht="13.5">
      <c r="A28" s="107" t="s">
        <v>44</v>
      </c>
      <c r="B28" s="18">
        <v>39622416</v>
      </c>
      <c r="C28" s="18">
        <v>0</v>
      </c>
      <c r="D28" s="63">
        <v>35483000</v>
      </c>
      <c r="E28" s="64">
        <v>46372000</v>
      </c>
      <c r="F28" s="64">
        <v>2855909</v>
      </c>
      <c r="G28" s="64">
        <v>2913215</v>
      </c>
      <c r="H28" s="64">
        <v>8252076</v>
      </c>
      <c r="I28" s="64">
        <v>14021200</v>
      </c>
      <c r="J28" s="64">
        <v>2420538</v>
      </c>
      <c r="K28" s="64">
        <v>3037754</v>
      </c>
      <c r="L28" s="64">
        <v>3004415</v>
      </c>
      <c r="M28" s="64">
        <v>8462707</v>
      </c>
      <c r="N28" s="64">
        <v>4297458</v>
      </c>
      <c r="O28" s="64">
        <v>1433536</v>
      </c>
      <c r="P28" s="64">
        <v>3436920</v>
      </c>
      <c r="Q28" s="64">
        <v>9167914</v>
      </c>
      <c r="R28" s="64">
        <v>1005252</v>
      </c>
      <c r="S28" s="64">
        <v>0</v>
      </c>
      <c r="T28" s="64">
        <v>2722103</v>
      </c>
      <c r="U28" s="64">
        <v>3727355</v>
      </c>
      <c r="V28" s="64">
        <v>35379176</v>
      </c>
      <c r="W28" s="64">
        <v>46372000</v>
      </c>
      <c r="X28" s="64">
        <v>-10992824</v>
      </c>
      <c r="Y28" s="65">
        <v>-23.71</v>
      </c>
      <c r="Z28" s="66">
        <v>46372000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1400695</v>
      </c>
      <c r="M29" s="64">
        <v>1400695</v>
      </c>
      <c r="N29" s="64">
        <v>0</v>
      </c>
      <c r="O29" s="64">
        <v>0</v>
      </c>
      <c r="P29" s="64">
        <v>0</v>
      </c>
      <c r="Q29" s="64">
        <v>0</v>
      </c>
      <c r="R29" s="64">
        <v>1145900</v>
      </c>
      <c r="S29" s="64">
        <v>0</v>
      </c>
      <c r="T29" s="64">
        <v>0</v>
      </c>
      <c r="U29" s="64">
        <v>1145900</v>
      </c>
      <c r="V29" s="64">
        <v>2546595</v>
      </c>
      <c r="W29" s="64">
        <v>0</v>
      </c>
      <c r="X29" s="64">
        <v>2546595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145203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39767619</v>
      </c>
      <c r="C32" s="21">
        <f>SUM(C28:C31)</f>
        <v>0</v>
      </c>
      <c r="D32" s="103">
        <f aca="true" t="shared" si="5" ref="D32:Z32">SUM(D28:D31)</f>
        <v>35483000</v>
      </c>
      <c r="E32" s="104">
        <f t="shared" si="5"/>
        <v>46372000</v>
      </c>
      <c r="F32" s="104">
        <f t="shared" si="5"/>
        <v>2855909</v>
      </c>
      <c r="G32" s="104">
        <f t="shared" si="5"/>
        <v>2913215</v>
      </c>
      <c r="H32" s="104">
        <f t="shared" si="5"/>
        <v>8252076</v>
      </c>
      <c r="I32" s="104">
        <f t="shared" si="5"/>
        <v>14021200</v>
      </c>
      <c r="J32" s="104">
        <f t="shared" si="5"/>
        <v>2420538</v>
      </c>
      <c r="K32" s="104">
        <f t="shared" si="5"/>
        <v>3037754</v>
      </c>
      <c r="L32" s="104">
        <f t="shared" si="5"/>
        <v>4405110</v>
      </c>
      <c r="M32" s="104">
        <f t="shared" si="5"/>
        <v>9863402</v>
      </c>
      <c r="N32" s="104">
        <f t="shared" si="5"/>
        <v>4297458</v>
      </c>
      <c r="O32" s="104">
        <f t="shared" si="5"/>
        <v>1433536</v>
      </c>
      <c r="P32" s="104">
        <f t="shared" si="5"/>
        <v>3436920</v>
      </c>
      <c r="Q32" s="104">
        <f t="shared" si="5"/>
        <v>9167914</v>
      </c>
      <c r="R32" s="104">
        <f t="shared" si="5"/>
        <v>2151152</v>
      </c>
      <c r="S32" s="104">
        <f t="shared" si="5"/>
        <v>0</v>
      </c>
      <c r="T32" s="104">
        <f t="shared" si="5"/>
        <v>2722103</v>
      </c>
      <c r="U32" s="104">
        <f t="shared" si="5"/>
        <v>4873255</v>
      </c>
      <c r="V32" s="104">
        <f t="shared" si="5"/>
        <v>37925771</v>
      </c>
      <c r="W32" s="104">
        <f t="shared" si="5"/>
        <v>46372000</v>
      </c>
      <c r="X32" s="104">
        <f t="shared" si="5"/>
        <v>-8446229</v>
      </c>
      <c r="Y32" s="105">
        <f>+IF(W32&lt;&gt;0,(X32/W32)*100,0)</f>
        <v>-18.214070991115328</v>
      </c>
      <c r="Z32" s="106">
        <f t="shared" si="5"/>
        <v>46372000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73544399</v>
      </c>
      <c r="C35" s="18">
        <v>0</v>
      </c>
      <c r="D35" s="63">
        <v>41600000</v>
      </c>
      <c r="E35" s="64">
        <v>41600000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41600000</v>
      </c>
      <c r="X35" s="64">
        <v>-41600000</v>
      </c>
      <c r="Y35" s="65">
        <v>-100</v>
      </c>
      <c r="Z35" s="66">
        <v>41600000</v>
      </c>
    </row>
    <row r="36" spans="1:26" ht="13.5">
      <c r="A36" s="62" t="s">
        <v>53</v>
      </c>
      <c r="B36" s="18">
        <v>285062281</v>
      </c>
      <c r="C36" s="18">
        <v>0</v>
      </c>
      <c r="D36" s="63">
        <v>150487000</v>
      </c>
      <c r="E36" s="64">
        <v>150487000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150487000</v>
      </c>
      <c r="X36" s="64">
        <v>-150487000</v>
      </c>
      <c r="Y36" s="65">
        <v>-100</v>
      </c>
      <c r="Z36" s="66">
        <v>150487000</v>
      </c>
    </row>
    <row r="37" spans="1:26" ht="13.5">
      <c r="A37" s="62" t="s">
        <v>54</v>
      </c>
      <c r="B37" s="18">
        <v>106802054</v>
      </c>
      <c r="C37" s="18">
        <v>0</v>
      </c>
      <c r="D37" s="63">
        <v>53000000</v>
      </c>
      <c r="E37" s="64">
        <v>53000000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53000000</v>
      </c>
      <c r="X37" s="64">
        <v>-53000000</v>
      </c>
      <c r="Y37" s="65">
        <v>-100</v>
      </c>
      <c r="Z37" s="66">
        <v>53000000</v>
      </c>
    </row>
    <row r="38" spans="1:26" ht="13.5">
      <c r="A38" s="62" t="s">
        <v>55</v>
      </c>
      <c r="B38" s="18">
        <v>11296325</v>
      </c>
      <c r="C38" s="18">
        <v>0</v>
      </c>
      <c r="D38" s="63">
        <v>22600000</v>
      </c>
      <c r="E38" s="64">
        <v>22600000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22600000</v>
      </c>
      <c r="X38" s="64">
        <v>-22600000</v>
      </c>
      <c r="Y38" s="65">
        <v>-100</v>
      </c>
      <c r="Z38" s="66">
        <v>22600000</v>
      </c>
    </row>
    <row r="39" spans="1:26" ht="13.5">
      <c r="A39" s="62" t="s">
        <v>56</v>
      </c>
      <c r="B39" s="18">
        <v>240508301</v>
      </c>
      <c r="C39" s="18">
        <v>0</v>
      </c>
      <c r="D39" s="63">
        <v>116487000</v>
      </c>
      <c r="E39" s="64">
        <v>116487000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116487000</v>
      </c>
      <c r="X39" s="64">
        <v>-116487000</v>
      </c>
      <c r="Y39" s="65">
        <v>-100</v>
      </c>
      <c r="Z39" s="66">
        <v>116487000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55525496</v>
      </c>
      <c r="C42" s="18">
        <v>0</v>
      </c>
      <c r="D42" s="63">
        <v>28175680</v>
      </c>
      <c r="E42" s="64">
        <v>31670982</v>
      </c>
      <c r="F42" s="64">
        <v>9494587</v>
      </c>
      <c r="G42" s="64">
        <v>1307427</v>
      </c>
      <c r="H42" s="64">
        <v>6052814</v>
      </c>
      <c r="I42" s="64">
        <v>16854828</v>
      </c>
      <c r="J42" s="64">
        <v>1273211</v>
      </c>
      <c r="K42" s="64">
        <v>26213694</v>
      </c>
      <c r="L42" s="64">
        <v>-14666929</v>
      </c>
      <c r="M42" s="64">
        <v>12819976</v>
      </c>
      <c r="N42" s="64">
        <v>1996178</v>
      </c>
      <c r="O42" s="64">
        <v>487703</v>
      </c>
      <c r="P42" s="64">
        <v>18871165</v>
      </c>
      <c r="Q42" s="64">
        <v>21355046</v>
      </c>
      <c r="R42" s="64">
        <v>-7734668</v>
      </c>
      <c r="S42" s="64">
        <v>-1321345</v>
      </c>
      <c r="T42" s="64">
        <v>1363275</v>
      </c>
      <c r="U42" s="64">
        <v>-7692738</v>
      </c>
      <c r="V42" s="64">
        <v>43337112</v>
      </c>
      <c r="W42" s="64">
        <v>31670982</v>
      </c>
      <c r="X42" s="64">
        <v>11666130</v>
      </c>
      <c r="Y42" s="65">
        <v>36.84</v>
      </c>
      <c r="Z42" s="66">
        <v>31670982</v>
      </c>
    </row>
    <row r="43" spans="1:26" ht="13.5">
      <c r="A43" s="62" t="s">
        <v>59</v>
      </c>
      <c r="B43" s="18">
        <v>-60563518</v>
      </c>
      <c r="C43" s="18">
        <v>0</v>
      </c>
      <c r="D43" s="63">
        <v>-36234680</v>
      </c>
      <c r="E43" s="64">
        <v>-28182061</v>
      </c>
      <c r="F43" s="64">
        <v>-2855909</v>
      </c>
      <c r="G43" s="64">
        <v>-2913215</v>
      </c>
      <c r="H43" s="64">
        <v>-8252076</v>
      </c>
      <c r="I43" s="64">
        <v>-14021200</v>
      </c>
      <c r="J43" s="64">
        <v>-2420538</v>
      </c>
      <c r="K43" s="64">
        <v>-3037754</v>
      </c>
      <c r="L43" s="64">
        <v>0</v>
      </c>
      <c r="M43" s="64">
        <v>-5458292</v>
      </c>
      <c r="N43" s="64">
        <v>-4297459</v>
      </c>
      <c r="O43" s="64">
        <v>-1433536</v>
      </c>
      <c r="P43" s="64">
        <v>-9280204</v>
      </c>
      <c r="Q43" s="64">
        <v>-15011199</v>
      </c>
      <c r="R43" s="64">
        <v>-4302305</v>
      </c>
      <c r="S43" s="64">
        <v>0</v>
      </c>
      <c r="T43" s="64">
        <v>-3751967</v>
      </c>
      <c r="U43" s="64">
        <v>-8054272</v>
      </c>
      <c r="V43" s="64">
        <v>-42544963</v>
      </c>
      <c r="W43" s="64">
        <v>-28182061</v>
      </c>
      <c r="X43" s="64">
        <v>-14362902</v>
      </c>
      <c r="Y43" s="65">
        <v>50.96</v>
      </c>
      <c r="Z43" s="66">
        <v>-28182061</v>
      </c>
    </row>
    <row r="44" spans="1:26" ht="13.5">
      <c r="A44" s="62" t="s">
        <v>60</v>
      </c>
      <c r="B44" s="18">
        <v>-797388</v>
      </c>
      <c r="C44" s="18">
        <v>0</v>
      </c>
      <c r="D44" s="63">
        <v>40000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-10710084</v>
      </c>
      <c r="C45" s="21">
        <v>0</v>
      </c>
      <c r="D45" s="103">
        <v>7481000</v>
      </c>
      <c r="E45" s="104">
        <v>3488921</v>
      </c>
      <c r="F45" s="104">
        <v>17345642</v>
      </c>
      <c r="G45" s="104">
        <v>15739854</v>
      </c>
      <c r="H45" s="104">
        <v>13540592</v>
      </c>
      <c r="I45" s="104">
        <v>13540592</v>
      </c>
      <c r="J45" s="104">
        <v>12393265</v>
      </c>
      <c r="K45" s="104">
        <v>35569205</v>
      </c>
      <c r="L45" s="104">
        <v>20902276</v>
      </c>
      <c r="M45" s="104">
        <v>20902276</v>
      </c>
      <c r="N45" s="104">
        <v>18600995</v>
      </c>
      <c r="O45" s="104">
        <v>17655162</v>
      </c>
      <c r="P45" s="104">
        <v>27246123</v>
      </c>
      <c r="Q45" s="104">
        <v>18600995</v>
      </c>
      <c r="R45" s="104">
        <v>15209150</v>
      </c>
      <c r="S45" s="104">
        <v>13887805</v>
      </c>
      <c r="T45" s="104">
        <v>11499113</v>
      </c>
      <c r="U45" s="104">
        <v>11499113</v>
      </c>
      <c r="V45" s="104">
        <v>11499113</v>
      </c>
      <c r="W45" s="104">
        <v>3488921</v>
      </c>
      <c r="X45" s="104">
        <v>8010192</v>
      </c>
      <c r="Y45" s="105">
        <v>229.59</v>
      </c>
      <c r="Z45" s="106">
        <v>3488921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3402782</v>
      </c>
      <c r="C49" s="56">
        <v>0</v>
      </c>
      <c r="D49" s="133">
        <v>1913689</v>
      </c>
      <c r="E49" s="58">
        <v>2016967</v>
      </c>
      <c r="F49" s="58">
        <v>0</v>
      </c>
      <c r="G49" s="58">
        <v>0</v>
      </c>
      <c r="H49" s="58">
        <v>0</v>
      </c>
      <c r="I49" s="58">
        <v>1533194</v>
      </c>
      <c r="J49" s="58">
        <v>0</v>
      </c>
      <c r="K49" s="58">
        <v>0</v>
      </c>
      <c r="L49" s="58">
        <v>0</v>
      </c>
      <c r="M49" s="58">
        <v>1250211</v>
      </c>
      <c r="N49" s="58">
        <v>0</v>
      </c>
      <c r="O49" s="58">
        <v>0</v>
      </c>
      <c r="P49" s="58">
        <v>0</v>
      </c>
      <c r="Q49" s="58">
        <v>8270429</v>
      </c>
      <c r="R49" s="58">
        <v>0</v>
      </c>
      <c r="S49" s="58">
        <v>0</v>
      </c>
      <c r="T49" s="58">
        <v>0</v>
      </c>
      <c r="U49" s="58">
        <v>35343377</v>
      </c>
      <c r="V49" s="58">
        <v>5914836</v>
      </c>
      <c r="W49" s="58">
        <v>59645485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6876447</v>
      </c>
      <c r="C51" s="56">
        <v>0</v>
      </c>
      <c r="D51" s="133">
        <v>4016910</v>
      </c>
      <c r="E51" s="58">
        <v>2838561</v>
      </c>
      <c r="F51" s="58">
        <v>0</v>
      </c>
      <c r="G51" s="58">
        <v>0</v>
      </c>
      <c r="H51" s="58">
        <v>0</v>
      </c>
      <c r="I51" s="58">
        <v>42711172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56443090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64.97872771179269</v>
      </c>
      <c r="E58" s="7">
        <f t="shared" si="6"/>
        <v>43.771977641306194</v>
      </c>
      <c r="F58" s="7">
        <f t="shared" si="6"/>
        <v>62.523448104339316</v>
      </c>
      <c r="G58" s="7">
        <f t="shared" si="6"/>
        <v>97.08837881057804</v>
      </c>
      <c r="H58" s="7">
        <f t="shared" si="6"/>
        <v>112.29027436806692</v>
      </c>
      <c r="I58" s="7">
        <f t="shared" si="6"/>
        <v>90.30527028842738</v>
      </c>
      <c r="J58" s="7">
        <f t="shared" si="6"/>
        <v>71.11311721727188</v>
      </c>
      <c r="K58" s="7">
        <f t="shared" si="6"/>
        <v>99.5209460155929</v>
      </c>
      <c r="L58" s="7">
        <f t="shared" si="6"/>
        <v>89.94739045688715</v>
      </c>
      <c r="M58" s="7">
        <f t="shared" si="6"/>
        <v>84.8700868655034</v>
      </c>
      <c r="N58" s="7">
        <f t="shared" si="6"/>
        <v>99.7022220358489</v>
      </c>
      <c r="O58" s="7">
        <f t="shared" si="6"/>
        <v>77.05980713574235</v>
      </c>
      <c r="P58" s="7">
        <f t="shared" si="6"/>
        <v>92.99371440220555</v>
      </c>
      <c r="Q58" s="7">
        <f t="shared" si="6"/>
        <v>90.23263665720823</v>
      </c>
      <c r="R58" s="7">
        <f t="shared" si="6"/>
        <v>97.67776923495722</v>
      </c>
      <c r="S58" s="7">
        <f t="shared" si="6"/>
        <v>77.62949465228621</v>
      </c>
      <c r="T58" s="7">
        <f t="shared" si="6"/>
        <v>91.55754860478666</v>
      </c>
      <c r="U58" s="7">
        <f t="shared" si="6"/>
        <v>87.99252743808073</v>
      </c>
      <c r="V58" s="7">
        <f t="shared" si="6"/>
        <v>88.25909843688058</v>
      </c>
      <c r="W58" s="7">
        <f t="shared" si="6"/>
        <v>43.771977641306194</v>
      </c>
      <c r="X58" s="7">
        <f t="shared" si="6"/>
        <v>0</v>
      </c>
      <c r="Y58" s="7">
        <f t="shared" si="6"/>
        <v>0</v>
      </c>
      <c r="Z58" s="8">
        <f t="shared" si="6"/>
        <v>43.771977641306194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80.54529430789134</v>
      </c>
      <c r="E59" s="10">
        <f t="shared" si="7"/>
        <v>27.458406495862477</v>
      </c>
      <c r="F59" s="10">
        <f t="shared" si="7"/>
        <v>74.77211787596114</v>
      </c>
      <c r="G59" s="10">
        <f t="shared" si="7"/>
        <v>89.24202775563937</v>
      </c>
      <c r="H59" s="10">
        <f t="shared" si="7"/>
        <v>100.94087591240877</v>
      </c>
      <c r="I59" s="10">
        <f t="shared" si="7"/>
        <v>87.81110223552814</v>
      </c>
      <c r="J59" s="10">
        <f t="shared" si="7"/>
        <v>81.10828958534326</v>
      </c>
      <c r="K59" s="10">
        <f t="shared" si="7"/>
        <v>74.16605204249316</v>
      </c>
      <c r="L59" s="10">
        <f t="shared" si="7"/>
        <v>63.68428911814162</v>
      </c>
      <c r="M59" s="10">
        <f t="shared" si="7"/>
        <v>73.00392080724406</v>
      </c>
      <c r="N59" s="10">
        <f t="shared" si="7"/>
        <v>76.52135657259682</v>
      </c>
      <c r="O59" s="10">
        <f t="shared" si="7"/>
        <v>66.19789846914347</v>
      </c>
      <c r="P59" s="10">
        <f t="shared" si="7"/>
        <v>66.63348911402751</v>
      </c>
      <c r="Q59" s="10">
        <f t="shared" si="7"/>
        <v>69.35577486544676</v>
      </c>
      <c r="R59" s="10">
        <f t="shared" si="7"/>
        <v>49.012912879262274</v>
      </c>
      <c r="S59" s="10">
        <f t="shared" si="7"/>
        <v>21.732960515418295</v>
      </c>
      <c r="T59" s="10">
        <f t="shared" si="7"/>
        <v>75.62021695234036</v>
      </c>
      <c r="U59" s="10">
        <f t="shared" si="7"/>
        <v>36.34462174244264</v>
      </c>
      <c r="V59" s="10">
        <f t="shared" si="7"/>
        <v>57.63049127820559</v>
      </c>
      <c r="W59" s="10">
        <f t="shared" si="7"/>
        <v>27.458406495862477</v>
      </c>
      <c r="X59" s="10">
        <f t="shared" si="7"/>
        <v>0</v>
      </c>
      <c r="Y59" s="10">
        <f t="shared" si="7"/>
        <v>0</v>
      </c>
      <c r="Z59" s="11">
        <f t="shared" si="7"/>
        <v>27.458406495862477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62.99975330570358</v>
      </c>
      <c r="E60" s="13">
        <f t="shared" si="7"/>
        <v>45.68113682378096</v>
      </c>
      <c r="F60" s="13">
        <f t="shared" si="7"/>
        <v>61.43439891648643</v>
      </c>
      <c r="G60" s="13">
        <f t="shared" si="7"/>
        <v>97.72343141515269</v>
      </c>
      <c r="H60" s="13">
        <f t="shared" si="7"/>
        <v>113.24848398944955</v>
      </c>
      <c r="I60" s="13">
        <f t="shared" si="7"/>
        <v>90.51638120758797</v>
      </c>
      <c r="J60" s="13">
        <f t="shared" si="7"/>
        <v>70.52143180629155</v>
      </c>
      <c r="K60" s="13">
        <f t="shared" si="7"/>
        <v>101.70372107297278</v>
      </c>
      <c r="L60" s="13">
        <f t="shared" si="7"/>
        <v>92.28343364666512</v>
      </c>
      <c r="M60" s="13">
        <f t="shared" si="7"/>
        <v>85.76525358894813</v>
      </c>
      <c r="N60" s="13">
        <f t="shared" si="7"/>
        <v>101.50120703090482</v>
      </c>
      <c r="O60" s="13">
        <f t="shared" si="7"/>
        <v>77.97029441187725</v>
      </c>
      <c r="P60" s="13">
        <f t="shared" si="7"/>
        <v>96.0770485934332</v>
      </c>
      <c r="Q60" s="13">
        <f t="shared" si="7"/>
        <v>92.17076996580843</v>
      </c>
      <c r="R60" s="13">
        <f t="shared" si="7"/>
        <v>104.36877571205281</v>
      </c>
      <c r="S60" s="13">
        <f t="shared" si="7"/>
        <v>103.64790698035708</v>
      </c>
      <c r="T60" s="13">
        <f t="shared" si="7"/>
        <v>93.31699883858687</v>
      </c>
      <c r="U60" s="13">
        <f t="shared" si="7"/>
        <v>99.96244279676768</v>
      </c>
      <c r="V60" s="13">
        <f t="shared" si="7"/>
        <v>91.92375995755022</v>
      </c>
      <c r="W60" s="13">
        <f t="shared" si="7"/>
        <v>45.68113682378096</v>
      </c>
      <c r="X60" s="13">
        <f t="shared" si="7"/>
        <v>0</v>
      </c>
      <c r="Y60" s="13">
        <f t="shared" si="7"/>
        <v>0</v>
      </c>
      <c r="Z60" s="14">
        <f t="shared" si="7"/>
        <v>45.68113682378096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63</v>
      </c>
      <c r="E61" s="13">
        <f t="shared" si="7"/>
        <v>52.86970665854649</v>
      </c>
      <c r="F61" s="13">
        <f t="shared" si="7"/>
        <v>65.25742658007843</v>
      </c>
      <c r="G61" s="13">
        <f t="shared" si="7"/>
        <v>112.88520380142499</v>
      </c>
      <c r="H61" s="13">
        <f t="shared" si="7"/>
        <v>141.70940687748129</v>
      </c>
      <c r="I61" s="13">
        <f t="shared" si="7"/>
        <v>105.5567448893169</v>
      </c>
      <c r="J61" s="13">
        <f t="shared" si="7"/>
        <v>79.70220378493632</v>
      </c>
      <c r="K61" s="13">
        <f t="shared" si="7"/>
        <v>116.5634510268506</v>
      </c>
      <c r="L61" s="13">
        <f t="shared" si="7"/>
        <v>111.64472638498069</v>
      </c>
      <c r="M61" s="13">
        <f t="shared" si="7"/>
        <v>98.8820739013843</v>
      </c>
      <c r="N61" s="13">
        <f t="shared" si="7"/>
        <v>119.80874362011342</v>
      </c>
      <c r="O61" s="13">
        <f t="shared" si="7"/>
        <v>93.16004097723125</v>
      </c>
      <c r="P61" s="13">
        <f t="shared" si="7"/>
        <v>106.12499929468378</v>
      </c>
      <c r="Q61" s="13">
        <f t="shared" si="7"/>
        <v>106.91558882078354</v>
      </c>
      <c r="R61" s="13">
        <f t="shared" si="7"/>
        <v>133.88675466351327</v>
      </c>
      <c r="S61" s="13">
        <f t="shared" si="7"/>
        <v>124.8450557463433</v>
      </c>
      <c r="T61" s="13">
        <f t="shared" si="7"/>
        <v>104.14913295603006</v>
      </c>
      <c r="U61" s="13">
        <f t="shared" si="7"/>
        <v>119.37174423711217</v>
      </c>
      <c r="V61" s="13">
        <f t="shared" si="7"/>
        <v>107.37133375158628</v>
      </c>
      <c r="W61" s="13">
        <f t="shared" si="7"/>
        <v>52.86970665854649</v>
      </c>
      <c r="X61" s="13">
        <f t="shared" si="7"/>
        <v>0</v>
      </c>
      <c r="Y61" s="13">
        <f t="shared" si="7"/>
        <v>0</v>
      </c>
      <c r="Z61" s="14">
        <f t="shared" si="7"/>
        <v>52.86970665854649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63.00017128175849</v>
      </c>
      <c r="E62" s="13">
        <f t="shared" si="7"/>
        <v>29.954636233951497</v>
      </c>
      <c r="F62" s="13">
        <f t="shared" si="7"/>
        <v>68.63263229643094</v>
      </c>
      <c r="G62" s="13">
        <f t="shared" si="7"/>
        <v>74.79424471682991</v>
      </c>
      <c r="H62" s="13">
        <f t="shared" si="7"/>
        <v>57.55893940341442</v>
      </c>
      <c r="I62" s="13">
        <f t="shared" si="7"/>
        <v>66.26054032854147</v>
      </c>
      <c r="J62" s="13">
        <f t="shared" si="7"/>
        <v>39.23212265546147</v>
      </c>
      <c r="K62" s="13">
        <f t="shared" si="7"/>
        <v>108.88250007473917</v>
      </c>
      <c r="L62" s="13">
        <f t="shared" si="7"/>
        <v>53.106163673877596</v>
      </c>
      <c r="M62" s="13">
        <f t="shared" si="7"/>
        <v>61.95793072117812</v>
      </c>
      <c r="N62" s="13">
        <f t="shared" si="7"/>
        <v>73.85736970539443</v>
      </c>
      <c r="O62" s="13">
        <f t="shared" si="7"/>
        <v>44.003239344411185</v>
      </c>
      <c r="P62" s="13">
        <f t="shared" si="7"/>
        <v>204.35632211751974</v>
      </c>
      <c r="Q62" s="13">
        <f t="shared" si="7"/>
        <v>87.99326731658137</v>
      </c>
      <c r="R62" s="13">
        <f t="shared" si="7"/>
        <v>44.18647087352999</v>
      </c>
      <c r="S62" s="13">
        <f t="shared" si="7"/>
        <v>53.85904571321368</v>
      </c>
      <c r="T62" s="13">
        <f t="shared" si="7"/>
        <v>77.22608015547603</v>
      </c>
      <c r="U62" s="13">
        <f t="shared" si="7"/>
        <v>58.89311751237217</v>
      </c>
      <c r="V62" s="13">
        <f t="shared" si="7"/>
        <v>68.28617823355351</v>
      </c>
      <c r="W62" s="13">
        <f t="shared" si="7"/>
        <v>29.954636233951497</v>
      </c>
      <c r="X62" s="13">
        <f t="shared" si="7"/>
        <v>0</v>
      </c>
      <c r="Y62" s="13">
        <f t="shared" si="7"/>
        <v>0</v>
      </c>
      <c r="Z62" s="14">
        <f t="shared" si="7"/>
        <v>29.954636233951497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62.99700584572977</v>
      </c>
      <c r="E63" s="13">
        <f t="shared" si="7"/>
        <v>22.27428241504454</v>
      </c>
      <c r="F63" s="13">
        <f t="shared" si="7"/>
        <v>48.83333260220129</v>
      </c>
      <c r="G63" s="13">
        <f t="shared" si="7"/>
        <v>48.03448988657305</v>
      </c>
      <c r="H63" s="13">
        <f t="shared" si="7"/>
        <v>49.94934811796944</v>
      </c>
      <c r="I63" s="13">
        <f t="shared" si="7"/>
        <v>48.93920655945605</v>
      </c>
      <c r="J63" s="13">
        <f t="shared" si="7"/>
        <v>36.588844516610344</v>
      </c>
      <c r="K63" s="13">
        <f t="shared" si="7"/>
        <v>42.68302061749202</v>
      </c>
      <c r="L63" s="13">
        <f t="shared" si="7"/>
        <v>32.63509184577983</v>
      </c>
      <c r="M63" s="13">
        <f t="shared" si="7"/>
        <v>37.29971323054318</v>
      </c>
      <c r="N63" s="13">
        <f t="shared" si="7"/>
        <v>37.81343899910383</v>
      </c>
      <c r="O63" s="13">
        <f t="shared" si="7"/>
        <v>40.33576751248541</v>
      </c>
      <c r="P63" s="13">
        <f t="shared" si="7"/>
        <v>40.59334712016544</v>
      </c>
      <c r="Q63" s="13">
        <f t="shared" si="7"/>
        <v>39.58056276472966</v>
      </c>
      <c r="R63" s="13">
        <f t="shared" si="7"/>
        <v>30.26868592464859</v>
      </c>
      <c r="S63" s="13">
        <f t="shared" si="7"/>
        <v>45.65864030424919</v>
      </c>
      <c r="T63" s="13">
        <f t="shared" si="7"/>
        <v>58.90128627113207</v>
      </c>
      <c r="U63" s="13">
        <f t="shared" si="7"/>
        <v>44.935960735262924</v>
      </c>
      <c r="V63" s="13">
        <f t="shared" si="7"/>
        <v>42.68867337602928</v>
      </c>
      <c r="W63" s="13">
        <f t="shared" si="7"/>
        <v>22.27428241504454</v>
      </c>
      <c r="X63" s="13">
        <f t="shared" si="7"/>
        <v>0</v>
      </c>
      <c r="Y63" s="13">
        <f t="shared" si="7"/>
        <v>0</v>
      </c>
      <c r="Z63" s="14">
        <f t="shared" si="7"/>
        <v>22.27428241504454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63</v>
      </c>
      <c r="E64" s="13">
        <f t="shared" si="7"/>
        <v>23.41128033040785</v>
      </c>
      <c r="F64" s="13">
        <f t="shared" si="7"/>
        <v>44.945227112034466</v>
      </c>
      <c r="G64" s="13">
        <f t="shared" si="7"/>
        <v>48.02368024179825</v>
      </c>
      <c r="H64" s="13">
        <f t="shared" si="7"/>
        <v>50.36361066172429</v>
      </c>
      <c r="I64" s="13">
        <f t="shared" si="7"/>
        <v>47.769979836503744</v>
      </c>
      <c r="J64" s="13">
        <f t="shared" si="7"/>
        <v>32.40653702136431</v>
      </c>
      <c r="K64" s="13">
        <f t="shared" si="7"/>
        <v>50.26599814894439</v>
      </c>
      <c r="L64" s="13">
        <f t="shared" si="7"/>
        <v>42.94473624115095</v>
      </c>
      <c r="M64" s="13">
        <f t="shared" si="7"/>
        <v>41.35248458977006</v>
      </c>
      <c r="N64" s="13">
        <f t="shared" si="7"/>
        <v>31.33212195975795</v>
      </c>
      <c r="O64" s="13">
        <f t="shared" si="7"/>
        <v>29.947328567663945</v>
      </c>
      <c r="P64" s="13">
        <f t="shared" si="7"/>
        <v>34.48961415423823</v>
      </c>
      <c r="Q64" s="13">
        <f t="shared" si="7"/>
        <v>31.922921708814112</v>
      </c>
      <c r="R64" s="13">
        <f t="shared" si="7"/>
        <v>27.701554334941648</v>
      </c>
      <c r="S64" s="13">
        <f t="shared" si="7"/>
        <v>37.31539723208589</v>
      </c>
      <c r="T64" s="13">
        <f t="shared" si="7"/>
        <v>42.518346670779096</v>
      </c>
      <c r="U64" s="13">
        <f t="shared" si="7"/>
        <v>35.83595187749338</v>
      </c>
      <c r="V64" s="13">
        <f t="shared" si="7"/>
        <v>39.34002791623359</v>
      </c>
      <c r="W64" s="13">
        <f t="shared" si="7"/>
        <v>23.41128033040785</v>
      </c>
      <c r="X64" s="13">
        <f t="shared" si="7"/>
        <v>0</v>
      </c>
      <c r="Y64" s="13">
        <f t="shared" si="7"/>
        <v>0</v>
      </c>
      <c r="Z64" s="14">
        <f t="shared" si="7"/>
        <v>23.41128033040785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54827200</v>
      </c>
      <c r="E67" s="25">
        <v>59033860</v>
      </c>
      <c r="F67" s="25">
        <v>3795616</v>
      </c>
      <c r="G67" s="25">
        <v>4139103</v>
      </c>
      <c r="H67" s="25">
        <v>3519360</v>
      </c>
      <c r="I67" s="25">
        <v>11454079</v>
      </c>
      <c r="J67" s="25">
        <v>5545292</v>
      </c>
      <c r="K67" s="25">
        <v>3899978</v>
      </c>
      <c r="L67" s="25">
        <v>3771369</v>
      </c>
      <c r="M67" s="25">
        <v>13216639</v>
      </c>
      <c r="N67" s="25">
        <v>4292460</v>
      </c>
      <c r="O67" s="25">
        <v>3996697</v>
      </c>
      <c r="P67" s="25">
        <v>4346126</v>
      </c>
      <c r="Q67" s="25">
        <v>12635283</v>
      </c>
      <c r="R67" s="25">
        <v>3765345</v>
      </c>
      <c r="S67" s="25">
        <v>5093859</v>
      </c>
      <c r="T67" s="25">
        <v>4577687</v>
      </c>
      <c r="U67" s="25">
        <v>13436891</v>
      </c>
      <c r="V67" s="25">
        <v>50742892</v>
      </c>
      <c r="W67" s="25">
        <v>59033860</v>
      </c>
      <c r="X67" s="25"/>
      <c r="Y67" s="24"/>
      <c r="Z67" s="26">
        <v>59033860</v>
      </c>
    </row>
    <row r="68" spans="1:26" ht="13.5" hidden="1">
      <c r="A68" s="36" t="s">
        <v>31</v>
      </c>
      <c r="B68" s="18"/>
      <c r="C68" s="18"/>
      <c r="D68" s="19">
        <v>6184000</v>
      </c>
      <c r="E68" s="20">
        <v>6184860</v>
      </c>
      <c r="F68" s="20">
        <v>309919</v>
      </c>
      <c r="G68" s="20">
        <v>309919</v>
      </c>
      <c r="H68" s="20">
        <v>274000</v>
      </c>
      <c r="I68" s="20">
        <v>893838</v>
      </c>
      <c r="J68" s="20">
        <v>309919</v>
      </c>
      <c r="K68" s="20">
        <v>309132</v>
      </c>
      <c r="L68" s="20">
        <v>308054</v>
      </c>
      <c r="M68" s="20">
        <v>927105</v>
      </c>
      <c r="N68" s="20">
        <v>309132</v>
      </c>
      <c r="O68" s="20">
        <v>309108</v>
      </c>
      <c r="P68" s="20">
        <v>455127</v>
      </c>
      <c r="Q68" s="20">
        <v>1073367</v>
      </c>
      <c r="R68" s="20">
        <v>455127</v>
      </c>
      <c r="S68" s="20">
        <v>1617948</v>
      </c>
      <c r="T68" s="20">
        <v>455123</v>
      </c>
      <c r="U68" s="20">
        <v>2528198</v>
      </c>
      <c r="V68" s="20">
        <v>5422508</v>
      </c>
      <c r="W68" s="20">
        <v>6184860</v>
      </c>
      <c r="X68" s="20"/>
      <c r="Y68" s="19"/>
      <c r="Z68" s="22">
        <v>6184860</v>
      </c>
    </row>
    <row r="69" spans="1:26" ht="13.5" hidden="1">
      <c r="A69" s="37" t="s">
        <v>32</v>
      </c>
      <c r="B69" s="18"/>
      <c r="C69" s="18"/>
      <c r="D69" s="19">
        <v>48643200</v>
      </c>
      <c r="E69" s="20">
        <v>52849000</v>
      </c>
      <c r="F69" s="20">
        <v>3485697</v>
      </c>
      <c r="G69" s="20">
        <v>3829184</v>
      </c>
      <c r="H69" s="20">
        <v>3245360</v>
      </c>
      <c r="I69" s="20">
        <v>10560241</v>
      </c>
      <c r="J69" s="20">
        <v>5235373</v>
      </c>
      <c r="K69" s="20">
        <v>3590846</v>
      </c>
      <c r="L69" s="20">
        <v>3463315</v>
      </c>
      <c r="M69" s="20">
        <v>12289534</v>
      </c>
      <c r="N69" s="20">
        <v>3983328</v>
      </c>
      <c r="O69" s="20">
        <v>3687589</v>
      </c>
      <c r="P69" s="20">
        <v>3890999</v>
      </c>
      <c r="Q69" s="20">
        <v>11561916</v>
      </c>
      <c r="R69" s="20">
        <v>3310218</v>
      </c>
      <c r="S69" s="20">
        <v>3475911</v>
      </c>
      <c r="T69" s="20">
        <v>4122564</v>
      </c>
      <c r="U69" s="20">
        <v>10908693</v>
      </c>
      <c r="V69" s="20">
        <v>45320384</v>
      </c>
      <c r="W69" s="20">
        <v>52849000</v>
      </c>
      <c r="X69" s="20"/>
      <c r="Y69" s="19"/>
      <c r="Z69" s="22">
        <v>52849000</v>
      </c>
    </row>
    <row r="70" spans="1:26" ht="13.5" hidden="1">
      <c r="A70" s="38" t="s">
        <v>106</v>
      </c>
      <c r="B70" s="18"/>
      <c r="C70" s="18"/>
      <c r="D70" s="19">
        <v>37408000</v>
      </c>
      <c r="E70" s="20">
        <v>39408000</v>
      </c>
      <c r="F70" s="20">
        <v>2506268</v>
      </c>
      <c r="G70" s="20">
        <v>2849563</v>
      </c>
      <c r="H70" s="20">
        <v>2216102</v>
      </c>
      <c r="I70" s="20">
        <v>7571933</v>
      </c>
      <c r="J70" s="20">
        <v>4131483</v>
      </c>
      <c r="K70" s="20">
        <v>2660611</v>
      </c>
      <c r="L70" s="20">
        <v>2522833</v>
      </c>
      <c r="M70" s="20">
        <v>9314927</v>
      </c>
      <c r="N70" s="20">
        <v>3031010</v>
      </c>
      <c r="O70" s="20">
        <v>2667823</v>
      </c>
      <c r="P70" s="20">
        <v>3012833</v>
      </c>
      <c r="Q70" s="20">
        <v>8711666</v>
      </c>
      <c r="R70" s="20">
        <v>2346675</v>
      </c>
      <c r="S70" s="20">
        <v>2560437</v>
      </c>
      <c r="T70" s="20">
        <v>3158202</v>
      </c>
      <c r="U70" s="20">
        <v>8065314</v>
      </c>
      <c r="V70" s="20">
        <v>33663840</v>
      </c>
      <c r="W70" s="20">
        <v>39408000</v>
      </c>
      <c r="X70" s="20"/>
      <c r="Y70" s="19"/>
      <c r="Z70" s="22">
        <v>39408000</v>
      </c>
    </row>
    <row r="71" spans="1:26" ht="13.5" hidden="1">
      <c r="A71" s="38" t="s">
        <v>107</v>
      </c>
      <c r="B71" s="18"/>
      <c r="C71" s="18"/>
      <c r="D71" s="19">
        <v>3503000</v>
      </c>
      <c r="E71" s="20">
        <v>3505000</v>
      </c>
      <c r="F71" s="20">
        <v>202462</v>
      </c>
      <c r="G71" s="20">
        <v>204612</v>
      </c>
      <c r="H71" s="20">
        <v>255856</v>
      </c>
      <c r="I71" s="20">
        <v>662930</v>
      </c>
      <c r="J71" s="20">
        <v>327943</v>
      </c>
      <c r="K71" s="20">
        <v>200698</v>
      </c>
      <c r="L71" s="20">
        <v>221978</v>
      </c>
      <c r="M71" s="20">
        <v>750619</v>
      </c>
      <c r="N71" s="20">
        <v>197111</v>
      </c>
      <c r="O71" s="20">
        <v>264251</v>
      </c>
      <c r="P71" s="20">
        <v>123843</v>
      </c>
      <c r="Q71" s="20">
        <v>585205</v>
      </c>
      <c r="R71" s="20">
        <v>208247</v>
      </c>
      <c r="S71" s="20">
        <v>159910</v>
      </c>
      <c r="T71" s="20">
        <v>210965</v>
      </c>
      <c r="U71" s="20">
        <v>579122</v>
      </c>
      <c r="V71" s="20">
        <v>2577876</v>
      </c>
      <c r="W71" s="20">
        <v>3505000</v>
      </c>
      <c r="X71" s="20"/>
      <c r="Y71" s="19"/>
      <c r="Z71" s="22">
        <v>3505000</v>
      </c>
    </row>
    <row r="72" spans="1:26" ht="13.5" hidden="1">
      <c r="A72" s="38" t="s">
        <v>108</v>
      </c>
      <c r="B72" s="18"/>
      <c r="C72" s="18"/>
      <c r="D72" s="19">
        <v>4208200</v>
      </c>
      <c r="E72" s="20">
        <v>6062000</v>
      </c>
      <c r="F72" s="20">
        <v>455914</v>
      </c>
      <c r="G72" s="20">
        <v>454742</v>
      </c>
      <c r="H72" s="20">
        <v>455067</v>
      </c>
      <c r="I72" s="20">
        <v>1365723</v>
      </c>
      <c r="J72" s="20">
        <v>455740</v>
      </c>
      <c r="K72" s="20">
        <v>455099</v>
      </c>
      <c r="L72" s="20">
        <v>455764</v>
      </c>
      <c r="M72" s="20">
        <v>1366603</v>
      </c>
      <c r="N72" s="20">
        <v>455272</v>
      </c>
      <c r="O72" s="20">
        <v>455732</v>
      </c>
      <c r="P72" s="20">
        <v>454540</v>
      </c>
      <c r="Q72" s="20">
        <v>1365544</v>
      </c>
      <c r="R72" s="20">
        <v>455811</v>
      </c>
      <c r="S72" s="20">
        <v>456205</v>
      </c>
      <c r="T72" s="20">
        <v>455114</v>
      </c>
      <c r="U72" s="20">
        <v>1367130</v>
      </c>
      <c r="V72" s="20">
        <v>5465000</v>
      </c>
      <c r="W72" s="20">
        <v>6062000</v>
      </c>
      <c r="X72" s="20"/>
      <c r="Y72" s="19"/>
      <c r="Z72" s="22">
        <v>6062000</v>
      </c>
    </row>
    <row r="73" spans="1:26" ht="13.5" hidden="1">
      <c r="A73" s="38" t="s">
        <v>109</v>
      </c>
      <c r="B73" s="18"/>
      <c r="C73" s="18"/>
      <c r="D73" s="19">
        <v>3524000</v>
      </c>
      <c r="E73" s="20">
        <v>3874000</v>
      </c>
      <c r="F73" s="20">
        <v>321053</v>
      </c>
      <c r="G73" s="20">
        <v>320267</v>
      </c>
      <c r="H73" s="20">
        <v>318335</v>
      </c>
      <c r="I73" s="20">
        <v>959655</v>
      </c>
      <c r="J73" s="20">
        <v>320207</v>
      </c>
      <c r="K73" s="20">
        <v>274438</v>
      </c>
      <c r="L73" s="20">
        <v>262740</v>
      </c>
      <c r="M73" s="20">
        <v>857385</v>
      </c>
      <c r="N73" s="20">
        <v>299935</v>
      </c>
      <c r="O73" s="20">
        <v>299783</v>
      </c>
      <c r="P73" s="20">
        <v>299783</v>
      </c>
      <c r="Q73" s="20">
        <v>899501</v>
      </c>
      <c r="R73" s="20">
        <v>299485</v>
      </c>
      <c r="S73" s="20">
        <v>299359</v>
      </c>
      <c r="T73" s="20">
        <v>298283</v>
      </c>
      <c r="U73" s="20">
        <v>897127</v>
      </c>
      <c r="V73" s="20">
        <v>3613668</v>
      </c>
      <c r="W73" s="20">
        <v>3874000</v>
      </c>
      <c r="X73" s="20"/>
      <c r="Y73" s="19"/>
      <c r="Z73" s="22">
        <v>3874000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>
        <v>26741094</v>
      </c>
      <c r="C76" s="31"/>
      <c r="D76" s="32">
        <v>35626017</v>
      </c>
      <c r="E76" s="33">
        <v>25840288</v>
      </c>
      <c r="F76" s="33">
        <v>2373150</v>
      </c>
      <c r="G76" s="33">
        <v>4018588</v>
      </c>
      <c r="H76" s="33">
        <v>3951899</v>
      </c>
      <c r="I76" s="33">
        <v>10343637</v>
      </c>
      <c r="J76" s="33">
        <v>3943430</v>
      </c>
      <c r="K76" s="33">
        <v>3881295</v>
      </c>
      <c r="L76" s="33">
        <v>3392248</v>
      </c>
      <c r="M76" s="33">
        <v>11216973</v>
      </c>
      <c r="N76" s="33">
        <v>4279678</v>
      </c>
      <c r="O76" s="33">
        <v>3079847</v>
      </c>
      <c r="P76" s="33">
        <v>4041624</v>
      </c>
      <c r="Q76" s="33">
        <v>11401149</v>
      </c>
      <c r="R76" s="33">
        <v>3677905</v>
      </c>
      <c r="S76" s="33">
        <v>3954337</v>
      </c>
      <c r="T76" s="33">
        <v>4191218</v>
      </c>
      <c r="U76" s="33">
        <v>11823460</v>
      </c>
      <c r="V76" s="33">
        <v>44785219</v>
      </c>
      <c r="W76" s="33">
        <v>25840288</v>
      </c>
      <c r="X76" s="33"/>
      <c r="Y76" s="32"/>
      <c r="Z76" s="34">
        <v>25840288</v>
      </c>
    </row>
    <row r="77" spans="1:26" ht="13.5" hidden="1">
      <c r="A77" s="36" t="s">
        <v>31</v>
      </c>
      <c r="B77" s="18">
        <v>4256881</v>
      </c>
      <c r="C77" s="18"/>
      <c r="D77" s="19">
        <v>4980921</v>
      </c>
      <c r="E77" s="20">
        <v>1698264</v>
      </c>
      <c r="F77" s="20">
        <v>231733</v>
      </c>
      <c r="G77" s="20">
        <v>276578</v>
      </c>
      <c r="H77" s="20">
        <v>276578</v>
      </c>
      <c r="I77" s="20">
        <v>784889</v>
      </c>
      <c r="J77" s="20">
        <v>251370</v>
      </c>
      <c r="K77" s="20">
        <v>229271</v>
      </c>
      <c r="L77" s="20">
        <v>196182</v>
      </c>
      <c r="M77" s="20">
        <v>676823</v>
      </c>
      <c r="N77" s="20">
        <v>236552</v>
      </c>
      <c r="O77" s="20">
        <v>204623</v>
      </c>
      <c r="P77" s="20">
        <v>303267</v>
      </c>
      <c r="Q77" s="20">
        <v>744442</v>
      </c>
      <c r="R77" s="20">
        <v>223071</v>
      </c>
      <c r="S77" s="20">
        <v>351628</v>
      </c>
      <c r="T77" s="20">
        <v>344165</v>
      </c>
      <c r="U77" s="20">
        <v>918864</v>
      </c>
      <c r="V77" s="20">
        <v>3125018</v>
      </c>
      <c r="W77" s="20">
        <v>1698264</v>
      </c>
      <c r="X77" s="20"/>
      <c r="Y77" s="19"/>
      <c r="Z77" s="22">
        <v>1698264</v>
      </c>
    </row>
    <row r="78" spans="1:26" ht="13.5" hidden="1">
      <c r="A78" s="37" t="s">
        <v>32</v>
      </c>
      <c r="B78" s="18">
        <v>22484213</v>
      </c>
      <c r="C78" s="18"/>
      <c r="D78" s="19">
        <v>30645096</v>
      </c>
      <c r="E78" s="20">
        <v>24142024</v>
      </c>
      <c r="F78" s="20">
        <v>2141417</v>
      </c>
      <c r="G78" s="20">
        <v>3742010</v>
      </c>
      <c r="H78" s="20">
        <v>3675321</v>
      </c>
      <c r="I78" s="20">
        <v>9558748</v>
      </c>
      <c r="J78" s="20">
        <v>3692060</v>
      </c>
      <c r="K78" s="20">
        <v>3652024</v>
      </c>
      <c r="L78" s="20">
        <v>3196066</v>
      </c>
      <c r="M78" s="20">
        <v>10540150</v>
      </c>
      <c r="N78" s="20">
        <v>4043126</v>
      </c>
      <c r="O78" s="20">
        <v>2875224</v>
      </c>
      <c r="P78" s="20">
        <v>3738357</v>
      </c>
      <c r="Q78" s="20">
        <v>10656707</v>
      </c>
      <c r="R78" s="20">
        <v>3454834</v>
      </c>
      <c r="S78" s="20">
        <v>3602709</v>
      </c>
      <c r="T78" s="20">
        <v>3847053</v>
      </c>
      <c r="U78" s="20">
        <v>10904596</v>
      </c>
      <c r="V78" s="20">
        <v>41660201</v>
      </c>
      <c r="W78" s="20">
        <v>24142024</v>
      </c>
      <c r="X78" s="20"/>
      <c r="Y78" s="19"/>
      <c r="Z78" s="22">
        <v>24142024</v>
      </c>
    </row>
    <row r="79" spans="1:26" ht="13.5" hidden="1">
      <c r="A79" s="38" t="s">
        <v>106</v>
      </c>
      <c r="B79" s="18">
        <v>12373386</v>
      </c>
      <c r="C79" s="18"/>
      <c r="D79" s="19">
        <v>23567040</v>
      </c>
      <c r="E79" s="20">
        <v>20834894</v>
      </c>
      <c r="F79" s="20">
        <v>1635526</v>
      </c>
      <c r="G79" s="20">
        <v>3216735</v>
      </c>
      <c r="H79" s="20">
        <v>3140425</v>
      </c>
      <c r="I79" s="20">
        <v>7992686</v>
      </c>
      <c r="J79" s="20">
        <v>3292883</v>
      </c>
      <c r="K79" s="20">
        <v>3101300</v>
      </c>
      <c r="L79" s="20">
        <v>2816610</v>
      </c>
      <c r="M79" s="20">
        <v>9210793</v>
      </c>
      <c r="N79" s="20">
        <v>3631415</v>
      </c>
      <c r="O79" s="20">
        <v>2485345</v>
      </c>
      <c r="P79" s="20">
        <v>3197369</v>
      </c>
      <c r="Q79" s="20">
        <v>9314129</v>
      </c>
      <c r="R79" s="20">
        <v>3141887</v>
      </c>
      <c r="S79" s="20">
        <v>3196579</v>
      </c>
      <c r="T79" s="20">
        <v>3289240</v>
      </c>
      <c r="U79" s="20">
        <v>9627706</v>
      </c>
      <c r="V79" s="20">
        <v>36145314</v>
      </c>
      <c r="W79" s="20">
        <v>20834894</v>
      </c>
      <c r="X79" s="20"/>
      <c r="Y79" s="19"/>
      <c r="Z79" s="22">
        <v>20834894</v>
      </c>
    </row>
    <row r="80" spans="1:26" ht="13.5" hidden="1">
      <c r="A80" s="38" t="s">
        <v>107</v>
      </c>
      <c r="B80" s="18">
        <v>4870983</v>
      </c>
      <c r="C80" s="18"/>
      <c r="D80" s="19">
        <v>2206896</v>
      </c>
      <c r="E80" s="20">
        <v>1049910</v>
      </c>
      <c r="F80" s="20">
        <v>138955</v>
      </c>
      <c r="G80" s="20">
        <v>153038</v>
      </c>
      <c r="H80" s="20">
        <v>147268</v>
      </c>
      <c r="I80" s="20">
        <v>439261</v>
      </c>
      <c r="J80" s="20">
        <v>128659</v>
      </c>
      <c r="K80" s="20">
        <v>218525</v>
      </c>
      <c r="L80" s="20">
        <v>117884</v>
      </c>
      <c r="M80" s="20">
        <v>465068</v>
      </c>
      <c r="N80" s="20">
        <v>145581</v>
      </c>
      <c r="O80" s="20">
        <v>116279</v>
      </c>
      <c r="P80" s="20">
        <v>253081</v>
      </c>
      <c r="Q80" s="20">
        <v>514941</v>
      </c>
      <c r="R80" s="20">
        <v>92017</v>
      </c>
      <c r="S80" s="20">
        <v>86126</v>
      </c>
      <c r="T80" s="20">
        <v>162920</v>
      </c>
      <c r="U80" s="20">
        <v>341063</v>
      </c>
      <c r="V80" s="20">
        <v>1760333</v>
      </c>
      <c r="W80" s="20">
        <v>1049910</v>
      </c>
      <c r="X80" s="20"/>
      <c r="Y80" s="19"/>
      <c r="Z80" s="22">
        <v>1049910</v>
      </c>
    </row>
    <row r="81" spans="1:26" ht="13.5" hidden="1">
      <c r="A81" s="38" t="s">
        <v>108</v>
      </c>
      <c r="B81" s="18">
        <v>3177844</v>
      </c>
      <c r="C81" s="18"/>
      <c r="D81" s="19">
        <v>2651040</v>
      </c>
      <c r="E81" s="20">
        <v>1350267</v>
      </c>
      <c r="F81" s="20">
        <v>222638</v>
      </c>
      <c r="G81" s="20">
        <v>218433</v>
      </c>
      <c r="H81" s="20">
        <v>227303</v>
      </c>
      <c r="I81" s="20">
        <v>668374</v>
      </c>
      <c r="J81" s="20">
        <v>166750</v>
      </c>
      <c r="K81" s="20">
        <v>194250</v>
      </c>
      <c r="L81" s="20">
        <v>148739</v>
      </c>
      <c r="M81" s="20">
        <v>509739</v>
      </c>
      <c r="N81" s="20">
        <v>172154</v>
      </c>
      <c r="O81" s="20">
        <v>183823</v>
      </c>
      <c r="P81" s="20">
        <v>184513</v>
      </c>
      <c r="Q81" s="20">
        <v>540490</v>
      </c>
      <c r="R81" s="20">
        <v>137968</v>
      </c>
      <c r="S81" s="20">
        <v>208297</v>
      </c>
      <c r="T81" s="20">
        <v>268068</v>
      </c>
      <c r="U81" s="20">
        <v>614333</v>
      </c>
      <c r="V81" s="20">
        <v>2332936</v>
      </c>
      <c r="W81" s="20">
        <v>1350267</v>
      </c>
      <c r="X81" s="20"/>
      <c r="Y81" s="19"/>
      <c r="Z81" s="22">
        <v>1350267</v>
      </c>
    </row>
    <row r="82" spans="1:26" ht="13.5" hidden="1">
      <c r="A82" s="38" t="s">
        <v>109</v>
      </c>
      <c r="B82" s="18">
        <v>2062000</v>
      </c>
      <c r="C82" s="18"/>
      <c r="D82" s="19">
        <v>2220120</v>
      </c>
      <c r="E82" s="20">
        <v>906953</v>
      </c>
      <c r="F82" s="20">
        <v>144298</v>
      </c>
      <c r="G82" s="20">
        <v>153804</v>
      </c>
      <c r="H82" s="20">
        <v>160325</v>
      </c>
      <c r="I82" s="20">
        <v>458427</v>
      </c>
      <c r="J82" s="20">
        <v>103768</v>
      </c>
      <c r="K82" s="20">
        <v>137949</v>
      </c>
      <c r="L82" s="20">
        <v>112833</v>
      </c>
      <c r="M82" s="20">
        <v>354550</v>
      </c>
      <c r="N82" s="20">
        <v>93976</v>
      </c>
      <c r="O82" s="20">
        <v>89777</v>
      </c>
      <c r="P82" s="20">
        <v>103394</v>
      </c>
      <c r="Q82" s="20">
        <v>287147</v>
      </c>
      <c r="R82" s="20">
        <v>82962</v>
      </c>
      <c r="S82" s="20">
        <v>111707</v>
      </c>
      <c r="T82" s="20">
        <v>126825</v>
      </c>
      <c r="U82" s="20">
        <v>321494</v>
      </c>
      <c r="V82" s="20">
        <v>1421618</v>
      </c>
      <c r="W82" s="20">
        <v>906953</v>
      </c>
      <c r="X82" s="20"/>
      <c r="Y82" s="19"/>
      <c r="Z82" s="22">
        <v>906953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174982000</v>
      </c>
      <c r="C5" s="18">
        <v>0</v>
      </c>
      <c r="D5" s="63">
        <v>251230764</v>
      </c>
      <c r="E5" s="64">
        <v>251230764</v>
      </c>
      <c r="F5" s="64">
        <v>15504845</v>
      </c>
      <c r="G5" s="64">
        <v>15681183</v>
      </c>
      <c r="H5" s="64">
        <v>15712923</v>
      </c>
      <c r="I5" s="64">
        <v>46898951</v>
      </c>
      <c r="J5" s="64">
        <v>16448252</v>
      </c>
      <c r="K5" s="64">
        <v>15832770</v>
      </c>
      <c r="L5" s="64">
        <v>15722405</v>
      </c>
      <c r="M5" s="64">
        <v>48003427</v>
      </c>
      <c r="N5" s="64">
        <v>15826005</v>
      </c>
      <c r="O5" s="64">
        <v>16665352</v>
      </c>
      <c r="P5" s="64">
        <v>12856949</v>
      </c>
      <c r="Q5" s="64">
        <v>45348306</v>
      </c>
      <c r="R5" s="64">
        <v>15872040</v>
      </c>
      <c r="S5" s="64">
        <v>14335964</v>
      </c>
      <c r="T5" s="64">
        <v>17804178</v>
      </c>
      <c r="U5" s="64">
        <v>48012182</v>
      </c>
      <c r="V5" s="64">
        <v>188262866</v>
      </c>
      <c r="W5" s="64">
        <v>251230764</v>
      </c>
      <c r="X5" s="64">
        <v>-62967898</v>
      </c>
      <c r="Y5" s="65">
        <v>-25.06</v>
      </c>
      <c r="Z5" s="66">
        <v>251230764</v>
      </c>
    </row>
    <row r="6" spans="1:26" ht="13.5">
      <c r="A6" s="62" t="s">
        <v>32</v>
      </c>
      <c r="B6" s="18">
        <v>467902213</v>
      </c>
      <c r="C6" s="18">
        <v>0</v>
      </c>
      <c r="D6" s="63">
        <v>512072763</v>
      </c>
      <c r="E6" s="64">
        <v>512072763</v>
      </c>
      <c r="F6" s="64">
        <v>49046240</v>
      </c>
      <c r="G6" s="64">
        <v>48021653</v>
      </c>
      <c r="H6" s="64">
        <v>46719110</v>
      </c>
      <c r="I6" s="64">
        <v>143787003</v>
      </c>
      <c r="J6" s="64">
        <v>20557867</v>
      </c>
      <c r="K6" s="64">
        <v>45058906</v>
      </c>
      <c r="L6" s="64">
        <v>37749756</v>
      </c>
      <c r="M6" s="64">
        <v>103366529</v>
      </c>
      <c r="N6" s="64">
        <v>32189241</v>
      </c>
      <c r="O6" s="64">
        <v>52852256</v>
      </c>
      <c r="P6" s="64">
        <v>39849258</v>
      </c>
      <c r="Q6" s="64">
        <v>124890755</v>
      </c>
      <c r="R6" s="64">
        <v>51695855</v>
      </c>
      <c r="S6" s="64">
        <v>28227653</v>
      </c>
      <c r="T6" s="64">
        <v>58153114</v>
      </c>
      <c r="U6" s="64">
        <v>138076622</v>
      </c>
      <c r="V6" s="64">
        <v>510120909</v>
      </c>
      <c r="W6" s="64">
        <v>512072763</v>
      </c>
      <c r="X6" s="64">
        <v>-1951854</v>
      </c>
      <c r="Y6" s="65">
        <v>-0.38</v>
      </c>
      <c r="Z6" s="66">
        <v>512072763</v>
      </c>
    </row>
    <row r="7" spans="1:26" ht="13.5">
      <c r="A7" s="62" t="s">
        <v>33</v>
      </c>
      <c r="B7" s="18">
        <v>16424130</v>
      </c>
      <c r="C7" s="18">
        <v>0</v>
      </c>
      <c r="D7" s="63">
        <v>10304175</v>
      </c>
      <c r="E7" s="64">
        <v>10304175</v>
      </c>
      <c r="F7" s="64">
        <v>406897</v>
      </c>
      <c r="G7" s="64">
        <v>49001</v>
      </c>
      <c r="H7" s="64">
        <v>376893</v>
      </c>
      <c r="I7" s="64">
        <v>832791</v>
      </c>
      <c r="J7" s="64">
        <v>76914</v>
      </c>
      <c r="K7" s="64">
        <v>279839</v>
      </c>
      <c r="L7" s="64">
        <v>359235</v>
      </c>
      <c r="M7" s="64">
        <v>715988</v>
      </c>
      <c r="N7" s="64">
        <v>199390</v>
      </c>
      <c r="O7" s="64">
        <v>719835</v>
      </c>
      <c r="P7" s="64">
        <v>196005</v>
      </c>
      <c r="Q7" s="64">
        <v>1115230</v>
      </c>
      <c r="R7" s="64">
        <v>449713</v>
      </c>
      <c r="S7" s="64">
        <v>150327</v>
      </c>
      <c r="T7" s="64">
        <v>807924</v>
      </c>
      <c r="U7" s="64">
        <v>1407964</v>
      </c>
      <c r="V7" s="64">
        <v>4071973</v>
      </c>
      <c r="W7" s="64">
        <v>10304175</v>
      </c>
      <c r="X7" s="64">
        <v>-6232202</v>
      </c>
      <c r="Y7" s="65">
        <v>-60.48</v>
      </c>
      <c r="Z7" s="66">
        <v>10304175</v>
      </c>
    </row>
    <row r="8" spans="1:26" ht="13.5">
      <c r="A8" s="62" t="s">
        <v>34</v>
      </c>
      <c r="B8" s="18">
        <v>276033000</v>
      </c>
      <c r="C8" s="18">
        <v>0</v>
      </c>
      <c r="D8" s="63">
        <v>327460000</v>
      </c>
      <c r="E8" s="64">
        <v>327460000</v>
      </c>
      <c r="F8" s="64">
        <v>93073000</v>
      </c>
      <c r="G8" s="64">
        <v>0</v>
      </c>
      <c r="H8" s="64">
        <v>0</v>
      </c>
      <c r="I8" s="64">
        <v>93073000</v>
      </c>
      <c r="J8" s="64">
        <v>0</v>
      </c>
      <c r="K8" s="64">
        <v>0</v>
      </c>
      <c r="L8" s="64">
        <v>88764912</v>
      </c>
      <c r="M8" s="64">
        <v>88764912</v>
      </c>
      <c r="N8" s="64">
        <v>0</v>
      </c>
      <c r="O8" s="64">
        <v>0</v>
      </c>
      <c r="P8" s="64">
        <v>77118000</v>
      </c>
      <c r="Q8" s="64">
        <v>77118000</v>
      </c>
      <c r="R8" s="64">
        <v>1000000</v>
      </c>
      <c r="S8" s="64">
        <v>0</v>
      </c>
      <c r="T8" s="64">
        <v>1989293</v>
      </c>
      <c r="U8" s="64">
        <v>2989293</v>
      </c>
      <c r="V8" s="64">
        <v>261945205</v>
      </c>
      <c r="W8" s="64">
        <v>327460000</v>
      </c>
      <c r="X8" s="64">
        <v>-65514795</v>
      </c>
      <c r="Y8" s="65">
        <v>-20.01</v>
      </c>
      <c r="Z8" s="66">
        <v>327460000</v>
      </c>
    </row>
    <row r="9" spans="1:26" ht="13.5">
      <c r="A9" s="62" t="s">
        <v>35</v>
      </c>
      <c r="B9" s="18">
        <v>87450450</v>
      </c>
      <c r="C9" s="18">
        <v>0</v>
      </c>
      <c r="D9" s="63">
        <v>118386700</v>
      </c>
      <c r="E9" s="64">
        <v>118386700</v>
      </c>
      <c r="F9" s="64">
        <v>6539438</v>
      </c>
      <c r="G9" s="64">
        <v>6775113</v>
      </c>
      <c r="H9" s="64">
        <v>4971006</v>
      </c>
      <c r="I9" s="64">
        <v>18285557</v>
      </c>
      <c r="J9" s="64">
        <v>8004879</v>
      </c>
      <c r="K9" s="64">
        <v>7106319</v>
      </c>
      <c r="L9" s="64">
        <v>6318890</v>
      </c>
      <c r="M9" s="64">
        <v>21430088</v>
      </c>
      <c r="N9" s="64">
        <v>5389602</v>
      </c>
      <c r="O9" s="64">
        <v>5276832</v>
      </c>
      <c r="P9" s="64">
        <v>3449787</v>
      </c>
      <c r="Q9" s="64">
        <v>14116221</v>
      </c>
      <c r="R9" s="64">
        <v>4924804</v>
      </c>
      <c r="S9" s="64">
        <v>6422101</v>
      </c>
      <c r="T9" s="64">
        <v>4787220</v>
      </c>
      <c r="U9" s="64">
        <v>16134125</v>
      </c>
      <c r="V9" s="64">
        <v>69965991</v>
      </c>
      <c r="W9" s="64">
        <v>118386700</v>
      </c>
      <c r="X9" s="64">
        <v>-48420709</v>
      </c>
      <c r="Y9" s="65">
        <v>-40.9</v>
      </c>
      <c r="Z9" s="66">
        <v>118386700</v>
      </c>
    </row>
    <row r="10" spans="1:26" ht="25.5">
      <c r="A10" s="67" t="s">
        <v>98</v>
      </c>
      <c r="B10" s="68">
        <f>SUM(B5:B9)</f>
        <v>1022791793</v>
      </c>
      <c r="C10" s="68">
        <f>SUM(C5:C9)</f>
        <v>0</v>
      </c>
      <c r="D10" s="69">
        <f aca="true" t="shared" si="0" ref="D10:Z10">SUM(D5:D9)</f>
        <v>1219454402</v>
      </c>
      <c r="E10" s="70">
        <f t="shared" si="0"/>
        <v>1219454402</v>
      </c>
      <c r="F10" s="70">
        <f t="shared" si="0"/>
        <v>164570420</v>
      </c>
      <c r="G10" s="70">
        <f t="shared" si="0"/>
        <v>70526950</v>
      </c>
      <c r="H10" s="70">
        <f t="shared" si="0"/>
        <v>67779932</v>
      </c>
      <c r="I10" s="70">
        <f t="shared" si="0"/>
        <v>302877302</v>
      </c>
      <c r="J10" s="70">
        <f t="shared" si="0"/>
        <v>45087912</v>
      </c>
      <c r="K10" s="70">
        <f t="shared" si="0"/>
        <v>68277834</v>
      </c>
      <c r="L10" s="70">
        <f t="shared" si="0"/>
        <v>148915198</v>
      </c>
      <c r="M10" s="70">
        <f t="shared" si="0"/>
        <v>262280944</v>
      </c>
      <c r="N10" s="70">
        <f t="shared" si="0"/>
        <v>53604238</v>
      </c>
      <c r="O10" s="70">
        <f t="shared" si="0"/>
        <v>75514275</v>
      </c>
      <c r="P10" s="70">
        <f t="shared" si="0"/>
        <v>133469999</v>
      </c>
      <c r="Q10" s="70">
        <f t="shared" si="0"/>
        <v>262588512</v>
      </c>
      <c r="R10" s="70">
        <f t="shared" si="0"/>
        <v>73942412</v>
      </c>
      <c r="S10" s="70">
        <f t="shared" si="0"/>
        <v>49136045</v>
      </c>
      <c r="T10" s="70">
        <f t="shared" si="0"/>
        <v>83541729</v>
      </c>
      <c r="U10" s="70">
        <f t="shared" si="0"/>
        <v>206620186</v>
      </c>
      <c r="V10" s="70">
        <f t="shared" si="0"/>
        <v>1034366944</v>
      </c>
      <c r="W10" s="70">
        <f t="shared" si="0"/>
        <v>1219454402</v>
      </c>
      <c r="X10" s="70">
        <f t="shared" si="0"/>
        <v>-185087458</v>
      </c>
      <c r="Y10" s="71">
        <f>+IF(W10&lt;&gt;0,(X10/W10)*100,0)</f>
        <v>-15.177890841711028</v>
      </c>
      <c r="Z10" s="72">
        <f t="shared" si="0"/>
        <v>1219454402</v>
      </c>
    </row>
    <row r="11" spans="1:26" ht="13.5">
      <c r="A11" s="62" t="s">
        <v>36</v>
      </c>
      <c r="B11" s="18">
        <v>267740993</v>
      </c>
      <c r="C11" s="18">
        <v>0</v>
      </c>
      <c r="D11" s="63">
        <v>288399952</v>
      </c>
      <c r="E11" s="64">
        <v>288399952</v>
      </c>
      <c r="F11" s="64">
        <v>23052654</v>
      </c>
      <c r="G11" s="64">
        <v>22750374</v>
      </c>
      <c r="H11" s="64">
        <v>22631090</v>
      </c>
      <c r="I11" s="64">
        <v>68434118</v>
      </c>
      <c r="J11" s="64">
        <v>29922396</v>
      </c>
      <c r="K11" s="64">
        <v>23684702</v>
      </c>
      <c r="L11" s="64">
        <v>23947623</v>
      </c>
      <c r="M11" s="64">
        <v>77554721</v>
      </c>
      <c r="N11" s="64">
        <v>23558227</v>
      </c>
      <c r="O11" s="64">
        <v>23880168</v>
      </c>
      <c r="P11" s="64">
        <v>22732201</v>
      </c>
      <c r="Q11" s="64">
        <v>70170596</v>
      </c>
      <c r="R11" s="64">
        <v>24570118</v>
      </c>
      <c r="S11" s="64">
        <v>23228729</v>
      </c>
      <c r="T11" s="64">
        <v>25049367</v>
      </c>
      <c r="U11" s="64">
        <v>72848214</v>
      </c>
      <c r="V11" s="64">
        <v>289007649</v>
      </c>
      <c r="W11" s="64">
        <v>288399952</v>
      </c>
      <c r="X11" s="64">
        <v>607697</v>
      </c>
      <c r="Y11" s="65">
        <v>0.21</v>
      </c>
      <c r="Z11" s="66">
        <v>288399952</v>
      </c>
    </row>
    <row r="12" spans="1:26" ht="13.5">
      <c r="A12" s="62" t="s">
        <v>37</v>
      </c>
      <c r="B12" s="18">
        <v>22988032</v>
      </c>
      <c r="C12" s="18">
        <v>0</v>
      </c>
      <c r="D12" s="63">
        <v>24497955</v>
      </c>
      <c r="E12" s="64">
        <v>24497955</v>
      </c>
      <c r="F12" s="64">
        <v>1908177</v>
      </c>
      <c r="G12" s="64">
        <v>248000</v>
      </c>
      <c r="H12" s="64">
        <v>3587606</v>
      </c>
      <c r="I12" s="64">
        <v>5743783</v>
      </c>
      <c r="J12" s="64">
        <v>1908177</v>
      </c>
      <c r="K12" s="64">
        <v>3573958</v>
      </c>
      <c r="L12" s="64">
        <v>1869935</v>
      </c>
      <c r="M12" s="64">
        <v>7352070</v>
      </c>
      <c r="N12" s="64">
        <v>1798935</v>
      </c>
      <c r="O12" s="64">
        <v>2809994</v>
      </c>
      <c r="P12" s="64">
        <v>4584311</v>
      </c>
      <c r="Q12" s="64">
        <v>9193240</v>
      </c>
      <c r="R12" s="64">
        <v>1703817</v>
      </c>
      <c r="S12" s="64">
        <v>2077817</v>
      </c>
      <c r="T12" s="64">
        <v>2077816</v>
      </c>
      <c r="U12" s="64">
        <v>5859450</v>
      </c>
      <c r="V12" s="64">
        <v>28148543</v>
      </c>
      <c r="W12" s="64">
        <v>24497955</v>
      </c>
      <c r="X12" s="64">
        <v>3650588</v>
      </c>
      <c r="Y12" s="65">
        <v>14.9</v>
      </c>
      <c r="Z12" s="66">
        <v>24497955</v>
      </c>
    </row>
    <row r="13" spans="1:26" ht="13.5">
      <c r="A13" s="62" t="s">
        <v>99</v>
      </c>
      <c r="B13" s="18">
        <v>474550345</v>
      </c>
      <c r="C13" s="18">
        <v>0</v>
      </c>
      <c r="D13" s="63">
        <v>40400000</v>
      </c>
      <c r="E13" s="64">
        <v>40400000</v>
      </c>
      <c r="F13" s="64">
        <v>0</v>
      </c>
      <c r="G13" s="64">
        <v>0</v>
      </c>
      <c r="H13" s="64">
        <v>0</v>
      </c>
      <c r="I13" s="64">
        <v>0</v>
      </c>
      <c r="J13" s="64">
        <v>3366665</v>
      </c>
      <c r="K13" s="64">
        <v>0</v>
      </c>
      <c r="L13" s="64">
        <v>0</v>
      </c>
      <c r="M13" s="64">
        <v>3366665</v>
      </c>
      <c r="N13" s="64">
        <v>3366665</v>
      </c>
      <c r="O13" s="64">
        <v>3366665</v>
      </c>
      <c r="P13" s="64">
        <v>3366665</v>
      </c>
      <c r="Q13" s="64">
        <v>10099995</v>
      </c>
      <c r="R13" s="64">
        <v>3366665</v>
      </c>
      <c r="S13" s="64">
        <v>3366665</v>
      </c>
      <c r="T13" s="64">
        <v>3366665</v>
      </c>
      <c r="U13" s="64">
        <v>10099995</v>
      </c>
      <c r="V13" s="64">
        <v>23566655</v>
      </c>
      <c r="W13" s="64">
        <v>40400000</v>
      </c>
      <c r="X13" s="64">
        <v>-16833345</v>
      </c>
      <c r="Y13" s="65">
        <v>-41.67</v>
      </c>
      <c r="Z13" s="66">
        <v>40400000</v>
      </c>
    </row>
    <row r="14" spans="1:26" ht="13.5">
      <c r="A14" s="62" t="s">
        <v>38</v>
      </c>
      <c r="B14" s="18">
        <v>78529075</v>
      </c>
      <c r="C14" s="18">
        <v>0</v>
      </c>
      <c r="D14" s="63">
        <v>10000000</v>
      </c>
      <c r="E14" s="64">
        <v>10000000</v>
      </c>
      <c r="F14" s="64">
        <v>0</v>
      </c>
      <c r="G14" s="64">
        <v>0</v>
      </c>
      <c r="H14" s="64">
        <v>12755402</v>
      </c>
      <c r="I14" s="64">
        <v>12755402</v>
      </c>
      <c r="J14" s="64">
        <v>6482253</v>
      </c>
      <c r="K14" s="64">
        <v>0</v>
      </c>
      <c r="L14" s="64">
        <v>0</v>
      </c>
      <c r="M14" s="64">
        <v>6482253</v>
      </c>
      <c r="N14" s="64">
        <v>0</v>
      </c>
      <c r="O14" s="64">
        <v>7108974</v>
      </c>
      <c r="P14" s="64">
        <v>25460147</v>
      </c>
      <c r="Q14" s="64">
        <v>32569121</v>
      </c>
      <c r="R14" s="64">
        <v>13556144</v>
      </c>
      <c r="S14" s="64">
        <v>6889188</v>
      </c>
      <c r="T14" s="64">
        <v>6916388</v>
      </c>
      <c r="U14" s="64">
        <v>27361720</v>
      </c>
      <c r="V14" s="64">
        <v>79168496</v>
      </c>
      <c r="W14" s="64">
        <v>10000000</v>
      </c>
      <c r="X14" s="64">
        <v>69168496</v>
      </c>
      <c r="Y14" s="65">
        <v>691.68</v>
      </c>
      <c r="Z14" s="66">
        <v>10000000</v>
      </c>
    </row>
    <row r="15" spans="1:26" ht="13.5">
      <c r="A15" s="62" t="s">
        <v>39</v>
      </c>
      <c r="B15" s="18">
        <v>391480043</v>
      </c>
      <c r="C15" s="18">
        <v>0</v>
      </c>
      <c r="D15" s="63">
        <v>402215000</v>
      </c>
      <c r="E15" s="64">
        <v>402215000</v>
      </c>
      <c r="F15" s="64">
        <v>34499514</v>
      </c>
      <c r="G15" s="64">
        <v>51513024</v>
      </c>
      <c r="H15" s="64">
        <v>33996319</v>
      </c>
      <c r="I15" s="64">
        <v>120008857</v>
      </c>
      <c r="J15" s="64">
        <v>47248376</v>
      </c>
      <c r="K15" s="64">
        <v>34696650</v>
      </c>
      <c r="L15" s="64">
        <v>49727678</v>
      </c>
      <c r="M15" s="64">
        <v>131672704</v>
      </c>
      <c r="N15" s="64">
        <v>35825694</v>
      </c>
      <c r="O15" s="64">
        <v>7629672</v>
      </c>
      <c r="P15" s="64">
        <v>25694255</v>
      </c>
      <c r="Q15" s="64">
        <v>69149621</v>
      </c>
      <c r="R15" s="64">
        <v>41905571</v>
      </c>
      <c r="S15" s="64">
        <v>9884220</v>
      </c>
      <c r="T15" s="64">
        <v>67235919</v>
      </c>
      <c r="U15" s="64">
        <v>119025710</v>
      </c>
      <c r="V15" s="64">
        <v>439856892</v>
      </c>
      <c r="W15" s="64">
        <v>402215000</v>
      </c>
      <c r="X15" s="64">
        <v>37641892</v>
      </c>
      <c r="Y15" s="65">
        <v>9.36</v>
      </c>
      <c r="Z15" s="66">
        <v>402215000</v>
      </c>
    </row>
    <row r="16" spans="1:26" ht="13.5">
      <c r="A16" s="73" t="s">
        <v>40</v>
      </c>
      <c r="B16" s="18">
        <v>0</v>
      </c>
      <c r="C16" s="18">
        <v>0</v>
      </c>
      <c r="D16" s="63">
        <v>16000000</v>
      </c>
      <c r="E16" s="64">
        <v>16000000</v>
      </c>
      <c r="F16" s="64">
        <v>1104480</v>
      </c>
      <c r="G16" s="64">
        <v>369953</v>
      </c>
      <c r="H16" s="64">
        <v>186300</v>
      </c>
      <c r="I16" s="64">
        <v>1660733</v>
      </c>
      <c r="J16" s="64">
        <v>307869</v>
      </c>
      <c r="K16" s="64">
        <v>201380</v>
      </c>
      <c r="L16" s="64">
        <v>252079</v>
      </c>
      <c r="M16" s="64">
        <v>761328</v>
      </c>
      <c r="N16" s="64">
        <v>214769</v>
      </c>
      <c r="O16" s="64">
        <v>217410</v>
      </c>
      <c r="P16" s="64">
        <v>813130</v>
      </c>
      <c r="Q16" s="64">
        <v>1245309</v>
      </c>
      <c r="R16" s="64">
        <v>887298</v>
      </c>
      <c r="S16" s="64">
        <v>233590</v>
      </c>
      <c r="T16" s="64">
        <v>604158</v>
      </c>
      <c r="U16" s="64">
        <v>1725046</v>
      </c>
      <c r="V16" s="64">
        <v>5392416</v>
      </c>
      <c r="W16" s="64">
        <v>16000000</v>
      </c>
      <c r="X16" s="64">
        <v>-10607584</v>
      </c>
      <c r="Y16" s="65">
        <v>-66.3</v>
      </c>
      <c r="Z16" s="66">
        <v>16000000</v>
      </c>
    </row>
    <row r="17" spans="1:26" ht="13.5">
      <c r="A17" s="62" t="s">
        <v>41</v>
      </c>
      <c r="B17" s="18">
        <v>572439738</v>
      </c>
      <c r="C17" s="18">
        <v>0</v>
      </c>
      <c r="D17" s="63">
        <v>421633260</v>
      </c>
      <c r="E17" s="64">
        <v>421633260</v>
      </c>
      <c r="F17" s="64">
        <v>8788178</v>
      </c>
      <c r="G17" s="64">
        <v>17913644</v>
      </c>
      <c r="H17" s="64">
        <v>14682320</v>
      </c>
      <c r="I17" s="64">
        <v>41384142</v>
      </c>
      <c r="J17" s="64">
        <v>23291708</v>
      </c>
      <c r="K17" s="64">
        <v>31067570</v>
      </c>
      <c r="L17" s="64">
        <v>22432292</v>
      </c>
      <c r="M17" s="64">
        <v>76791570</v>
      </c>
      <c r="N17" s="64">
        <v>19802454</v>
      </c>
      <c r="O17" s="64">
        <v>19419829</v>
      </c>
      <c r="P17" s="64">
        <v>20473276</v>
      </c>
      <c r="Q17" s="64">
        <v>59695559</v>
      </c>
      <c r="R17" s="64">
        <v>27988492</v>
      </c>
      <c r="S17" s="64">
        <v>20185383</v>
      </c>
      <c r="T17" s="64">
        <v>41160351</v>
      </c>
      <c r="U17" s="64">
        <v>89334226</v>
      </c>
      <c r="V17" s="64">
        <v>267205497</v>
      </c>
      <c r="W17" s="64">
        <v>421633260</v>
      </c>
      <c r="X17" s="64">
        <v>-154427763</v>
      </c>
      <c r="Y17" s="65">
        <v>-36.63</v>
      </c>
      <c r="Z17" s="66">
        <v>421633260</v>
      </c>
    </row>
    <row r="18" spans="1:26" ht="13.5">
      <c r="A18" s="74" t="s">
        <v>42</v>
      </c>
      <c r="B18" s="75">
        <f>SUM(B11:B17)</f>
        <v>1807728226</v>
      </c>
      <c r="C18" s="75">
        <f>SUM(C11:C17)</f>
        <v>0</v>
      </c>
      <c r="D18" s="76">
        <f aca="true" t="shared" si="1" ref="D18:Z18">SUM(D11:D17)</f>
        <v>1203146167</v>
      </c>
      <c r="E18" s="77">
        <f t="shared" si="1"/>
        <v>1203146167</v>
      </c>
      <c r="F18" s="77">
        <f t="shared" si="1"/>
        <v>69353003</v>
      </c>
      <c r="G18" s="77">
        <f t="shared" si="1"/>
        <v>92794995</v>
      </c>
      <c r="H18" s="77">
        <f t="shared" si="1"/>
        <v>87839037</v>
      </c>
      <c r="I18" s="77">
        <f t="shared" si="1"/>
        <v>249987035</v>
      </c>
      <c r="J18" s="77">
        <f t="shared" si="1"/>
        <v>112527444</v>
      </c>
      <c r="K18" s="77">
        <f t="shared" si="1"/>
        <v>93224260</v>
      </c>
      <c r="L18" s="77">
        <f t="shared" si="1"/>
        <v>98229607</v>
      </c>
      <c r="M18" s="77">
        <f t="shared" si="1"/>
        <v>303981311</v>
      </c>
      <c r="N18" s="77">
        <f t="shared" si="1"/>
        <v>84566744</v>
      </c>
      <c r="O18" s="77">
        <f t="shared" si="1"/>
        <v>64432712</v>
      </c>
      <c r="P18" s="77">
        <f t="shared" si="1"/>
        <v>103123985</v>
      </c>
      <c r="Q18" s="77">
        <f t="shared" si="1"/>
        <v>252123441</v>
      </c>
      <c r="R18" s="77">
        <f t="shared" si="1"/>
        <v>113978105</v>
      </c>
      <c r="S18" s="77">
        <f t="shared" si="1"/>
        <v>65865592</v>
      </c>
      <c r="T18" s="77">
        <f t="shared" si="1"/>
        <v>146410664</v>
      </c>
      <c r="U18" s="77">
        <f t="shared" si="1"/>
        <v>326254361</v>
      </c>
      <c r="V18" s="77">
        <f t="shared" si="1"/>
        <v>1132346148</v>
      </c>
      <c r="W18" s="77">
        <f t="shared" si="1"/>
        <v>1203146167</v>
      </c>
      <c r="X18" s="77">
        <f t="shared" si="1"/>
        <v>-70800019</v>
      </c>
      <c r="Y18" s="71">
        <f>+IF(W18&lt;&gt;0,(X18/W18)*100,0)</f>
        <v>-5.8845733745333035</v>
      </c>
      <c r="Z18" s="78">
        <f t="shared" si="1"/>
        <v>1203146167</v>
      </c>
    </row>
    <row r="19" spans="1:26" ht="13.5">
      <c r="A19" s="74" t="s">
        <v>43</v>
      </c>
      <c r="B19" s="79">
        <f>+B10-B18</f>
        <v>-784936433</v>
      </c>
      <c r="C19" s="79">
        <f>+C10-C18</f>
        <v>0</v>
      </c>
      <c r="D19" s="80">
        <f aca="true" t="shared" si="2" ref="D19:Z19">+D10-D18</f>
        <v>16308235</v>
      </c>
      <c r="E19" s="81">
        <f t="shared" si="2"/>
        <v>16308235</v>
      </c>
      <c r="F19" s="81">
        <f t="shared" si="2"/>
        <v>95217417</v>
      </c>
      <c r="G19" s="81">
        <f t="shared" si="2"/>
        <v>-22268045</v>
      </c>
      <c r="H19" s="81">
        <f t="shared" si="2"/>
        <v>-20059105</v>
      </c>
      <c r="I19" s="81">
        <f t="shared" si="2"/>
        <v>52890267</v>
      </c>
      <c r="J19" s="81">
        <f t="shared" si="2"/>
        <v>-67439532</v>
      </c>
      <c r="K19" s="81">
        <f t="shared" si="2"/>
        <v>-24946426</v>
      </c>
      <c r="L19" s="81">
        <f t="shared" si="2"/>
        <v>50685591</v>
      </c>
      <c r="M19" s="81">
        <f t="shared" si="2"/>
        <v>-41700367</v>
      </c>
      <c r="N19" s="81">
        <f t="shared" si="2"/>
        <v>-30962506</v>
      </c>
      <c r="O19" s="81">
        <f t="shared" si="2"/>
        <v>11081563</v>
      </c>
      <c r="P19" s="81">
        <f t="shared" si="2"/>
        <v>30346014</v>
      </c>
      <c r="Q19" s="81">
        <f t="shared" si="2"/>
        <v>10465071</v>
      </c>
      <c r="R19" s="81">
        <f t="shared" si="2"/>
        <v>-40035693</v>
      </c>
      <c r="S19" s="81">
        <f t="shared" si="2"/>
        <v>-16729547</v>
      </c>
      <c r="T19" s="81">
        <f t="shared" si="2"/>
        <v>-62868935</v>
      </c>
      <c r="U19" s="81">
        <f t="shared" si="2"/>
        <v>-119634175</v>
      </c>
      <c r="V19" s="81">
        <f t="shared" si="2"/>
        <v>-97979204</v>
      </c>
      <c r="W19" s="81">
        <f>IF(E10=E18,0,W10-W18)</f>
        <v>16308235</v>
      </c>
      <c r="X19" s="81">
        <f t="shared" si="2"/>
        <v>-114287439</v>
      </c>
      <c r="Y19" s="82">
        <f>+IF(W19&lt;&gt;0,(X19/W19)*100,0)</f>
        <v>-700.7958801182348</v>
      </c>
      <c r="Z19" s="83">
        <f t="shared" si="2"/>
        <v>16308235</v>
      </c>
    </row>
    <row r="20" spans="1:26" ht="13.5">
      <c r="A20" s="62" t="s">
        <v>44</v>
      </c>
      <c r="B20" s="18">
        <v>215014440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772000</v>
      </c>
      <c r="P20" s="64">
        <v>0</v>
      </c>
      <c r="Q20" s="64">
        <v>772000</v>
      </c>
      <c r="R20" s="64">
        <v>0</v>
      </c>
      <c r="S20" s="64">
        <v>0</v>
      </c>
      <c r="T20" s="64">
        <v>0</v>
      </c>
      <c r="U20" s="64">
        <v>0</v>
      </c>
      <c r="V20" s="64">
        <v>772000</v>
      </c>
      <c r="W20" s="64">
        <v>0</v>
      </c>
      <c r="X20" s="64">
        <v>772000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-569921993</v>
      </c>
      <c r="C22" s="90">
        <f>SUM(C19:C21)</f>
        <v>0</v>
      </c>
      <c r="D22" s="91">
        <f aca="true" t="shared" si="3" ref="D22:Z22">SUM(D19:D21)</f>
        <v>16308235</v>
      </c>
      <c r="E22" s="92">
        <f t="shared" si="3"/>
        <v>16308235</v>
      </c>
      <c r="F22" s="92">
        <f t="shared" si="3"/>
        <v>95217417</v>
      </c>
      <c r="G22" s="92">
        <f t="shared" si="3"/>
        <v>-22268045</v>
      </c>
      <c r="H22" s="92">
        <f t="shared" si="3"/>
        <v>-20059105</v>
      </c>
      <c r="I22" s="92">
        <f t="shared" si="3"/>
        <v>52890267</v>
      </c>
      <c r="J22" s="92">
        <f t="shared" si="3"/>
        <v>-67439532</v>
      </c>
      <c r="K22" s="92">
        <f t="shared" si="3"/>
        <v>-24946426</v>
      </c>
      <c r="L22" s="92">
        <f t="shared" si="3"/>
        <v>50685591</v>
      </c>
      <c r="M22" s="92">
        <f t="shared" si="3"/>
        <v>-41700367</v>
      </c>
      <c r="N22" s="92">
        <f t="shared" si="3"/>
        <v>-30962506</v>
      </c>
      <c r="O22" s="92">
        <f t="shared" si="3"/>
        <v>11853563</v>
      </c>
      <c r="P22" s="92">
        <f t="shared" si="3"/>
        <v>30346014</v>
      </c>
      <c r="Q22" s="92">
        <f t="shared" si="3"/>
        <v>11237071</v>
      </c>
      <c r="R22" s="92">
        <f t="shared" si="3"/>
        <v>-40035693</v>
      </c>
      <c r="S22" s="92">
        <f t="shared" si="3"/>
        <v>-16729547</v>
      </c>
      <c r="T22" s="92">
        <f t="shared" si="3"/>
        <v>-62868935</v>
      </c>
      <c r="U22" s="92">
        <f t="shared" si="3"/>
        <v>-119634175</v>
      </c>
      <c r="V22" s="92">
        <f t="shared" si="3"/>
        <v>-97207204</v>
      </c>
      <c r="W22" s="92">
        <f t="shared" si="3"/>
        <v>16308235</v>
      </c>
      <c r="X22" s="92">
        <f t="shared" si="3"/>
        <v>-113515439</v>
      </c>
      <c r="Y22" s="93">
        <f>+IF(W22&lt;&gt;0,(X22/W22)*100,0)</f>
        <v>-696.0620753870667</v>
      </c>
      <c r="Z22" s="94">
        <f t="shared" si="3"/>
        <v>16308235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-569921993</v>
      </c>
      <c r="C24" s="79">
        <f>SUM(C22:C23)</f>
        <v>0</v>
      </c>
      <c r="D24" s="80">
        <f aca="true" t="shared" si="4" ref="D24:Z24">SUM(D22:D23)</f>
        <v>16308235</v>
      </c>
      <c r="E24" s="81">
        <f t="shared" si="4"/>
        <v>16308235</v>
      </c>
      <c r="F24" s="81">
        <f t="shared" si="4"/>
        <v>95217417</v>
      </c>
      <c r="G24" s="81">
        <f t="shared" si="4"/>
        <v>-22268045</v>
      </c>
      <c r="H24" s="81">
        <f t="shared" si="4"/>
        <v>-20059105</v>
      </c>
      <c r="I24" s="81">
        <f t="shared" si="4"/>
        <v>52890267</v>
      </c>
      <c r="J24" s="81">
        <f t="shared" si="4"/>
        <v>-67439532</v>
      </c>
      <c r="K24" s="81">
        <f t="shared" si="4"/>
        <v>-24946426</v>
      </c>
      <c r="L24" s="81">
        <f t="shared" si="4"/>
        <v>50685591</v>
      </c>
      <c r="M24" s="81">
        <f t="shared" si="4"/>
        <v>-41700367</v>
      </c>
      <c r="N24" s="81">
        <f t="shared" si="4"/>
        <v>-30962506</v>
      </c>
      <c r="O24" s="81">
        <f t="shared" si="4"/>
        <v>11853563</v>
      </c>
      <c r="P24" s="81">
        <f t="shared" si="4"/>
        <v>30346014</v>
      </c>
      <c r="Q24" s="81">
        <f t="shared" si="4"/>
        <v>11237071</v>
      </c>
      <c r="R24" s="81">
        <f t="shared" si="4"/>
        <v>-40035693</v>
      </c>
      <c r="S24" s="81">
        <f t="shared" si="4"/>
        <v>-16729547</v>
      </c>
      <c r="T24" s="81">
        <f t="shared" si="4"/>
        <v>-62868935</v>
      </c>
      <c r="U24" s="81">
        <f t="shared" si="4"/>
        <v>-119634175</v>
      </c>
      <c r="V24" s="81">
        <f t="shared" si="4"/>
        <v>-97207204</v>
      </c>
      <c r="W24" s="81">
        <f t="shared" si="4"/>
        <v>16308235</v>
      </c>
      <c r="X24" s="81">
        <f t="shared" si="4"/>
        <v>-113515439</v>
      </c>
      <c r="Y24" s="82">
        <f>+IF(W24&lt;&gt;0,(X24/W24)*100,0)</f>
        <v>-696.0620753870667</v>
      </c>
      <c r="Z24" s="83">
        <f t="shared" si="4"/>
        <v>16308235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231039232</v>
      </c>
      <c r="C27" s="21">
        <v>0</v>
      </c>
      <c r="D27" s="103">
        <v>221956000</v>
      </c>
      <c r="E27" s="104">
        <v>221956000</v>
      </c>
      <c r="F27" s="104">
        <v>6030682</v>
      </c>
      <c r="G27" s="104">
        <v>16077566</v>
      </c>
      <c r="H27" s="104">
        <v>9488739</v>
      </c>
      <c r="I27" s="104">
        <v>31596987</v>
      </c>
      <c r="J27" s="104">
        <v>4559861</v>
      </c>
      <c r="K27" s="104">
        <v>6194893</v>
      </c>
      <c r="L27" s="104">
        <v>30389753</v>
      </c>
      <c r="M27" s="104">
        <v>41144507</v>
      </c>
      <c r="N27" s="104">
        <v>4629463</v>
      </c>
      <c r="O27" s="104">
        <v>21406683</v>
      </c>
      <c r="P27" s="104">
        <v>18598895</v>
      </c>
      <c r="Q27" s="104">
        <v>44635041</v>
      </c>
      <c r="R27" s="104">
        <v>22152063</v>
      </c>
      <c r="S27" s="104">
        <v>36844687</v>
      </c>
      <c r="T27" s="104">
        <v>35940348</v>
      </c>
      <c r="U27" s="104">
        <v>94937098</v>
      </c>
      <c r="V27" s="104">
        <v>212313633</v>
      </c>
      <c r="W27" s="104">
        <v>221956000</v>
      </c>
      <c r="X27" s="104">
        <v>-9642367</v>
      </c>
      <c r="Y27" s="105">
        <v>-4.34</v>
      </c>
      <c r="Z27" s="106">
        <v>221956000</v>
      </c>
    </row>
    <row r="28" spans="1:26" ht="13.5">
      <c r="A28" s="107" t="s">
        <v>44</v>
      </c>
      <c r="B28" s="18">
        <v>229843404</v>
      </c>
      <c r="C28" s="18">
        <v>0</v>
      </c>
      <c r="D28" s="63">
        <v>221956000</v>
      </c>
      <c r="E28" s="64">
        <v>221956000</v>
      </c>
      <c r="F28" s="64">
        <v>6030682</v>
      </c>
      <c r="G28" s="64">
        <v>16077566</v>
      </c>
      <c r="H28" s="64">
        <v>9396399</v>
      </c>
      <c r="I28" s="64">
        <v>31504647</v>
      </c>
      <c r="J28" s="64">
        <v>4473445</v>
      </c>
      <c r="K28" s="64">
        <v>5607788</v>
      </c>
      <c r="L28" s="64">
        <v>30356013</v>
      </c>
      <c r="M28" s="64">
        <v>40437246</v>
      </c>
      <c r="N28" s="64">
        <v>4557938</v>
      </c>
      <c r="O28" s="64">
        <v>21117551</v>
      </c>
      <c r="P28" s="64">
        <v>18179848</v>
      </c>
      <c r="Q28" s="64">
        <v>43855337</v>
      </c>
      <c r="R28" s="64">
        <v>18338672</v>
      </c>
      <c r="S28" s="64">
        <v>36737467</v>
      </c>
      <c r="T28" s="64">
        <v>35267507</v>
      </c>
      <c r="U28" s="64">
        <v>90343646</v>
      </c>
      <c r="V28" s="64">
        <v>206140876</v>
      </c>
      <c r="W28" s="64">
        <v>221956000</v>
      </c>
      <c r="X28" s="64">
        <v>-15815124</v>
      </c>
      <c r="Y28" s="65">
        <v>-7.13</v>
      </c>
      <c r="Z28" s="66">
        <v>221956000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1195828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92340</v>
      </c>
      <c r="I31" s="64">
        <v>92340</v>
      </c>
      <c r="J31" s="64">
        <v>86416</v>
      </c>
      <c r="K31" s="64">
        <v>587105</v>
      </c>
      <c r="L31" s="64">
        <v>33740</v>
      </c>
      <c r="M31" s="64">
        <v>707261</v>
      </c>
      <c r="N31" s="64">
        <v>71525</v>
      </c>
      <c r="O31" s="64">
        <v>289132</v>
      </c>
      <c r="P31" s="64">
        <v>419047</v>
      </c>
      <c r="Q31" s="64">
        <v>779704</v>
      </c>
      <c r="R31" s="64">
        <v>3813391</v>
      </c>
      <c r="S31" s="64">
        <v>107220</v>
      </c>
      <c r="T31" s="64">
        <v>672840</v>
      </c>
      <c r="U31" s="64">
        <v>4593451</v>
      </c>
      <c r="V31" s="64">
        <v>6172756</v>
      </c>
      <c r="W31" s="64">
        <v>0</v>
      </c>
      <c r="X31" s="64">
        <v>6172756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231039232</v>
      </c>
      <c r="C32" s="21">
        <f>SUM(C28:C31)</f>
        <v>0</v>
      </c>
      <c r="D32" s="103">
        <f aca="true" t="shared" si="5" ref="D32:Z32">SUM(D28:D31)</f>
        <v>221956000</v>
      </c>
      <c r="E32" s="104">
        <f t="shared" si="5"/>
        <v>221956000</v>
      </c>
      <c r="F32" s="104">
        <f t="shared" si="5"/>
        <v>6030682</v>
      </c>
      <c r="G32" s="104">
        <f t="shared" si="5"/>
        <v>16077566</v>
      </c>
      <c r="H32" s="104">
        <f t="shared" si="5"/>
        <v>9488739</v>
      </c>
      <c r="I32" s="104">
        <f t="shared" si="5"/>
        <v>31596987</v>
      </c>
      <c r="J32" s="104">
        <f t="shared" si="5"/>
        <v>4559861</v>
      </c>
      <c r="K32" s="104">
        <f t="shared" si="5"/>
        <v>6194893</v>
      </c>
      <c r="L32" s="104">
        <f t="shared" si="5"/>
        <v>30389753</v>
      </c>
      <c r="M32" s="104">
        <f t="shared" si="5"/>
        <v>41144507</v>
      </c>
      <c r="N32" s="104">
        <f t="shared" si="5"/>
        <v>4629463</v>
      </c>
      <c r="O32" s="104">
        <f t="shared" si="5"/>
        <v>21406683</v>
      </c>
      <c r="P32" s="104">
        <f t="shared" si="5"/>
        <v>18598895</v>
      </c>
      <c r="Q32" s="104">
        <f t="shared" si="5"/>
        <v>44635041</v>
      </c>
      <c r="R32" s="104">
        <f t="shared" si="5"/>
        <v>22152063</v>
      </c>
      <c r="S32" s="104">
        <f t="shared" si="5"/>
        <v>36844687</v>
      </c>
      <c r="T32" s="104">
        <f t="shared" si="5"/>
        <v>35940347</v>
      </c>
      <c r="U32" s="104">
        <f t="shared" si="5"/>
        <v>94937097</v>
      </c>
      <c r="V32" s="104">
        <f t="shared" si="5"/>
        <v>212313632</v>
      </c>
      <c r="W32" s="104">
        <f t="shared" si="5"/>
        <v>221956000</v>
      </c>
      <c r="X32" s="104">
        <f t="shared" si="5"/>
        <v>-9642368</v>
      </c>
      <c r="Y32" s="105">
        <f>+IF(W32&lt;&gt;0,(X32/W32)*100,0)</f>
        <v>-4.344270035502532</v>
      </c>
      <c r="Z32" s="106">
        <f t="shared" si="5"/>
        <v>221956000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98213583</v>
      </c>
      <c r="C35" s="18">
        <v>0</v>
      </c>
      <c r="D35" s="63">
        <v>354615000</v>
      </c>
      <c r="E35" s="64">
        <v>354615000</v>
      </c>
      <c r="F35" s="64">
        <v>193330786</v>
      </c>
      <c r="G35" s="64">
        <v>210559936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354615000</v>
      </c>
      <c r="X35" s="64">
        <v>-354615000</v>
      </c>
      <c r="Y35" s="65">
        <v>-100</v>
      </c>
      <c r="Z35" s="66">
        <v>354615000</v>
      </c>
    </row>
    <row r="36" spans="1:26" ht="13.5">
      <c r="A36" s="62" t="s">
        <v>53</v>
      </c>
      <c r="B36" s="18">
        <v>6274722281</v>
      </c>
      <c r="C36" s="18">
        <v>0</v>
      </c>
      <c r="D36" s="63">
        <v>1827718609</v>
      </c>
      <c r="E36" s="64">
        <v>1827718609</v>
      </c>
      <c r="F36" s="64">
        <v>5330901286</v>
      </c>
      <c r="G36" s="64">
        <v>5331876985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1827718609</v>
      </c>
      <c r="X36" s="64">
        <v>-1827718609</v>
      </c>
      <c r="Y36" s="65">
        <v>-100</v>
      </c>
      <c r="Z36" s="66">
        <v>1827718609</v>
      </c>
    </row>
    <row r="37" spans="1:26" ht="13.5">
      <c r="A37" s="62" t="s">
        <v>54</v>
      </c>
      <c r="B37" s="18">
        <v>278452602</v>
      </c>
      <c r="C37" s="18">
        <v>0</v>
      </c>
      <c r="D37" s="63">
        <v>227550000</v>
      </c>
      <c r="E37" s="64">
        <v>227550000</v>
      </c>
      <c r="F37" s="64">
        <v>243142181</v>
      </c>
      <c r="G37" s="64">
        <v>227775165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227550000</v>
      </c>
      <c r="X37" s="64">
        <v>-227550000</v>
      </c>
      <c r="Y37" s="65">
        <v>-100</v>
      </c>
      <c r="Z37" s="66">
        <v>227550000</v>
      </c>
    </row>
    <row r="38" spans="1:26" ht="13.5">
      <c r="A38" s="62" t="s">
        <v>55</v>
      </c>
      <c r="B38" s="18">
        <v>728880659</v>
      </c>
      <c r="C38" s="18">
        <v>0</v>
      </c>
      <c r="D38" s="63">
        <v>740000000</v>
      </c>
      <c r="E38" s="64">
        <v>740000000</v>
      </c>
      <c r="F38" s="64">
        <v>728880659</v>
      </c>
      <c r="G38" s="64">
        <v>728880659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740000000</v>
      </c>
      <c r="X38" s="64">
        <v>-740000000</v>
      </c>
      <c r="Y38" s="65">
        <v>-100</v>
      </c>
      <c r="Z38" s="66">
        <v>740000000</v>
      </c>
    </row>
    <row r="39" spans="1:26" ht="13.5">
      <c r="A39" s="62" t="s">
        <v>56</v>
      </c>
      <c r="B39" s="18">
        <v>5365602603</v>
      </c>
      <c r="C39" s="18">
        <v>0</v>
      </c>
      <c r="D39" s="63">
        <v>1214783609</v>
      </c>
      <c r="E39" s="64">
        <v>1214783609</v>
      </c>
      <c r="F39" s="64">
        <v>4552209232</v>
      </c>
      <c r="G39" s="64">
        <v>4585781097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1214783609</v>
      </c>
      <c r="X39" s="64">
        <v>-1214783609</v>
      </c>
      <c r="Y39" s="65">
        <v>-100</v>
      </c>
      <c r="Z39" s="66">
        <v>1214783609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239130435</v>
      </c>
      <c r="C42" s="18">
        <v>0</v>
      </c>
      <c r="D42" s="63">
        <v>227166060</v>
      </c>
      <c r="E42" s="64">
        <v>227166060</v>
      </c>
      <c r="F42" s="64">
        <v>78577023</v>
      </c>
      <c r="G42" s="64">
        <v>-42647678</v>
      </c>
      <c r="H42" s="64">
        <v>-21856896</v>
      </c>
      <c r="I42" s="64">
        <v>14072449</v>
      </c>
      <c r="J42" s="64">
        <v>69760881</v>
      </c>
      <c r="K42" s="64">
        <v>34841068</v>
      </c>
      <c r="L42" s="64">
        <v>-43525690</v>
      </c>
      <c r="M42" s="64">
        <v>61076259</v>
      </c>
      <c r="N42" s="64">
        <v>-23963416</v>
      </c>
      <c r="O42" s="64">
        <v>7422611</v>
      </c>
      <c r="P42" s="64">
        <v>171588379</v>
      </c>
      <c r="Q42" s="64">
        <v>155047574</v>
      </c>
      <c r="R42" s="64">
        <v>-18093977</v>
      </c>
      <c r="S42" s="64">
        <v>-4582766</v>
      </c>
      <c r="T42" s="64">
        <v>-20311759</v>
      </c>
      <c r="U42" s="64">
        <v>-42988502</v>
      </c>
      <c r="V42" s="64">
        <v>187207780</v>
      </c>
      <c r="W42" s="64">
        <v>227166060</v>
      </c>
      <c r="X42" s="64">
        <v>-39958280</v>
      </c>
      <c r="Y42" s="65">
        <v>-17.59</v>
      </c>
      <c r="Z42" s="66">
        <v>227166060</v>
      </c>
    </row>
    <row r="43" spans="1:26" ht="13.5">
      <c r="A43" s="62" t="s">
        <v>59</v>
      </c>
      <c r="B43" s="18">
        <v>-271943719</v>
      </c>
      <c r="C43" s="18">
        <v>0</v>
      </c>
      <c r="D43" s="63">
        <v>-161856000</v>
      </c>
      <c r="E43" s="64">
        <v>-161856000</v>
      </c>
      <c r="F43" s="64">
        <v>-6030682</v>
      </c>
      <c r="G43" s="64">
        <v>-16077566</v>
      </c>
      <c r="H43" s="64">
        <v>-9488738</v>
      </c>
      <c r="I43" s="64">
        <v>-31596986</v>
      </c>
      <c r="J43" s="64">
        <v>-4559862</v>
      </c>
      <c r="K43" s="64">
        <v>-6194853</v>
      </c>
      <c r="L43" s="64">
        <v>-30389754</v>
      </c>
      <c r="M43" s="64">
        <v>-41144469</v>
      </c>
      <c r="N43" s="64">
        <v>-4629463</v>
      </c>
      <c r="O43" s="64">
        <v>-21406683</v>
      </c>
      <c r="P43" s="64">
        <v>-18598891</v>
      </c>
      <c r="Q43" s="64">
        <v>-44635037</v>
      </c>
      <c r="R43" s="64">
        <v>-22152064</v>
      </c>
      <c r="S43" s="64">
        <v>-36844689</v>
      </c>
      <c r="T43" s="64">
        <v>-9974596</v>
      </c>
      <c r="U43" s="64">
        <v>-68971349</v>
      </c>
      <c r="V43" s="64">
        <v>-186347841</v>
      </c>
      <c r="W43" s="64">
        <v>-161856000</v>
      </c>
      <c r="X43" s="64">
        <v>-24491841</v>
      </c>
      <c r="Y43" s="65">
        <v>15.13</v>
      </c>
      <c r="Z43" s="66">
        <v>-161856000</v>
      </c>
    </row>
    <row r="44" spans="1:26" ht="13.5">
      <c r="A44" s="62" t="s">
        <v>60</v>
      </c>
      <c r="B44" s="18">
        <v>62357755</v>
      </c>
      <c r="C44" s="18">
        <v>0</v>
      </c>
      <c r="D44" s="63">
        <v>-22710480</v>
      </c>
      <c r="E44" s="64">
        <v>-22710480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-22710480</v>
      </c>
      <c r="X44" s="64">
        <v>22710480</v>
      </c>
      <c r="Y44" s="65">
        <v>-100</v>
      </c>
      <c r="Z44" s="66">
        <v>-22710480</v>
      </c>
    </row>
    <row r="45" spans="1:26" ht="13.5">
      <c r="A45" s="74" t="s">
        <v>61</v>
      </c>
      <c r="B45" s="21">
        <v>37881125</v>
      </c>
      <c r="C45" s="21">
        <v>0</v>
      </c>
      <c r="D45" s="103">
        <v>95758580</v>
      </c>
      <c r="E45" s="104">
        <v>95758580</v>
      </c>
      <c r="F45" s="104">
        <v>130136341</v>
      </c>
      <c r="G45" s="104">
        <v>71411097</v>
      </c>
      <c r="H45" s="104">
        <v>40065463</v>
      </c>
      <c r="I45" s="104">
        <v>40065463</v>
      </c>
      <c r="J45" s="104">
        <v>105266482</v>
      </c>
      <c r="K45" s="104">
        <v>133912697</v>
      </c>
      <c r="L45" s="104">
        <v>59997253</v>
      </c>
      <c r="M45" s="104">
        <v>59997253</v>
      </c>
      <c r="N45" s="104">
        <v>31404374</v>
      </c>
      <c r="O45" s="104">
        <v>17420302</v>
      </c>
      <c r="P45" s="104">
        <v>170409790</v>
      </c>
      <c r="Q45" s="104">
        <v>31404374</v>
      </c>
      <c r="R45" s="104">
        <v>130163749</v>
      </c>
      <c r="S45" s="104">
        <v>88736294</v>
      </c>
      <c r="T45" s="104">
        <v>58449939</v>
      </c>
      <c r="U45" s="104">
        <v>58449939</v>
      </c>
      <c r="V45" s="104">
        <v>58449939</v>
      </c>
      <c r="W45" s="104">
        <v>95758580</v>
      </c>
      <c r="X45" s="104">
        <v>-37308641</v>
      </c>
      <c r="Y45" s="105">
        <v>-38.96</v>
      </c>
      <c r="Z45" s="106">
        <v>95758580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84845202</v>
      </c>
      <c r="C49" s="56">
        <v>0</v>
      </c>
      <c r="D49" s="133">
        <v>39503412</v>
      </c>
      <c r="E49" s="58">
        <v>33775379</v>
      </c>
      <c r="F49" s="58">
        <v>0</v>
      </c>
      <c r="G49" s="58">
        <v>0</v>
      </c>
      <c r="H49" s="58">
        <v>0</v>
      </c>
      <c r="I49" s="58">
        <v>803829431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961953424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28876781</v>
      </c>
      <c r="C51" s="56">
        <v>0</v>
      </c>
      <c r="D51" s="133">
        <v>12208053</v>
      </c>
      <c r="E51" s="58">
        <v>31521997</v>
      </c>
      <c r="F51" s="58">
        <v>0</v>
      </c>
      <c r="G51" s="58">
        <v>0</v>
      </c>
      <c r="H51" s="58">
        <v>0</v>
      </c>
      <c r="I51" s="58">
        <v>4896801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947284</v>
      </c>
      <c r="R51" s="58">
        <v>0</v>
      </c>
      <c r="S51" s="58">
        <v>0</v>
      </c>
      <c r="T51" s="58">
        <v>0</v>
      </c>
      <c r="U51" s="58">
        <v>947284</v>
      </c>
      <c r="V51" s="58">
        <v>50333956</v>
      </c>
      <c r="W51" s="58">
        <v>129732156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106.18777226520497</v>
      </c>
      <c r="C58" s="5">
        <f>IF(C67=0,0,+(C76/C67)*100)</f>
        <v>0</v>
      </c>
      <c r="D58" s="6">
        <f aca="true" t="shared" si="6" ref="D58:Z58">IF(D67=0,0,+(D76/D67)*100)</f>
        <v>67.41013692343526</v>
      </c>
      <c r="E58" s="7">
        <f t="shared" si="6"/>
        <v>67.41013692343526</v>
      </c>
      <c r="F58" s="7">
        <f t="shared" si="6"/>
        <v>59.82528458290047</v>
      </c>
      <c r="G58" s="7">
        <f t="shared" si="6"/>
        <v>64.5779334211824</v>
      </c>
      <c r="H58" s="7">
        <f t="shared" si="6"/>
        <v>53.98957309613747</v>
      </c>
      <c r="I58" s="7">
        <f t="shared" si="6"/>
        <v>59.49477158840557</v>
      </c>
      <c r="J58" s="7">
        <f t="shared" si="6"/>
        <v>159.32696971886912</v>
      </c>
      <c r="K58" s="7">
        <f t="shared" si="6"/>
        <v>78.08937954975455</v>
      </c>
      <c r="L58" s="7">
        <f t="shared" si="6"/>
        <v>51.246290948455055</v>
      </c>
      <c r="M58" s="7">
        <f t="shared" si="6"/>
        <v>89.18933211299964</v>
      </c>
      <c r="N58" s="7">
        <f t="shared" si="6"/>
        <v>100.6069120093378</v>
      </c>
      <c r="O58" s="7">
        <f t="shared" si="6"/>
        <v>62.344437956759755</v>
      </c>
      <c r="P58" s="7">
        <f t="shared" si="6"/>
        <v>112.03103986796965</v>
      </c>
      <c r="Q58" s="7">
        <f t="shared" si="6"/>
        <v>88.46129925123513</v>
      </c>
      <c r="R58" s="7">
        <f t="shared" si="6"/>
        <v>82.12116352005553</v>
      </c>
      <c r="S58" s="7">
        <f t="shared" si="6"/>
        <v>98.8700662013008</v>
      </c>
      <c r="T58" s="7">
        <f t="shared" si="6"/>
        <v>67.0235851140793</v>
      </c>
      <c r="U58" s="7">
        <f t="shared" si="6"/>
        <v>80.00292312291852</v>
      </c>
      <c r="V58" s="7">
        <f t="shared" si="6"/>
        <v>78.45100955429353</v>
      </c>
      <c r="W58" s="7">
        <f t="shared" si="6"/>
        <v>67.41013692343526</v>
      </c>
      <c r="X58" s="7">
        <f t="shared" si="6"/>
        <v>0</v>
      </c>
      <c r="Y58" s="7">
        <f t="shared" si="6"/>
        <v>0</v>
      </c>
      <c r="Z58" s="8">
        <f t="shared" si="6"/>
        <v>67.41013692343526</v>
      </c>
    </row>
    <row r="59" spans="1:26" ht="13.5">
      <c r="A59" s="36" t="s">
        <v>31</v>
      </c>
      <c r="B59" s="9">
        <f aca="true" t="shared" si="7" ref="B59:Z66">IF(B68=0,0,+(B77/B68)*100)</f>
        <v>423.456291504269</v>
      </c>
      <c r="C59" s="9">
        <f t="shared" si="7"/>
        <v>0</v>
      </c>
      <c r="D59" s="2">
        <f t="shared" si="7"/>
        <v>75.71953568552615</v>
      </c>
      <c r="E59" s="10">
        <f t="shared" si="7"/>
        <v>75.71953568552615</v>
      </c>
      <c r="F59" s="10">
        <f t="shared" si="7"/>
        <v>49.28026691011745</v>
      </c>
      <c r="G59" s="10">
        <f t="shared" si="7"/>
        <v>64.62838932496355</v>
      </c>
      <c r="H59" s="10">
        <f t="shared" si="7"/>
        <v>61.49904126686041</v>
      </c>
      <c r="I59" s="10">
        <f t="shared" si="7"/>
        <v>58.50583310488118</v>
      </c>
      <c r="J59" s="10">
        <f t="shared" si="7"/>
        <v>89.37807494680894</v>
      </c>
      <c r="K59" s="10">
        <f t="shared" si="7"/>
        <v>66.90593623225752</v>
      </c>
      <c r="L59" s="10">
        <f t="shared" si="7"/>
        <v>36.53700562986388</v>
      </c>
      <c r="M59" s="10">
        <f t="shared" si="7"/>
        <v>64.65932109388774</v>
      </c>
      <c r="N59" s="10">
        <f t="shared" si="7"/>
        <v>73.76847157573879</v>
      </c>
      <c r="O59" s="10">
        <f t="shared" si="7"/>
        <v>59.49386487606142</v>
      </c>
      <c r="P59" s="10">
        <f t="shared" si="7"/>
        <v>103.62122460001981</v>
      </c>
      <c r="Q59" s="10">
        <f t="shared" si="7"/>
        <v>76.98632006231941</v>
      </c>
      <c r="R59" s="10">
        <f t="shared" si="7"/>
        <v>70.33804098275962</v>
      </c>
      <c r="S59" s="10">
        <f t="shared" si="7"/>
        <v>62.9072799010935</v>
      </c>
      <c r="T59" s="10">
        <f t="shared" si="7"/>
        <v>72.99108108220442</v>
      </c>
      <c r="U59" s="10">
        <f t="shared" si="7"/>
        <v>69.1031059575672</v>
      </c>
      <c r="V59" s="10">
        <f t="shared" si="7"/>
        <v>67.22898449872743</v>
      </c>
      <c r="W59" s="10">
        <f t="shared" si="7"/>
        <v>75.71953568552615</v>
      </c>
      <c r="X59" s="10">
        <f t="shared" si="7"/>
        <v>0</v>
      </c>
      <c r="Y59" s="10">
        <f t="shared" si="7"/>
        <v>0</v>
      </c>
      <c r="Z59" s="11">
        <f t="shared" si="7"/>
        <v>75.71953568552615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70.57371258779487</v>
      </c>
      <c r="E60" s="13">
        <f t="shared" si="7"/>
        <v>70.57371258779487</v>
      </c>
      <c r="F60" s="13">
        <f t="shared" si="7"/>
        <v>67.61485895758777</v>
      </c>
      <c r="G60" s="13">
        <f t="shared" si="7"/>
        <v>68.01120944337339</v>
      </c>
      <c r="H60" s="13">
        <f t="shared" si="7"/>
        <v>53.990713864198185</v>
      </c>
      <c r="I60" s="13">
        <f t="shared" si="7"/>
        <v>63.3204894047343</v>
      </c>
      <c r="J60" s="13">
        <f t="shared" si="7"/>
        <v>238.9593920419857</v>
      </c>
      <c r="K60" s="13">
        <f t="shared" si="7"/>
        <v>84.22105942829593</v>
      </c>
      <c r="L60" s="13">
        <f t="shared" si="7"/>
        <v>61.28153517071739</v>
      </c>
      <c r="M60" s="13">
        <f t="shared" si="7"/>
        <v>106.61833483834985</v>
      </c>
      <c r="N60" s="13">
        <f t="shared" si="7"/>
        <v>123.03030692770918</v>
      </c>
      <c r="O60" s="13">
        <f t="shared" si="7"/>
        <v>66.3492377695287</v>
      </c>
      <c r="P60" s="13">
        <f t="shared" si="7"/>
        <v>117.89837843404763</v>
      </c>
      <c r="Q60" s="13">
        <f t="shared" si="7"/>
        <v>97.40610503956037</v>
      </c>
      <c r="R60" s="13">
        <f t="shared" si="7"/>
        <v>89.17786542073827</v>
      </c>
      <c r="S60" s="13">
        <f t="shared" si="7"/>
        <v>127.85619123205178</v>
      </c>
      <c r="T60" s="13">
        <f t="shared" si="7"/>
        <v>66.52654920594621</v>
      </c>
      <c r="U60" s="13">
        <f t="shared" si="7"/>
        <v>87.54510376130146</v>
      </c>
      <c r="V60" s="13">
        <f t="shared" si="7"/>
        <v>86.99601215522809</v>
      </c>
      <c r="W60" s="13">
        <f t="shared" si="7"/>
        <v>70.57371258779487</v>
      </c>
      <c r="X60" s="13">
        <f t="shared" si="7"/>
        <v>0</v>
      </c>
      <c r="Y60" s="13">
        <f t="shared" si="7"/>
        <v>0</v>
      </c>
      <c r="Z60" s="14">
        <f t="shared" si="7"/>
        <v>70.57371258779487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68.02728674177712</v>
      </c>
      <c r="E61" s="13">
        <f t="shared" si="7"/>
        <v>68.02728674177712</v>
      </c>
      <c r="F61" s="13">
        <f t="shared" si="7"/>
        <v>75.0291984096256</v>
      </c>
      <c r="G61" s="13">
        <f t="shared" si="7"/>
        <v>78.54460600263835</v>
      </c>
      <c r="H61" s="13">
        <f t="shared" si="7"/>
        <v>64.76980543370055</v>
      </c>
      <c r="I61" s="13">
        <f t="shared" si="7"/>
        <v>72.99021178140636</v>
      </c>
      <c r="J61" s="13">
        <f t="shared" si="7"/>
        <v>628.3285358505209</v>
      </c>
      <c r="K61" s="13">
        <f t="shared" si="7"/>
        <v>79.43424338619025</v>
      </c>
      <c r="L61" s="13">
        <f t="shared" si="7"/>
        <v>69.34345980927417</v>
      </c>
      <c r="M61" s="13">
        <f t="shared" si="7"/>
        <v>125.99899758281812</v>
      </c>
      <c r="N61" s="13">
        <f t="shared" si="7"/>
        <v>135.94994027611622</v>
      </c>
      <c r="O61" s="13">
        <f t="shared" si="7"/>
        <v>68.53069469407683</v>
      </c>
      <c r="P61" s="13">
        <f t="shared" si="7"/>
        <v>134.46727594840803</v>
      </c>
      <c r="Q61" s="13">
        <f t="shared" si="7"/>
        <v>104.74610632753189</v>
      </c>
      <c r="R61" s="13">
        <f t="shared" si="7"/>
        <v>93.49108214546399</v>
      </c>
      <c r="S61" s="13">
        <f t="shared" si="7"/>
        <v>177.0396584495289</v>
      </c>
      <c r="T61" s="13">
        <f t="shared" si="7"/>
        <v>99.68708472398711</v>
      </c>
      <c r="U61" s="13">
        <f t="shared" si="7"/>
        <v>111.497416943854</v>
      </c>
      <c r="V61" s="13">
        <f t="shared" si="7"/>
        <v>101.79666181520419</v>
      </c>
      <c r="W61" s="13">
        <f t="shared" si="7"/>
        <v>68.02728674177712</v>
      </c>
      <c r="X61" s="13">
        <f t="shared" si="7"/>
        <v>0</v>
      </c>
      <c r="Y61" s="13">
        <f t="shared" si="7"/>
        <v>0</v>
      </c>
      <c r="Z61" s="14">
        <f t="shared" si="7"/>
        <v>68.02728674177712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75.83696883161855</v>
      </c>
      <c r="E62" s="13">
        <f t="shared" si="7"/>
        <v>75.83696883161855</v>
      </c>
      <c r="F62" s="13">
        <f t="shared" si="7"/>
        <v>56.38410625353275</v>
      </c>
      <c r="G62" s="13">
        <f t="shared" si="7"/>
        <v>45.254151076779834</v>
      </c>
      <c r="H62" s="13">
        <f t="shared" si="7"/>
        <v>23.507809480288273</v>
      </c>
      <c r="I62" s="13">
        <f t="shared" si="7"/>
        <v>38.30587263278019</v>
      </c>
      <c r="J62" s="13">
        <f t="shared" si="7"/>
        <v>46.83978801857384</v>
      </c>
      <c r="K62" s="13">
        <f t="shared" si="7"/>
        <v>144.73386710373916</v>
      </c>
      <c r="L62" s="13">
        <f t="shared" si="7"/>
        <v>42.76729245540768</v>
      </c>
      <c r="M62" s="13">
        <f t="shared" si="7"/>
        <v>62.76307454903193</v>
      </c>
      <c r="N62" s="13">
        <f t="shared" si="7"/>
        <v>108.12324539600304</v>
      </c>
      <c r="O62" s="13">
        <f t="shared" si="7"/>
        <v>58.21280418009322</v>
      </c>
      <c r="P62" s="13">
        <f t="shared" si="7"/>
        <v>74.50580670756236</v>
      </c>
      <c r="Q62" s="13">
        <f t="shared" si="7"/>
        <v>79.98730720155498</v>
      </c>
      <c r="R62" s="13">
        <f t="shared" si="7"/>
        <v>72.63235361448052</v>
      </c>
      <c r="S62" s="13">
        <f t="shared" si="7"/>
        <v>52.221439949883006</v>
      </c>
      <c r="T62" s="13">
        <f t="shared" si="7"/>
        <v>30.688340477412133</v>
      </c>
      <c r="U62" s="13">
        <f t="shared" si="7"/>
        <v>44.93898023318303</v>
      </c>
      <c r="V62" s="13">
        <f t="shared" si="7"/>
        <v>53.763591933926136</v>
      </c>
      <c r="W62" s="13">
        <f t="shared" si="7"/>
        <v>75.83696883161855</v>
      </c>
      <c r="X62" s="13">
        <f t="shared" si="7"/>
        <v>0</v>
      </c>
      <c r="Y62" s="13">
        <f t="shared" si="7"/>
        <v>0</v>
      </c>
      <c r="Z62" s="14">
        <f t="shared" si="7"/>
        <v>75.83696883161855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77.04313084930016</v>
      </c>
      <c r="E63" s="13">
        <f t="shared" si="7"/>
        <v>77.04313084930016</v>
      </c>
      <c r="F63" s="13">
        <f t="shared" si="7"/>
        <v>24.99322596828412</v>
      </c>
      <c r="G63" s="13">
        <f t="shared" si="7"/>
        <v>38.023895126406366</v>
      </c>
      <c r="H63" s="13">
        <f t="shared" si="7"/>
        <v>649.0522853422874</v>
      </c>
      <c r="I63" s="13">
        <f t="shared" si="7"/>
        <v>43.52559446988745</v>
      </c>
      <c r="J63" s="13">
        <f t="shared" si="7"/>
        <v>109.59123656594238</v>
      </c>
      <c r="K63" s="13">
        <f t="shared" si="7"/>
        <v>104.29867768783672</v>
      </c>
      <c r="L63" s="13">
        <f t="shared" si="7"/>
        <v>40.17519378396045</v>
      </c>
      <c r="M63" s="13">
        <f t="shared" si="7"/>
        <v>74.68245367989357</v>
      </c>
      <c r="N63" s="13">
        <f t="shared" si="7"/>
        <v>86.400713653676</v>
      </c>
      <c r="O63" s="13">
        <f t="shared" si="7"/>
        <v>64.61866713466942</v>
      </c>
      <c r="P63" s="13">
        <f t="shared" si="7"/>
        <v>75.18554620786273</v>
      </c>
      <c r="Q63" s="13">
        <f t="shared" si="7"/>
        <v>75.8332853469686</v>
      </c>
      <c r="R63" s="13">
        <f t="shared" si="7"/>
        <v>76.72861436735172</v>
      </c>
      <c r="S63" s="13">
        <f t="shared" si="7"/>
        <v>49.03732696488095</v>
      </c>
      <c r="T63" s="13">
        <f t="shared" si="7"/>
        <v>14.144333181759572</v>
      </c>
      <c r="U63" s="13">
        <f t="shared" si="7"/>
        <v>27.46611860590959</v>
      </c>
      <c r="V63" s="13">
        <f t="shared" si="7"/>
        <v>47.068921544197536</v>
      </c>
      <c r="W63" s="13">
        <f t="shared" si="7"/>
        <v>77.04313084930016</v>
      </c>
      <c r="X63" s="13">
        <f t="shared" si="7"/>
        <v>0</v>
      </c>
      <c r="Y63" s="13">
        <f t="shared" si="7"/>
        <v>0</v>
      </c>
      <c r="Z63" s="14">
        <f t="shared" si="7"/>
        <v>77.04313084930016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87.36818103298202</v>
      </c>
      <c r="E64" s="13">
        <f t="shared" si="7"/>
        <v>87.36818103298202</v>
      </c>
      <c r="F64" s="13">
        <f t="shared" si="7"/>
        <v>52.88028528598506</v>
      </c>
      <c r="G64" s="13">
        <f t="shared" si="7"/>
        <v>51.33491324142493</v>
      </c>
      <c r="H64" s="13">
        <f t="shared" si="7"/>
        <v>41.4771285475793</v>
      </c>
      <c r="I64" s="13">
        <f t="shared" si="7"/>
        <v>48.512018081163255</v>
      </c>
      <c r="J64" s="13">
        <f t="shared" si="7"/>
        <v>63.09653342969865</v>
      </c>
      <c r="K64" s="13">
        <f t="shared" si="7"/>
        <v>53.24078866174333</v>
      </c>
      <c r="L64" s="13">
        <f t="shared" si="7"/>
        <v>32.16354679411227</v>
      </c>
      <c r="M64" s="13">
        <f t="shared" si="7"/>
        <v>49.504347520677314</v>
      </c>
      <c r="N64" s="13">
        <f t="shared" si="7"/>
        <v>67.78679585358506</v>
      </c>
      <c r="O64" s="13">
        <f t="shared" si="7"/>
        <v>47.75276201435182</v>
      </c>
      <c r="P64" s="13">
        <f t="shared" si="7"/>
        <v>69.01203357768382</v>
      </c>
      <c r="Q64" s="13">
        <f t="shared" si="7"/>
        <v>61.52261133514985</v>
      </c>
      <c r="R64" s="13">
        <f t="shared" si="7"/>
        <v>57.91922295988632</v>
      </c>
      <c r="S64" s="13">
        <f t="shared" si="7"/>
        <v>45.50643626137166</v>
      </c>
      <c r="T64" s="13">
        <f t="shared" si="7"/>
        <v>60.913615448226174</v>
      </c>
      <c r="U64" s="13">
        <f t="shared" si="7"/>
        <v>54.715967379833316</v>
      </c>
      <c r="V64" s="13">
        <f t="shared" si="7"/>
        <v>53.56918829247843</v>
      </c>
      <c r="W64" s="13">
        <f t="shared" si="7"/>
        <v>87.36818103298202</v>
      </c>
      <c r="X64" s="13">
        <f t="shared" si="7"/>
        <v>0</v>
      </c>
      <c r="Y64" s="13">
        <f t="shared" si="7"/>
        <v>0</v>
      </c>
      <c r="Z64" s="14">
        <f t="shared" si="7"/>
        <v>87.36818103298202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13.94689538007398</v>
      </c>
      <c r="G66" s="16">
        <f t="shared" si="7"/>
        <v>20.89595844402402</v>
      </c>
      <c r="H66" s="16">
        <f t="shared" si="7"/>
        <v>24.844595825702413</v>
      </c>
      <c r="I66" s="16">
        <f t="shared" si="7"/>
        <v>19.538761211215864</v>
      </c>
      <c r="J66" s="16">
        <f t="shared" si="7"/>
        <v>41.98129601379585</v>
      </c>
      <c r="K66" s="16">
        <f t="shared" si="7"/>
        <v>49.971888715586346</v>
      </c>
      <c r="L66" s="16">
        <f t="shared" si="7"/>
        <v>11.917606356227298</v>
      </c>
      <c r="M66" s="16">
        <f t="shared" si="7"/>
        <v>34.577577543238654</v>
      </c>
      <c r="N66" s="16">
        <f t="shared" si="7"/>
        <v>21.580226326587947</v>
      </c>
      <c r="O66" s="16">
        <f t="shared" si="7"/>
        <v>19.956469916265657</v>
      </c>
      <c r="P66" s="16">
        <f t="shared" si="7"/>
        <v>47.10390344347337</v>
      </c>
      <c r="Q66" s="16">
        <f t="shared" si="7"/>
        <v>26.08721691909896</v>
      </c>
      <c r="R66" s="16">
        <f t="shared" si="7"/>
        <v>34.21643672242077</v>
      </c>
      <c r="S66" s="16">
        <f t="shared" si="7"/>
        <v>21.182922277707302</v>
      </c>
      <c r="T66" s="16">
        <f t="shared" si="7"/>
        <v>42.930845751616886</v>
      </c>
      <c r="U66" s="16">
        <f t="shared" si="7"/>
        <v>32.10862116224902</v>
      </c>
      <c r="V66" s="16">
        <f t="shared" si="7"/>
        <v>27.879282846254664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697794362</v>
      </c>
      <c r="C67" s="23"/>
      <c r="D67" s="24">
        <v>818303527</v>
      </c>
      <c r="E67" s="25">
        <v>818303527</v>
      </c>
      <c r="F67" s="25">
        <v>69314776</v>
      </c>
      <c r="G67" s="25">
        <v>67495311</v>
      </c>
      <c r="H67" s="25">
        <v>66482439</v>
      </c>
      <c r="I67" s="25">
        <v>203292526</v>
      </c>
      <c r="J67" s="25">
        <v>41152294</v>
      </c>
      <c r="K67" s="25">
        <v>64420508</v>
      </c>
      <c r="L67" s="25">
        <v>57224198</v>
      </c>
      <c r="M67" s="25">
        <v>162797000</v>
      </c>
      <c r="N67" s="25">
        <v>51774062</v>
      </c>
      <c r="O67" s="25">
        <v>73390332</v>
      </c>
      <c r="P67" s="25">
        <v>54641985</v>
      </c>
      <c r="Q67" s="25">
        <v>179806379</v>
      </c>
      <c r="R67" s="25">
        <v>71279012</v>
      </c>
      <c r="S67" s="25">
        <v>46459359</v>
      </c>
      <c r="T67" s="25">
        <v>79167478</v>
      </c>
      <c r="U67" s="25">
        <v>196905849</v>
      </c>
      <c r="V67" s="25">
        <v>742801754</v>
      </c>
      <c r="W67" s="25">
        <v>818303527</v>
      </c>
      <c r="X67" s="25"/>
      <c r="Y67" s="24"/>
      <c r="Z67" s="26">
        <v>818303527</v>
      </c>
    </row>
    <row r="68" spans="1:26" ht="13.5" hidden="1">
      <c r="A68" s="36" t="s">
        <v>31</v>
      </c>
      <c r="B68" s="18">
        <v>174982000</v>
      </c>
      <c r="C68" s="18"/>
      <c r="D68" s="19">
        <v>251230764</v>
      </c>
      <c r="E68" s="20">
        <v>251230764</v>
      </c>
      <c r="F68" s="20">
        <v>15504845</v>
      </c>
      <c r="G68" s="20">
        <v>15681183</v>
      </c>
      <c r="H68" s="20">
        <v>15712923</v>
      </c>
      <c r="I68" s="20">
        <v>46898951</v>
      </c>
      <c r="J68" s="20">
        <v>16448252</v>
      </c>
      <c r="K68" s="20">
        <v>15832770</v>
      </c>
      <c r="L68" s="20">
        <v>15722405</v>
      </c>
      <c r="M68" s="20">
        <v>48003427</v>
      </c>
      <c r="N68" s="20">
        <v>15826005</v>
      </c>
      <c r="O68" s="20">
        <v>16665352</v>
      </c>
      <c r="P68" s="20">
        <v>12856949</v>
      </c>
      <c r="Q68" s="20">
        <v>45348306</v>
      </c>
      <c r="R68" s="20">
        <v>15872040</v>
      </c>
      <c r="S68" s="20">
        <v>14335964</v>
      </c>
      <c r="T68" s="20">
        <v>17804178</v>
      </c>
      <c r="U68" s="20">
        <v>48012182</v>
      </c>
      <c r="V68" s="20">
        <v>188262866</v>
      </c>
      <c r="W68" s="20">
        <v>251230764</v>
      </c>
      <c r="X68" s="20"/>
      <c r="Y68" s="19"/>
      <c r="Z68" s="22">
        <v>251230764</v>
      </c>
    </row>
    <row r="69" spans="1:26" ht="13.5" hidden="1">
      <c r="A69" s="37" t="s">
        <v>32</v>
      </c>
      <c r="B69" s="18">
        <v>467902213</v>
      </c>
      <c r="C69" s="18"/>
      <c r="D69" s="19">
        <v>512072763</v>
      </c>
      <c r="E69" s="20">
        <v>512072763</v>
      </c>
      <c r="F69" s="20">
        <v>49046240</v>
      </c>
      <c r="G69" s="20">
        <v>48021653</v>
      </c>
      <c r="H69" s="20">
        <v>46719110</v>
      </c>
      <c r="I69" s="20">
        <v>143787003</v>
      </c>
      <c r="J69" s="20">
        <v>20557867</v>
      </c>
      <c r="K69" s="20">
        <v>45058906</v>
      </c>
      <c r="L69" s="20">
        <v>37749756</v>
      </c>
      <c r="M69" s="20">
        <v>103366529</v>
      </c>
      <c r="N69" s="20">
        <v>32189241</v>
      </c>
      <c r="O69" s="20">
        <v>52852256</v>
      </c>
      <c r="P69" s="20">
        <v>39849258</v>
      </c>
      <c r="Q69" s="20">
        <v>124890755</v>
      </c>
      <c r="R69" s="20">
        <v>51695855</v>
      </c>
      <c r="S69" s="20">
        <v>28227653</v>
      </c>
      <c r="T69" s="20">
        <v>58153114</v>
      </c>
      <c r="U69" s="20">
        <v>138076622</v>
      </c>
      <c r="V69" s="20">
        <v>510120909</v>
      </c>
      <c r="W69" s="20">
        <v>512072763</v>
      </c>
      <c r="X69" s="20"/>
      <c r="Y69" s="19"/>
      <c r="Z69" s="22">
        <v>512072763</v>
      </c>
    </row>
    <row r="70" spans="1:26" ht="13.5" hidden="1">
      <c r="A70" s="38" t="s">
        <v>106</v>
      </c>
      <c r="B70" s="18"/>
      <c r="C70" s="18"/>
      <c r="D70" s="19">
        <v>383677175</v>
      </c>
      <c r="E70" s="20">
        <v>383677175</v>
      </c>
      <c r="F70" s="20">
        <v>36185190</v>
      </c>
      <c r="G70" s="20">
        <v>33220159</v>
      </c>
      <c r="H70" s="20">
        <v>31421680</v>
      </c>
      <c r="I70" s="20">
        <v>100827029</v>
      </c>
      <c r="J70" s="20">
        <v>6623265</v>
      </c>
      <c r="K70" s="20">
        <v>38234922</v>
      </c>
      <c r="L70" s="20">
        <v>27299395</v>
      </c>
      <c r="M70" s="20">
        <v>72157582</v>
      </c>
      <c r="N70" s="20">
        <v>21783580</v>
      </c>
      <c r="O70" s="20">
        <v>42568709</v>
      </c>
      <c r="P70" s="20">
        <v>28999939</v>
      </c>
      <c r="Q70" s="20">
        <v>93352228</v>
      </c>
      <c r="R70" s="20">
        <v>42093925</v>
      </c>
      <c r="S70" s="20">
        <v>17265501</v>
      </c>
      <c r="T70" s="20">
        <v>31638596</v>
      </c>
      <c r="U70" s="20">
        <v>90998022</v>
      </c>
      <c r="V70" s="20">
        <v>357334861</v>
      </c>
      <c r="W70" s="20">
        <v>383677175</v>
      </c>
      <c r="X70" s="20"/>
      <c r="Y70" s="19"/>
      <c r="Z70" s="22">
        <v>383677175</v>
      </c>
    </row>
    <row r="71" spans="1:26" ht="13.5" hidden="1">
      <c r="A71" s="38" t="s">
        <v>107</v>
      </c>
      <c r="B71" s="18"/>
      <c r="C71" s="18"/>
      <c r="D71" s="19">
        <v>82771093</v>
      </c>
      <c r="E71" s="20">
        <v>82771093</v>
      </c>
      <c r="F71" s="20">
        <v>7181013</v>
      </c>
      <c r="G71" s="20">
        <v>9279520</v>
      </c>
      <c r="H71" s="20">
        <v>13129875</v>
      </c>
      <c r="I71" s="20">
        <v>29590408</v>
      </c>
      <c r="J71" s="20">
        <v>10876802</v>
      </c>
      <c r="K71" s="20">
        <v>3675363</v>
      </c>
      <c r="L71" s="20">
        <v>6405250</v>
      </c>
      <c r="M71" s="20">
        <v>20957415</v>
      </c>
      <c r="N71" s="20">
        <v>6314459</v>
      </c>
      <c r="O71" s="20">
        <v>6428182</v>
      </c>
      <c r="P71" s="20">
        <v>6876358</v>
      </c>
      <c r="Q71" s="20">
        <v>19618999</v>
      </c>
      <c r="R71" s="20">
        <v>5919011</v>
      </c>
      <c r="S71" s="20">
        <v>6895865</v>
      </c>
      <c r="T71" s="20">
        <v>15026430</v>
      </c>
      <c r="U71" s="20">
        <v>27841306</v>
      </c>
      <c r="V71" s="20">
        <v>98008128</v>
      </c>
      <c r="W71" s="20">
        <v>82771093</v>
      </c>
      <c r="X71" s="20"/>
      <c r="Y71" s="19"/>
      <c r="Z71" s="22">
        <v>82771093</v>
      </c>
    </row>
    <row r="72" spans="1:26" ht="13.5" hidden="1">
      <c r="A72" s="38" t="s">
        <v>108</v>
      </c>
      <c r="B72" s="18"/>
      <c r="C72" s="18"/>
      <c r="D72" s="19">
        <v>21779956</v>
      </c>
      <c r="E72" s="20">
        <v>21779956</v>
      </c>
      <c r="F72" s="20">
        <v>3727470</v>
      </c>
      <c r="G72" s="20">
        <v>3505401</v>
      </c>
      <c r="H72" s="20">
        <v>145930</v>
      </c>
      <c r="I72" s="20">
        <v>7378801</v>
      </c>
      <c r="J72" s="20">
        <v>1043244</v>
      </c>
      <c r="K72" s="20">
        <v>1139141</v>
      </c>
      <c r="L72" s="20">
        <v>2033063</v>
      </c>
      <c r="M72" s="20">
        <v>4215448</v>
      </c>
      <c r="N72" s="20">
        <v>2079440</v>
      </c>
      <c r="O72" s="20">
        <v>1846143</v>
      </c>
      <c r="P72" s="20">
        <v>1961506</v>
      </c>
      <c r="Q72" s="20">
        <v>5887089</v>
      </c>
      <c r="R72" s="20">
        <v>1674477</v>
      </c>
      <c r="S72" s="20">
        <v>2052618</v>
      </c>
      <c r="T72" s="20">
        <v>9515719</v>
      </c>
      <c r="U72" s="20">
        <v>13242814</v>
      </c>
      <c r="V72" s="20">
        <v>30724152</v>
      </c>
      <c r="W72" s="20">
        <v>21779956</v>
      </c>
      <c r="X72" s="20"/>
      <c r="Y72" s="19"/>
      <c r="Z72" s="22">
        <v>21779956</v>
      </c>
    </row>
    <row r="73" spans="1:26" ht="13.5" hidden="1">
      <c r="A73" s="38" t="s">
        <v>109</v>
      </c>
      <c r="B73" s="18"/>
      <c r="C73" s="18"/>
      <c r="D73" s="19">
        <v>23844539</v>
      </c>
      <c r="E73" s="20">
        <v>23844539</v>
      </c>
      <c r="F73" s="20">
        <v>1952567</v>
      </c>
      <c r="G73" s="20">
        <v>2016573</v>
      </c>
      <c r="H73" s="20">
        <v>2021625</v>
      </c>
      <c r="I73" s="20">
        <v>5990765</v>
      </c>
      <c r="J73" s="20">
        <v>2014556</v>
      </c>
      <c r="K73" s="20">
        <v>2009480</v>
      </c>
      <c r="L73" s="20">
        <v>2012048</v>
      </c>
      <c r="M73" s="20">
        <v>6036084</v>
      </c>
      <c r="N73" s="20">
        <v>2011762</v>
      </c>
      <c r="O73" s="20">
        <v>2009222</v>
      </c>
      <c r="P73" s="20">
        <v>2011455</v>
      </c>
      <c r="Q73" s="20">
        <v>6032439</v>
      </c>
      <c r="R73" s="20">
        <v>2008442</v>
      </c>
      <c r="S73" s="20">
        <v>2013669</v>
      </c>
      <c r="T73" s="20">
        <v>1954192</v>
      </c>
      <c r="U73" s="20">
        <v>5976303</v>
      </c>
      <c r="V73" s="20">
        <v>24035591</v>
      </c>
      <c r="W73" s="20">
        <v>23844539</v>
      </c>
      <c r="X73" s="20"/>
      <c r="Y73" s="19"/>
      <c r="Z73" s="22">
        <v>23844539</v>
      </c>
    </row>
    <row r="74" spans="1:26" ht="13.5" hidden="1">
      <c r="A74" s="38" t="s">
        <v>110</v>
      </c>
      <c r="B74" s="18">
        <v>467902213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>
        <v>18177</v>
      </c>
      <c r="U74" s="20">
        <v>18177</v>
      </c>
      <c r="V74" s="20">
        <v>18177</v>
      </c>
      <c r="W74" s="20"/>
      <c r="X74" s="20"/>
      <c r="Y74" s="19"/>
      <c r="Z74" s="22"/>
    </row>
    <row r="75" spans="1:26" ht="13.5" hidden="1">
      <c r="A75" s="39" t="s">
        <v>111</v>
      </c>
      <c r="B75" s="27">
        <v>54910149</v>
      </c>
      <c r="C75" s="27"/>
      <c r="D75" s="28">
        <v>55000000</v>
      </c>
      <c r="E75" s="29">
        <v>55000000</v>
      </c>
      <c r="F75" s="29">
        <v>4763691</v>
      </c>
      <c r="G75" s="29">
        <v>3792475</v>
      </c>
      <c r="H75" s="29">
        <v>4050406</v>
      </c>
      <c r="I75" s="29">
        <v>12606572</v>
      </c>
      <c r="J75" s="29">
        <v>4146175</v>
      </c>
      <c r="K75" s="29">
        <v>3528832</v>
      </c>
      <c r="L75" s="29">
        <v>3752037</v>
      </c>
      <c r="M75" s="29">
        <v>11427044</v>
      </c>
      <c r="N75" s="29">
        <v>3758816</v>
      </c>
      <c r="O75" s="29">
        <v>3872724</v>
      </c>
      <c r="P75" s="29">
        <v>1935778</v>
      </c>
      <c r="Q75" s="29">
        <v>9567318</v>
      </c>
      <c r="R75" s="29">
        <v>3711117</v>
      </c>
      <c r="S75" s="29">
        <v>3895742</v>
      </c>
      <c r="T75" s="29">
        <v>3210186</v>
      </c>
      <c r="U75" s="29">
        <v>10817045</v>
      </c>
      <c r="V75" s="29">
        <v>44417979</v>
      </c>
      <c r="W75" s="29">
        <v>55000000</v>
      </c>
      <c r="X75" s="29"/>
      <c r="Y75" s="28"/>
      <c r="Z75" s="30">
        <v>55000000</v>
      </c>
    </row>
    <row r="76" spans="1:26" ht="13.5" hidden="1">
      <c r="A76" s="41" t="s">
        <v>113</v>
      </c>
      <c r="B76" s="31">
        <v>740972288</v>
      </c>
      <c r="C76" s="31"/>
      <c r="D76" s="32">
        <v>551619528</v>
      </c>
      <c r="E76" s="33">
        <v>551619528</v>
      </c>
      <c r="F76" s="33">
        <v>41467762</v>
      </c>
      <c r="G76" s="33">
        <v>43587077</v>
      </c>
      <c r="H76" s="33">
        <v>35893585</v>
      </c>
      <c r="I76" s="33">
        <v>120948424</v>
      </c>
      <c r="J76" s="33">
        <v>65566703</v>
      </c>
      <c r="K76" s="33">
        <v>50305575</v>
      </c>
      <c r="L76" s="33">
        <v>29325279</v>
      </c>
      <c r="M76" s="33">
        <v>145197557</v>
      </c>
      <c r="N76" s="33">
        <v>52088285</v>
      </c>
      <c r="O76" s="33">
        <v>45754790</v>
      </c>
      <c r="P76" s="33">
        <v>61215984</v>
      </c>
      <c r="Q76" s="33">
        <v>159059059</v>
      </c>
      <c r="R76" s="33">
        <v>58535154</v>
      </c>
      <c r="S76" s="33">
        <v>45934399</v>
      </c>
      <c r="T76" s="33">
        <v>53060882</v>
      </c>
      <c r="U76" s="33">
        <v>157530435</v>
      </c>
      <c r="V76" s="33">
        <v>582735475</v>
      </c>
      <c r="W76" s="33">
        <v>551619528</v>
      </c>
      <c r="X76" s="33"/>
      <c r="Y76" s="32"/>
      <c r="Z76" s="34">
        <v>551619528</v>
      </c>
    </row>
    <row r="77" spans="1:26" ht="13.5" hidden="1">
      <c r="A77" s="36" t="s">
        <v>31</v>
      </c>
      <c r="B77" s="18">
        <v>740972288</v>
      </c>
      <c r="C77" s="18"/>
      <c r="D77" s="19">
        <v>190230768</v>
      </c>
      <c r="E77" s="20">
        <v>190230768</v>
      </c>
      <c r="F77" s="20">
        <v>7640829</v>
      </c>
      <c r="G77" s="20">
        <v>10134496</v>
      </c>
      <c r="H77" s="20">
        <v>9663297</v>
      </c>
      <c r="I77" s="20">
        <v>27438622</v>
      </c>
      <c r="J77" s="20">
        <v>14701131</v>
      </c>
      <c r="K77" s="20">
        <v>10593063</v>
      </c>
      <c r="L77" s="20">
        <v>5744496</v>
      </c>
      <c r="M77" s="20">
        <v>31038690</v>
      </c>
      <c r="N77" s="20">
        <v>11674602</v>
      </c>
      <c r="O77" s="20">
        <v>9914862</v>
      </c>
      <c r="P77" s="20">
        <v>13322528</v>
      </c>
      <c r="Q77" s="20">
        <v>34911992</v>
      </c>
      <c r="R77" s="20">
        <v>11164082</v>
      </c>
      <c r="S77" s="20">
        <v>9018365</v>
      </c>
      <c r="T77" s="20">
        <v>12995462</v>
      </c>
      <c r="U77" s="20">
        <v>33177909</v>
      </c>
      <c r="V77" s="20">
        <v>126567213</v>
      </c>
      <c r="W77" s="20">
        <v>190230768</v>
      </c>
      <c r="X77" s="20"/>
      <c r="Y77" s="19"/>
      <c r="Z77" s="22">
        <v>190230768</v>
      </c>
    </row>
    <row r="78" spans="1:26" ht="13.5" hidden="1">
      <c r="A78" s="37" t="s">
        <v>32</v>
      </c>
      <c r="B78" s="18"/>
      <c r="C78" s="18"/>
      <c r="D78" s="19">
        <v>361388760</v>
      </c>
      <c r="E78" s="20">
        <v>361388760</v>
      </c>
      <c r="F78" s="20">
        <v>33162546</v>
      </c>
      <c r="G78" s="20">
        <v>32660107</v>
      </c>
      <c r="H78" s="20">
        <v>25223981</v>
      </c>
      <c r="I78" s="20">
        <v>91046634</v>
      </c>
      <c r="J78" s="20">
        <v>49124954</v>
      </c>
      <c r="K78" s="20">
        <v>37949088</v>
      </c>
      <c r="L78" s="20">
        <v>23133630</v>
      </c>
      <c r="M78" s="20">
        <v>110207672</v>
      </c>
      <c r="N78" s="20">
        <v>39602522</v>
      </c>
      <c r="O78" s="20">
        <v>35067069</v>
      </c>
      <c r="P78" s="20">
        <v>46981629</v>
      </c>
      <c r="Q78" s="20">
        <v>121651220</v>
      </c>
      <c r="R78" s="20">
        <v>46101260</v>
      </c>
      <c r="S78" s="20">
        <v>36090802</v>
      </c>
      <c r="T78" s="20">
        <v>38687260</v>
      </c>
      <c r="U78" s="20">
        <v>120879322</v>
      </c>
      <c r="V78" s="20">
        <v>443784848</v>
      </c>
      <c r="W78" s="20">
        <v>361388760</v>
      </c>
      <c r="X78" s="20"/>
      <c r="Y78" s="19"/>
      <c r="Z78" s="22">
        <v>361388760</v>
      </c>
    </row>
    <row r="79" spans="1:26" ht="13.5" hidden="1">
      <c r="A79" s="38" t="s">
        <v>106</v>
      </c>
      <c r="B79" s="18"/>
      <c r="C79" s="18"/>
      <c r="D79" s="19">
        <v>261005172</v>
      </c>
      <c r="E79" s="20">
        <v>261005172</v>
      </c>
      <c r="F79" s="20">
        <v>27149458</v>
      </c>
      <c r="G79" s="20">
        <v>26092643</v>
      </c>
      <c r="H79" s="20">
        <v>20351761</v>
      </c>
      <c r="I79" s="20">
        <v>73593862</v>
      </c>
      <c r="J79" s="20">
        <v>41615864</v>
      </c>
      <c r="K79" s="20">
        <v>30371621</v>
      </c>
      <c r="L79" s="20">
        <v>18930345</v>
      </c>
      <c r="M79" s="20">
        <v>90917830</v>
      </c>
      <c r="N79" s="20">
        <v>29614764</v>
      </c>
      <c r="O79" s="20">
        <v>29172632</v>
      </c>
      <c r="P79" s="20">
        <v>38995428</v>
      </c>
      <c r="Q79" s="20">
        <v>97782824</v>
      </c>
      <c r="R79" s="20">
        <v>39354066</v>
      </c>
      <c r="S79" s="20">
        <v>30566784</v>
      </c>
      <c r="T79" s="20">
        <v>31539594</v>
      </c>
      <c r="U79" s="20">
        <v>101460444</v>
      </c>
      <c r="V79" s="20">
        <v>363754960</v>
      </c>
      <c r="W79" s="20">
        <v>261005172</v>
      </c>
      <c r="X79" s="20"/>
      <c r="Y79" s="19"/>
      <c r="Z79" s="22">
        <v>261005172</v>
      </c>
    </row>
    <row r="80" spans="1:26" ht="13.5" hidden="1">
      <c r="A80" s="38" t="s">
        <v>107</v>
      </c>
      <c r="B80" s="18"/>
      <c r="C80" s="18"/>
      <c r="D80" s="19">
        <v>62771088</v>
      </c>
      <c r="E80" s="20">
        <v>62771088</v>
      </c>
      <c r="F80" s="20">
        <v>4048950</v>
      </c>
      <c r="G80" s="20">
        <v>4199368</v>
      </c>
      <c r="H80" s="20">
        <v>3086546</v>
      </c>
      <c r="I80" s="20">
        <v>11334864</v>
      </c>
      <c r="J80" s="20">
        <v>5094671</v>
      </c>
      <c r="K80" s="20">
        <v>5319495</v>
      </c>
      <c r="L80" s="20">
        <v>2739352</v>
      </c>
      <c r="M80" s="20">
        <v>13153518</v>
      </c>
      <c r="N80" s="20">
        <v>6827398</v>
      </c>
      <c r="O80" s="20">
        <v>3742025</v>
      </c>
      <c r="P80" s="20">
        <v>5123286</v>
      </c>
      <c r="Q80" s="20">
        <v>15692709</v>
      </c>
      <c r="R80" s="20">
        <v>4299117</v>
      </c>
      <c r="S80" s="20">
        <v>3601120</v>
      </c>
      <c r="T80" s="20">
        <v>4611362</v>
      </c>
      <c r="U80" s="20">
        <v>12511599</v>
      </c>
      <c r="V80" s="20">
        <v>52692690</v>
      </c>
      <c r="W80" s="20">
        <v>62771088</v>
      </c>
      <c r="X80" s="20"/>
      <c r="Y80" s="19"/>
      <c r="Z80" s="22">
        <v>62771088</v>
      </c>
    </row>
    <row r="81" spans="1:26" ht="13.5" hidden="1">
      <c r="A81" s="38" t="s">
        <v>108</v>
      </c>
      <c r="B81" s="18"/>
      <c r="C81" s="18"/>
      <c r="D81" s="19">
        <v>16779960</v>
      </c>
      <c r="E81" s="20">
        <v>16779960</v>
      </c>
      <c r="F81" s="20">
        <v>931615</v>
      </c>
      <c r="G81" s="20">
        <v>1332890</v>
      </c>
      <c r="H81" s="20">
        <v>947162</v>
      </c>
      <c r="I81" s="20">
        <v>3211667</v>
      </c>
      <c r="J81" s="20">
        <v>1143304</v>
      </c>
      <c r="K81" s="20">
        <v>1188109</v>
      </c>
      <c r="L81" s="20">
        <v>816787</v>
      </c>
      <c r="M81" s="20">
        <v>3148200</v>
      </c>
      <c r="N81" s="20">
        <v>1796651</v>
      </c>
      <c r="O81" s="20">
        <v>1192953</v>
      </c>
      <c r="P81" s="20">
        <v>1474769</v>
      </c>
      <c r="Q81" s="20">
        <v>4464373</v>
      </c>
      <c r="R81" s="20">
        <v>1284803</v>
      </c>
      <c r="S81" s="20">
        <v>1006549</v>
      </c>
      <c r="T81" s="20">
        <v>1345935</v>
      </c>
      <c r="U81" s="20">
        <v>3637287</v>
      </c>
      <c r="V81" s="20">
        <v>14461527</v>
      </c>
      <c r="W81" s="20">
        <v>16779960</v>
      </c>
      <c r="X81" s="20"/>
      <c r="Y81" s="19"/>
      <c r="Z81" s="22">
        <v>16779960</v>
      </c>
    </row>
    <row r="82" spans="1:26" ht="13.5" hidden="1">
      <c r="A82" s="38" t="s">
        <v>109</v>
      </c>
      <c r="B82" s="18"/>
      <c r="C82" s="18"/>
      <c r="D82" s="19">
        <v>20832540</v>
      </c>
      <c r="E82" s="20">
        <v>20832540</v>
      </c>
      <c r="F82" s="20">
        <v>1032523</v>
      </c>
      <c r="G82" s="20">
        <v>1035206</v>
      </c>
      <c r="H82" s="20">
        <v>838512</v>
      </c>
      <c r="I82" s="20">
        <v>2906241</v>
      </c>
      <c r="J82" s="20">
        <v>1271115</v>
      </c>
      <c r="K82" s="20">
        <v>1069863</v>
      </c>
      <c r="L82" s="20">
        <v>647146</v>
      </c>
      <c r="M82" s="20">
        <v>2988124</v>
      </c>
      <c r="N82" s="20">
        <v>1363709</v>
      </c>
      <c r="O82" s="20">
        <v>959459</v>
      </c>
      <c r="P82" s="20">
        <v>1388146</v>
      </c>
      <c r="Q82" s="20">
        <v>3711314</v>
      </c>
      <c r="R82" s="20">
        <v>1163274</v>
      </c>
      <c r="S82" s="20">
        <v>916349</v>
      </c>
      <c r="T82" s="20">
        <v>1190369</v>
      </c>
      <c r="U82" s="20">
        <v>3269992</v>
      </c>
      <c r="V82" s="20">
        <v>12875671</v>
      </c>
      <c r="W82" s="20">
        <v>20832540</v>
      </c>
      <c r="X82" s="20"/>
      <c r="Y82" s="19"/>
      <c r="Z82" s="22">
        <v>20832540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>
        <v>664387</v>
      </c>
      <c r="G84" s="29">
        <v>792474</v>
      </c>
      <c r="H84" s="29">
        <v>1006307</v>
      </c>
      <c r="I84" s="29">
        <v>2463168</v>
      </c>
      <c r="J84" s="29">
        <v>1740618</v>
      </c>
      <c r="K84" s="29">
        <v>1763424</v>
      </c>
      <c r="L84" s="29">
        <v>447153</v>
      </c>
      <c r="M84" s="29">
        <v>3951195</v>
      </c>
      <c r="N84" s="29">
        <v>811161</v>
      </c>
      <c r="O84" s="29">
        <v>772859</v>
      </c>
      <c r="P84" s="29">
        <v>911827</v>
      </c>
      <c r="Q84" s="29">
        <v>2495847</v>
      </c>
      <c r="R84" s="29">
        <v>1269812</v>
      </c>
      <c r="S84" s="29">
        <v>825232</v>
      </c>
      <c r="T84" s="29">
        <v>1378160</v>
      </c>
      <c r="U84" s="29">
        <v>3473204</v>
      </c>
      <c r="V84" s="29">
        <v>12383414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100610624</v>
      </c>
      <c r="C5" s="18">
        <v>0</v>
      </c>
      <c r="D5" s="63">
        <v>107827000</v>
      </c>
      <c r="E5" s="64">
        <v>107920576</v>
      </c>
      <c r="F5" s="64">
        <v>9059486</v>
      </c>
      <c r="G5" s="64">
        <v>9032515</v>
      </c>
      <c r="H5" s="64">
        <v>9134371</v>
      </c>
      <c r="I5" s="64">
        <v>27226372</v>
      </c>
      <c r="J5" s="64">
        <v>9116495</v>
      </c>
      <c r="K5" s="64">
        <v>9178584</v>
      </c>
      <c r="L5" s="64">
        <v>9168922</v>
      </c>
      <c r="M5" s="64">
        <v>27464001</v>
      </c>
      <c r="N5" s="64">
        <v>9222060</v>
      </c>
      <c r="O5" s="64">
        <v>9200640</v>
      </c>
      <c r="P5" s="64">
        <v>9149035</v>
      </c>
      <c r="Q5" s="64">
        <v>27571735</v>
      </c>
      <c r="R5" s="64">
        <v>9846801</v>
      </c>
      <c r="S5" s="64">
        <v>9231404</v>
      </c>
      <c r="T5" s="64">
        <v>9118322</v>
      </c>
      <c r="U5" s="64">
        <v>28196527</v>
      </c>
      <c r="V5" s="64">
        <v>110458635</v>
      </c>
      <c r="W5" s="64">
        <v>107920576</v>
      </c>
      <c r="X5" s="64">
        <v>2538059</v>
      </c>
      <c r="Y5" s="65">
        <v>2.35</v>
      </c>
      <c r="Z5" s="66">
        <v>107920576</v>
      </c>
    </row>
    <row r="6" spans="1:26" ht="13.5">
      <c r="A6" s="62" t="s">
        <v>32</v>
      </c>
      <c r="B6" s="18">
        <v>658402965</v>
      </c>
      <c r="C6" s="18">
        <v>0</v>
      </c>
      <c r="D6" s="63">
        <v>691693998</v>
      </c>
      <c r="E6" s="64">
        <v>695434965</v>
      </c>
      <c r="F6" s="64">
        <v>67518042</v>
      </c>
      <c r="G6" s="64">
        <v>68305080</v>
      </c>
      <c r="H6" s="64">
        <v>67749158</v>
      </c>
      <c r="I6" s="64">
        <v>203572280</v>
      </c>
      <c r="J6" s="64">
        <v>15207853</v>
      </c>
      <c r="K6" s="64">
        <v>53965911</v>
      </c>
      <c r="L6" s="64">
        <v>52320466</v>
      </c>
      <c r="M6" s="64">
        <v>121494230</v>
      </c>
      <c r="N6" s="64">
        <v>49495371</v>
      </c>
      <c r="O6" s="64">
        <v>53730991</v>
      </c>
      <c r="P6" s="64">
        <v>50100784</v>
      </c>
      <c r="Q6" s="64">
        <v>153327146</v>
      </c>
      <c r="R6" s="64">
        <v>53145904</v>
      </c>
      <c r="S6" s="64">
        <v>54222443</v>
      </c>
      <c r="T6" s="64">
        <v>53230502</v>
      </c>
      <c r="U6" s="64">
        <v>160598849</v>
      </c>
      <c r="V6" s="64">
        <v>638992505</v>
      </c>
      <c r="W6" s="64">
        <v>695434965</v>
      </c>
      <c r="X6" s="64">
        <v>-56442460</v>
      </c>
      <c r="Y6" s="65">
        <v>-8.12</v>
      </c>
      <c r="Z6" s="66">
        <v>695434965</v>
      </c>
    </row>
    <row r="7" spans="1:26" ht="13.5">
      <c r="A7" s="62" t="s">
        <v>33</v>
      </c>
      <c r="B7" s="18">
        <v>28508068</v>
      </c>
      <c r="C7" s="18">
        <v>0</v>
      </c>
      <c r="D7" s="63">
        <v>0</v>
      </c>
      <c r="E7" s="64">
        <v>24194667</v>
      </c>
      <c r="F7" s="64">
        <v>1796025</v>
      </c>
      <c r="G7" s="64">
        <v>1562775</v>
      </c>
      <c r="H7" s="64">
        <v>1601274</v>
      </c>
      <c r="I7" s="64">
        <v>4960074</v>
      </c>
      <c r="J7" s="64">
        <v>1353287</v>
      </c>
      <c r="K7" s="64">
        <v>1562098</v>
      </c>
      <c r="L7" s="64">
        <v>1041253</v>
      </c>
      <c r="M7" s="64">
        <v>3956638</v>
      </c>
      <c r="N7" s="64">
        <v>1586843</v>
      </c>
      <c r="O7" s="64">
        <v>1398622</v>
      </c>
      <c r="P7" s="64">
        <v>1325703</v>
      </c>
      <c r="Q7" s="64">
        <v>4311168</v>
      </c>
      <c r="R7" s="64">
        <v>1485032</v>
      </c>
      <c r="S7" s="64">
        <v>1424817</v>
      </c>
      <c r="T7" s="64">
        <v>20778239</v>
      </c>
      <c r="U7" s="64">
        <v>23688088</v>
      </c>
      <c r="V7" s="64">
        <v>36915968</v>
      </c>
      <c r="W7" s="64">
        <v>24194667</v>
      </c>
      <c r="X7" s="64">
        <v>12721301</v>
      </c>
      <c r="Y7" s="65">
        <v>52.58</v>
      </c>
      <c r="Z7" s="66">
        <v>24194667</v>
      </c>
    </row>
    <row r="8" spans="1:26" ht="13.5">
      <c r="A8" s="62" t="s">
        <v>34</v>
      </c>
      <c r="B8" s="18">
        <v>98790879</v>
      </c>
      <c r="C8" s="18">
        <v>0</v>
      </c>
      <c r="D8" s="63">
        <v>0</v>
      </c>
      <c r="E8" s="64">
        <v>143451684</v>
      </c>
      <c r="F8" s="64">
        <v>38586304</v>
      </c>
      <c r="G8" s="64">
        <v>2471304</v>
      </c>
      <c r="H8" s="64">
        <v>4376479</v>
      </c>
      <c r="I8" s="64">
        <v>45434087</v>
      </c>
      <c r="J8" s="64">
        <v>4240290</v>
      </c>
      <c r="K8" s="64">
        <v>32465802</v>
      </c>
      <c r="L8" s="64">
        <v>5206554</v>
      </c>
      <c r="M8" s="64">
        <v>41912646</v>
      </c>
      <c r="N8" s="64">
        <v>-5798090</v>
      </c>
      <c r="O8" s="64">
        <v>1875214</v>
      </c>
      <c r="P8" s="64">
        <v>2328662</v>
      </c>
      <c r="Q8" s="64">
        <v>-1594214</v>
      </c>
      <c r="R8" s="64">
        <v>25480221</v>
      </c>
      <c r="S8" s="64">
        <v>3237247</v>
      </c>
      <c r="T8" s="64">
        <v>17779404</v>
      </c>
      <c r="U8" s="64">
        <v>46496872</v>
      </c>
      <c r="V8" s="64">
        <v>132249391</v>
      </c>
      <c r="W8" s="64">
        <v>143451684</v>
      </c>
      <c r="X8" s="64">
        <v>-11202293</v>
      </c>
      <c r="Y8" s="65">
        <v>-7.81</v>
      </c>
      <c r="Z8" s="66">
        <v>143451684</v>
      </c>
    </row>
    <row r="9" spans="1:26" ht="13.5">
      <c r="A9" s="62" t="s">
        <v>35</v>
      </c>
      <c r="B9" s="18">
        <v>71972108</v>
      </c>
      <c r="C9" s="18">
        <v>0</v>
      </c>
      <c r="D9" s="63">
        <v>161433159</v>
      </c>
      <c r="E9" s="64">
        <v>36266244</v>
      </c>
      <c r="F9" s="64">
        <v>2640525</v>
      </c>
      <c r="G9" s="64">
        <v>4158497</v>
      </c>
      <c r="H9" s="64">
        <v>2515220</v>
      </c>
      <c r="I9" s="64">
        <v>9314242</v>
      </c>
      <c r="J9" s="64">
        <v>3054151</v>
      </c>
      <c r="K9" s="64">
        <v>4116068</v>
      </c>
      <c r="L9" s="64">
        <v>2576484</v>
      </c>
      <c r="M9" s="64">
        <v>9746703</v>
      </c>
      <c r="N9" s="64">
        <v>11490799</v>
      </c>
      <c r="O9" s="64">
        <v>2460922</v>
      </c>
      <c r="P9" s="64">
        <v>5650519</v>
      </c>
      <c r="Q9" s="64">
        <v>19602240</v>
      </c>
      <c r="R9" s="64">
        <v>2147976</v>
      </c>
      <c r="S9" s="64">
        <v>2772530</v>
      </c>
      <c r="T9" s="64">
        <v>2995453</v>
      </c>
      <c r="U9" s="64">
        <v>7915959</v>
      </c>
      <c r="V9" s="64">
        <v>46579144</v>
      </c>
      <c r="W9" s="64">
        <v>36266244</v>
      </c>
      <c r="X9" s="64">
        <v>10312900</v>
      </c>
      <c r="Y9" s="65">
        <v>28.44</v>
      </c>
      <c r="Z9" s="66">
        <v>36266244</v>
      </c>
    </row>
    <row r="10" spans="1:26" ht="25.5">
      <c r="A10" s="67" t="s">
        <v>98</v>
      </c>
      <c r="B10" s="68">
        <f>SUM(B5:B9)</f>
        <v>958284644</v>
      </c>
      <c r="C10" s="68">
        <f>SUM(C5:C9)</f>
        <v>0</v>
      </c>
      <c r="D10" s="69">
        <f aca="true" t="shared" si="0" ref="D10:Z10">SUM(D5:D9)</f>
        <v>960954157</v>
      </c>
      <c r="E10" s="70">
        <f t="shared" si="0"/>
        <v>1007268136</v>
      </c>
      <c r="F10" s="70">
        <f t="shared" si="0"/>
        <v>119600382</v>
      </c>
      <c r="G10" s="70">
        <f t="shared" si="0"/>
        <v>85530171</v>
      </c>
      <c r="H10" s="70">
        <f t="shared" si="0"/>
        <v>85376502</v>
      </c>
      <c r="I10" s="70">
        <f t="shared" si="0"/>
        <v>290507055</v>
      </c>
      <c r="J10" s="70">
        <f t="shared" si="0"/>
        <v>32972076</v>
      </c>
      <c r="K10" s="70">
        <f t="shared" si="0"/>
        <v>101288463</v>
      </c>
      <c r="L10" s="70">
        <f t="shared" si="0"/>
        <v>70313679</v>
      </c>
      <c r="M10" s="70">
        <f t="shared" si="0"/>
        <v>204574218</v>
      </c>
      <c r="N10" s="70">
        <f t="shared" si="0"/>
        <v>65996983</v>
      </c>
      <c r="O10" s="70">
        <f t="shared" si="0"/>
        <v>68666389</v>
      </c>
      <c r="P10" s="70">
        <f t="shared" si="0"/>
        <v>68554703</v>
      </c>
      <c r="Q10" s="70">
        <f t="shared" si="0"/>
        <v>203218075</v>
      </c>
      <c r="R10" s="70">
        <f t="shared" si="0"/>
        <v>92105934</v>
      </c>
      <c r="S10" s="70">
        <f t="shared" si="0"/>
        <v>70888441</v>
      </c>
      <c r="T10" s="70">
        <f t="shared" si="0"/>
        <v>103901920</v>
      </c>
      <c r="U10" s="70">
        <f t="shared" si="0"/>
        <v>266896295</v>
      </c>
      <c r="V10" s="70">
        <f t="shared" si="0"/>
        <v>965195643</v>
      </c>
      <c r="W10" s="70">
        <f t="shared" si="0"/>
        <v>1007268136</v>
      </c>
      <c r="X10" s="70">
        <f t="shared" si="0"/>
        <v>-42072493</v>
      </c>
      <c r="Y10" s="71">
        <f>+IF(W10&lt;&gt;0,(X10/W10)*100,0)</f>
        <v>-4.176891087518726</v>
      </c>
      <c r="Z10" s="72">
        <f t="shared" si="0"/>
        <v>1007268136</v>
      </c>
    </row>
    <row r="11" spans="1:26" ht="13.5">
      <c r="A11" s="62" t="s">
        <v>36</v>
      </c>
      <c r="B11" s="18">
        <v>236069862</v>
      </c>
      <c r="C11" s="18">
        <v>0</v>
      </c>
      <c r="D11" s="63">
        <v>282923526</v>
      </c>
      <c r="E11" s="64">
        <v>265626153</v>
      </c>
      <c r="F11" s="64">
        <v>19849178</v>
      </c>
      <c r="G11" s="64">
        <v>21765910</v>
      </c>
      <c r="H11" s="64">
        <v>19999909</v>
      </c>
      <c r="I11" s="64">
        <v>61614997</v>
      </c>
      <c r="J11" s="64">
        <v>20422849</v>
      </c>
      <c r="K11" s="64">
        <v>19815688</v>
      </c>
      <c r="L11" s="64">
        <v>20541231</v>
      </c>
      <c r="M11" s="64">
        <v>60779768</v>
      </c>
      <c r="N11" s="64">
        <v>19917691</v>
      </c>
      <c r="O11" s="64">
        <v>20086381</v>
      </c>
      <c r="P11" s="64">
        <v>20454317</v>
      </c>
      <c r="Q11" s="64">
        <v>60458389</v>
      </c>
      <c r="R11" s="64">
        <v>20856990</v>
      </c>
      <c r="S11" s="64">
        <v>20991728</v>
      </c>
      <c r="T11" s="64">
        <v>20419822</v>
      </c>
      <c r="U11" s="64">
        <v>62268540</v>
      </c>
      <c r="V11" s="64">
        <v>245121694</v>
      </c>
      <c r="W11" s="64">
        <v>265626153</v>
      </c>
      <c r="X11" s="64">
        <v>-20504459</v>
      </c>
      <c r="Y11" s="65">
        <v>-7.72</v>
      </c>
      <c r="Z11" s="66">
        <v>265626153</v>
      </c>
    </row>
    <row r="12" spans="1:26" ht="13.5">
      <c r="A12" s="62" t="s">
        <v>37</v>
      </c>
      <c r="B12" s="18">
        <v>14472180</v>
      </c>
      <c r="C12" s="18">
        <v>0</v>
      </c>
      <c r="D12" s="63">
        <v>0</v>
      </c>
      <c r="E12" s="64">
        <v>15666968</v>
      </c>
      <c r="F12" s="64">
        <v>1068715</v>
      </c>
      <c r="G12" s="64">
        <v>1149205</v>
      </c>
      <c r="H12" s="64">
        <v>1115973</v>
      </c>
      <c r="I12" s="64">
        <v>3333893</v>
      </c>
      <c r="J12" s="64">
        <v>1153290</v>
      </c>
      <c r="K12" s="64">
        <v>1163520</v>
      </c>
      <c r="L12" s="64">
        <v>1827341</v>
      </c>
      <c r="M12" s="64">
        <v>4144151</v>
      </c>
      <c r="N12" s="64">
        <v>1243436</v>
      </c>
      <c r="O12" s="64">
        <v>1265917</v>
      </c>
      <c r="P12" s="64">
        <v>2008098</v>
      </c>
      <c r="Q12" s="64">
        <v>4517451</v>
      </c>
      <c r="R12" s="64">
        <v>1363039</v>
      </c>
      <c r="S12" s="64">
        <v>1357114</v>
      </c>
      <c r="T12" s="64">
        <v>1349856</v>
      </c>
      <c r="U12" s="64">
        <v>4070009</v>
      </c>
      <c r="V12" s="64">
        <v>16065504</v>
      </c>
      <c r="W12" s="64">
        <v>15666968</v>
      </c>
      <c r="X12" s="64">
        <v>398536</v>
      </c>
      <c r="Y12" s="65">
        <v>2.54</v>
      </c>
      <c r="Z12" s="66">
        <v>15666968</v>
      </c>
    </row>
    <row r="13" spans="1:26" ht="13.5">
      <c r="A13" s="62" t="s">
        <v>99</v>
      </c>
      <c r="B13" s="18">
        <v>167354792</v>
      </c>
      <c r="C13" s="18">
        <v>0</v>
      </c>
      <c r="D13" s="63">
        <v>160957000</v>
      </c>
      <c r="E13" s="64">
        <v>160743500</v>
      </c>
      <c r="F13" s="64">
        <v>2939919</v>
      </c>
      <c r="G13" s="64">
        <v>2961166</v>
      </c>
      <c r="H13" s="64">
        <v>2981869</v>
      </c>
      <c r="I13" s="64">
        <v>8882954</v>
      </c>
      <c r="J13" s="64">
        <v>3007925</v>
      </c>
      <c r="K13" s="64">
        <v>3009362</v>
      </c>
      <c r="L13" s="64">
        <v>3101366</v>
      </c>
      <c r="M13" s="64">
        <v>9118653</v>
      </c>
      <c r="N13" s="64">
        <v>3127552</v>
      </c>
      <c r="O13" s="64">
        <v>92042003</v>
      </c>
      <c r="P13" s="64">
        <v>3174692</v>
      </c>
      <c r="Q13" s="64">
        <v>98344247</v>
      </c>
      <c r="R13" s="64">
        <v>3210216</v>
      </c>
      <c r="S13" s="64">
        <v>0</v>
      </c>
      <c r="T13" s="64">
        <v>0</v>
      </c>
      <c r="U13" s="64">
        <v>3210216</v>
      </c>
      <c r="V13" s="64">
        <v>119556070</v>
      </c>
      <c r="W13" s="64">
        <v>160743500</v>
      </c>
      <c r="X13" s="64">
        <v>-41187430</v>
      </c>
      <c r="Y13" s="65">
        <v>-25.62</v>
      </c>
      <c r="Z13" s="66">
        <v>160743500</v>
      </c>
    </row>
    <row r="14" spans="1:26" ht="13.5">
      <c r="A14" s="62" t="s">
        <v>38</v>
      </c>
      <c r="B14" s="18">
        <v>8987031</v>
      </c>
      <c r="C14" s="18">
        <v>0</v>
      </c>
      <c r="D14" s="63">
        <v>10200000</v>
      </c>
      <c r="E14" s="64">
        <v>30365995</v>
      </c>
      <c r="F14" s="64">
        <v>839795</v>
      </c>
      <c r="G14" s="64">
        <v>166795</v>
      </c>
      <c r="H14" s="64">
        <v>1319687</v>
      </c>
      <c r="I14" s="64">
        <v>2326277</v>
      </c>
      <c r="J14" s="64">
        <v>301597</v>
      </c>
      <c r="K14" s="64">
        <v>456047</v>
      </c>
      <c r="L14" s="64">
        <v>500936</v>
      </c>
      <c r="M14" s="64">
        <v>1258580</v>
      </c>
      <c r="N14" s="64">
        <v>1164765</v>
      </c>
      <c r="O14" s="64">
        <v>434318</v>
      </c>
      <c r="P14" s="64">
        <v>805583</v>
      </c>
      <c r="Q14" s="64">
        <v>2404666</v>
      </c>
      <c r="R14" s="64">
        <v>1538593</v>
      </c>
      <c r="S14" s="64">
        <v>458904</v>
      </c>
      <c r="T14" s="64">
        <v>672049</v>
      </c>
      <c r="U14" s="64">
        <v>2669546</v>
      </c>
      <c r="V14" s="64">
        <v>8659069</v>
      </c>
      <c r="W14" s="64">
        <v>30365995</v>
      </c>
      <c r="X14" s="64">
        <v>-21706926</v>
      </c>
      <c r="Y14" s="65">
        <v>-71.48</v>
      </c>
      <c r="Z14" s="66">
        <v>30365995</v>
      </c>
    </row>
    <row r="15" spans="1:26" ht="13.5">
      <c r="A15" s="62" t="s">
        <v>39</v>
      </c>
      <c r="B15" s="18">
        <v>298322220</v>
      </c>
      <c r="C15" s="18">
        <v>0</v>
      </c>
      <c r="D15" s="63">
        <v>334001284</v>
      </c>
      <c r="E15" s="64">
        <v>334001284</v>
      </c>
      <c r="F15" s="64">
        <v>37183636</v>
      </c>
      <c r="G15" s="64">
        <v>38854835</v>
      </c>
      <c r="H15" s="64">
        <v>28614141</v>
      </c>
      <c r="I15" s="64">
        <v>104652612</v>
      </c>
      <c r="J15" s="64">
        <v>21898900</v>
      </c>
      <c r="K15" s="64">
        <v>22204251</v>
      </c>
      <c r="L15" s="64">
        <v>40375268</v>
      </c>
      <c r="M15" s="64">
        <v>84478419</v>
      </c>
      <c r="N15" s="64">
        <v>675635</v>
      </c>
      <c r="O15" s="64">
        <v>24578689</v>
      </c>
      <c r="P15" s="64">
        <v>22084199</v>
      </c>
      <c r="Q15" s="64">
        <v>47338523</v>
      </c>
      <c r="R15" s="64">
        <v>22228573</v>
      </c>
      <c r="S15" s="64">
        <v>21365895</v>
      </c>
      <c r="T15" s="64">
        <v>35381315</v>
      </c>
      <c r="U15" s="64">
        <v>78975783</v>
      </c>
      <c r="V15" s="64">
        <v>315445337</v>
      </c>
      <c r="W15" s="64">
        <v>334001284</v>
      </c>
      <c r="X15" s="64">
        <v>-18555947</v>
      </c>
      <c r="Y15" s="65">
        <v>-5.56</v>
      </c>
      <c r="Z15" s="66">
        <v>334001284</v>
      </c>
    </row>
    <row r="16" spans="1:26" ht="13.5">
      <c r="A16" s="73" t="s">
        <v>40</v>
      </c>
      <c r="B16" s="18">
        <v>34886433</v>
      </c>
      <c r="C16" s="18">
        <v>0</v>
      </c>
      <c r="D16" s="63">
        <v>0</v>
      </c>
      <c r="E16" s="64">
        <v>40340958</v>
      </c>
      <c r="F16" s="64">
        <v>2783454</v>
      </c>
      <c r="G16" s="64">
        <v>2832593</v>
      </c>
      <c r="H16" s="64">
        <v>2803775</v>
      </c>
      <c r="I16" s="64">
        <v>8419822</v>
      </c>
      <c r="J16" s="64">
        <v>2815406</v>
      </c>
      <c r="K16" s="64">
        <v>2728313</v>
      </c>
      <c r="L16" s="64">
        <v>3241813</v>
      </c>
      <c r="M16" s="64">
        <v>8785532</v>
      </c>
      <c r="N16" s="64">
        <v>3935537</v>
      </c>
      <c r="O16" s="64">
        <v>4621095</v>
      </c>
      <c r="P16" s="64">
        <v>4327745</v>
      </c>
      <c r="Q16" s="64">
        <v>12884377</v>
      </c>
      <c r="R16" s="64">
        <v>3629092</v>
      </c>
      <c r="S16" s="64">
        <v>4015978</v>
      </c>
      <c r="T16" s="64">
        <v>4746371</v>
      </c>
      <c r="U16" s="64">
        <v>12391441</v>
      </c>
      <c r="V16" s="64">
        <v>42481172</v>
      </c>
      <c r="W16" s="64">
        <v>40340958</v>
      </c>
      <c r="X16" s="64">
        <v>2140214</v>
      </c>
      <c r="Y16" s="65">
        <v>5.31</v>
      </c>
      <c r="Z16" s="66">
        <v>40340958</v>
      </c>
    </row>
    <row r="17" spans="1:26" ht="13.5">
      <c r="A17" s="62" t="s">
        <v>41</v>
      </c>
      <c r="B17" s="18">
        <v>213897637</v>
      </c>
      <c r="C17" s="18">
        <v>0</v>
      </c>
      <c r="D17" s="63">
        <v>247302124</v>
      </c>
      <c r="E17" s="64">
        <v>234953055</v>
      </c>
      <c r="F17" s="64">
        <v>13676388</v>
      </c>
      <c r="G17" s="64">
        <v>14499528</v>
      </c>
      <c r="H17" s="64">
        <v>15208425</v>
      </c>
      <c r="I17" s="64">
        <v>43384341</v>
      </c>
      <c r="J17" s="64">
        <v>20775345</v>
      </c>
      <c r="K17" s="64">
        <v>17725668</v>
      </c>
      <c r="L17" s="64">
        <v>16161898</v>
      </c>
      <c r="M17" s="64">
        <v>54662911</v>
      </c>
      <c r="N17" s="64">
        <v>18562446</v>
      </c>
      <c r="O17" s="64">
        <v>16433279</v>
      </c>
      <c r="P17" s="64">
        <v>18592488</v>
      </c>
      <c r="Q17" s="64">
        <v>53588213</v>
      </c>
      <c r="R17" s="64">
        <v>19660318</v>
      </c>
      <c r="S17" s="64">
        <v>23393769</v>
      </c>
      <c r="T17" s="64">
        <v>85687809</v>
      </c>
      <c r="U17" s="64">
        <v>128741896</v>
      </c>
      <c r="V17" s="64">
        <v>280377361</v>
      </c>
      <c r="W17" s="64">
        <v>234953055</v>
      </c>
      <c r="X17" s="64">
        <v>45424306</v>
      </c>
      <c r="Y17" s="65">
        <v>19.33</v>
      </c>
      <c r="Z17" s="66">
        <v>234953055</v>
      </c>
    </row>
    <row r="18" spans="1:26" ht="13.5">
      <c r="A18" s="74" t="s">
        <v>42</v>
      </c>
      <c r="B18" s="75">
        <f>SUM(B11:B17)</f>
        <v>973990155</v>
      </c>
      <c r="C18" s="75">
        <f>SUM(C11:C17)</f>
        <v>0</v>
      </c>
      <c r="D18" s="76">
        <f aca="true" t="shared" si="1" ref="D18:Z18">SUM(D11:D17)</f>
        <v>1035383934</v>
      </c>
      <c r="E18" s="77">
        <f t="shared" si="1"/>
        <v>1081697913</v>
      </c>
      <c r="F18" s="77">
        <f t="shared" si="1"/>
        <v>78341085</v>
      </c>
      <c r="G18" s="77">
        <f t="shared" si="1"/>
        <v>82230032</v>
      </c>
      <c r="H18" s="77">
        <f t="shared" si="1"/>
        <v>72043779</v>
      </c>
      <c r="I18" s="77">
        <f t="shared" si="1"/>
        <v>232614896</v>
      </c>
      <c r="J18" s="77">
        <f t="shared" si="1"/>
        <v>70375312</v>
      </c>
      <c r="K18" s="77">
        <f t="shared" si="1"/>
        <v>67102849</v>
      </c>
      <c r="L18" s="77">
        <f t="shared" si="1"/>
        <v>85749853</v>
      </c>
      <c r="M18" s="77">
        <f t="shared" si="1"/>
        <v>223228014</v>
      </c>
      <c r="N18" s="77">
        <f t="shared" si="1"/>
        <v>48627062</v>
      </c>
      <c r="O18" s="77">
        <f t="shared" si="1"/>
        <v>159461682</v>
      </c>
      <c r="P18" s="77">
        <f t="shared" si="1"/>
        <v>71447122</v>
      </c>
      <c r="Q18" s="77">
        <f t="shared" si="1"/>
        <v>279535866</v>
      </c>
      <c r="R18" s="77">
        <f t="shared" si="1"/>
        <v>72486821</v>
      </c>
      <c r="S18" s="77">
        <f t="shared" si="1"/>
        <v>71583388</v>
      </c>
      <c r="T18" s="77">
        <f t="shared" si="1"/>
        <v>148257222</v>
      </c>
      <c r="U18" s="77">
        <f t="shared" si="1"/>
        <v>292327431</v>
      </c>
      <c r="V18" s="77">
        <f t="shared" si="1"/>
        <v>1027706207</v>
      </c>
      <c r="W18" s="77">
        <f t="shared" si="1"/>
        <v>1081697913</v>
      </c>
      <c r="X18" s="77">
        <f t="shared" si="1"/>
        <v>-53991706</v>
      </c>
      <c r="Y18" s="71">
        <f>+IF(W18&lt;&gt;0,(X18/W18)*100,0)</f>
        <v>-4.991384872903975</v>
      </c>
      <c r="Z18" s="78">
        <f t="shared" si="1"/>
        <v>1081697913</v>
      </c>
    </row>
    <row r="19" spans="1:26" ht="13.5">
      <c r="A19" s="74" t="s">
        <v>43</v>
      </c>
      <c r="B19" s="79">
        <f>+B10-B18</f>
        <v>-15705511</v>
      </c>
      <c r="C19" s="79">
        <f>+C10-C18</f>
        <v>0</v>
      </c>
      <c r="D19" s="80">
        <f aca="true" t="shared" si="2" ref="D19:Z19">+D10-D18</f>
        <v>-74429777</v>
      </c>
      <c r="E19" s="81">
        <f t="shared" si="2"/>
        <v>-74429777</v>
      </c>
      <c r="F19" s="81">
        <f t="shared" si="2"/>
        <v>41259297</v>
      </c>
      <c r="G19" s="81">
        <f t="shared" si="2"/>
        <v>3300139</v>
      </c>
      <c r="H19" s="81">
        <f t="shared" si="2"/>
        <v>13332723</v>
      </c>
      <c r="I19" s="81">
        <f t="shared" si="2"/>
        <v>57892159</v>
      </c>
      <c r="J19" s="81">
        <f t="shared" si="2"/>
        <v>-37403236</v>
      </c>
      <c r="K19" s="81">
        <f t="shared" si="2"/>
        <v>34185614</v>
      </c>
      <c r="L19" s="81">
        <f t="shared" si="2"/>
        <v>-15436174</v>
      </c>
      <c r="M19" s="81">
        <f t="shared" si="2"/>
        <v>-18653796</v>
      </c>
      <c r="N19" s="81">
        <f t="shared" si="2"/>
        <v>17369921</v>
      </c>
      <c r="O19" s="81">
        <f t="shared" si="2"/>
        <v>-90795293</v>
      </c>
      <c r="P19" s="81">
        <f t="shared" si="2"/>
        <v>-2892419</v>
      </c>
      <c r="Q19" s="81">
        <f t="shared" si="2"/>
        <v>-76317791</v>
      </c>
      <c r="R19" s="81">
        <f t="shared" si="2"/>
        <v>19619113</v>
      </c>
      <c r="S19" s="81">
        <f t="shared" si="2"/>
        <v>-694947</v>
      </c>
      <c r="T19" s="81">
        <f t="shared" si="2"/>
        <v>-44355302</v>
      </c>
      <c r="U19" s="81">
        <f t="shared" si="2"/>
        <v>-25431136</v>
      </c>
      <c r="V19" s="81">
        <f t="shared" si="2"/>
        <v>-62510564</v>
      </c>
      <c r="W19" s="81">
        <f>IF(E10=E18,0,W10-W18)</f>
        <v>-74429777</v>
      </c>
      <c r="X19" s="81">
        <f t="shared" si="2"/>
        <v>11919213</v>
      </c>
      <c r="Y19" s="82">
        <f>+IF(W19&lt;&gt;0,(X19/W19)*100,0)</f>
        <v>-16.014038306201027</v>
      </c>
      <c r="Z19" s="83">
        <f t="shared" si="2"/>
        <v>-74429777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-15705511</v>
      </c>
      <c r="C22" s="90">
        <f>SUM(C19:C21)</f>
        <v>0</v>
      </c>
      <c r="D22" s="91">
        <f aca="true" t="shared" si="3" ref="D22:Z22">SUM(D19:D21)</f>
        <v>-74429777</v>
      </c>
      <c r="E22" s="92">
        <f t="shared" si="3"/>
        <v>-74429777</v>
      </c>
      <c r="F22" s="92">
        <f t="shared" si="3"/>
        <v>41259297</v>
      </c>
      <c r="G22" s="92">
        <f t="shared" si="3"/>
        <v>3300139</v>
      </c>
      <c r="H22" s="92">
        <f t="shared" si="3"/>
        <v>13332723</v>
      </c>
      <c r="I22" s="92">
        <f t="shared" si="3"/>
        <v>57892159</v>
      </c>
      <c r="J22" s="92">
        <f t="shared" si="3"/>
        <v>-37403236</v>
      </c>
      <c r="K22" s="92">
        <f t="shared" si="3"/>
        <v>34185614</v>
      </c>
      <c r="L22" s="92">
        <f t="shared" si="3"/>
        <v>-15436174</v>
      </c>
      <c r="M22" s="92">
        <f t="shared" si="3"/>
        <v>-18653796</v>
      </c>
      <c r="N22" s="92">
        <f t="shared" si="3"/>
        <v>17369921</v>
      </c>
      <c r="O22" s="92">
        <f t="shared" si="3"/>
        <v>-90795293</v>
      </c>
      <c r="P22" s="92">
        <f t="shared" si="3"/>
        <v>-2892419</v>
      </c>
      <c r="Q22" s="92">
        <f t="shared" si="3"/>
        <v>-76317791</v>
      </c>
      <c r="R22" s="92">
        <f t="shared" si="3"/>
        <v>19619113</v>
      </c>
      <c r="S22" s="92">
        <f t="shared" si="3"/>
        <v>-694947</v>
      </c>
      <c r="T22" s="92">
        <f t="shared" si="3"/>
        <v>-44355302</v>
      </c>
      <c r="U22" s="92">
        <f t="shared" si="3"/>
        <v>-25431136</v>
      </c>
      <c r="V22" s="92">
        <f t="shared" si="3"/>
        <v>-62510564</v>
      </c>
      <c r="W22" s="92">
        <f t="shared" si="3"/>
        <v>-74429777</v>
      </c>
      <c r="X22" s="92">
        <f t="shared" si="3"/>
        <v>11919213</v>
      </c>
      <c r="Y22" s="93">
        <f>+IF(W22&lt;&gt;0,(X22/W22)*100,0)</f>
        <v>-16.014038306201027</v>
      </c>
      <c r="Z22" s="94">
        <f t="shared" si="3"/>
        <v>-74429777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-15705511</v>
      </c>
      <c r="C24" s="79">
        <f>SUM(C22:C23)</f>
        <v>0</v>
      </c>
      <c r="D24" s="80">
        <f aca="true" t="shared" si="4" ref="D24:Z24">SUM(D22:D23)</f>
        <v>-74429777</v>
      </c>
      <c r="E24" s="81">
        <f t="shared" si="4"/>
        <v>-74429777</v>
      </c>
      <c r="F24" s="81">
        <f t="shared" si="4"/>
        <v>41259297</v>
      </c>
      <c r="G24" s="81">
        <f t="shared" si="4"/>
        <v>3300139</v>
      </c>
      <c r="H24" s="81">
        <f t="shared" si="4"/>
        <v>13332723</v>
      </c>
      <c r="I24" s="81">
        <f t="shared" si="4"/>
        <v>57892159</v>
      </c>
      <c r="J24" s="81">
        <f t="shared" si="4"/>
        <v>-37403236</v>
      </c>
      <c r="K24" s="81">
        <f t="shared" si="4"/>
        <v>34185614</v>
      </c>
      <c r="L24" s="81">
        <f t="shared" si="4"/>
        <v>-15436174</v>
      </c>
      <c r="M24" s="81">
        <f t="shared" si="4"/>
        <v>-18653796</v>
      </c>
      <c r="N24" s="81">
        <f t="shared" si="4"/>
        <v>17369921</v>
      </c>
      <c r="O24" s="81">
        <f t="shared" si="4"/>
        <v>-90795293</v>
      </c>
      <c r="P24" s="81">
        <f t="shared" si="4"/>
        <v>-2892419</v>
      </c>
      <c r="Q24" s="81">
        <f t="shared" si="4"/>
        <v>-76317791</v>
      </c>
      <c r="R24" s="81">
        <f t="shared" si="4"/>
        <v>19619113</v>
      </c>
      <c r="S24" s="81">
        <f t="shared" si="4"/>
        <v>-694947</v>
      </c>
      <c r="T24" s="81">
        <f t="shared" si="4"/>
        <v>-44355302</v>
      </c>
      <c r="U24" s="81">
        <f t="shared" si="4"/>
        <v>-25431136</v>
      </c>
      <c r="V24" s="81">
        <f t="shared" si="4"/>
        <v>-62510564</v>
      </c>
      <c r="W24" s="81">
        <f t="shared" si="4"/>
        <v>-74429777</v>
      </c>
      <c r="X24" s="81">
        <f t="shared" si="4"/>
        <v>11919213</v>
      </c>
      <c r="Y24" s="82">
        <f>+IF(W24&lt;&gt;0,(X24/W24)*100,0)</f>
        <v>-16.014038306201027</v>
      </c>
      <c r="Z24" s="83">
        <f t="shared" si="4"/>
        <v>-74429777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74635294</v>
      </c>
      <c r="C27" s="21">
        <v>0</v>
      </c>
      <c r="D27" s="103">
        <v>126144997</v>
      </c>
      <c r="E27" s="104">
        <v>208533167</v>
      </c>
      <c r="F27" s="104">
        <v>0</v>
      </c>
      <c r="G27" s="104">
        <v>2198671</v>
      </c>
      <c r="H27" s="104">
        <v>6549580</v>
      </c>
      <c r="I27" s="104">
        <v>8748251</v>
      </c>
      <c r="J27" s="104">
        <v>6130979</v>
      </c>
      <c r="K27" s="104">
        <v>9014417</v>
      </c>
      <c r="L27" s="104">
        <v>15551603</v>
      </c>
      <c r="M27" s="104">
        <v>30696999</v>
      </c>
      <c r="N27" s="104">
        <v>4237669</v>
      </c>
      <c r="O27" s="104">
        <v>3209348</v>
      </c>
      <c r="P27" s="104">
        <v>10140323</v>
      </c>
      <c r="Q27" s="104">
        <v>17587340</v>
      </c>
      <c r="R27" s="104">
        <v>10253397</v>
      </c>
      <c r="S27" s="104">
        <v>5724858</v>
      </c>
      <c r="T27" s="104">
        <v>34640414</v>
      </c>
      <c r="U27" s="104">
        <v>50618669</v>
      </c>
      <c r="V27" s="104">
        <v>107651259</v>
      </c>
      <c r="W27" s="104">
        <v>208533167</v>
      </c>
      <c r="X27" s="104">
        <v>-100881908</v>
      </c>
      <c r="Y27" s="105">
        <v>-48.38</v>
      </c>
      <c r="Z27" s="106">
        <v>208533167</v>
      </c>
    </row>
    <row r="28" spans="1:26" ht="13.5">
      <c r="A28" s="107" t="s">
        <v>44</v>
      </c>
      <c r="B28" s="18">
        <v>27228920</v>
      </c>
      <c r="C28" s="18">
        <v>0</v>
      </c>
      <c r="D28" s="63">
        <v>41740684</v>
      </c>
      <c r="E28" s="64">
        <v>72021559</v>
      </c>
      <c r="F28" s="64">
        <v>0</v>
      </c>
      <c r="G28" s="64">
        <v>0</v>
      </c>
      <c r="H28" s="64">
        <v>3485175</v>
      </c>
      <c r="I28" s="64">
        <v>3485175</v>
      </c>
      <c r="J28" s="64">
        <v>4238985</v>
      </c>
      <c r="K28" s="64">
        <v>3006499</v>
      </c>
      <c r="L28" s="64">
        <v>4817550</v>
      </c>
      <c r="M28" s="64">
        <v>12063034</v>
      </c>
      <c r="N28" s="64">
        <v>2376821</v>
      </c>
      <c r="O28" s="64">
        <v>1573910</v>
      </c>
      <c r="P28" s="64">
        <v>2327358</v>
      </c>
      <c r="Q28" s="64">
        <v>6278089</v>
      </c>
      <c r="R28" s="64">
        <v>2328917</v>
      </c>
      <c r="S28" s="64">
        <v>3223290</v>
      </c>
      <c r="T28" s="64">
        <v>17778100</v>
      </c>
      <c r="U28" s="64">
        <v>23330307</v>
      </c>
      <c r="V28" s="64">
        <v>45156605</v>
      </c>
      <c r="W28" s="64">
        <v>72021559</v>
      </c>
      <c r="X28" s="64">
        <v>-26864954</v>
      </c>
      <c r="Y28" s="65">
        <v>-37.3</v>
      </c>
      <c r="Z28" s="66">
        <v>72021559</v>
      </c>
    </row>
    <row r="29" spans="1:26" ht="13.5">
      <c r="A29" s="62" t="s">
        <v>103</v>
      </c>
      <c r="B29" s="18">
        <v>0</v>
      </c>
      <c r="C29" s="18">
        <v>0</v>
      </c>
      <c r="D29" s="63">
        <v>2574316</v>
      </c>
      <c r="E29" s="64">
        <v>8574316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78556</v>
      </c>
      <c r="L29" s="64">
        <v>2714325</v>
      </c>
      <c r="M29" s="64">
        <v>2792881</v>
      </c>
      <c r="N29" s="64">
        <v>-285726</v>
      </c>
      <c r="O29" s="64">
        <v>0</v>
      </c>
      <c r="P29" s="64">
        <v>3161298</v>
      </c>
      <c r="Q29" s="64">
        <v>2875572</v>
      </c>
      <c r="R29" s="64">
        <v>3218</v>
      </c>
      <c r="S29" s="64">
        <v>0</v>
      </c>
      <c r="T29" s="64">
        <v>24831</v>
      </c>
      <c r="U29" s="64">
        <v>28049</v>
      </c>
      <c r="V29" s="64">
        <v>5696502</v>
      </c>
      <c r="W29" s="64">
        <v>8574316</v>
      </c>
      <c r="X29" s="64">
        <v>-2877814</v>
      </c>
      <c r="Y29" s="65">
        <v>-33.56</v>
      </c>
      <c r="Z29" s="66">
        <v>8574316</v>
      </c>
    </row>
    <row r="30" spans="1:26" ht="13.5">
      <c r="A30" s="62" t="s">
        <v>48</v>
      </c>
      <c r="B30" s="18">
        <v>15521104</v>
      </c>
      <c r="C30" s="18">
        <v>0</v>
      </c>
      <c r="D30" s="63">
        <v>0</v>
      </c>
      <c r="E30" s="64">
        <v>29156457</v>
      </c>
      <c r="F30" s="64">
        <v>0</v>
      </c>
      <c r="G30" s="64">
        <v>368055</v>
      </c>
      <c r="H30" s="64">
        <v>1772073</v>
      </c>
      <c r="I30" s="64">
        <v>2140128</v>
      </c>
      <c r="J30" s="64">
        <v>575325</v>
      </c>
      <c r="K30" s="64">
        <v>3880627</v>
      </c>
      <c r="L30" s="64">
        <v>4417792</v>
      </c>
      <c r="M30" s="64">
        <v>8873744</v>
      </c>
      <c r="N30" s="64">
        <v>0</v>
      </c>
      <c r="O30" s="64">
        <v>584158</v>
      </c>
      <c r="P30" s="64">
        <v>419548</v>
      </c>
      <c r="Q30" s="64">
        <v>1003706</v>
      </c>
      <c r="R30" s="64">
        <v>2916553</v>
      </c>
      <c r="S30" s="64">
        <v>340662</v>
      </c>
      <c r="T30" s="64">
        <v>2435855</v>
      </c>
      <c r="U30" s="64">
        <v>5693070</v>
      </c>
      <c r="V30" s="64">
        <v>17710648</v>
      </c>
      <c r="W30" s="64">
        <v>29156457</v>
      </c>
      <c r="X30" s="64">
        <v>-11445809</v>
      </c>
      <c r="Y30" s="65">
        <v>-39.26</v>
      </c>
      <c r="Z30" s="66">
        <v>29156457</v>
      </c>
    </row>
    <row r="31" spans="1:26" ht="13.5">
      <c r="A31" s="62" t="s">
        <v>49</v>
      </c>
      <c r="B31" s="18">
        <v>31885265</v>
      </c>
      <c r="C31" s="18">
        <v>0</v>
      </c>
      <c r="D31" s="63">
        <v>81829997</v>
      </c>
      <c r="E31" s="64">
        <v>98780835</v>
      </c>
      <c r="F31" s="64">
        <v>0</v>
      </c>
      <c r="G31" s="64">
        <v>1830616</v>
      </c>
      <c r="H31" s="64">
        <v>1292331</v>
      </c>
      <c r="I31" s="64">
        <v>3122947</v>
      </c>
      <c r="J31" s="64">
        <v>1316669</v>
      </c>
      <c r="K31" s="64">
        <v>2048735</v>
      </c>
      <c r="L31" s="64">
        <v>3601935</v>
      </c>
      <c r="M31" s="64">
        <v>6967339</v>
      </c>
      <c r="N31" s="64">
        <v>2146574</v>
      </c>
      <c r="O31" s="64">
        <v>1051279</v>
      </c>
      <c r="P31" s="64">
        <v>4232119</v>
      </c>
      <c r="Q31" s="64">
        <v>7429972</v>
      </c>
      <c r="R31" s="64">
        <v>5004710</v>
      </c>
      <c r="S31" s="64">
        <v>2160906</v>
      </c>
      <c r="T31" s="64">
        <v>14401630</v>
      </c>
      <c r="U31" s="64">
        <v>21567246</v>
      </c>
      <c r="V31" s="64">
        <v>39087504</v>
      </c>
      <c r="W31" s="64">
        <v>98780835</v>
      </c>
      <c r="X31" s="64">
        <v>-59693331</v>
      </c>
      <c r="Y31" s="65">
        <v>-60.43</v>
      </c>
      <c r="Z31" s="66">
        <v>98780835</v>
      </c>
    </row>
    <row r="32" spans="1:26" ht="13.5">
      <c r="A32" s="74" t="s">
        <v>50</v>
      </c>
      <c r="B32" s="21">
        <f>SUM(B28:B31)</f>
        <v>74635289</v>
      </c>
      <c r="C32" s="21">
        <f>SUM(C28:C31)</f>
        <v>0</v>
      </c>
      <c r="D32" s="103">
        <f aca="true" t="shared" si="5" ref="D32:Z32">SUM(D28:D31)</f>
        <v>126144997</v>
      </c>
      <c r="E32" s="104">
        <f t="shared" si="5"/>
        <v>208533167</v>
      </c>
      <c r="F32" s="104">
        <f t="shared" si="5"/>
        <v>0</v>
      </c>
      <c r="G32" s="104">
        <f t="shared" si="5"/>
        <v>2198671</v>
      </c>
      <c r="H32" s="104">
        <f t="shared" si="5"/>
        <v>6549579</v>
      </c>
      <c r="I32" s="104">
        <f t="shared" si="5"/>
        <v>8748250</v>
      </c>
      <c r="J32" s="104">
        <f t="shared" si="5"/>
        <v>6130979</v>
      </c>
      <c r="K32" s="104">
        <f t="shared" si="5"/>
        <v>9014417</v>
      </c>
      <c r="L32" s="104">
        <f t="shared" si="5"/>
        <v>15551602</v>
      </c>
      <c r="M32" s="104">
        <f t="shared" si="5"/>
        <v>30696998</v>
      </c>
      <c r="N32" s="104">
        <f t="shared" si="5"/>
        <v>4237669</v>
      </c>
      <c r="O32" s="104">
        <f t="shared" si="5"/>
        <v>3209347</v>
      </c>
      <c r="P32" s="104">
        <f t="shared" si="5"/>
        <v>10140323</v>
      </c>
      <c r="Q32" s="104">
        <f t="shared" si="5"/>
        <v>17587339</v>
      </c>
      <c r="R32" s="104">
        <f t="shared" si="5"/>
        <v>10253398</v>
      </c>
      <c r="S32" s="104">
        <f t="shared" si="5"/>
        <v>5724858</v>
      </c>
      <c r="T32" s="104">
        <f t="shared" si="5"/>
        <v>34640416</v>
      </c>
      <c r="U32" s="104">
        <f t="shared" si="5"/>
        <v>50618672</v>
      </c>
      <c r="V32" s="104">
        <f t="shared" si="5"/>
        <v>107651259</v>
      </c>
      <c r="W32" s="104">
        <f t="shared" si="5"/>
        <v>208533167</v>
      </c>
      <c r="X32" s="104">
        <f t="shared" si="5"/>
        <v>-100881908</v>
      </c>
      <c r="Y32" s="105">
        <f>+IF(W32&lt;&gt;0,(X32/W32)*100,0)</f>
        <v>-48.376912628004156</v>
      </c>
      <c r="Z32" s="106">
        <f t="shared" si="5"/>
        <v>208533167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824647651</v>
      </c>
      <c r="C35" s="18">
        <v>0</v>
      </c>
      <c r="D35" s="63">
        <v>816300000</v>
      </c>
      <c r="E35" s="64">
        <v>816300000</v>
      </c>
      <c r="F35" s="64">
        <v>112793465</v>
      </c>
      <c r="G35" s="64">
        <v>75460693</v>
      </c>
      <c r="H35" s="64">
        <v>50736012</v>
      </c>
      <c r="I35" s="64">
        <v>50736012</v>
      </c>
      <c r="J35" s="64">
        <v>-77383555</v>
      </c>
      <c r="K35" s="64">
        <v>-12349400</v>
      </c>
      <c r="L35" s="64">
        <v>-26384962</v>
      </c>
      <c r="M35" s="64">
        <v>-26384962</v>
      </c>
      <c r="N35" s="64">
        <v>5897609</v>
      </c>
      <c r="O35" s="64">
        <v>47267384</v>
      </c>
      <c r="P35" s="64">
        <v>-12423367</v>
      </c>
      <c r="Q35" s="64">
        <v>-12423367</v>
      </c>
      <c r="R35" s="64">
        <v>8229063</v>
      </c>
      <c r="S35" s="64">
        <v>-8189873</v>
      </c>
      <c r="T35" s="64">
        <v>-30312196</v>
      </c>
      <c r="U35" s="64">
        <v>-30312196</v>
      </c>
      <c r="V35" s="64">
        <v>-30312196</v>
      </c>
      <c r="W35" s="64">
        <v>816300000</v>
      </c>
      <c r="X35" s="64">
        <v>-846612196</v>
      </c>
      <c r="Y35" s="65">
        <v>-103.71</v>
      </c>
      <c r="Z35" s="66">
        <v>816300000</v>
      </c>
    </row>
    <row r="36" spans="1:26" ht="13.5">
      <c r="A36" s="62" t="s">
        <v>53</v>
      </c>
      <c r="B36" s="18">
        <v>3170160961</v>
      </c>
      <c r="C36" s="18">
        <v>0</v>
      </c>
      <c r="D36" s="63">
        <v>2881998101</v>
      </c>
      <c r="E36" s="64">
        <v>2881998101</v>
      </c>
      <c r="F36" s="64">
        <v>34116853</v>
      </c>
      <c r="G36" s="64">
        <v>-120809508</v>
      </c>
      <c r="H36" s="64">
        <v>-40715890</v>
      </c>
      <c r="I36" s="64">
        <v>-40715890</v>
      </c>
      <c r="J36" s="64">
        <v>25594023</v>
      </c>
      <c r="K36" s="64">
        <v>46764362</v>
      </c>
      <c r="L36" s="64">
        <v>7665375</v>
      </c>
      <c r="M36" s="64">
        <v>7665375</v>
      </c>
      <c r="N36" s="64">
        <v>1103848</v>
      </c>
      <c r="O36" s="64">
        <v>-88832498</v>
      </c>
      <c r="P36" s="64">
        <v>6966301</v>
      </c>
      <c r="Q36" s="64">
        <v>6966301</v>
      </c>
      <c r="R36" s="64">
        <v>7044130</v>
      </c>
      <c r="S36" s="64">
        <v>5724924</v>
      </c>
      <c r="T36" s="64">
        <v>3958414</v>
      </c>
      <c r="U36" s="64">
        <v>3958414</v>
      </c>
      <c r="V36" s="64">
        <v>3958414</v>
      </c>
      <c r="W36" s="64">
        <v>2881998101</v>
      </c>
      <c r="X36" s="64">
        <v>-2878039687</v>
      </c>
      <c r="Y36" s="65">
        <v>-99.86</v>
      </c>
      <c r="Z36" s="66">
        <v>2881998101</v>
      </c>
    </row>
    <row r="37" spans="1:26" ht="13.5">
      <c r="A37" s="62" t="s">
        <v>54</v>
      </c>
      <c r="B37" s="18">
        <v>148991053</v>
      </c>
      <c r="C37" s="18">
        <v>0</v>
      </c>
      <c r="D37" s="63">
        <v>233601411</v>
      </c>
      <c r="E37" s="64">
        <v>233601411</v>
      </c>
      <c r="F37" s="64">
        <v>-11105615</v>
      </c>
      <c r="G37" s="64">
        <v>32912450</v>
      </c>
      <c r="H37" s="64">
        <v>-1278764</v>
      </c>
      <c r="I37" s="64">
        <v>-1278764</v>
      </c>
      <c r="J37" s="64">
        <v>-13887198</v>
      </c>
      <c r="K37" s="64">
        <v>1307697</v>
      </c>
      <c r="L37" s="64">
        <v>-1335563</v>
      </c>
      <c r="M37" s="64">
        <v>-1335563</v>
      </c>
      <c r="N37" s="64">
        <v>-11024899</v>
      </c>
      <c r="O37" s="64">
        <v>49091758</v>
      </c>
      <c r="P37" s="64">
        <v>-773477</v>
      </c>
      <c r="Q37" s="64">
        <v>-773477</v>
      </c>
      <c r="R37" s="64">
        <v>-3592877</v>
      </c>
      <c r="S37" s="64">
        <v>-1568945</v>
      </c>
      <c r="T37" s="64">
        <v>-37165618</v>
      </c>
      <c r="U37" s="64">
        <v>-37165618</v>
      </c>
      <c r="V37" s="64">
        <v>-37165618</v>
      </c>
      <c r="W37" s="64">
        <v>233601411</v>
      </c>
      <c r="X37" s="64">
        <v>-270767029</v>
      </c>
      <c r="Y37" s="65">
        <v>-115.91</v>
      </c>
      <c r="Z37" s="66">
        <v>233601411</v>
      </c>
    </row>
    <row r="38" spans="1:26" ht="13.5">
      <c r="A38" s="62" t="s">
        <v>55</v>
      </c>
      <c r="B38" s="18">
        <v>231195014</v>
      </c>
      <c r="C38" s="18">
        <v>0</v>
      </c>
      <c r="D38" s="63">
        <v>175000000</v>
      </c>
      <c r="E38" s="64">
        <v>175000000</v>
      </c>
      <c r="F38" s="64">
        <v>4563427</v>
      </c>
      <c r="G38" s="64">
        <v>2644990</v>
      </c>
      <c r="H38" s="64">
        <v>-2034738</v>
      </c>
      <c r="I38" s="64">
        <v>-2034738</v>
      </c>
      <c r="J38" s="64">
        <v>-500000</v>
      </c>
      <c r="K38" s="64">
        <v>-389967</v>
      </c>
      <c r="L38" s="64">
        <v>-2638034</v>
      </c>
      <c r="M38" s="64">
        <v>-2638034</v>
      </c>
      <c r="N38" s="64">
        <v>655535</v>
      </c>
      <c r="O38" s="64">
        <v>143839</v>
      </c>
      <c r="P38" s="64">
        <v>-4113470</v>
      </c>
      <c r="Q38" s="64">
        <v>-4113470</v>
      </c>
      <c r="R38" s="64">
        <v>-753945</v>
      </c>
      <c r="S38" s="64">
        <v>-203562</v>
      </c>
      <c r="T38" s="64">
        <v>14097683</v>
      </c>
      <c r="U38" s="64">
        <v>14097683</v>
      </c>
      <c r="V38" s="64">
        <v>14097683</v>
      </c>
      <c r="W38" s="64">
        <v>175000000</v>
      </c>
      <c r="X38" s="64">
        <v>-160902317</v>
      </c>
      <c r="Y38" s="65">
        <v>-91.94</v>
      </c>
      <c r="Z38" s="66">
        <v>175000000</v>
      </c>
    </row>
    <row r="39" spans="1:26" ht="13.5">
      <c r="A39" s="62" t="s">
        <v>56</v>
      </c>
      <c r="B39" s="18">
        <v>3614622545</v>
      </c>
      <c r="C39" s="18">
        <v>0</v>
      </c>
      <c r="D39" s="63">
        <v>3289696690</v>
      </c>
      <c r="E39" s="64">
        <v>3289696690</v>
      </c>
      <c r="F39" s="64">
        <v>153452506</v>
      </c>
      <c r="G39" s="64">
        <v>-80906255</v>
      </c>
      <c r="H39" s="64">
        <v>13333624</v>
      </c>
      <c r="I39" s="64">
        <v>13333624</v>
      </c>
      <c r="J39" s="64">
        <v>-37402334</v>
      </c>
      <c r="K39" s="64">
        <v>33497232</v>
      </c>
      <c r="L39" s="64">
        <v>-14745990</v>
      </c>
      <c r="M39" s="64">
        <v>-14745990</v>
      </c>
      <c r="N39" s="64">
        <v>17370821</v>
      </c>
      <c r="O39" s="64">
        <v>-90800711</v>
      </c>
      <c r="P39" s="64">
        <v>-570119</v>
      </c>
      <c r="Q39" s="64">
        <v>-570119</v>
      </c>
      <c r="R39" s="64">
        <v>19620015</v>
      </c>
      <c r="S39" s="64">
        <v>-692442</v>
      </c>
      <c r="T39" s="64">
        <v>-3285847</v>
      </c>
      <c r="U39" s="64">
        <v>-3285847</v>
      </c>
      <c r="V39" s="64">
        <v>-3285847</v>
      </c>
      <c r="W39" s="64">
        <v>3289696690</v>
      </c>
      <c r="X39" s="64">
        <v>-3292982537</v>
      </c>
      <c r="Y39" s="65">
        <v>-100.1</v>
      </c>
      <c r="Z39" s="66">
        <v>3289696690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179663655</v>
      </c>
      <c r="C42" s="18">
        <v>0</v>
      </c>
      <c r="D42" s="63">
        <v>39789980</v>
      </c>
      <c r="E42" s="64">
        <v>-64229777</v>
      </c>
      <c r="F42" s="64">
        <v>41259295</v>
      </c>
      <c r="G42" s="64">
        <v>3300145</v>
      </c>
      <c r="H42" s="64">
        <v>13332721</v>
      </c>
      <c r="I42" s="64">
        <v>57892161</v>
      </c>
      <c r="J42" s="64">
        <v>-37403238</v>
      </c>
      <c r="K42" s="64">
        <v>34185614</v>
      </c>
      <c r="L42" s="64">
        <v>-15436176</v>
      </c>
      <c r="M42" s="64">
        <v>-18653800</v>
      </c>
      <c r="N42" s="64">
        <v>17369919</v>
      </c>
      <c r="O42" s="64">
        <v>-90795298</v>
      </c>
      <c r="P42" s="64">
        <v>-2892411</v>
      </c>
      <c r="Q42" s="64">
        <v>-76317790</v>
      </c>
      <c r="R42" s="64">
        <v>19619111</v>
      </c>
      <c r="S42" s="64">
        <v>-694941</v>
      </c>
      <c r="T42" s="64">
        <v>-44355302</v>
      </c>
      <c r="U42" s="64">
        <v>-25431132</v>
      </c>
      <c r="V42" s="64">
        <v>-62510561</v>
      </c>
      <c r="W42" s="64">
        <v>-64229777</v>
      </c>
      <c r="X42" s="64">
        <v>1719216</v>
      </c>
      <c r="Y42" s="65">
        <v>-2.68</v>
      </c>
      <c r="Z42" s="66">
        <v>-64229777</v>
      </c>
    </row>
    <row r="43" spans="1:26" ht="13.5">
      <c r="A43" s="62" t="s">
        <v>59</v>
      </c>
      <c r="B43" s="18">
        <v>-78026685</v>
      </c>
      <c r="C43" s="18">
        <v>0</v>
      </c>
      <c r="D43" s="63">
        <v>-125969997</v>
      </c>
      <c r="E43" s="64">
        <v>-127144998</v>
      </c>
      <c r="F43" s="64">
        <v>-1018957</v>
      </c>
      <c r="G43" s="64">
        <v>2125874</v>
      </c>
      <c r="H43" s="64">
        <v>-7698384</v>
      </c>
      <c r="I43" s="64">
        <v>-6591467</v>
      </c>
      <c r="J43" s="64">
        <v>-7179430</v>
      </c>
      <c r="K43" s="64">
        <v>-12491353</v>
      </c>
      <c r="L43" s="64">
        <v>-17090274</v>
      </c>
      <c r="M43" s="64">
        <v>-36761057</v>
      </c>
      <c r="N43" s="64">
        <v>-5610991</v>
      </c>
      <c r="O43" s="64">
        <v>-3212292</v>
      </c>
      <c r="P43" s="64">
        <v>-10145697</v>
      </c>
      <c r="Q43" s="64">
        <v>-18968980</v>
      </c>
      <c r="R43" s="64">
        <v>-11839372</v>
      </c>
      <c r="S43" s="64">
        <v>-14634426</v>
      </c>
      <c r="T43" s="64">
        <v>-61445084</v>
      </c>
      <c r="U43" s="64">
        <v>-87918882</v>
      </c>
      <c r="V43" s="64">
        <v>-150240386</v>
      </c>
      <c r="W43" s="64">
        <v>-127144998</v>
      </c>
      <c r="X43" s="64">
        <v>-23095388</v>
      </c>
      <c r="Y43" s="65">
        <v>18.16</v>
      </c>
      <c r="Z43" s="66">
        <v>-127144998</v>
      </c>
    </row>
    <row r="44" spans="1:26" ht="13.5">
      <c r="A44" s="62" t="s">
        <v>60</v>
      </c>
      <c r="B44" s="18">
        <v>-4806449</v>
      </c>
      <c r="C44" s="18">
        <v>0</v>
      </c>
      <c r="D44" s="63">
        <v>10400000</v>
      </c>
      <c r="E44" s="64">
        <v>-10199999</v>
      </c>
      <c r="F44" s="64">
        <v>-566575</v>
      </c>
      <c r="G44" s="64">
        <v>930798</v>
      </c>
      <c r="H44" s="64">
        <v>-1231386</v>
      </c>
      <c r="I44" s="64">
        <v>-867163</v>
      </c>
      <c r="J44" s="64">
        <v>-764173</v>
      </c>
      <c r="K44" s="64">
        <v>-457296</v>
      </c>
      <c r="L44" s="64">
        <v>-624706</v>
      </c>
      <c r="M44" s="64">
        <v>-1846175</v>
      </c>
      <c r="N44" s="64">
        <v>-788362</v>
      </c>
      <c r="O44" s="64">
        <v>-506173</v>
      </c>
      <c r="P44" s="64">
        <v>-1062291</v>
      </c>
      <c r="Q44" s="64">
        <v>-2356826</v>
      </c>
      <c r="R44" s="64">
        <v>-1028577</v>
      </c>
      <c r="S44" s="64">
        <v>-499279</v>
      </c>
      <c r="T44" s="64">
        <v>-357317</v>
      </c>
      <c r="U44" s="64">
        <v>-1885173</v>
      </c>
      <c r="V44" s="64">
        <v>-6955337</v>
      </c>
      <c r="W44" s="64">
        <v>-10199999</v>
      </c>
      <c r="X44" s="64">
        <v>3244662</v>
      </c>
      <c r="Y44" s="65">
        <v>-31.81</v>
      </c>
      <c r="Z44" s="66">
        <v>-10199999</v>
      </c>
    </row>
    <row r="45" spans="1:26" ht="13.5">
      <c r="A45" s="74" t="s">
        <v>61</v>
      </c>
      <c r="B45" s="21">
        <v>315882454</v>
      </c>
      <c r="C45" s="21">
        <v>0</v>
      </c>
      <c r="D45" s="103">
        <v>131779983</v>
      </c>
      <c r="E45" s="104">
        <v>-201574774</v>
      </c>
      <c r="F45" s="104">
        <v>237859639</v>
      </c>
      <c r="G45" s="104">
        <v>244216456</v>
      </c>
      <c r="H45" s="104">
        <v>248619407</v>
      </c>
      <c r="I45" s="104">
        <v>248619407</v>
      </c>
      <c r="J45" s="104">
        <v>203272566</v>
      </c>
      <c r="K45" s="104">
        <v>224509531</v>
      </c>
      <c r="L45" s="104">
        <v>191358375</v>
      </c>
      <c r="M45" s="104">
        <v>191358375</v>
      </c>
      <c r="N45" s="104">
        <v>202328941</v>
      </c>
      <c r="O45" s="104">
        <v>107815178</v>
      </c>
      <c r="P45" s="104">
        <v>93714779</v>
      </c>
      <c r="Q45" s="104">
        <v>202328941</v>
      </c>
      <c r="R45" s="104">
        <v>100465941</v>
      </c>
      <c r="S45" s="104">
        <v>84637295</v>
      </c>
      <c r="T45" s="104">
        <v>-21520408</v>
      </c>
      <c r="U45" s="104">
        <v>-21520408</v>
      </c>
      <c r="V45" s="104">
        <v>-21520408</v>
      </c>
      <c r="W45" s="104">
        <v>-201574774</v>
      </c>
      <c r="X45" s="104">
        <v>180054366</v>
      </c>
      <c r="Y45" s="105">
        <v>-89.32</v>
      </c>
      <c r="Z45" s="106">
        <v>-201574774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58230472</v>
      </c>
      <c r="C49" s="56">
        <v>0</v>
      </c>
      <c r="D49" s="133">
        <v>5589098</v>
      </c>
      <c r="E49" s="58">
        <v>3575074</v>
      </c>
      <c r="F49" s="58">
        <v>0</v>
      </c>
      <c r="G49" s="58">
        <v>0</v>
      </c>
      <c r="H49" s="58">
        <v>0</v>
      </c>
      <c r="I49" s="58">
        <v>3565801</v>
      </c>
      <c r="J49" s="58">
        <v>0</v>
      </c>
      <c r="K49" s="58">
        <v>0</v>
      </c>
      <c r="L49" s="58">
        <v>0</v>
      </c>
      <c r="M49" s="58">
        <v>2541451</v>
      </c>
      <c r="N49" s="58">
        <v>0</v>
      </c>
      <c r="O49" s="58">
        <v>0</v>
      </c>
      <c r="P49" s="58">
        <v>0</v>
      </c>
      <c r="Q49" s="58">
        <v>60459857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133961753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14089</v>
      </c>
      <c r="C51" s="56">
        <v>0</v>
      </c>
      <c r="D51" s="133">
        <v>204264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5659</v>
      </c>
      <c r="R51" s="58">
        <v>0</v>
      </c>
      <c r="S51" s="58">
        <v>0</v>
      </c>
      <c r="T51" s="58">
        <v>0</v>
      </c>
      <c r="U51" s="58">
        <v>102951</v>
      </c>
      <c r="V51" s="58">
        <v>235528</v>
      </c>
      <c r="W51" s="58">
        <v>562491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101.51132946316723</v>
      </c>
      <c r="C58" s="5">
        <f>IF(C67=0,0,+(C76/C67)*100)</f>
        <v>0</v>
      </c>
      <c r="D58" s="6">
        <f aca="true" t="shared" si="6" ref="D58:Z58">IF(D67=0,0,+(D76/D67)*100)</f>
        <v>101.14357234179859</v>
      </c>
      <c r="E58" s="7">
        <f t="shared" si="6"/>
        <v>101.14089671785808</v>
      </c>
      <c r="F58" s="7">
        <f t="shared" si="6"/>
        <v>101.45019698207025</v>
      </c>
      <c r="G58" s="7">
        <f t="shared" si="6"/>
        <v>101.44945805464987</v>
      </c>
      <c r="H58" s="7">
        <f t="shared" si="6"/>
        <v>101.52466856717777</v>
      </c>
      <c r="I58" s="7">
        <f t="shared" si="6"/>
        <v>101.47475731357392</v>
      </c>
      <c r="J58" s="7">
        <f t="shared" si="6"/>
        <v>104.82553119203853</v>
      </c>
      <c r="K58" s="7">
        <f t="shared" si="6"/>
        <v>102.02723610347981</v>
      </c>
      <c r="L58" s="7">
        <f t="shared" si="6"/>
        <v>101.55517078816918</v>
      </c>
      <c r="M58" s="7">
        <f t="shared" si="6"/>
        <v>102.28932095736288</v>
      </c>
      <c r="N58" s="7">
        <f t="shared" si="6"/>
        <v>102.04661031576808</v>
      </c>
      <c r="O58" s="7">
        <f t="shared" si="6"/>
        <v>101.94255572368687</v>
      </c>
      <c r="P58" s="7">
        <f t="shared" si="6"/>
        <v>101.93241265429013</v>
      </c>
      <c r="Q58" s="7">
        <f t="shared" si="6"/>
        <v>101.97300833497141</v>
      </c>
      <c r="R58" s="7">
        <f t="shared" si="6"/>
        <v>100.73634081914724</v>
      </c>
      <c r="S58" s="7">
        <f t="shared" si="6"/>
        <v>101.7405438002837</v>
      </c>
      <c r="T58" s="7">
        <f t="shared" si="6"/>
        <v>100.5612439458361</v>
      </c>
      <c r="U58" s="7">
        <f t="shared" si="6"/>
        <v>101.01602700269522</v>
      </c>
      <c r="V58" s="7">
        <f t="shared" si="6"/>
        <v>101.64136303802273</v>
      </c>
      <c r="W58" s="7">
        <f t="shared" si="6"/>
        <v>101.14089671785808</v>
      </c>
      <c r="X58" s="7">
        <f t="shared" si="6"/>
        <v>0</v>
      </c>
      <c r="Y58" s="7">
        <f t="shared" si="6"/>
        <v>0</v>
      </c>
      <c r="Z58" s="8">
        <f t="shared" si="6"/>
        <v>101.14089671785808</v>
      </c>
    </row>
    <row r="59" spans="1:26" ht="13.5">
      <c r="A59" s="36" t="s">
        <v>31</v>
      </c>
      <c r="B59" s="9">
        <f aca="true" t="shared" si="7" ref="B59:Z66">IF(B68=0,0,+(B77/B68)*100)</f>
        <v>98.02323062820881</v>
      </c>
      <c r="C59" s="9">
        <f t="shared" si="7"/>
        <v>0</v>
      </c>
      <c r="D59" s="2">
        <f t="shared" si="7"/>
        <v>100</v>
      </c>
      <c r="E59" s="10">
        <f t="shared" si="7"/>
        <v>99.9132917896954</v>
      </c>
      <c r="F59" s="10">
        <f t="shared" si="7"/>
        <v>99.65154756020375</v>
      </c>
      <c r="G59" s="10">
        <f t="shared" si="7"/>
        <v>99.6453479457272</v>
      </c>
      <c r="H59" s="10">
        <f t="shared" si="7"/>
        <v>99.6442995363337</v>
      </c>
      <c r="I59" s="10">
        <f t="shared" si="7"/>
        <v>99.64705910872003</v>
      </c>
      <c r="J59" s="10">
        <f t="shared" si="7"/>
        <v>99.62760907563707</v>
      </c>
      <c r="K59" s="10">
        <f t="shared" si="7"/>
        <v>99.66939344892415</v>
      </c>
      <c r="L59" s="10">
        <f t="shared" si="7"/>
        <v>99.59148959932259</v>
      </c>
      <c r="M59" s="10">
        <f t="shared" si="7"/>
        <v>99.62951501494629</v>
      </c>
      <c r="N59" s="10">
        <f t="shared" si="7"/>
        <v>99.60679067366726</v>
      </c>
      <c r="O59" s="10">
        <f t="shared" si="7"/>
        <v>99.52119635155815</v>
      </c>
      <c r="P59" s="10">
        <f t="shared" si="7"/>
        <v>99.65279398319058</v>
      </c>
      <c r="Q59" s="10">
        <f t="shared" si="7"/>
        <v>99.59349311894952</v>
      </c>
      <c r="R59" s="10">
        <f t="shared" si="7"/>
        <v>93.6159571011946</v>
      </c>
      <c r="S59" s="10">
        <f t="shared" si="7"/>
        <v>98.93526488495141</v>
      </c>
      <c r="T59" s="10">
        <f t="shared" si="7"/>
        <v>99.13840507058207</v>
      </c>
      <c r="U59" s="10">
        <f t="shared" si="7"/>
        <v>97.14334676749374</v>
      </c>
      <c r="V59" s="10">
        <f t="shared" si="7"/>
        <v>98.9902093213446</v>
      </c>
      <c r="W59" s="10">
        <f t="shared" si="7"/>
        <v>99.9132917896954</v>
      </c>
      <c r="X59" s="10">
        <f t="shared" si="7"/>
        <v>0</v>
      </c>
      <c r="Y59" s="10">
        <f t="shared" si="7"/>
        <v>0</v>
      </c>
      <c r="Z59" s="11">
        <f t="shared" si="7"/>
        <v>99.9132917896954</v>
      </c>
    </row>
    <row r="60" spans="1:26" ht="13.5">
      <c r="A60" s="37" t="s">
        <v>32</v>
      </c>
      <c r="B60" s="12">
        <f t="shared" si="7"/>
        <v>100.21092720929651</v>
      </c>
      <c r="C60" s="12">
        <f t="shared" si="7"/>
        <v>0</v>
      </c>
      <c r="D60" s="3">
        <f t="shared" si="7"/>
        <v>99.44239808193333</v>
      </c>
      <c r="E60" s="13">
        <f t="shared" si="7"/>
        <v>99.46206803104874</v>
      </c>
      <c r="F60" s="13">
        <f t="shared" si="7"/>
        <v>100.04628244403177</v>
      </c>
      <c r="G60" s="13">
        <f t="shared" si="7"/>
        <v>99.98916478832906</v>
      </c>
      <c r="H60" s="13">
        <f t="shared" si="7"/>
        <v>100.02074121718236</v>
      </c>
      <c r="I60" s="13">
        <f t="shared" si="7"/>
        <v>100.01861746599292</v>
      </c>
      <c r="J60" s="13">
        <f t="shared" si="7"/>
        <v>100.63801247947359</v>
      </c>
      <c r="K60" s="13">
        <f t="shared" si="7"/>
        <v>100.0513509352228</v>
      </c>
      <c r="L60" s="13">
        <f t="shared" si="7"/>
        <v>100.09659699896405</v>
      </c>
      <c r="M60" s="13">
        <f t="shared" si="7"/>
        <v>100.14427022583708</v>
      </c>
      <c r="N60" s="13">
        <f t="shared" si="7"/>
        <v>100.12627847561744</v>
      </c>
      <c r="O60" s="13">
        <f t="shared" si="7"/>
        <v>100.13827773993597</v>
      </c>
      <c r="P60" s="13">
        <f t="shared" si="7"/>
        <v>100.07504273785418</v>
      </c>
      <c r="Q60" s="13">
        <f t="shared" si="7"/>
        <v>100.11374176364048</v>
      </c>
      <c r="R60" s="13">
        <f t="shared" si="7"/>
        <v>100.05298620943582</v>
      </c>
      <c r="S60" s="13">
        <f t="shared" si="7"/>
        <v>100.18273614119526</v>
      </c>
      <c r="T60" s="13">
        <f t="shared" si="7"/>
        <v>100.01493880331995</v>
      </c>
      <c r="U60" s="13">
        <f t="shared" si="7"/>
        <v>100.08418242150665</v>
      </c>
      <c r="V60" s="13">
        <f t="shared" si="7"/>
        <v>100.08181207070652</v>
      </c>
      <c r="W60" s="13">
        <f t="shared" si="7"/>
        <v>99.46206803104874</v>
      </c>
      <c r="X60" s="13">
        <f t="shared" si="7"/>
        <v>0</v>
      </c>
      <c r="Y60" s="13">
        <f t="shared" si="7"/>
        <v>0</v>
      </c>
      <c r="Z60" s="14">
        <f t="shared" si="7"/>
        <v>99.46206803104874</v>
      </c>
    </row>
    <row r="61" spans="1:26" ht="13.5">
      <c r="A61" s="38" t="s">
        <v>106</v>
      </c>
      <c r="B61" s="12">
        <f t="shared" si="7"/>
        <v>100.8183592024834</v>
      </c>
      <c r="C61" s="12">
        <f t="shared" si="7"/>
        <v>0</v>
      </c>
      <c r="D61" s="3">
        <f t="shared" si="7"/>
        <v>99.28272039451419</v>
      </c>
      <c r="E61" s="13">
        <f t="shared" si="7"/>
        <v>99.98995845903762</v>
      </c>
      <c r="F61" s="13">
        <f t="shared" si="7"/>
        <v>100.1361631910627</v>
      </c>
      <c r="G61" s="13">
        <f t="shared" si="7"/>
        <v>100.15764980685633</v>
      </c>
      <c r="H61" s="13">
        <f t="shared" si="7"/>
        <v>100.16185276661713</v>
      </c>
      <c r="I61" s="13">
        <f t="shared" si="7"/>
        <v>100.15185106731552</v>
      </c>
      <c r="J61" s="13">
        <f t="shared" si="7"/>
        <v>101.54649166921357</v>
      </c>
      <c r="K61" s="13">
        <f t="shared" si="7"/>
        <v>100.26249376304295</v>
      </c>
      <c r="L61" s="13">
        <f t="shared" si="7"/>
        <v>100.14756572670804</v>
      </c>
      <c r="M61" s="13">
        <f t="shared" si="7"/>
        <v>100.31105673529896</v>
      </c>
      <c r="N61" s="13">
        <f t="shared" si="7"/>
        <v>100.21940570364376</v>
      </c>
      <c r="O61" s="13">
        <f t="shared" si="7"/>
        <v>100.22846089951487</v>
      </c>
      <c r="P61" s="13">
        <f t="shared" si="7"/>
        <v>100.11242526789579</v>
      </c>
      <c r="Q61" s="13">
        <f t="shared" si="7"/>
        <v>100.18736186771147</v>
      </c>
      <c r="R61" s="13">
        <f t="shared" si="7"/>
        <v>100.10420488123577</v>
      </c>
      <c r="S61" s="13">
        <f t="shared" si="7"/>
        <v>100.29441566540807</v>
      </c>
      <c r="T61" s="13">
        <f t="shared" si="7"/>
        <v>100.05497604866814</v>
      </c>
      <c r="U61" s="13">
        <f t="shared" si="7"/>
        <v>100.15228921631305</v>
      </c>
      <c r="V61" s="13">
        <f t="shared" si="7"/>
        <v>100.18828143909843</v>
      </c>
      <c r="W61" s="13">
        <f t="shared" si="7"/>
        <v>99.98995845903762</v>
      </c>
      <c r="X61" s="13">
        <f t="shared" si="7"/>
        <v>0</v>
      </c>
      <c r="Y61" s="13">
        <f t="shared" si="7"/>
        <v>0</v>
      </c>
      <c r="Z61" s="14">
        <f t="shared" si="7"/>
        <v>99.98995845903762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99.49264720822691</v>
      </c>
      <c r="F62" s="13">
        <f t="shared" si="7"/>
        <v>99.03631229823114</v>
      </c>
      <c r="G62" s="13">
        <f t="shared" si="7"/>
        <v>98.89951091584228</v>
      </c>
      <c r="H62" s="13">
        <f t="shared" si="7"/>
        <v>98.79919713230012</v>
      </c>
      <c r="I62" s="13">
        <f t="shared" si="7"/>
        <v>98.90983914921247</v>
      </c>
      <c r="J62" s="13">
        <f t="shared" si="7"/>
        <v>101.96437247101112</v>
      </c>
      <c r="K62" s="13">
        <f t="shared" si="7"/>
        <v>99.0141896555883</v>
      </c>
      <c r="L62" s="13">
        <f t="shared" si="7"/>
        <v>100.03953372449139</v>
      </c>
      <c r="M62" s="13">
        <f t="shared" si="7"/>
        <v>99.8174167817236</v>
      </c>
      <c r="N62" s="13">
        <f t="shared" si="7"/>
        <v>100.242771832932</v>
      </c>
      <c r="O62" s="13">
        <f t="shared" si="7"/>
        <v>100.32788457140526</v>
      </c>
      <c r="P62" s="13">
        <f t="shared" si="7"/>
        <v>100.30507242983289</v>
      </c>
      <c r="Q62" s="13">
        <f t="shared" si="7"/>
        <v>100.29087026662364</v>
      </c>
      <c r="R62" s="13">
        <f t="shared" si="7"/>
        <v>100.15726922712108</v>
      </c>
      <c r="S62" s="13">
        <f t="shared" si="7"/>
        <v>100.53678227133054</v>
      </c>
      <c r="T62" s="13">
        <f t="shared" si="7"/>
        <v>100.15702345652193</v>
      </c>
      <c r="U62" s="13">
        <f t="shared" si="7"/>
        <v>100.2835859300098</v>
      </c>
      <c r="V62" s="13">
        <f t="shared" si="7"/>
        <v>99.82225530205184</v>
      </c>
      <c r="W62" s="13">
        <f t="shared" si="7"/>
        <v>99.49264720822691</v>
      </c>
      <c r="X62" s="13">
        <f t="shared" si="7"/>
        <v>0</v>
      </c>
      <c r="Y62" s="13">
        <f t="shared" si="7"/>
        <v>0</v>
      </c>
      <c r="Z62" s="14">
        <f t="shared" si="7"/>
        <v>99.49264720822691</v>
      </c>
    </row>
    <row r="63" spans="1:26" ht="13.5">
      <c r="A63" s="38" t="s">
        <v>108</v>
      </c>
      <c r="B63" s="12">
        <f t="shared" si="7"/>
        <v>105.28661506549398</v>
      </c>
      <c r="C63" s="12">
        <f t="shared" si="7"/>
        <v>0</v>
      </c>
      <c r="D63" s="3">
        <f t="shared" si="7"/>
        <v>100</v>
      </c>
      <c r="E63" s="13">
        <f t="shared" si="7"/>
        <v>97.5581349079279</v>
      </c>
      <c r="F63" s="13">
        <f t="shared" si="7"/>
        <v>99.69380908711311</v>
      </c>
      <c r="G63" s="13">
        <f t="shared" si="7"/>
        <v>98.91411961215026</v>
      </c>
      <c r="H63" s="13">
        <f t="shared" si="7"/>
        <v>99.39071145306148</v>
      </c>
      <c r="I63" s="13">
        <f t="shared" si="7"/>
        <v>99.32326230227969</v>
      </c>
      <c r="J63" s="13">
        <f t="shared" si="7"/>
        <v>98.73832006400048</v>
      </c>
      <c r="K63" s="13">
        <f t="shared" si="7"/>
        <v>99.40475003150179</v>
      </c>
      <c r="L63" s="13">
        <f t="shared" si="7"/>
        <v>99.93083364037435</v>
      </c>
      <c r="M63" s="13">
        <f t="shared" si="7"/>
        <v>99.37394256988551</v>
      </c>
      <c r="N63" s="13">
        <f t="shared" si="7"/>
        <v>99.55614870879292</v>
      </c>
      <c r="O63" s="13">
        <f t="shared" si="7"/>
        <v>99.39125530573435</v>
      </c>
      <c r="P63" s="13">
        <f t="shared" si="7"/>
        <v>99.49432533334956</v>
      </c>
      <c r="Q63" s="13">
        <f t="shared" si="7"/>
        <v>99.48188321657733</v>
      </c>
      <c r="R63" s="13">
        <f t="shared" si="7"/>
        <v>99.72947609479853</v>
      </c>
      <c r="S63" s="13">
        <f t="shared" si="7"/>
        <v>99.1147864973892</v>
      </c>
      <c r="T63" s="13">
        <f t="shared" si="7"/>
        <v>99.73758383225807</v>
      </c>
      <c r="U63" s="13">
        <f t="shared" si="7"/>
        <v>99.52364043611614</v>
      </c>
      <c r="V63" s="13">
        <f t="shared" si="7"/>
        <v>99.42736011187984</v>
      </c>
      <c r="W63" s="13">
        <f t="shared" si="7"/>
        <v>97.5581349079279</v>
      </c>
      <c r="X63" s="13">
        <f t="shared" si="7"/>
        <v>0</v>
      </c>
      <c r="Y63" s="13">
        <f t="shared" si="7"/>
        <v>0</v>
      </c>
      <c r="Z63" s="14">
        <f t="shared" si="7"/>
        <v>97.5581349079279</v>
      </c>
    </row>
    <row r="64" spans="1:26" ht="13.5">
      <c r="A64" s="38" t="s">
        <v>109</v>
      </c>
      <c r="B64" s="12">
        <f t="shared" si="7"/>
        <v>84.57395644244883</v>
      </c>
      <c r="C64" s="12">
        <f t="shared" si="7"/>
        <v>0</v>
      </c>
      <c r="D64" s="3">
        <f t="shared" si="7"/>
        <v>100</v>
      </c>
      <c r="E64" s="13">
        <f t="shared" si="7"/>
        <v>97.31617150254542</v>
      </c>
      <c r="F64" s="13">
        <f t="shared" si="7"/>
        <v>101.43574393429601</v>
      </c>
      <c r="G64" s="13">
        <f t="shared" si="7"/>
        <v>102.18685806810217</v>
      </c>
      <c r="H64" s="13">
        <f t="shared" si="7"/>
        <v>101.5180549168295</v>
      </c>
      <c r="I64" s="13">
        <f t="shared" si="7"/>
        <v>101.71336235659554</v>
      </c>
      <c r="J64" s="13">
        <f t="shared" si="7"/>
        <v>99.99995982872576</v>
      </c>
      <c r="K64" s="13">
        <f t="shared" si="7"/>
        <v>101.74222568064609</v>
      </c>
      <c r="L64" s="13">
        <f t="shared" si="7"/>
        <v>99.99995997933333</v>
      </c>
      <c r="M64" s="13">
        <f t="shared" si="7"/>
        <v>100.57977396252578</v>
      </c>
      <c r="N64" s="13">
        <f t="shared" si="7"/>
        <v>100</v>
      </c>
      <c r="O64" s="13">
        <f t="shared" si="7"/>
        <v>99.99996013452207</v>
      </c>
      <c r="P64" s="13">
        <f t="shared" si="7"/>
        <v>99.99996054099869</v>
      </c>
      <c r="Q64" s="13">
        <f t="shared" si="7"/>
        <v>99.99997340474691</v>
      </c>
      <c r="R64" s="13">
        <f t="shared" si="7"/>
        <v>99.99996084772505</v>
      </c>
      <c r="S64" s="13">
        <f t="shared" si="7"/>
        <v>100</v>
      </c>
      <c r="T64" s="13">
        <f t="shared" si="7"/>
        <v>99.99996086315528</v>
      </c>
      <c r="U64" s="13">
        <f t="shared" si="7"/>
        <v>99.99997382572381</v>
      </c>
      <c r="V64" s="13">
        <f t="shared" si="7"/>
        <v>100.56850436377394</v>
      </c>
      <c r="W64" s="13">
        <f t="shared" si="7"/>
        <v>97.31617150254542</v>
      </c>
      <c r="X64" s="13">
        <f t="shared" si="7"/>
        <v>0</v>
      </c>
      <c r="Y64" s="13">
        <f t="shared" si="7"/>
        <v>0</v>
      </c>
      <c r="Z64" s="14">
        <f t="shared" si="7"/>
        <v>97.31617150254542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759013589</v>
      </c>
      <c r="C67" s="23"/>
      <c r="D67" s="24">
        <v>799520998</v>
      </c>
      <c r="E67" s="25">
        <v>803355541</v>
      </c>
      <c r="F67" s="25">
        <v>76577528</v>
      </c>
      <c r="G67" s="25">
        <v>77337595</v>
      </c>
      <c r="H67" s="25">
        <v>76883529</v>
      </c>
      <c r="I67" s="25">
        <v>230798652</v>
      </c>
      <c r="J67" s="25">
        <v>24324348</v>
      </c>
      <c r="K67" s="25">
        <v>63144495</v>
      </c>
      <c r="L67" s="25">
        <v>61489388</v>
      </c>
      <c r="M67" s="25">
        <v>148958231</v>
      </c>
      <c r="N67" s="25">
        <v>58717431</v>
      </c>
      <c r="O67" s="25">
        <v>62931631</v>
      </c>
      <c r="P67" s="25">
        <v>59249819</v>
      </c>
      <c r="Q67" s="25">
        <v>180898881</v>
      </c>
      <c r="R67" s="25">
        <v>62992705</v>
      </c>
      <c r="S67" s="25">
        <v>63453847</v>
      </c>
      <c r="T67" s="25">
        <v>62348824</v>
      </c>
      <c r="U67" s="25">
        <v>188795376</v>
      </c>
      <c r="V67" s="25">
        <v>749451140</v>
      </c>
      <c r="W67" s="25">
        <v>803355541</v>
      </c>
      <c r="X67" s="25"/>
      <c r="Y67" s="24"/>
      <c r="Z67" s="26">
        <v>803355541</v>
      </c>
    </row>
    <row r="68" spans="1:26" ht="13.5" hidden="1">
      <c r="A68" s="36" t="s">
        <v>31</v>
      </c>
      <c r="B68" s="18">
        <v>100610624</v>
      </c>
      <c r="C68" s="18"/>
      <c r="D68" s="19">
        <v>107827000</v>
      </c>
      <c r="E68" s="20">
        <v>107920576</v>
      </c>
      <c r="F68" s="20">
        <v>9059486</v>
      </c>
      <c r="G68" s="20">
        <v>9032515</v>
      </c>
      <c r="H68" s="20">
        <v>9134371</v>
      </c>
      <c r="I68" s="20">
        <v>27226372</v>
      </c>
      <c r="J68" s="20">
        <v>9116495</v>
      </c>
      <c r="K68" s="20">
        <v>9178584</v>
      </c>
      <c r="L68" s="20">
        <v>9168922</v>
      </c>
      <c r="M68" s="20">
        <v>27464001</v>
      </c>
      <c r="N68" s="20">
        <v>9222060</v>
      </c>
      <c r="O68" s="20">
        <v>9200640</v>
      </c>
      <c r="P68" s="20">
        <v>9149035</v>
      </c>
      <c r="Q68" s="20">
        <v>27571735</v>
      </c>
      <c r="R68" s="20">
        <v>9846801</v>
      </c>
      <c r="S68" s="20">
        <v>9231404</v>
      </c>
      <c r="T68" s="20">
        <v>9118322</v>
      </c>
      <c r="U68" s="20">
        <v>28196527</v>
      </c>
      <c r="V68" s="20">
        <v>110458635</v>
      </c>
      <c r="W68" s="20">
        <v>107920576</v>
      </c>
      <c r="X68" s="20"/>
      <c r="Y68" s="19"/>
      <c r="Z68" s="22">
        <v>107920576</v>
      </c>
    </row>
    <row r="69" spans="1:26" ht="13.5" hidden="1">
      <c r="A69" s="37" t="s">
        <v>32</v>
      </c>
      <c r="B69" s="18">
        <v>658402965</v>
      </c>
      <c r="C69" s="18"/>
      <c r="D69" s="19">
        <v>691693998</v>
      </c>
      <c r="E69" s="20">
        <v>695434965</v>
      </c>
      <c r="F69" s="20">
        <v>67518042</v>
      </c>
      <c r="G69" s="20">
        <v>68305080</v>
      </c>
      <c r="H69" s="20">
        <v>67749158</v>
      </c>
      <c r="I69" s="20">
        <v>203572280</v>
      </c>
      <c r="J69" s="20">
        <v>15207853</v>
      </c>
      <c r="K69" s="20">
        <v>53965911</v>
      </c>
      <c r="L69" s="20">
        <v>52320466</v>
      </c>
      <c r="M69" s="20">
        <v>121494230</v>
      </c>
      <c r="N69" s="20">
        <v>49495371</v>
      </c>
      <c r="O69" s="20">
        <v>53730991</v>
      </c>
      <c r="P69" s="20">
        <v>50100784</v>
      </c>
      <c r="Q69" s="20">
        <v>153327146</v>
      </c>
      <c r="R69" s="20">
        <v>53145904</v>
      </c>
      <c r="S69" s="20">
        <v>54222443</v>
      </c>
      <c r="T69" s="20">
        <v>53230502</v>
      </c>
      <c r="U69" s="20">
        <v>160598849</v>
      </c>
      <c r="V69" s="20">
        <v>638992505</v>
      </c>
      <c r="W69" s="20">
        <v>695434965</v>
      </c>
      <c r="X69" s="20"/>
      <c r="Y69" s="19"/>
      <c r="Z69" s="22">
        <v>695434965</v>
      </c>
    </row>
    <row r="70" spans="1:26" ht="13.5" hidden="1">
      <c r="A70" s="38" t="s">
        <v>106</v>
      </c>
      <c r="B70" s="18">
        <v>505227654</v>
      </c>
      <c r="C70" s="18"/>
      <c r="D70" s="19">
        <v>537712068</v>
      </c>
      <c r="E70" s="20">
        <v>537766068</v>
      </c>
      <c r="F70" s="20">
        <v>54813639</v>
      </c>
      <c r="G70" s="20">
        <v>54375582</v>
      </c>
      <c r="H70" s="20">
        <v>54450722</v>
      </c>
      <c r="I70" s="20">
        <v>163639943</v>
      </c>
      <c r="J70" s="20">
        <v>6691145</v>
      </c>
      <c r="K70" s="20">
        <v>39145692</v>
      </c>
      <c r="L70" s="20">
        <v>38934515</v>
      </c>
      <c r="M70" s="20">
        <v>84771352</v>
      </c>
      <c r="N70" s="20">
        <v>35376929</v>
      </c>
      <c r="O70" s="20">
        <v>40037048</v>
      </c>
      <c r="P70" s="20">
        <v>37085969</v>
      </c>
      <c r="Q70" s="20">
        <v>112499946</v>
      </c>
      <c r="R70" s="20">
        <v>39808116</v>
      </c>
      <c r="S70" s="20">
        <v>40855163</v>
      </c>
      <c r="T70" s="20">
        <v>39999237</v>
      </c>
      <c r="U70" s="20">
        <v>120662516</v>
      </c>
      <c r="V70" s="20">
        <v>481573757</v>
      </c>
      <c r="W70" s="20">
        <v>537766068</v>
      </c>
      <c r="X70" s="20"/>
      <c r="Y70" s="19"/>
      <c r="Z70" s="22">
        <v>537766068</v>
      </c>
    </row>
    <row r="71" spans="1:26" ht="13.5" hidden="1">
      <c r="A71" s="38" t="s">
        <v>107</v>
      </c>
      <c r="B71" s="18">
        <v>77746950</v>
      </c>
      <c r="C71" s="18"/>
      <c r="D71" s="19">
        <v>80401618</v>
      </c>
      <c r="E71" s="20">
        <v>80811618</v>
      </c>
      <c r="F71" s="20">
        <v>6641882</v>
      </c>
      <c r="G71" s="20">
        <v>7540829</v>
      </c>
      <c r="H71" s="20">
        <v>6888308</v>
      </c>
      <c r="I71" s="20">
        <v>21071019</v>
      </c>
      <c r="J71" s="20">
        <v>2354696</v>
      </c>
      <c r="K71" s="20">
        <v>8208374</v>
      </c>
      <c r="L71" s="20">
        <v>6923203</v>
      </c>
      <c r="M71" s="20">
        <v>17486273</v>
      </c>
      <c r="N71" s="20">
        <v>7515287</v>
      </c>
      <c r="O71" s="20">
        <v>7258652</v>
      </c>
      <c r="P71" s="20">
        <v>6534186</v>
      </c>
      <c r="Q71" s="20">
        <v>21308125</v>
      </c>
      <c r="R71" s="20">
        <v>6810614</v>
      </c>
      <c r="S71" s="20">
        <v>6731966</v>
      </c>
      <c r="T71" s="20">
        <v>6670341</v>
      </c>
      <c r="U71" s="20">
        <v>20212921</v>
      </c>
      <c r="V71" s="20">
        <v>80078338</v>
      </c>
      <c r="W71" s="20">
        <v>80811618</v>
      </c>
      <c r="X71" s="20"/>
      <c r="Y71" s="19"/>
      <c r="Z71" s="22">
        <v>80811618</v>
      </c>
    </row>
    <row r="72" spans="1:26" ht="13.5" hidden="1">
      <c r="A72" s="38" t="s">
        <v>108</v>
      </c>
      <c r="B72" s="18">
        <v>43297724</v>
      </c>
      <c r="C72" s="18"/>
      <c r="D72" s="19">
        <v>44572148</v>
      </c>
      <c r="E72" s="20">
        <v>45687782</v>
      </c>
      <c r="F72" s="20">
        <v>3575547</v>
      </c>
      <c r="G72" s="20">
        <v>3883669</v>
      </c>
      <c r="H72" s="20">
        <v>3915058</v>
      </c>
      <c r="I72" s="20">
        <v>11374274</v>
      </c>
      <c r="J72" s="20">
        <v>3666223</v>
      </c>
      <c r="K72" s="20">
        <v>4110878</v>
      </c>
      <c r="L72" s="20">
        <v>3957126</v>
      </c>
      <c r="M72" s="20">
        <v>11734227</v>
      </c>
      <c r="N72" s="20">
        <v>4110611</v>
      </c>
      <c r="O72" s="20">
        <v>3909685</v>
      </c>
      <c r="P72" s="20">
        <v>3942258</v>
      </c>
      <c r="Q72" s="20">
        <v>11962554</v>
      </c>
      <c r="R72" s="20">
        <v>3959724</v>
      </c>
      <c r="S72" s="20">
        <v>4082292</v>
      </c>
      <c r="T72" s="20">
        <v>3991751</v>
      </c>
      <c r="U72" s="20">
        <v>12033767</v>
      </c>
      <c r="V72" s="20">
        <v>47104822</v>
      </c>
      <c r="W72" s="20">
        <v>45687782</v>
      </c>
      <c r="X72" s="20"/>
      <c r="Y72" s="19"/>
      <c r="Z72" s="22">
        <v>45687782</v>
      </c>
    </row>
    <row r="73" spans="1:26" ht="13.5" hidden="1">
      <c r="A73" s="38" t="s">
        <v>109</v>
      </c>
      <c r="B73" s="18">
        <v>32038027</v>
      </c>
      <c r="C73" s="18"/>
      <c r="D73" s="19">
        <v>29008164</v>
      </c>
      <c r="E73" s="20">
        <v>29808164</v>
      </c>
      <c r="F73" s="20">
        <v>2482894</v>
      </c>
      <c r="G73" s="20">
        <v>2482740</v>
      </c>
      <c r="H73" s="20">
        <v>2489765</v>
      </c>
      <c r="I73" s="20">
        <v>7455399</v>
      </c>
      <c r="J73" s="20">
        <v>2489341</v>
      </c>
      <c r="K73" s="20">
        <v>2487967</v>
      </c>
      <c r="L73" s="20">
        <v>2498709</v>
      </c>
      <c r="M73" s="20">
        <v>7476017</v>
      </c>
      <c r="N73" s="20">
        <v>2477427</v>
      </c>
      <c r="O73" s="20">
        <v>2508436</v>
      </c>
      <c r="P73" s="20">
        <v>2534276</v>
      </c>
      <c r="Q73" s="20">
        <v>7520139</v>
      </c>
      <c r="R73" s="20">
        <v>2554130</v>
      </c>
      <c r="S73" s="20">
        <v>2531823</v>
      </c>
      <c r="T73" s="20">
        <v>2555137</v>
      </c>
      <c r="U73" s="20">
        <v>7641090</v>
      </c>
      <c r="V73" s="20">
        <v>30092645</v>
      </c>
      <c r="W73" s="20">
        <v>29808164</v>
      </c>
      <c r="X73" s="20"/>
      <c r="Y73" s="19"/>
      <c r="Z73" s="22">
        <v>29808164</v>
      </c>
    </row>
    <row r="74" spans="1:26" ht="13.5" hidden="1">
      <c r="A74" s="38" t="s">
        <v>110</v>
      </c>
      <c r="B74" s="18">
        <v>92610</v>
      </c>
      <c r="C74" s="18"/>
      <c r="D74" s="19"/>
      <c r="E74" s="20">
        <v>1361333</v>
      </c>
      <c r="F74" s="20">
        <v>4080</v>
      </c>
      <c r="G74" s="20">
        <v>22260</v>
      </c>
      <c r="H74" s="20">
        <v>5305</v>
      </c>
      <c r="I74" s="20">
        <v>31645</v>
      </c>
      <c r="J74" s="20">
        <v>6448</v>
      </c>
      <c r="K74" s="20">
        <v>13000</v>
      </c>
      <c r="L74" s="20">
        <v>6913</v>
      </c>
      <c r="M74" s="20">
        <v>26361</v>
      </c>
      <c r="N74" s="20">
        <v>15117</v>
      </c>
      <c r="O74" s="20">
        <v>17170</v>
      </c>
      <c r="P74" s="20">
        <v>4095</v>
      </c>
      <c r="Q74" s="20">
        <v>36382</v>
      </c>
      <c r="R74" s="20">
        <v>13320</v>
      </c>
      <c r="S74" s="20">
        <v>21199</v>
      </c>
      <c r="T74" s="20">
        <v>14036</v>
      </c>
      <c r="U74" s="20">
        <v>48555</v>
      </c>
      <c r="V74" s="20">
        <v>142943</v>
      </c>
      <c r="W74" s="20">
        <v>1361333</v>
      </c>
      <c r="X74" s="20"/>
      <c r="Y74" s="19"/>
      <c r="Z74" s="22">
        <v>1361333</v>
      </c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>
        <v>770484785</v>
      </c>
      <c r="C76" s="31"/>
      <c r="D76" s="32">
        <v>808664099</v>
      </c>
      <c r="E76" s="33">
        <v>812520998</v>
      </c>
      <c r="F76" s="33">
        <v>77688053</v>
      </c>
      <c r="G76" s="33">
        <v>78458571</v>
      </c>
      <c r="H76" s="33">
        <v>78055748</v>
      </c>
      <c r="I76" s="33">
        <v>234202372</v>
      </c>
      <c r="J76" s="33">
        <v>25498127</v>
      </c>
      <c r="K76" s="33">
        <v>64424583</v>
      </c>
      <c r="L76" s="33">
        <v>62445653</v>
      </c>
      <c r="M76" s="33">
        <v>152368363</v>
      </c>
      <c r="N76" s="33">
        <v>59919148</v>
      </c>
      <c r="O76" s="33">
        <v>64154113</v>
      </c>
      <c r="P76" s="33">
        <v>60394770</v>
      </c>
      <c r="Q76" s="33">
        <v>184468031</v>
      </c>
      <c r="R76" s="33">
        <v>63456546</v>
      </c>
      <c r="S76" s="33">
        <v>64558289</v>
      </c>
      <c r="T76" s="33">
        <v>62698753</v>
      </c>
      <c r="U76" s="33">
        <v>190713588</v>
      </c>
      <c r="V76" s="33">
        <v>761752354</v>
      </c>
      <c r="W76" s="33">
        <v>812520998</v>
      </c>
      <c r="X76" s="33"/>
      <c r="Y76" s="32"/>
      <c r="Z76" s="34">
        <v>812520998</v>
      </c>
    </row>
    <row r="77" spans="1:26" ht="13.5" hidden="1">
      <c r="A77" s="36" t="s">
        <v>31</v>
      </c>
      <c r="B77" s="18">
        <v>98621784</v>
      </c>
      <c r="C77" s="18"/>
      <c r="D77" s="19">
        <v>107827000</v>
      </c>
      <c r="E77" s="20">
        <v>107827000</v>
      </c>
      <c r="F77" s="20">
        <v>9027918</v>
      </c>
      <c r="G77" s="20">
        <v>9000481</v>
      </c>
      <c r="H77" s="20">
        <v>9101880</v>
      </c>
      <c r="I77" s="20">
        <v>27130279</v>
      </c>
      <c r="J77" s="20">
        <v>9082546</v>
      </c>
      <c r="K77" s="20">
        <v>9148239</v>
      </c>
      <c r="L77" s="20">
        <v>9131466</v>
      </c>
      <c r="M77" s="20">
        <v>27362251</v>
      </c>
      <c r="N77" s="20">
        <v>9185798</v>
      </c>
      <c r="O77" s="20">
        <v>9156587</v>
      </c>
      <c r="P77" s="20">
        <v>9117269</v>
      </c>
      <c r="Q77" s="20">
        <v>27459654</v>
      </c>
      <c r="R77" s="20">
        <v>9218177</v>
      </c>
      <c r="S77" s="20">
        <v>9133114</v>
      </c>
      <c r="T77" s="20">
        <v>9039759</v>
      </c>
      <c r="U77" s="20">
        <v>27391050</v>
      </c>
      <c r="V77" s="20">
        <v>109343234</v>
      </c>
      <c r="W77" s="20">
        <v>107827000</v>
      </c>
      <c r="X77" s="20"/>
      <c r="Y77" s="19"/>
      <c r="Z77" s="22">
        <v>107827000</v>
      </c>
    </row>
    <row r="78" spans="1:26" ht="13.5" hidden="1">
      <c r="A78" s="37" t="s">
        <v>32</v>
      </c>
      <c r="B78" s="18">
        <v>659791716</v>
      </c>
      <c r="C78" s="18"/>
      <c r="D78" s="19">
        <v>687837099</v>
      </c>
      <c r="E78" s="20">
        <v>691693998</v>
      </c>
      <c r="F78" s="20">
        <v>67549291</v>
      </c>
      <c r="G78" s="20">
        <v>68297679</v>
      </c>
      <c r="H78" s="20">
        <v>67763210</v>
      </c>
      <c r="I78" s="20">
        <v>203610180</v>
      </c>
      <c r="J78" s="20">
        <v>15304881</v>
      </c>
      <c r="K78" s="20">
        <v>53993623</v>
      </c>
      <c r="L78" s="20">
        <v>52371006</v>
      </c>
      <c r="M78" s="20">
        <v>121669510</v>
      </c>
      <c r="N78" s="20">
        <v>49557873</v>
      </c>
      <c r="O78" s="20">
        <v>53805289</v>
      </c>
      <c r="P78" s="20">
        <v>50138381</v>
      </c>
      <c r="Q78" s="20">
        <v>153501543</v>
      </c>
      <c r="R78" s="20">
        <v>53174064</v>
      </c>
      <c r="S78" s="20">
        <v>54321527</v>
      </c>
      <c r="T78" s="20">
        <v>53238454</v>
      </c>
      <c r="U78" s="20">
        <v>160734045</v>
      </c>
      <c r="V78" s="20">
        <v>639515278</v>
      </c>
      <c r="W78" s="20">
        <v>691693998</v>
      </c>
      <c r="X78" s="20"/>
      <c r="Y78" s="19"/>
      <c r="Z78" s="22">
        <v>691693998</v>
      </c>
    </row>
    <row r="79" spans="1:26" ht="13.5" hidden="1">
      <c r="A79" s="38" t="s">
        <v>106</v>
      </c>
      <c r="B79" s="18">
        <v>509362231</v>
      </c>
      <c r="C79" s="18"/>
      <c r="D79" s="19">
        <v>533855169</v>
      </c>
      <c r="E79" s="20">
        <v>537712068</v>
      </c>
      <c r="F79" s="20">
        <v>54888275</v>
      </c>
      <c r="G79" s="20">
        <v>54461305</v>
      </c>
      <c r="H79" s="20">
        <v>54538852</v>
      </c>
      <c r="I79" s="20">
        <v>163888432</v>
      </c>
      <c r="J79" s="20">
        <v>6794623</v>
      </c>
      <c r="K79" s="20">
        <v>39248447</v>
      </c>
      <c r="L79" s="20">
        <v>38991969</v>
      </c>
      <c r="M79" s="20">
        <v>85035039</v>
      </c>
      <c r="N79" s="20">
        <v>35454548</v>
      </c>
      <c r="O79" s="20">
        <v>40128517</v>
      </c>
      <c r="P79" s="20">
        <v>37127663</v>
      </c>
      <c r="Q79" s="20">
        <v>112710728</v>
      </c>
      <c r="R79" s="20">
        <v>39849598</v>
      </c>
      <c r="S79" s="20">
        <v>40975447</v>
      </c>
      <c r="T79" s="20">
        <v>40021227</v>
      </c>
      <c r="U79" s="20">
        <v>120846272</v>
      </c>
      <c r="V79" s="20">
        <v>482480471</v>
      </c>
      <c r="W79" s="20">
        <v>537712068</v>
      </c>
      <c r="X79" s="20"/>
      <c r="Y79" s="19"/>
      <c r="Z79" s="22">
        <v>537712068</v>
      </c>
    </row>
    <row r="80" spans="1:26" ht="13.5" hidden="1">
      <c r="A80" s="38" t="s">
        <v>107</v>
      </c>
      <c r="B80" s="18">
        <v>77746950</v>
      </c>
      <c r="C80" s="18"/>
      <c r="D80" s="19">
        <v>80401618</v>
      </c>
      <c r="E80" s="20">
        <v>80401618</v>
      </c>
      <c r="F80" s="20">
        <v>6577875</v>
      </c>
      <c r="G80" s="20">
        <v>7457843</v>
      </c>
      <c r="H80" s="20">
        <v>6805593</v>
      </c>
      <c r="I80" s="20">
        <v>20841311</v>
      </c>
      <c r="J80" s="20">
        <v>2400951</v>
      </c>
      <c r="K80" s="20">
        <v>8127455</v>
      </c>
      <c r="L80" s="20">
        <v>6925940</v>
      </c>
      <c r="M80" s="20">
        <v>17454346</v>
      </c>
      <c r="N80" s="20">
        <v>7533532</v>
      </c>
      <c r="O80" s="20">
        <v>7282452</v>
      </c>
      <c r="P80" s="20">
        <v>6554120</v>
      </c>
      <c r="Q80" s="20">
        <v>21370104</v>
      </c>
      <c r="R80" s="20">
        <v>6821325</v>
      </c>
      <c r="S80" s="20">
        <v>6768102</v>
      </c>
      <c r="T80" s="20">
        <v>6680815</v>
      </c>
      <c r="U80" s="20">
        <v>20270242</v>
      </c>
      <c r="V80" s="20">
        <v>79936003</v>
      </c>
      <c r="W80" s="20">
        <v>80401618</v>
      </c>
      <c r="X80" s="20"/>
      <c r="Y80" s="19"/>
      <c r="Z80" s="22">
        <v>80401618</v>
      </c>
    </row>
    <row r="81" spans="1:26" ht="13.5" hidden="1">
      <c r="A81" s="38" t="s">
        <v>108</v>
      </c>
      <c r="B81" s="18">
        <v>45586708</v>
      </c>
      <c r="C81" s="18"/>
      <c r="D81" s="19">
        <v>44572148</v>
      </c>
      <c r="E81" s="20">
        <v>44572148</v>
      </c>
      <c r="F81" s="20">
        <v>3564599</v>
      </c>
      <c r="G81" s="20">
        <v>3841497</v>
      </c>
      <c r="H81" s="20">
        <v>3891204</v>
      </c>
      <c r="I81" s="20">
        <v>11297300</v>
      </c>
      <c r="J81" s="20">
        <v>3619967</v>
      </c>
      <c r="K81" s="20">
        <v>4086408</v>
      </c>
      <c r="L81" s="20">
        <v>3954389</v>
      </c>
      <c r="M81" s="20">
        <v>11660764</v>
      </c>
      <c r="N81" s="20">
        <v>4092366</v>
      </c>
      <c r="O81" s="20">
        <v>3885885</v>
      </c>
      <c r="P81" s="20">
        <v>3922323</v>
      </c>
      <c r="Q81" s="20">
        <v>11900574</v>
      </c>
      <c r="R81" s="20">
        <v>3949012</v>
      </c>
      <c r="S81" s="20">
        <v>4046155</v>
      </c>
      <c r="T81" s="20">
        <v>3981276</v>
      </c>
      <c r="U81" s="20">
        <v>11976443</v>
      </c>
      <c r="V81" s="20">
        <v>46835081</v>
      </c>
      <c r="W81" s="20">
        <v>44572148</v>
      </c>
      <c r="X81" s="20"/>
      <c r="Y81" s="19"/>
      <c r="Z81" s="22">
        <v>44572148</v>
      </c>
    </row>
    <row r="82" spans="1:26" ht="13.5" hidden="1">
      <c r="A82" s="38" t="s">
        <v>109</v>
      </c>
      <c r="B82" s="18">
        <v>27095827</v>
      </c>
      <c r="C82" s="18"/>
      <c r="D82" s="19">
        <v>29008164</v>
      </c>
      <c r="E82" s="20">
        <v>29008164</v>
      </c>
      <c r="F82" s="20">
        <v>2518542</v>
      </c>
      <c r="G82" s="20">
        <v>2537034</v>
      </c>
      <c r="H82" s="20">
        <v>2527561</v>
      </c>
      <c r="I82" s="20">
        <v>7583137</v>
      </c>
      <c r="J82" s="20">
        <v>2489340</v>
      </c>
      <c r="K82" s="20">
        <v>2531313</v>
      </c>
      <c r="L82" s="20">
        <v>2498708</v>
      </c>
      <c r="M82" s="20">
        <v>7519361</v>
      </c>
      <c r="N82" s="20">
        <v>2477427</v>
      </c>
      <c r="O82" s="20">
        <v>2508435</v>
      </c>
      <c r="P82" s="20">
        <v>2534275</v>
      </c>
      <c r="Q82" s="20">
        <v>7520137</v>
      </c>
      <c r="R82" s="20">
        <v>2554129</v>
      </c>
      <c r="S82" s="20">
        <v>2531823</v>
      </c>
      <c r="T82" s="20">
        <v>2555136</v>
      </c>
      <c r="U82" s="20">
        <v>7641088</v>
      </c>
      <c r="V82" s="20">
        <v>30263723</v>
      </c>
      <c r="W82" s="20">
        <v>29008164</v>
      </c>
      <c r="X82" s="20"/>
      <c r="Y82" s="19"/>
      <c r="Z82" s="22">
        <v>29008164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12071285</v>
      </c>
      <c r="C84" s="27"/>
      <c r="D84" s="28">
        <v>13000000</v>
      </c>
      <c r="E84" s="29">
        <v>13000000</v>
      </c>
      <c r="F84" s="29">
        <v>1110844</v>
      </c>
      <c r="G84" s="29">
        <v>1160411</v>
      </c>
      <c r="H84" s="29">
        <v>1190658</v>
      </c>
      <c r="I84" s="29">
        <v>3461913</v>
      </c>
      <c r="J84" s="29">
        <v>1110700</v>
      </c>
      <c r="K84" s="29">
        <v>1282721</v>
      </c>
      <c r="L84" s="29">
        <v>943181</v>
      </c>
      <c r="M84" s="29">
        <v>3336602</v>
      </c>
      <c r="N84" s="29">
        <v>1175477</v>
      </c>
      <c r="O84" s="29">
        <v>1192237</v>
      </c>
      <c r="P84" s="29">
        <v>1139120</v>
      </c>
      <c r="Q84" s="29">
        <v>3506834</v>
      </c>
      <c r="R84" s="29">
        <v>1064305</v>
      </c>
      <c r="S84" s="29">
        <v>1103648</v>
      </c>
      <c r="T84" s="29">
        <v>420540</v>
      </c>
      <c r="U84" s="29">
        <v>2588493</v>
      </c>
      <c r="V84" s="29">
        <v>12893842</v>
      </c>
      <c r="W84" s="29">
        <v>13000000</v>
      </c>
      <c r="X84" s="29"/>
      <c r="Y84" s="28"/>
      <c r="Z84" s="30">
        <v>13000000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194483842</v>
      </c>
      <c r="C5" s="18">
        <v>0</v>
      </c>
      <c r="D5" s="63">
        <v>208221837</v>
      </c>
      <c r="E5" s="64">
        <v>214621837</v>
      </c>
      <c r="F5" s="64">
        <v>31878582</v>
      </c>
      <c r="G5" s="64">
        <v>16743545</v>
      </c>
      <c r="H5" s="64">
        <v>16898951</v>
      </c>
      <c r="I5" s="64">
        <v>65521078</v>
      </c>
      <c r="J5" s="64">
        <v>15391987</v>
      </c>
      <c r="K5" s="64">
        <v>-58681510</v>
      </c>
      <c r="L5" s="64">
        <v>16455207</v>
      </c>
      <c r="M5" s="64">
        <v>-26834316</v>
      </c>
      <c r="N5" s="64">
        <v>17036930</v>
      </c>
      <c r="O5" s="64">
        <v>16658874</v>
      </c>
      <c r="P5" s="64">
        <v>17435674</v>
      </c>
      <c r="Q5" s="64">
        <v>51131478</v>
      </c>
      <c r="R5" s="64">
        <v>16892192</v>
      </c>
      <c r="S5" s="64">
        <v>11577425</v>
      </c>
      <c r="T5" s="64">
        <v>12117174</v>
      </c>
      <c r="U5" s="64">
        <v>40586791</v>
      </c>
      <c r="V5" s="64">
        <v>130405031</v>
      </c>
      <c r="W5" s="64">
        <v>214621837</v>
      </c>
      <c r="X5" s="64">
        <v>-84216806</v>
      </c>
      <c r="Y5" s="65">
        <v>-39.24</v>
      </c>
      <c r="Z5" s="66">
        <v>214621837</v>
      </c>
    </row>
    <row r="6" spans="1:26" ht="13.5">
      <c r="A6" s="62" t="s">
        <v>32</v>
      </c>
      <c r="B6" s="18">
        <v>747703993</v>
      </c>
      <c r="C6" s="18">
        <v>0</v>
      </c>
      <c r="D6" s="63">
        <v>1065293892</v>
      </c>
      <c r="E6" s="64">
        <v>1014202265</v>
      </c>
      <c r="F6" s="64">
        <v>79843417</v>
      </c>
      <c r="G6" s="64">
        <v>94648730</v>
      </c>
      <c r="H6" s="64">
        <v>93975297</v>
      </c>
      <c r="I6" s="64">
        <v>268467444</v>
      </c>
      <c r="J6" s="64">
        <v>81417239</v>
      </c>
      <c r="K6" s="64">
        <v>161399565</v>
      </c>
      <c r="L6" s="64">
        <v>81000400</v>
      </c>
      <c r="M6" s="64">
        <v>323817204</v>
      </c>
      <c r="N6" s="64">
        <v>79291239</v>
      </c>
      <c r="O6" s="64">
        <v>84962739</v>
      </c>
      <c r="P6" s="64">
        <v>81053094</v>
      </c>
      <c r="Q6" s="64">
        <v>245307072</v>
      </c>
      <c r="R6" s="64">
        <v>75492847</v>
      </c>
      <c r="S6" s="64">
        <v>78494853</v>
      </c>
      <c r="T6" s="64">
        <v>89651027</v>
      </c>
      <c r="U6" s="64">
        <v>243638727</v>
      </c>
      <c r="V6" s="64">
        <v>1081230447</v>
      </c>
      <c r="W6" s="64">
        <v>1014202265</v>
      </c>
      <c r="X6" s="64">
        <v>67028182</v>
      </c>
      <c r="Y6" s="65">
        <v>6.61</v>
      </c>
      <c r="Z6" s="66">
        <v>1014202265</v>
      </c>
    </row>
    <row r="7" spans="1:26" ht="13.5">
      <c r="A7" s="62" t="s">
        <v>33</v>
      </c>
      <c r="B7" s="18">
        <v>4524173</v>
      </c>
      <c r="C7" s="18">
        <v>0</v>
      </c>
      <c r="D7" s="63">
        <v>2000000</v>
      </c>
      <c r="E7" s="64">
        <v>4000000</v>
      </c>
      <c r="F7" s="64">
        <v>46815</v>
      </c>
      <c r="G7" s="64">
        <v>62958</v>
      </c>
      <c r="H7" s="64">
        <v>1977777</v>
      </c>
      <c r="I7" s="64">
        <v>2087550</v>
      </c>
      <c r="J7" s="64">
        <v>31352</v>
      </c>
      <c r="K7" s="64">
        <v>48199</v>
      </c>
      <c r="L7" s="64">
        <v>456182</v>
      </c>
      <c r="M7" s="64">
        <v>535733</v>
      </c>
      <c r="N7" s="64">
        <v>94081</v>
      </c>
      <c r="O7" s="64">
        <v>81455</v>
      </c>
      <c r="P7" s="64">
        <v>43548</v>
      </c>
      <c r="Q7" s="64">
        <v>219084</v>
      </c>
      <c r="R7" s="64">
        <v>29666</v>
      </c>
      <c r="S7" s="64">
        <v>26255</v>
      </c>
      <c r="T7" s="64">
        <v>31665</v>
      </c>
      <c r="U7" s="64">
        <v>87586</v>
      </c>
      <c r="V7" s="64">
        <v>2929953</v>
      </c>
      <c r="W7" s="64">
        <v>4000000</v>
      </c>
      <c r="X7" s="64">
        <v>-1070047</v>
      </c>
      <c r="Y7" s="65">
        <v>-26.75</v>
      </c>
      <c r="Z7" s="66">
        <v>4000000</v>
      </c>
    </row>
    <row r="8" spans="1:26" ht="13.5">
      <c r="A8" s="62" t="s">
        <v>34</v>
      </c>
      <c r="B8" s="18">
        <v>339258125</v>
      </c>
      <c r="C8" s="18">
        <v>0</v>
      </c>
      <c r="D8" s="63">
        <v>343695000</v>
      </c>
      <c r="E8" s="64">
        <v>352311634</v>
      </c>
      <c r="F8" s="64">
        <v>142002000</v>
      </c>
      <c r="G8" s="64">
        <v>1290000</v>
      </c>
      <c r="H8" s="64">
        <v>0</v>
      </c>
      <c r="I8" s="64">
        <v>143292000</v>
      </c>
      <c r="J8" s="64">
        <v>3000000</v>
      </c>
      <c r="K8" s="64">
        <v>72577000</v>
      </c>
      <c r="L8" s="64">
        <v>40100000</v>
      </c>
      <c r="M8" s="64">
        <v>115677000</v>
      </c>
      <c r="N8" s="64">
        <v>0</v>
      </c>
      <c r="O8" s="64">
        <v>300001</v>
      </c>
      <c r="P8" s="64">
        <v>84656000</v>
      </c>
      <c r="Q8" s="64">
        <v>84956001</v>
      </c>
      <c r="R8" s="64">
        <v>1</v>
      </c>
      <c r="S8" s="64">
        <v>0</v>
      </c>
      <c r="T8" s="64">
        <v>0</v>
      </c>
      <c r="U8" s="64">
        <v>1</v>
      </c>
      <c r="V8" s="64">
        <v>343925002</v>
      </c>
      <c r="W8" s="64">
        <v>352311634</v>
      </c>
      <c r="X8" s="64">
        <v>-8386632</v>
      </c>
      <c r="Y8" s="65">
        <v>-2.38</v>
      </c>
      <c r="Z8" s="66">
        <v>352311634</v>
      </c>
    </row>
    <row r="9" spans="1:26" ht="13.5">
      <c r="A9" s="62" t="s">
        <v>35</v>
      </c>
      <c r="B9" s="18">
        <v>140316905</v>
      </c>
      <c r="C9" s="18">
        <v>0</v>
      </c>
      <c r="D9" s="63">
        <v>176825507</v>
      </c>
      <c r="E9" s="64">
        <v>-70786706</v>
      </c>
      <c r="F9" s="64">
        <v>14357195</v>
      </c>
      <c r="G9" s="64">
        <v>13192880</v>
      </c>
      <c r="H9" s="64">
        <v>15312793</v>
      </c>
      <c r="I9" s="64">
        <v>42862868</v>
      </c>
      <c r="J9" s="64">
        <v>14024910</v>
      </c>
      <c r="K9" s="64">
        <v>15358497</v>
      </c>
      <c r="L9" s="64">
        <v>12565942</v>
      </c>
      <c r="M9" s="64">
        <v>41949349</v>
      </c>
      <c r="N9" s="64">
        <v>15857900</v>
      </c>
      <c r="O9" s="64">
        <v>16696544</v>
      </c>
      <c r="P9" s="64">
        <v>13726010</v>
      </c>
      <c r="Q9" s="64">
        <v>46280454</v>
      </c>
      <c r="R9" s="64">
        <v>13295272</v>
      </c>
      <c r="S9" s="64">
        <v>13524001</v>
      </c>
      <c r="T9" s="64">
        <v>14081728</v>
      </c>
      <c r="U9" s="64">
        <v>40901001</v>
      </c>
      <c r="V9" s="64">
        <v>171993672</v>
      </c>
      <c r="W9" s="64">
        <v>-70786706</v>
      </c>
      <c r="X9" s="64">
        <v>242780378</v>
      </c>
      <c r="Y9" s="65">
        <v>-342.97</v>
      </c>
      <c r="Z9" s="66">
        <v>-70786706</v>
      </c>
    </row>
    <row r="10" spans="1:26" ht="25.5">
      <c r="A10" s="67" t="s">
        <v>98</v>
      </c>
      <c r="B10" s="68">
        <f>SUM(B5:B9)</f>
        <v>1426287038</v>
      </c>
      <c r="C10" s="68">
        <f>SUM(C5:C9)</f>
        <v>0</v>
      </c>
      <c r="D10" s="69">
        <f aca="true" t="shared" si="0" ref="D10:Z10">SUM(D5:D9)</f>
        <v>1796036236</v>
      </c>
      <c r="E10" s="70">
        <f t="shared" si="0"/>
        <v>1514349030</v>
      </c>
      <c r="F10" s="70">
        <f t="shared" si="0"/>
        <v>268128009</v>
      </c>
      <c r="G10" s="70">
        <f t="shared" si="0"/>
        <v>125938113</v>
      </c>
      <c r="H10" s="70">
        <f t="shared" si="0"/>
        <v>128164818</v>
      </c>
      <c r="I10" s="70">
        <f t="shared" si="0"/>
        <v>522230940</v>
      </c>
      <c r="J10" s="70">
        <f t="shared" si="0"/>
        <v>113865488</v>
      </c>
      <c r="K10" s="70">
        <f t="shared" si="0"/>
        <v>190701751</v>
      </c>
      <c r="L10" s="70">
        <f t="shared" si="0"/>
        <v>150577731</v>
      </c>
      <c r="M10" s="70">
        <f t="shared" si="0"/>
        <v>455144970</v>
      </c>
      <c r="N10" s="70">
        <f t="shared" si="0"/>
        <v>112280150</v>
      </c>
      <c r="O10" s="70">
        <f t="shared" si="0"/>
        <v>118699613</v>
      </c>
      <c r="P10" s="70">
        <f t="shared" si="0"/>
        <v>196914326</v>
      </c>
      <c r="Q10" s="70">
        <f t="shared" si="0"/>
        <v>427894089</v>
      </c>
      <c r="R10" s="70">
        <f t="shared" si="0"/>
        <v>105709978</v>
      </c>
      <c r="S10" s="70">
        <f t="shared" si="0"/>
        <v>103622534</v>
      </c>
      <c r="T10" s="70">
        <f t="shared" si="0"/>
        <v>115881594</v>
      </c>
      <c r="U10" s="70">
        <f t="shared" si="0"/>
        <v>325214106</v>
      </c>
      <c r="V10" s="70">
        <f t="shared" si="0"/>
        <v>1730484105</v>
      </c>
      <c r="W10" s="70">
        <f t="shared" si="0"/>
        <v>1514349030</v>
      </c>
      <c r="X10" s="70">
        <f t="shared" si="0"/>
        <v>216135075</v>
      </c>
      <c r="Y10" s="71">
        <f>+IF(W10&lt;&gt;0,(X10/W10)*100,0)</f>
        <v>14.27247422610361</v>
      </c>
      <c r="Z10" s="72">
        <f t="shared" si="0"/>
        <v>1514349030</v>
      </c>
    </row>
    <row r="11" spans="1:26" ht="13.5">
      <c r="A11" s="62" t="s">
        <v>36</v>
      </c>
      <c r="B11" s="18">
        <v>421212803</v>
      </c>
      <c r="C11" s="18">
        <v>0</v>
      </c>
      <c r="D11" s="63">
        <v>444202489</v>
      </c>
      <c r="E11" s="64">
        <v>439071962</v>
      </c>
      <c r="F11" s="64">
        <v>33529801</v>
      </c>
      <c r="G11" s="64">
        <v>34615186</v>
      </c>
      <c r="H11" s="64">
        <v>34904748</v>
      </c>
      <c r="I11" s="64">
        <v>103049735</v>
      </c>
      <c r="J11" s="64">
        <v>34879428</v>
      </c>
      <c r="K11" s="64">
        <v>35865680</v>
      </c>
      <c r="L11" s="64">
        <v>34977424</v>
      </c>
      <c r="M11" s="64">
        <v>105722532</v>
      </c>
      <c r="N11" s="64">
        <v>36537543</v>
      </c>
      <c r="O11" s="64">
        <v>34265298</v>
      </c>
      <c r="P11" s="64">
        <v>35455112</v>
      </c>
      <c r="Q11" s="64">
        <v>106257953</v>
      </c>
      <c r="R11" s="64">
        <v>34811276</v>
      </c>
      <c r="S11" s="64">
        <v>34974272</v>
      </c>
      <c r="T11" s="64">
        <v>34808852</v>
      </c>
      <c r="U11" s="64">
        <v>104594400</v>
      </c>
      <c r="V11" s="64">
        <v>419624620</v>
      </c>
      <c r="W11" s="64">
        <v>439071962</v>
      </c>
      <c r="X11" s="64">
        <v>-19447342</v>
      </c>
      <c r="Y11" s="65">
        <v>-4.43</v>
      </c>
      <c r="Z11" s="66">
        <v>439071962</v>
      </c>
    </row>
    <row r="12" spans="1:26" ht="13.5">
      <c r="A12" s="62" t="s">
        <v>37</v>
      </c>
      <c r="B12" s="18">
        <v>22232302</v>
      </c>
      <c r="C12" s="18">
        <v>0</v>
      </c>
      <c r="D12" s="63">
        <v>23880050</v>
      </c>
      <c r="E12" s="64">
        <v>23880050</v>
      </c>
      <c r="F12" s="64">
        <v>1885224</v>
      </c>
      <c r="G12" s="64">
        <v>1885224</v>
      </c>
      <c r="H12" s="64">
        <v>1885224</v>
      </c>
      <c r="I12" s="64">
        <v>5655672</v>
      </c>
      <c r="J12" s="64">
        <v>1885224</v>
      </c>
      <c r="K12" s="64">
        <v>1885224</v>
      </c>
      <c r="L12" s="64">
        <v>1885224</v>
      </c>
      <c r="M12" s="64">
        <v>5655672</v>
      </c>
      <c r="N12" s="64">
        <v>1885224</v>
      </c>
      <c r="O12" s="64">
        <v>1885224</v>
      </c>
      <c r="P12" s="64">
        <v>1885224</v>
      </c>
      <c r="Q12" s="64">
        <v>5655672</v>
      </c>
      <c r="R12" s="64">
        <v>1885224</v>
      </c>
      <c r="S12" s="64">
        <v>1885224</v>
      </c>
      <c r="T12" s="64">
        <v>1885224</v>
      </c>
      <c r="U12" s="64">
        <v>5655672</v>
      </c>
      <c r="V12" s="64">
        <v>22622688</v>
      </c>
      <c r="W12" s="64">
        <v>23880050</v>
      </c>
      <c r="X12" s="64">
        <v>-1257362</v>
      </c>
      <c r="Y12" s="65">
        <v>-5.27</v>
      </c>
      <c r="Z12" s="66">
        <v>23880050</v>
      </c>
    </row>
    <row r="13" spans="1:26" ht="13.5">
      <c r="A13" s="62" t="s">
        <v>99</v>
      </c>
      <c r="B13" s="18">
        <v>410248332</v>
      </c>
      <c r="C13" s="18">
        <v>0</v>
      </c>
      <c r="D13" s="63">
        <v>160453630</v>
      </c>
      <c r="E13" s="64">
        <v>415000000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160453630</v>
      </c>
      <c r="P13" s="64">
        <v>0</v>
      </c>
      <c r="Q13" s="64">
        <v>160453630</v>
      </c>
      <c r="R13" s="64">
        <v>0</v>
      </c>
      <c r="S13" s="64">
        <v>0</v>
      </c>
      <c r="T13" s="64">
        <v>0</v>
      </c>
      <c r="U13" s="64">
        <v>0</v>
      </c>
      <c r="V13" s="64">
        <v>160453630</v>
      </c>
      <c r="W13" s="64">
        <v>415000000</v>
      </c>
      <c r="X13" s="64">
        <v>-254546370</v>
      </c>
      <c r="Y13" s="65">
        <v>-61.34</v>
      </c>
      <c r="Z13" s="66">
        <v>415000000</v>
      </c>
    </row>
    <row r="14" spans="1:26" ht="13.5">
      <c r="A14" s="62" t="s">
        <v>38</v>
      </c>
      <c r="B14" s="18">
        <v>30123263</v>
      </c>
      <c r="C14" s="18">
        <v>0</v>
      </c>
      <c r="D14" s="63">
        <v>15575101</v>
      </c>
      <c r="E14" s="64">
        <v>0</v>
      </c>
      <c r="F14" s="64">
        <v>288805</v>
      </c>
      <c r="G14" s="64">
        <v>287772</v>
      </c>
      <c r="H14" s="64">
        <v>3447932</v>
      </c>
      <c r="I14" s="64">
        <v>4024509</v>
      </c>
      <c r="J14" s="64">
        <v>285824</v>
      </c>
      <c r="K14" s="64">
        <v>275687</v>
      </c>
      <c r="L14" s="64">
        <v>2852969</v>
      </c>
      <c r="M14" s="64">
        <v>3414480</v>
      </c>
      <c r="N14" s="64">
        <v>282876</v>
      </c>
      <c r="O14" s="64">
        <v>254622</v>
      </c>
      <c r="P14" s="64">
        <v>3131016</v>
      </c>
      <c r="Q14" s="64">
        <v>3668514</v>
      </c>
      <c r="R14" s="64">
        <v>270660</v>
      </c>
      <c r="S14" s="64">
        <v>278600</v>
      </c>
      <c r="T14" s="64">
        <v>0</v>
      </c>
      <c r="U14" s="64">
        <v>549260</v>
      </c>
      <c r="V14" s="64">
        <v>11656763</v>
      </c>
      <c r="W14" s="64">
        <v>0</v>
      </c>
      <c r="X14" s="64">
        <v>11656763</v>
      </c>
      <c r="Y14" s="65">
        <v>0</v>
      </c>
      <c r="Z14" s="66">
        <v>0</v>
      </c>
    </row>
    <row r="15" spans="1:26" ht="13.5">
      <c r="A15" s="62" t="s">
        <v>39</v>
      </c>
      <c r="B15" s="18">
        <v>608611146</v>
      </c>
      <c r="C15" s="18">
        <v>0</v>
      </c>
      <c r="D15" s="63">
        <v>595360440</v>
      </c>
      <c r="E15" s="64">
        <v>595360440</v>
      </c>
      <c r="F15" s="64">
        <v>0</v>
      </c>
      <c r="G15" s="64">
        <v>4870537</v>
      </c>
      <c r="H15" s="64">
        <v>61856496</v>
      </c>
      <c r="I15" s="64">
        <v>66727033</v>
      </c>
      <c r="J15" s="64">
        <v>24824978</v>
      </c>
      <c r="K15" s="64">
        <v>54333113</v>
      </c>
      <c r="L15" s="64">
        <v>76883309</v>
      </c>
      <c r="M15" s="64">
        <v>156041400</v>
      </c>
      <c r="N15" s="64">
        <v>42189652</v>
      </c>
      <c r="O15" s="64">
        <v>29020872</v>
      </c>
      <c r="P15" s="64">
        <v>23802389</v>
      </c>
      <c r="Q15" s="64">
        <v>95012913</v>
      </c>
      <c r="R15" s="64">
        <v>155867334</v>
      </c>
      <c r="S15" s="64">
        <v>22589146</v>
      </c>
      <c r="T15" s="64">
        <v>-48668461</v>
      </c>
      <c r="U15" s="64">
        <v>129788019</v>
      </c>
      <c r="V15" s="64">
        <v>447569365</v>
      </c>
      <c r="W15" s="64">
        <v>595360440</v>
      </c>
      <c r="X15" s="64">
        <v>-147791075</v>
      </c>
      <c r="Y15" s="65">
        <v>-24.82</v>
      </c>
      <c r="Z15" s="66">
        <v>595360440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391501875</v>
      </c>
      <c r="C17" s="18">
        <v>0</v>
      </c>
      <c r="D17" s="63">
        <v>549918285</v>
      </c>
      <c r="E17" s="64">
        <v>38869399</v>
      </c>
      <c r="F17" s="64">
        <v>27981639</v>
      </c>
      <c r="G17" s="64">
        <v>37230385</v>
      </c>
      <c r="H17" s="64">
        <v>24168437</v>
      </c>
      <c r="I17" s="64">
        <v>89380461</v>
      </c>
      <c r="J17" s="64">
        <v>48064350</v>
      </c>
      <c r="K17" s="64">
        <v>27891105</v>
      </c>
      <c r="L17" s="64">
        <v>42022399</v>
      </c>
      <c r="M17" s="64">
        <v>117977854</v>
      </c>
      <c r="N17" s="64">
        <v>45039560</v>
      </c>
      <c r="O17" s="64">
        <v>42846074</v>
      </c>
      <c r="P17" s="64">
        <v>41439469</v>
      </c>
      <c r="Q17" s="64">
        <v>129325103</v>
      </c>
      <c r="R17" s="64">
        <v>49254455</v>
      </c>
      <c r="S17" s="64">
        <v>39977943</v>
      </c>
      <c r="T17" s="64">
        <v>71271626</v>
      </c>
      <c r="U17" s="64">
        <v>160504024</v>
      </c>
      <c r="V17" s="64">
        <v>497187442</v>
      </c>
      <c r="W17" s="64">
        <v>38869399</v>
      </c>
      <c r="X17" s="64">
        <v>458318043</v>
      </c>
      <c r="Y17" s="65">
        <v>1179.12</v>
      </c>
      <c r="Z17" s="66">
        <v>38869399</v>
      </c>
    </row>
    <row r="18" spans="1:26" ht="13.5">
      <c r="A18" s="74" t="s">
        <v>42</v>
      </c>
      <c r="B18" s="75">
        <f>SUM(B11:B17)</f>
        <v>1883929721</v>
      </c>
      <c r="C18" s="75">
        <f>SUM(C11:C17)</f>
        <v>0</v>
      </c>
      <c r="D18" s="76">
        <f aca="true" t="shared" si="1" ref="D18:Z18">SUM(D11:D17)</f>
        <v>1789389995</v>
      </c>
      <c r="E18" s="77">
        <f t="shared" si="1"/>
        <v>1512181851</v>
      </c>
      <c r="F18" s="77">
        <f t="shared" si="1"/>
        <v>63685469</v>
      </c>
      <c r="G18" s="77">
        <f t="shared" si="1"/>
        <v>78889104</v>
      </c>
      <c r="H18" s="77">
        <f t="shared" si="1"/>
        <v>126262837</v>
      </c>
      <c r="I18" s="77">
        <f t="shared" si="1"/>
        <v>268837410</v>
      </c>
      <c r="J18" s="77">
        <f t="shared" si="1"/>
        <v>109939804</v>
      </c>
      <c r="K18" s="77">
        <f t="shared" si="1"/>
        <v>120250809</v>
      </c>
      <c r="L18" s="77">
        <f t="shared" si="1"/>
        <v>158621325</v>
      </c>
      <c r="M18" s="77">
        <f t="shared" si="1"/>
        <v>388811938</v>
      </c>
      <c r="N18" s="77">
        <f t="shared" si="1"/>
        <v>125934855</v>
      </c>
      <c r="O18" s="77">
        <f t="shared" si="1"/>
        <v>268725720</v>
      </c>
      <c r="P18" s="77">
        <f t="shared" si="1"/>
        <v>105713210</v>
      </c>
      <c r="Q18" s="77">
        <f t="shared" si="1"/>
        <v>500373785</v>
      </c>
      <c r="R18" s="77">
        <f t="shared" si="1"/>
        <v>242088949</v>
      </c>
      <c r="S18" s="77">
        <f t="shared" si="1"/>
        <v>99705185</v>
      </c>
      <c r="T18" s="77">
        <f t="shared" si="1"/>
        <v>59297241</v>
      </c>
      <c r="U18" s="77">
        <f t="shared" si="1"/>
        <v>401091375</v>
      </c>
      <c r="V18" s="77">
        <f t="shared" si="1"/>
        <v>1559114508</v>
      </c>
      <c r="W18" s="77">
        <f t="shared" si="1"/>
        <v>1512181851</v>
      </c>
      <c r="X18" s="77">
        <f t="shared" si="1"/>
        <v>46932657</v>
      </c>
      <c r="Y18" s="71">
        <f>+IF(W18&lt;&gt;0,(X18/W18)*100,0)</f>
        <v>3.103638426090329</v>
      </c>
      <c r="Z18" s="78">
        <f t="shared" si="1"/>
        <v>1512181851</v>
      </c>
    </row>
    <row r="19" spans="1:26" ht="13.5">
      <c r="A19" s="74" t="s">
        <v>43</v>
      </c>
      <c r="B19" s="79">
        <f>+B10-B18</f>
        <v>-457642683</v>
      </c>
      <c r="C19" s="79">
        <f>+C10-C18</f>
        <v>0</v>
      </c>
      <c r="D19" s="80">
        <f aca="true" t="shared" si="2" ref="D19:Z19">+D10-D18</f>
        <v>6646241</v>
      </c>
      <c r="E19" s="81">
        <f t="shared" si="2"/>
        <v>2167179</v>
      </c>
      <c r="F19" s="81">
        <f t="shared" si="2"/>
        <v>204442540</v>
      </c>
      <c r="G19" s="81">
        <f t="shared" si="2"/>
        <v>47049009</v>
      </c>
      <c r="H19" s="81">
        <f t="shared" si="2"/>
        <v>1901981</v>
      </c>
      <c r="I19" s="81">
        <f t="shared" si="2"/>
        <v>253393530</v>
      </c>
      <c r="J19" s="81">
        <f t="shared" si="2"/>
        <v>3925684</v>
      </c>
      <c r="K19" s="81">
        <f t="shared" si="2"/>
        <v>70450942</v>
      </c>
      <c r="L19" s="81">
        <f t="shared" si="2"/>
        <v>-8043594</v>
      </c>
      <c r="M19" s="81">
        <f t="shared" si="2"/>
        <v>66333032</v>
      </c>
      <c r="N19" s="81">
        <f t="shared" si="2"/>
        <v>-13654705</v>
      </c>
      <c r="O19" s="81">
        <f t="shared" si="2"/>
        <v>-150026107</v>
      </c>
      <c r="P19" s="81">
        <f t="shared" si="2"/>
        <v>91201116</v>
      </c>
      <c r="Q19" s="81">
        <f t="shared" si="2"/>
        <v>-72479696</v>
      </c>
      <c r="R19" s="81">
        <f t="shared" si="2"/>
        <v>-136378971</v>
      </c>
      <c r="S19" s="81">
        <f t="shared" si="2"/>
        <v>3917349</v>
      </c>
      <c r="T19" s="81">
        <f t="shared" si="2"/>
        <v>56584353</v>
      </c>
      <c r="U19" s="81">
        <f t="shared" si="2"/>
        <v>-75877269</v>
      </c>
      <c r="V19" s="81">
        <f t="shared" si="2"/>
        <v>171369597</v>
      </c>
      <c r="W19" s="81">
        <f>IF(E10=E18,0,W10-W18)</f>
        <v>2167179</v>
      </c>
      <c r="X19" s="81">
        <f t="shared" si="2"/>
        <v>169202418</v>
      </c>
      <c r="Y19" s="82">
        <f>+IF(W19&lt;&gt;0,(X19/W19)*100,0)</f>
        <v>7807.496196668572</v>
      </c>
      <c r="Z19" s="83">
        <f t="shared" si="2"/>
        <v>2167179</v>
      </c>
    </row>
    <row r="20" spans="1:26" ht="13.5">
      <c r="A20" s="62" t="s">
        <v>44</v>
      </c>
      <c r="B20" s="18">
        <v>98480490</v>
      </c>
      <c r="C20" s="18">
        <v>0</v>
      </c>
      <c r="D20" s="63">
        <v>122700000</v>
      </c>
      <c r="E20" s="64">
        <v>160979821</v>
      </c>
      <c r="F20" s="64">
        <v>8000000</v>
      </c>
      <c r="G20" s="64">
        <v>0</v>
      </c>
      <c r="H20" s="64">
        <v>0</v>
      </c>
      <c r="I20" s="64">
        <v>8000000</v>
      </c>
      <c r="J20" s="64">
        <v>0</v>
      </c>
      <c r="K20" s="64">
        <v>0</v>
      </c>
      <c r="L20" s="64">
        <v>35000000</v>
      </c>
      <c r="M20" s="64">
        <v>35000000</v>
      </c>
      <c r="N20" s="64">
        <v>0</v>
      </c>
      <c r="O20" s="64">
        <v>0</v>
      </c>
      <c r="P20" s="64">
        <v>32870000</v>
      </c>
      <c r="Q20" s="64">
        <v>32870000</v>
      </c>
      <c r="R20" s="64">
        <v>0</v>
      </c>
      <c r="S20" s="64">
        <v>0</v>
      </c>
      <c r="T20" s="64">
        <v>0</v>
      </c>
      <c r="U20" s="64">
        <v>0</v>
      </c>
      <c r="V20" s="64">
        <v>75870000</v>
      </c>
      <c r="W20" s="64">
        <v>160979821</v>
      </c>
      <c r="X20" s="64">
        <v>-85109821</v>
      </c>
      <c r="Y20" s="65">
        <v>-52.87</v>
      </c>
      <c r="Z20" s="66">
        <v>160979821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-359162193</v>
      </c>
      <c r="C22" s="90">
        <f>SUM(C19:C21)</f>
        <v>0</v>
      </c>
      <c r="D22" s="91">
        <f aca="true" t="shared" si="3" ref="D22:Z22">SUM(D19:D21)</f>
        <v>129346241</v>
      </c>
      <c r="E22" s="92">
        <f t="shared" si="3"/>
        <v>163147000</v>
      </c>
      <c r="F22" s="92">
        <f t="shared" si="3"/>
        <v>212442540</v>
      </c>
      <c r="G22" s="92">
        <f t="shared" si="3"/>
        <v>47049009</v>
      </c>
      <c r="H22" s="92">
        <f t="shared" si="3"/>
        <v>1901981</v>
      </c>
      <c r="I22" s="92">
        <f t="shared" si="3"/>
        <v>261393530</v>
      </c>
      <c r="J22" s="92">
        <f t="shared" si="3"/>
        <v>3925684</v>
      </c>
      <c r="K22" s="92">
        <f t="shared" si="3"/>
        <v>70450942</v>
      </c>
      <c r="L22" s="92">
        <f t="shared" si="3"/>
        <v>26956406</v>
      </c>
      <c r="M22" s="92">
        <f t="shared" si="3"/>
        <v>101333032</v>
      </c>
      <c r="N22" s="92">
        <f t="shared" si="3"/>
        <v>-13654705</v>
      </c>
      <c r="O22" s="92">
        <f t="shared" si="3"/>
        <v>-150026107</v>
      </c>
      <c r="P22" s="92">
        <f t="shared" si="3"/>
        <v>124071116</v>
      </c>
      <c r="Q22" s="92">
        <f t="shared" si="3"/>
        <v>-39609696</v>
      </c>
      <c r="R22" s="92">
        <f t="shared" si="3"/>
        <v>-136378971</v>
      </c>
      <c r="S22" s="92">
        <f t="shared" si="3"/>
        <v>3917349</v>
      </c>
      <c r="T22" s="92">
        <f t="shared" si="3"/>
        <v>56584353</v>
      </c>
      <c r="U22" s="92">
        <f t="shared" si="3"/>
        <v>-75877269</v>
      </c>
      <c r="V22" s="92">
        <f t="shared" si="3"/>
        <v>247239597</v>
      </c>
      <c r="W22" s="92">
        <f t="shared" si="3"/>
        <v>163147000</v>
      </c>
      <c r="X22" s="92">
        <f t="shared" si="3"/>
        <v>84092597</v>
      </c>
      <c r="Y22" s="93">
        <f>+IF(W22&lt;&gt;0,(X22/W22)*100,0)</f>
        <v>51.54406578116668</v>
      </c>
      <c r="Z22" s="94">
        <f t="shared" si="3"/>
        <v>163147000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-359162193</v>
      </c>
      <c r="C24" s="79">
        <f>SUM(C22:C23)</f>
        <v>0</v>
      </c>
      <c r="D24" s="80">
        <f aca="true" t="shared" si="4" ref="D24:Z24">SUM(D22:D23)</f>
        <v>129346241</v>
      </c>
      <c r="E24" s="81">
        <f t="shared" si="4"/>
        <v>163147000</v>
      </c>
      <c r="F24" s="81">
        <f t="shared" si="4"/>
        <v>212442540</v>
      </c>
      <c r="G24" s="81">
        <f t="shared" si="4"/>
        <v>47049009</v>
      </c>
      <c r="H24" s="81">
        <f t="shared" si="4"/>
        <v>1901981</v>
      </c>
      <c r="I24" s="81">
        <f t="shared" si="4"/>
        <v>261393530</v>
      </c>
      <c r="J24" s="81">
        <f t="shared" si="4"/>
        <v>3925684</v>
      </c>
      <c r="K24" s="81">
        <f t="shared" si="4"/>
        <v>70450942</v>
      </c>
      <c r="L24" s="81">
        <f t="shared" si="4"/>
        <v>26956406</v>
      </c>
      <c r="M24" s="81">
        <f t="shared" si="4"/>
        <v>101333032</v>
      </c>
      <c r="N24" s="81">
        <f t="shared" si="4"/>
        <v>-13654705</v>
      </c>
      <c r="O24" s="81">
        <f t="shared" si="4"/>
        <v>-150026107</v>
      </c>
      <c r="P24" s="81">
        <f t="shared" si="4"/>
        <v>124071116</v>
      </c>
      <c r="Q24" s="81">
        <f t="shared" si="4"/>
        <v>-39609696</v>
      </c>
      <c r="R24" s="81">
        <f t="shared" si="4"/>
        <v>-136378971</v>
      </c>
      <c r="S24" s="81">
        <f t="shared" si="4"/>
        <v>3917349</v>
      </c>
      <c r="T24" s="81">
        <f t="shared" si="4"/>
        <v>56584353</v>
      </c>
      <c r="U24" s="81">
        <f t="shared" si="4"/>
        <v>-75877269</v>
      </c>
      <c r="V24" s="81">
        <f t="shared" si="4"/>
        <v>247239597</v>
      </c>
      <c r="W24" s="81">
        <f t="shared" si="4"/>
        <v>163147000</v>
      </c>
      <c r="X24" s="81">
        <f t="shared" si="4"/>
        <v>84092597</v>
      </c>
      <c r="Y24" s="82">
        <f>+IF(W24&lt;&gt;0,(X24/W24)*100,0)</f>
        <v>51.54406578116668</v>
      </c>
      <c r="Z24" s="83">
        <f t="shared" si="4"/>
        <v>163147000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117564938</v>
      </c>
      <c r="C27" s="21">
        <v>0</v>
      </c>
      <c r="D27" s="103">
        <v>148335000</v>
      </c>
      <c r="E27" s="104">
        <v>192777999</v>
      </c>
      <c r="F27" s="104">
        <v>179084</v>
      </c>
      <c r="G27" s="104">
        <v>64100</v>
      </c>
      <c r="H27" s="104">
        <v>23744</v>
      </c>
      <c r="I27" s="104">
        <v>266928</v>
      </c>
      <c r="J27" s="104">
        <v>813767</v>
      </c>
      <c r="K27" s="104">
        <v>4141599</v>
      </c>
      <c r="L27" s="104">
        <v>5751000</v>
      </c>
      <c r="M27" s="104">
        <v>10706366</v>
      </c>
      <c r="N27" s="104">
        <v>1721978</v>
      </c>
      <c r="O27" s="104">
        <v>256750</v>
      </c>
      <c r="P27" s="104">
        <v>4894836</v>
      </c>
      <c r="Q27" s="104">
        <v>6873564</v>
      </c>
      <c r="R27" s="104">
        <v>8186490</v>
      </c>
      <c r="S27" s="104">
        <v>51717457</v>
      </c>
      <c r="T27" s="104">
        <v>29149992</v>
      </c>
      <c r="U27" s="104">
        <v>89053939</v>
      </c>
      <c r="V27" s="104">
        <v>106900797</v>
      </c>
      <c r="W27" s="104">
        <v>192777999</v>
      </c>
      <c r="X27" s="104">
        <v>-85877202</v>
      </c>
      <c r="Y27" s="105">
        <v>-44.55</v>
      </c>
      <c r="Z27" s="106">
        <v>192777999</v>
      </c>
    </row>
    <row r="28" spans="1:26" ht="13.5">
      <c r="A28" s="107" t="s">
        <v>44</v>
      </c>
      <c r="B28" s="18">
        <v>99903945</v>
      </c>
      <c r="C28" s="18">
        <v>0</v>
      </c>
      <c r="D28" s="63">
        <v>122700000</v>
      </c>
      <c r="E28" s="64">
        <v>160979821</v>
      </c>
      <c r="F28" s="64">
        <v>179084</v>
      </c>
      <c r="G28" s="64">
        <v>0</v>
      </c>
      <c r="H28" s="64">
        <v>21228</v>
      </c>
      <c r="I28" s="64">
        <v>200312</v>
      </c>
      <c r="J28" s="64">
        <v>-725122</v>
      </c>
      <c r="K28" s="64">
        <v>1728880</v>
      </c>
      <c r="L28" s="64">
        <v>2985848</v>
      </c>
      <c r="M28" s="64">
        <v>3989606</v>
      </c>
      <c r="N28" s="64">
        <v>1584544</v>
      </c>
      <c r="O28" s="64">
        <v>0</v>
      </c>
      <c r="P28" s="64">
        <v>3500399</v>
      </c>
      <c r="Q28" s="64">
        <v>5084943</v>
      </c>
      <c r="R28" s="64">
        <v>8065898</v>
      </c>
      <c r="S28" s="64">
        <v>49228032</v>
      </c>
      <c r="T28" s="64">
        <v>28908733</v>
      </c>
      <c r="U28" s="64">
        <v>86202663</v>
      </c>
      <c r="V28" s="64">
        <v>95477524</v>
      </c>
      <c r="W28" s="64">
        <v>160979821</v>
      </c>
      <c r="X28" s="64">
        <v>-65502297</v>
      </c>
      <c r="Y28" s="65">
        <v>-40.69</v>
      </c>
      <c r="Z28" s="66">
        <v>160979821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17660993</v>
      </c>
      <c r="C31" s="18">
        <v>0</v>
      </c>
      <c r="D31" s="63">
        <v>25635000</v>
      </c>
      <c r="E31" s="64">
        <v>31798178</v>
      </c>
      <c r="F31" s="64">
        <v>0</v>
      </c>
      <c r="G31" s="64">
        <v>64100</v>
      </c>
      <c r="H31" s="64">
        <v>2516</v>
      </c>
      <c r="I31" s="64">
        <v>66616</v>
      </c>
      <c r="J31" s="64">
        <v>1538889</v>
      </c>
      <c r="K31" s="64">
        <v>2412719</v>
      </c>
      <c r="L31" s="64">
        <v>2765153</v>
      </c>
      <c r="M31" s="64">
        <v>6716761</v>
      </c>
      <c r="N31" s="64">
        <v>137434</v>
      </c>
      <c r="O31" s="64">
        <v>256750</v>
      </c>
      <c r="P31" s="64">
        <v>1394437</v>
      </c>
      <c r="Q31" s="64">
        <v>1788621</v>
      </c>
      <c r="R31" s="64">
        <v>120592</v>
      </c>
      <c r="S31" s="64">
        <v>2489425</v>
      </c>
      <c r="T31" s="64">
        <v>241259</v>
      </c>
      <c r="U31" s="64">
        <v>2851276</v>
      </c>
      <c r="V31" s="64">
        <v>11423274</v>
      </c>
      <c r="W31" s="64">
        <v>31798178</v>
      </c>
      <c r="X31" s="64">
        <v>-20374904</v>
      </c>
      <c r="Y31" s="65">
        <v>-64.08</v>
      </c>
      <c r="Z31" s="66">
        <v>31798178</v>
      </c>
    </row>
    <row r="32" spans="1:26" ht="13.5">
      <c r="A32" s="74" t="s">
        <v>50</v>
      </c>
      <c r="B32" s="21">
        <f>SUM(B28:B31)</f>
        <v>117564938</v>
      </c>
      <c r="C32" s="21">
        <f>SUM(C28:C31)</f>
        <v>0</v>
      </c>
      <c r="D32" s="103">
        <f aca="true" t="shared" si="5" ref="D32:Z32">SUM(D28:D31)</f>
        <v>148335000</v>
      </c>
      <c r="E32" s="104">
        <f t="shared" si="5"/>
        <v>192777999</v>
      </c>
      <c r="F32" s="104">
        <f t="shared" si="5"/>
        <v>179084</v>
      </c>
      <c r="G32" s="104">
        <f t="shared" si="5"/>
        <v>64100</v>
      </c>
      <c r="H32" s="104">
        <f t="shared" si="5"/>
        <v>23744</v>
      </c>
      <c r="I32" s="104">
        <f t="shared" si="5"/>
        <v>266928</v>
      </c>
      <c r="J32" s="104">
        <f t="shared" si="5"/>
        <v>813767</v>
      </c>
      <c r="K32" s="104">
        <f t="shared" si="5"/>
        <v>4141599</v>
      </c>
      <c r="L32" s="104">
        <f t="shared" si="5"/>
        <v>5751001</v>
      </c>
      <c r="M32" s="104">
        <f t="shared" si="5"/>
        <v>10706367</v>
      </c>
      <c r="N32" s="104">
        <f t="shared" si="5"/>
        <v>1721978</v>
      </c>
      <c r="O32" s="104">
        <f t="shared" si="5"/>
        <v>256750</v>
      </c>
      <c r="P32" s="104">
        <f t="shared" si="5"/>
        <v>4894836</v>
      </c>
      <c r="Q32" s="104">
        <f t="shared" si="5"/>
        <v>6873564</v>
      </c>
      <c r="R32" s="104">
        <f t="shared" si="5"/>
        <v>8186490</v>
      </c>
      <c r="S32" s="104">
        <f t="shared" si="5"/>
        <v>51717457</v>
      </c>
      <c r="T32" s="104">
        <f t="shared" si="5"/>
        <v>29149992</v>
      </c>
      <c r="U32" s="104">
        <f t="shared" si="5"/>
        <v>89053939</v>
      </c>
      <c r="V32" s="104">
        <f t="shared" si="5"/>
        <v>106900798</v>
      </c>
      <c r="W32" s="104">
        <f t="shared" si="5"/>
        <v>192777999</v>
      </c>
      <c r="X32" s="104">
        <f t="shared" si="5"/>
        <v>-85877201</v>
      </c>
      <c r="Y32" s="105">
        <f>+IF(W32&lt;&gt;0,(X32/W32)*100,0)</f>
        <v>-44.54720011903433</v>
      </c>
      <c r="Z32" s="106">
        <f t="shared" si="5"/>
        <v>192777999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248598033</v>
      </c>
      <c r="C35" s="18">
        <v>0</v>
      </c>
      <c r="D35" s="63">
        <v>317025000</v>
      </c>
      <c r="E35" s="64">
        <v>328025</v>
      </c>
      <c r="F35" s="64">
        <v>318314889</v>
      </c>
      <c r="G35" s="64">
        <v>301562008</v>
      </c>
      <c r="H35" s="64">
        <v>262016245</v>
      </c>
      <c r="I35" s="64">
        <v>262016245</v>
      </c>
      <c r="J35" s="64">
        <v>261559080</v>
      </c>
      <c r="K35" s="64">
        <v>258317367</v>
      </c>
      <c r="L35" s="64">
        <v>259816286</v>
      </c>
      <c r="M35" s="64">
        <v>259816286</v>
      </c>
      <c r="N35" s="64">
        <v>307683924</v>
      </c>
      <c r="O35" s="64">
        <v>316342450</v>
      </c>
      <c r="P35" s="64">
        <v>444992460</v>
      </c>
      <c r="Q35" s="64">
        <v>444992460</v>
      </c>
      <c r="R35" s="64">
        <v>273376888</v>
      </c>
      <c r="S35" s="64">
        <v>267258760</v>
      </c>
      <c r="T35" s="64">
        <v>0</v>
      </c>
      <c r="U35" s="64">
        <v>267258760</v>
      </c>
      <c r="V35" s="64">
        <v>267258760</v>
      </c>
      <c r="W35" s="64">
        <v>328025</v>
      </c>
      <c r="X35" s="64">
        <v>266930735</v>
      </c>
      <c r="Y35" s="65">
        <v>81375.12</v>
      </c>
      <c r="Z35" s="66">
        <v>328025</v>
      </c>
    </row>
    <row r="36" spans="1:26" ht="13.5">
      <c r="A36" s="62" t="s">
        <v>53</v>
      </c>
      <c r="B36" s="18">
        <v>6218877643</v>
      </c>
      <c r="C36" s="18">
        <v>0</v>
      </c>
      <c r="D36" s="63">
        <v>2293101000</v>
      </c>
      <c r="E36" s="64">
        <v>6077925</v>
      </c>
      <c r="F36" s="64">
        <v>6209290973</v>
      </c>
      <c r="G36" s="64">
        <v>6210101217</v>
      </c>
      <c r="H36" s="64">
        <v>6217611775</v>
      </c>
      <c r="I36" s="64">
        <v>6217611775</v>
      </c>
      <c r="J36" s="64">
        <v>6228205217</v>
      </c>
      <c r="K36" s="64">
        <v>6236138877</v>
      </c>
      <c r="L36" s="64">
        <v>6244383293</v>
      </c>
      <c r="M36" s="64">
        <v>6244383293</v>
      </c>
      <c r="N36" s="64">
        <v>6258515586</v>
      </c>
      <c r="O36" s="64">
        <v>6103957957</v>
      </c>
      <c r="P36" s="64">
        <v>6110579257</v>
      </c>
      <c r="Q36" s="64">
        <v>6110579257</v>
      </c>
      <c r="R36" s="64">
        <v>6119475185</v>
      </c>
      <c r="S36" s="64">
        <v>6136192873</v>
      </c>
      <c r="T36" s="64">
        <v>0</v>
      </c>
      <c r="U36" s="64">
        <v>6136192873</v>
      </c>
      <c r="V36" s="64">
        <v>6136192873</v>
      </c>
      <c r="W36" s="64">
        <v>6077925</v>
      </c>
      <c r="X36" s="64">
        <v>6130114948</v>
      </c>
      <c r="Y36" s="65">
        <v>100858.68</v>
      </c>
      <c r="Z36" s="66">
        <v>6077925</v>
      </c>
    </row>
    <row r="37" spans="1:26" ht="13.5">
      <c r="A37" s="62" t="s">
        <v>54</v>
      </c>
      <c r="B37" s="18">
        <v>512121973</v>
      </c>
      <c r="C37" s="18">
        <v>0</v>
      </c>
      <c r="D37" s="63">
        <v>317000000</v>
      </c>
      <c r="E37" s="64">
        <v>469087</v>
      </c>
      <c r="F37" s="64">
        <v>758694158</v>
      </c>
      <c r="G37" s="64">
        <v>694754846</v>
      </c>
      <c r="H37" s="64">
        <v>606009619</v>
      </c>
      <c r="I37" s="64">
        <v>606009619</v>
      </c>
      <c r="J37" s="64">
        <v>615325337</v>
      </c>
      <c r="K37" s="64">
        <v>563797515</v>
      </c>
      <c r="L37" s="64">
        <v>619902926</v>
      </c>
      <c r="M37" s="64">
        <v>619902926</v>
      </c>
      <c r="N37" s="64">
        <v>627792049</v>
      </c>
      <c r="O37" s="64">
        <v>632397600</v>
      </c>
      <c r="P37" s="64">
        <v>765992343</v>
      </c>
      <c r="Q37" s="64">
        <v>765992343</v>
      </c>
      <c r="R37" s="64">
        <v>861268032</v>
      </c>
      <c r="S37" s="64">
        <v>867205754</v>
      </c>
      <c r="T37" s="64">
        <v>0</v>
      </c>
      <c r="U37" s="64">
        <v>867205754</v>
      </c>
      <c r="V37" s="64">
        <v>867205754</v>
      </c>
      <c r="W37" s="64">
        <v>469087</v>
      </c>
      <c r="X37" s="64">
        <v>866736667</v>
      </c>
      <c r="Y37" s="65">
        <v>184770.98</v>
      </c>
      <c r="Z37" s="66">
        <v>469087</v>
      </c>
    </row>
    <row r="38" spans="1:26" ht="13.5">
      <c r="A38" s="62" t="s">
        <v>55</v>
      </c>
      <c r="B38" s="18">
        <v>348490307</v>
      </c>
      <c r="C38" s="18">
        <v>0</v>
      </c>
      <c r="D38" s="63">
        <v>350000000</v>
      </c>
      <c r="E38" s="64">
        <v>340000</v>
      </c>
      <c r="F38" s="64">
        <v>111133513</v>
      </c>
      <c r="G38" s="64">
        <v>111029872</v>
      </c>
      <c r="H38" s="64">
        <v>106467629</v>
      </c>
      <c r="I38" s="64">
        <v>106467629</v>
      </c>
      <c r="J38" s="64">
        <v>106362040</v>
      </c>
      <c r="K38" s="64">
        <v>106246315</v>
      </c>
      <c r="L38" s="64">
        <v>102412585</v>
      </c>
      <c r="M38" s="64">
        <v>102412585</v>
      </c>
      <c r="N38" s="64">
        <v>102304049</v>
      </c>
      <c r="O38" s="64">
        <v>102167258</v>
      </c>
      <c r="P38" s="64">
        <v>97298706</v>
      </c>
      <c r="Q38" s="64">
        <v>97298706</v>
      </c>
      <c r="R38" s="64">
        <v>97177954</v>
      </c>
      <c r="S38" s="64">
        <v>97065141</v>
      </c>
      <c r="T38" s="64">
        <v>0</v>
      </c>
      <c r="U38" s="64">
        <v>97065141</v>
      </c>
      <c r="V38" s="64">
        <v>97065141</v>
      </c>
      <c r="W38" s="64">
        <v>340000</v>
      </c>
      <c r="X38" s="64">
        <v>96725141</v>
      </c>
      <c r="Y38" s="65">
        <v>28448.57</v>
      </c>
      <c r="Z38" s="66">
        <v>340000</v>
      </c>
    </row>
    <row r="39" spans="1:26" ht="13.5">
      <c r="A39" s="62" t="s">
        <v>56</v>
      </c>
      <c r="B39" s="18">
        <v>5606863396</v>
      </c>
      <c r="C39" s="18">
        <v>0</v>
      </c>
      <c r="D39" s="63">
        <v>1943126000</v>
      </c>
      <c r="E39" s="64">
        <v>5596863</v>
      </c>
      <c r="F39" s="64">
        <v>5657778191</v>
      </c>
      <c r="G39" s="64">
        <v>5705878507</v>
      </c>
      <c r="H39" s="64">
        <v>5767150772</v>
      </c>
      <c r="I39" s="64">
        <v>5767150772</v>
      </c>
      <c r="J39" s="64">
        <v>5768076920</v>
      </c>
      <c r="K39" s="64">
        <v>5824412414</v>
      </c>
      <c r="L39" s="64">
        <v>5781884068</v>
      </c>
      <c r="M39" s="64">
        <v>5781884068</v>
      </c>
      <c r="N39" s="64">
        <v>5836103412</v>
      </c>
      <c r="O39" s="64">
        <v>5685735549</v>
      </c>
      <c r="P39" s="64">
        <v>5692280668</v>
      </c>
      <c r="Q39" s="64">
        <v>5692280668</v>
      </c>
      <c r="R39" s="64">
        <v>5434406087</v>
      </c>
      <c r="S39" s="64">
        <v>5439180738</v>
      </c>
      <c r="T39" s="64">
        <v>0</v>
      </c>
      <c r="U39" s="64">
        <v>5439180738</v>
      </c>
      <c r="V39" s="64">
        <v>5439180738</v>
      </c>
      <c r="W39" s="64">
        <v>5596863</v>
      </c>
      <c r="X39" s="64">
        <v>5433583875</v>
      </c>
      <c r="Y39" s="65">
        <v>97082.67</v>
      </c>
      <c r="Z39" s="66">
        <v>5596863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107972092</v>
      </c>
      <c r="C42" s="18">
        <v>0</v>
      </c>
      <c r="D42" s="63">
        <v>170994923</v>
      </c>
      <c r="E42" s="64">
        <v>2166771</v>
      </c>
      <c r="F42" s="64">
        <v>54711054</v>
      </c>
      <c r="G42" s="64">
        <v>-47416973</v>
      </c>
      <c r="H42" s="64">
        <v>2238964</v>
      </c>
      <c r="I42" s="64">
        <v>9533045</v>
      </c>
      <c r="J42" s="64">
        <v>-51318578</v>
      </c>
      <c r="K42" s="64">
        <v>64870340</v>
      </c>
      <c r="L42" s="64">
        <v>28155314</v>
      </c>
      <c r="M42" s="64">
        <v>41707076</v>
      </c>
      <c r="N42" s="64">
        <v>-7996589</v>
      </c>
      <c r="O42" s="64">
        <v>-70445469</v>
      </c>
      <c r="P42" s="64">
        <v>138441419</v>
      </c>
      <c r="Q42" s="64">
        <v>59999361</v>
      </c>
      <c r="R42" s="64">
        <v>-54232054</v>
      </c>
      <c r="S42" s="64">
        <v>39146679</v>
      </c>
      <c r="T42" s="64">
        <v>16077666</v>
      </c>
      <c r="U42" s="64">
        <v>992291</v>
      </c>
      <c r="V42" s="64">
        <v>112231773</v>
      </c>
      <c r="W42" s="64">
        <v>2166771</v>
      </c>
      <c r="X42" s="64">
        <v>110065002</v>
      </c>
      <c r="Y42" s="65">
        <v>5079.68</v>
      </c>
      <c r="Z42" s="66">
        <v>2166771</v>
      </c>
    </row>
    <row r="43" spans="1:26" ht="13.5">
      <c r="A43" s="62" t="s">
        <v>59</v>
      </c>
      <c r="B43" s="18">
        <v>-112297820</v>
      </c>
      <c r="C43" s="18">
        <v>0</v>
      </c>
      <c r="D43" s="63">
        <v>-147912000</v>
      </c>
      <c r="E43" s="64">
        <v>0</v>
      </c>
      <c r="F43" s="64">
        <v>-179084</v>
      </c>
      <c r="G43" s="64">
        <v>-62276</v>
      </c>
      <c r="H43" s="64">
        <v>-21914</v>
      </c>
      <c r="I43" s="64">
        <v>-263274</v>
      </c>
      <c r="J43" s="64">
        <v>-811931</v>
      </c>
      <c r="K43" s="64">
        <v>-4139757</v>
      </c>
      <c r="L43" s="64">
        <v>-5749158</v>
      </c>
      <c r="M43" s="64">
        <v>-10700846</v>
      </c>
      <c r="N43" s="64">
        <v>-1720125</v>
      </c>
      <c r="O43" s="64">
        <v>-254890</v>
      </c>
      <c r="P43" s="64">
        <v>-4892969</v>
      </c>
      <c r="Q43" s="64">
        <v>-6867984</v>
      </c>
      <c r="R43" s="64">
        <v>-8184616</v>
      </c>
      <c r="S43" s="64">
        <v>-51715578</v>
      </c>
      <c r="T43" s="64">
        <v>-29149992</v>
      </c>
      <c r="U43" s="64">
        <v>-89050186</v>
      </c>
      <c r="V43" s="64">
        <v>-106882290</v>
      </c>
      <c r="W43" s="64">
        <v>0</v>
      </c>
      <c r="X43" s="64">
        <v>-106882290</v>
      </c>
      <c r="Y43" s="65">
        <v>0</v>
      </c>
      <c r="Z43" s="66">
        <v>0</v>
      </c>
    </row>
    <row r="44" spans="1:26" ht="13.5">
      <c r="A44" s="62" t="s">
        <v>60</v>
      </c>
      <c r="B44" s="18">
        <v>-2419004</v>
      </c>
      <c r="C44" s="18">
        <v>0</v>
      </c>
      <c r="D44" s="63">
        <v>-20000000</v>
      </c>
      <c r="E44" s="64">
        <v>0</v>
      </c>
      <c r="F44" s="64">
        <v>393905</v>
      </c>
      <c r="G44" s="64">
        <v>-421284</v>
      </c>
      <c r="H44" s="64">
        <v>-3368950</v>
      </c>
      <c r="I44" s="64">
        <v>-3396329</v>
      </c>
      <c r="J44" s="64">
        <v>-285170</v>
      </c>
      <c r="K44" s="64">
        <v>-284568</v>
      </c>
      <c r="L44" s="64">
        <v>-11398069</v>
      </c>
      <c r="M44" s="64">
        <v>-11967807</v>
      </c>
      <c r="N44" s="64">
        <v>-2570632</v>
      </c>
      <c r="O44" s="64">
        <v>-417529</v>
      </c>
      <c r="P44" s="64">
        <v>-16334786</v>
      </c>
      <c r="Q44" s="64">
        <v>-19322947</v>
      </c>
      <c r="R44" s="64">
        <v>-8487583</v>
      </c>
      <c r="S44" s="64">
        <v>-1311196</v>
      </c>
      <c r="T44" s="64">
        <v>-5452863</v>
      </c>
      <c r="U44" s="64">
        <v>-15251642</v>
      </c>
      <c r="V44" s="64">
        <v>-49938725</v>
      </c>
      <c r="W44" s="64">
        <v>0</v>
      </c>
      <c r="X44" s="64">
        <v>-49938725</v>
      </c>
      <c r="Y44" s="65">
        <v>0</v>
      </c>
      <c r="Z44" s="66">
        <v>0</v>
      </c>
    </row>
    <row r="45" spans="1:26" ht="13.5">
      <c r="A45" s="74" t="s">
        <v>61</v>
      </c>
      <c r="B45" s="21">
        <v>58296126</v>
      </c>
      <c r="C45" s="21">
        <v>0</v>
      </c>
      <c r="D45" s="103">
        <v>68082923</v>
      </c>
      <c r="E45" s="104">
        <v>2166771</v>
      </c>
      <c r="F45" s="104">
        <v>115890231</v>
      </c>
      <c r="G45" s="104">
        <v>67989698</v>
      </c>
      <c r="H45" s="104">
        <v>66837798</v>
      </c>
      <c r="I45" s="104">
        <v>66837798</v>
      </c>
      <c r="J45" s="104">
        <v>14422119</v>
      </c>
      <c r="K45" s="104">
        <v>74868134</v>
      </c>
      <c r="L45" s="104">
        <v>85876221</v>
      </c>
      <c r="M45" s="104">
        <v>85876221</v>
      </c>
      <c r="N45" s="104">
        <v>73588875</v>
      </c>
      <c r="O45" s="104">
        <v>2470987</v>
      </c>
      <c r="P45" s="104">
        <v>119684651</v>
      </c>
      <c r="Q45" s="104">
        <v>73588875</v>
      </c>
      <c r="R45" s="104">
        <v>48780398</v>
      </c>
      <c r="S45" s="104">
        <v>34900303</v>
      </c>
      <c r="T45" s="104">
        <v>16375114</v>
      </c>
      <c r="U45" s="104">
        <v>16375114</v>
      </c>
      <c r="V45" s="104">
        <v>16375114</v>
      </c>
      <c r="W45" s="104">
        <v>2166771</v>
      </c>
      <c r="X45" s="104">
        <v>14208343</v>
      </c>
      <c r="Y45" s="105">
        <v>655.74</v>
      </c>
      <c r="Z45" s="106">
        <v>2166771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101244954</v>
      </c>
      <c r="C49" s="56">
        <v>0</v>
      </c>
      <c r="D49" s="133">
        <v>37367574</v>
      </c>
      <c r="E49" s="58">
        <v>28007146</v>
      </c>
      <c r="F49" s="58">
        <v>0</v>
      </c>
      <c r="G49" s="58">
        <v>0</v>
      </c>
      <c r="H49" s="58">
        <v>0</v>
      </c>
      <c r="I49" s="58">
        <v>31616417</v>
      </c>
      <c r="J49" s="58">
        <v>0</v>
      </c>
      <c r="K49" s="58">
        <v>0</v>
      </c>
      <c r="L49" s="58">
        <v>0</v>
      </c>
      <c r="M49" s="58">
        <v>33796143</v>
      </c>
      <c r="N49" s="58">
        <v>0</v>
      </c>
      <c r="O49" s="58">
        <v>0</v>
      </c>
      <c r="P49" s="58">
        <v>0</v>
      </c>
      <c r="Q49" s="58">
        <v>27378540</v>
      </c>
      <c r="R49" s="58">
        <v>0</v>
      </c>
      <c r="S49" s="58">
        <v>0</v>
      </c>
      <c r="T49" s="58">
        <v>0</v>
      </c>
      <c r="U49" s="58">
        <v>154008631</v>
      </c>
      <c r="V49" s="58">
        <v>687962788</v>
      </c>
      <c r="W49" s="58">
        <v>1101382193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80426018</v>
      </c>
      <c r="C51" s="56">
        <v>0</v>
      </c>
      <c r="D51" s="133">
        <v>7488749</v>
      </c>
      <c r="E51" s="58">
        <v>1327225</v>
      </c>
      <c r="F51" s="58">
        <v>0</v>
      </c>
      <c r="G51" s="58">
        <v>0</v>
      </c>
      <c r="H51" s="58">
        <v>0</v>
      </c>
      <c r="I51" s="58">
        <v>1584271</v>
      </c>
      <c r="J51" s="58">
        <v>0</v>
      </c>
      <c r="K51" s="58">
        <v>0</v>
      </c>
      <c r="L51" s="58">
        <v>0</v>
      </c>
      <c r="M51" s="58">
        <v>54700034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145526297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86.69671662518137</v>
      </c>
      <c r="E58" s="7">
        <f t="shared" si="6"/>
        <v>100.00011039908789</v>
      </c>
      <c r="F58" s="7">
        <f t="shared" si="6"/>
        <v>55.40780545845124</v>
      </c>
      <c r="G58" s="7">
        <f t="shared" si="6"/>
        <v>77.29851511136881</v>
      </c>
      <c r="H58" s="7">
        <f t="shared" si="6"/>
        <v>68.53014646575394</v>
      </c>
      <c r="I58" s="7">
        <f t="shared" si="6"/>
        <v>67.06585724836883</v>
      </c>
      <c r="J58" s="7">
        <f t="shared" si="6"/>
        <v>98.87744681799458</v>
      </c>
      <c r="K58" s="7">
        <f t="shared" si="6"/>
        <v>106.25402943373372</v>
      </c>
      <c r="L58" s="7">
        <f t="shared" si="6"/>
        <v>77.60760627068036</v>
      </c>
      <c r="M58" s="7">
        <f t="shared" si="6"/>
        <v>94.42110092875578</v>
      </c>
      <c r="N58" s="7">
        <f t="shared" si="6"/>
        <v>95.45274431572827</v>
      </c>
      <c r="O58" s="7">
        <f t="shared" si="6"/>
        <v>79.37641473538551</v>
      </c>
      <c r="P58" s="7">
        <f t="shared" si="6"/>
        <v>93.63795439547222</v>
      </c>
      <c r="Q58" s="7">
        <f t="shared" si="6"/>
        <v>89.34894153350844</v>
      </c>
      <c r="R58" s="7">
        <f t="shared" si="6"/>
        <v>91.68122972482695</v>
      </c>
      <c r="S58" s="7">
        <f t="shared" si="6"/>
        <v>105.59311045309268</v>
      </c>
      <c r="T58" s="7">
        <f t="shared" si="6"/>
        <v>73.89432986681015</v>
      </c>
      <c r="U58" s="7">
        <f t="shared" si="6"/>
        <v>89.71694263762443</v>
      </c>
      <c r="V58" s="7">
        <f t="shared" si="6"/>
        <v>84.56659634042535</v>
      </c>
      <c r="W58" s="7">
        <f t="shared" si="6"/>
        <v>100.00011039908789</v>
      </c>
      <c r="X58" s="7">
        <f t="shared" si="6"/>
        <v>0</v>
      </c>
      <c r="Y58" s="7">
        <f t="shared" si="6"/>
        <v>0</v>
      </c>
      <c r="Z58" s="8">
        <f t="shared" si="6"/>
        <v>100.00011039908789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96.2677608112736</v>
      </c>
      <c r="E59" s="10">
        <f t="shared" si="7"/>
        <v>99.99993523492206</v>
      </c>
      <c r="F59" s="10">
        <f t="shared" si="7"/>
        <v>33.79228411100594</v>
      </c>
      <c r="G59" s="10">
        <f t="shared" si="7"/>
        <v>71.85444898317532</v>
      </c>
      <c r="H59" s="10">
        <f t="shared" si="7"/>
        <v>74.5045594841952</v>
      </c>
      <c r="I59" s="10">
        <f t="shared" si="7"/>
        <v>54.019215007420975</v>
      </c>
      <c r="J59" s="10">
        <f t="shared" si="7"/>
        <v>127.39794413807653</v>
      </c>
      <c r="K59" s="10">
        <f t="shared" si="7"/>
        <v>-44.120976096218385</v>
      </c>
      <c r="L59" s="10">
        <f t="shared" si="7"/>
        <v>70.2502192770957</v>
      </c>
      <c r="M59" s="10">
        <f t="shared" si="7"/>
        <v>-212.6372403157211</v>
      </c>
      <c r="N59" s="10">
        <f t="shared" si="7"/>
        <v>74.35755150722578</v>
      </c>
      <c r="O59" s="10">
        <f t="shared" si="7"/>
        <v>70.50682417070927</v>
      </c>
      <c r="P59" s="10">
        <f t="shared" si="7"/>
        <v>74.48289065280758</v>
      </c>
      <c r="Q59" s="10">
        <f t="shared" si="7"/>
        <v>73.14570683835895</v>
      </c>
      <c r="R59" s="10">
        <f t="shared" si="7"/>
        <v>73.63204254367936</v>
      </c>
      <c r="S59" s="10">
        <f t="shared" si="7"/>
        <v>111.64193246771194</v>
      </c>
      <c r="T59" s="10">
        <f t="shared" si="7"/>
        <v>93.68393158338735</v>
      </c>
      <c r="U59" s="10">
        <f t="shared" si="7"/>
        <v>90.46088911044976</v>
      </c>
      <c r="V59" s="10">
        <f t="shared" si="7"/>
        <v>127.73232192245712</v>
      </c>
      <c r="W59" s="10">
        <f t="shared" si="7"/>
        <v>99.99993523492206</v>
      </c>
      <c r="X59" s="10">
        <f t="shared" si="7"/>
        <v>0</v>
      </c>
      <c r="Y59" s="10">
        <f t="shared" si="7"/>
        <v>0</v>
      </c>
      <c r="Z59" s="11">
        <f t="shared" si="7"/>
        <v>99.99993523492206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88.11508073492269</v>
      </c>
      <c r="E60" s="13">
        <f t="shared" si="7"/>
        <v>100.00016387263737</v>
      </c>
      <c r="F60" s="13">
        <f t="shared" si="7"/>
        <v>66.90233836059396</v>
      </c>
      <c r="G60" s="13">
        <f t="shared" si="7"/>
        <v>81.60782189047862</v>
      </c>
      <c r="H60" s="13">
        <f t="shared" si="7"/>
        <v>70.8656967585854</v>
      </c>
      <c r="I60" s="13">
        <f t="shared" si="7"/>
        <v>73.47413379478519</v>
      </c>
      <c r="J60" s="13">
        <f t="shared" si="7"/>
        <v>98.84681424777865</v>
      </c>
      <c r="K60" s="13">
        <f t="shared" si="7"/>
        <v>54.27040649087252</v>
      </c>
      <c r="L60" s="13">
        <f t="shared" si="7"/>
        <v>83.4464656964657</v>
      </c>
      <c r="M60" s="13">
        <f t="shared" si="7"/>
        <v>72.77640443093938</v>
      </c>
      <c r="N60" s="13">
        <f t="shared" si="7"/>
        <v>105.3745786467027</v>
      </c>
      <c r="O60" s="13">
        <f t="shared" si="7"/>
        <v>85.36668174033325</v>
      </c>
      <c r="P60" s="13">
        <f t="shared" si="7"/>
        <v>103.47376498668885</v>
      </c>
      <c r="Q60" s="13">
        <f t="shared" si="7"/>
        <v>97.81673477395711</v>
      </c>
      <c r="R60" s="13">
        <f t="shared" si="7"/>
        <v>101.4192775111528</v>
      </c>
      <c r="S60" s="13">
        <f t="shared" si="7"/>
        <v>109.96072952706848</v>
      </c>
      <c r="T60" s="13">
        <f t="shared" si="7"/>
        <v>74.9991564513812</v>
      </c>
      <c r="U60" s="13">
        <f t="shared" si="7"/>
        <v>94.44940458911526</v>
      </c>
      <c r="V60" s="13">
        <f t="shared" si="7"/>
        <v>83.51442049245215</v>
      </c>
      <c r="W60" s="13">
        <f t="shared" si="7"/>
        <v>100.00016387263737</v>
      </c>
      <c r="X60" s="13">
        <f t="shared" si="7"/>
        <v>0</v>
      </c>
      <c r="Y60" s="13">
        <f t="shared" si="7"/>
        <v>0</v>
      </c>
      <c r="Z60" s="14">
        <f t="shared" si="7"/>
        <v>100.00016387263737</v>
      </c>
    </row>
    <row r="61" spans="1:26" ht="13.5">
      <c r="A61" s="38" t="s">
        <v>106</v>
      </c>
      <c r="B61" s="12">
        <f t="shared" si="7"/>
        <v>100</v>
      </c>
      <c r="C61" s="12">
        <f t="shared" si="7"/>
        <v>0</v>
      </c>
      <c r="D61" s="3">
        <f t="shared" si="7"/>
        <v>88.24906334296219</v>
      </c>
      <c r="E61" s="13">
        <f t="shared" si="7"/>
        <v>83.81866423078574</v>
      </c>
      <c r="F61" s="13">
        <f t="shared" si="7"/>
        <v>58.161429779789444</v>
      </c>
      <c r="G61" s="13">
        <f t="shared" si="7"/>
        <v>67.89955578984332</v>
      </c>
      <c r="H61" s="13">
        <f t="shared" si="7"/>
        <v>63.5490694334022</v>
      </c>
      <c r="I61" s="13">
        <f t="shared" si="7"/>
        <v>63.41613082058569</v>
      </c>
      <c r="J61" s="13">
        <f t="shared" si="7"/>
        <v>85.04413813656708</v>
      </c>
      <c r="K61" s="13">
        <f t="shared" si="7"/>
        <v>94.655772793547</v>
      </c>
      <c r="L61" s="13">
        <f t="shared" si="7"/>
        <v>72.68641104633379</v>
      </c>
      <c r="M61" s="13">
        <f t="shared" si="7"/>
        <v>84.12122549970753</v>
      </c>
      <c r="N61" s="13">
        <f t="shared" si="7"/>
        <v>83.12150918058182</v>
      </c>
      <c r="O61" s="13">
        <f t="shared" si="7"/>
        <v>68.93450770498345</v>
      </c>
      <c r="P61" s="13">
        <f t="shared" si="7"/>
        <v>89.96220857429998</v>
      </c>
      <c r="Q61" s="13">
        <f t="shared" si="7"/>
        <v>80.24553612919648</v>
      </c>
      <c r="R61" s="13">
        <f t="shared" si="7"/>
        <v>76.72530865018052</v>
      </c>
      <c r="S61" s="13">
        <f t="shared" si="7"/>
        <v>89.37513718956826</v>
      </c>
      <c r="T61" s="13">
        <f t="shared" si="7"/>
        <v>67.27753755694515</v>
      </c>
      <c r="U61" s="13">
        <f t="shared" si="7"/>
        <v>77.2167201267587</v>
      </c>
      <c r="V61" s="13">
        <f t="shared" si="7"/>
        <v>75.73313808231431</v>
      </c>
      <c r="W61" s="13">
        <f t="shared" si="7"/>
        <v>83.81866423078574</v>
      </c>
      <c r="X61" s="13">
        <f t="shared" si="7"/>
        <v>0</v>
      </c>
      <c r="Y61" s="13">
        <f t="shared" si="7"/>
        <v>0</v>
      </c>
      <c r="Z61" s="14">
        <f t="shared" si="7"/>
        <v>83.81866423078574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95.91415813766756</v>
      </c>
      <c r="E62" s="13">
        <f t="shared" si="7"/>
        <v>99.97104387115397</v>
      </c>
      <c r="F62" s="13">
        <f t="shared" si="7"/>
        <v>55.58750435857609</v>
      </c>
      <c r="G62" s="13">
        <f t="shared" si="7"/>
        <v>37.36930260776219</v>
      </c>
      <c r="H62" s="13">
        <f t="shared" si="7"/>
        <v>63.69136625539048</v>
      </c>
      <c r="I62" s="13">
        <f t="shared" si="7"/>
        <v>50.90755952412343</v>
      </c>
      <c r="J62" s="13">
        <f t="shared" si="7"/>
        <v>62.86137461588937</v>
      </c>
      <c r="K62" s="13">
        <f t="shared" si="7"/>
        <v>23.085305019566597</v>
      </c>
      <c r="L62" s="13">
        <f t="shared" si="7"/>
        <v>61.93163171059383</v>
      </c>
      <c r="M62" s="13">
        <f t="shared" si="7"/>
        <v>39.43633133634019</v>
      </c>
      <c r="N62" s="13">
        <f t="shared" si="7"/>
        <v>90.7331798852446</v>
      </c>
      <c r="O62" s="13">
        <f t="shared" si="7"/>
        <v>46.112565849629114</v>
      </c>
      <c r="P62" s="13">
        <f t="shared" si="7"/>
        <v>61.89119884789414</v>
      </c>
      <c r="Q62" s="13">
        <f t="shared" si="7"/>
        <v>63.17885664468812</v>
      </c>
      <c r="R62" s="13">
        <f t="shared" si="7"/>
        <v>75.77891036510368</v>
      </c>
      <c r="S62" s="13">
        <f t="shared" si="7"/>
        <v>52.323066925049524</v>
      </c>
      <c r="T62" s="13">
        <f t="shared" si="7"/>
        <v>62.94076364663127</v>
      </c>
      <c r="U62" s="13">
        <f t="shared" si="7"/>
        <v>62.56802917069315</v>
      </c>
      <c r="V62" s="13">
        <f t="shared" si="7"/>
        <v>51.51141403083669</v>
      </c>
      <c r="W62" s="13">
        <f t="shared" si="7"/>
        <v>99.97104387115397</v>
      </c>
      <c r="X62" s="13">
        <f t="shared" si="7"/>
        <v>0</v>
      </c>
      <c r="Y62" s="13">
        <f t="shared" si="7"/>
        <v>0</v>
      </c>
      <c r="Z62" s="14">
        <f t="shared" si="7"/>
        <v>99.97104387115397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82.58724206125437</v>
      </c>
      <c r="E63" s="13">
        <f t="shared" si="7"/>
        <v>99.94010986686578</v>
      </c>
      <c r="F63" s="13">
        <f t="shared" si="7"/>
        <v>70.3375965174984</v>
      </c>
      <c r="G63" s="13">
        <f t="shared" si="7"/>
        <v>71.15131271889678</v>
      </c>
      <c r="H63" s="13">
        <f t="shared" si="7"/>
        <v>58.42945079537644</v>
      </c>
      <c r="I63" s="13">
        <f t="shared" si="7"/>
        <v>66.00273564906388</v>
      </c>
      <c r="J63" s="13">
        <f t="shared" si="7"/>
        <v>99.44323898358928</v>
      </c>
      <c r="K63" s="13">
        <f t="shared" si="7"/>
        <v>26.334470273726506</v>
      </c>
      <c r="L63" s="13">
        <f t="shared" si="7"/>
        <v>73.32887713908327</v>
      </c>
      <c r="M63" s="13">
        <f t="shared" si="7"/>
        <v>48.958960849496876</v>
      </c>
      <c r="N63" s="13">
        <f t="shared" si="7"/>
        <v>80.73173084080433</v>
      </c>
      <c r="O63" s="13">
        <f t="shared" si="7"/>
        <v>70.87320219185817</v>
      </c>
      <c r="P63" s="13">
        <f t="shared" si="7"/>
        <v>81.28654724067957</v>
      </c>
      <c r="Q63" s="13">
        <f t="shared" si="7"/>
        <v>77.63043312924158</v>
      </c>
      <c r="R63" s="13">
        <f t="shared" si="7"/>
        <v>73.64028492943277</v>
      </c>
      <c r="S63" s="13">
        <f t="shared" si="7"/>
        <v>77.84814243166198</v>
      </c>
      <c r="T63" s="13">
        <f t="shared" si="7"/>
        <v>28.857189126404432</v>
      </c>
      <c r="U63" s="13">
        <f t="shared" si="7"/>
        <v>49.84400373672228</v>
      </c>
      <c r="V63" s="13">
        <f t="shared" si="7"/>
        <v>58.25108684569452</v>
      </c>
      <c r="W63" s="13">
        <f t="shared" si="7"/>
        <v>99.94010986686578</v>
      </c>
      <c r="X63" s="13">
        <f t="shared" si="7"/>
        <v>0</v>
      </c>
      <c r="Y63" s="13">
        <f t="shared" si="7"/>
        <v>0</v>
      </c>
      <c r="Z63" s="14">
        <f t="shared" si="7"/>
        <v>99.94010986686578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80.84371022664511</v>
      </c>
      <c r="E64" s="13">
        <f t="shared" si="7"/>
        <v>99.9999556337247</v>
      </c>
      <c r="F64" s="13">
        <f t="shared" si="7"/>
        <v>42.966903008085325</v>
      </c>
      <c r="G64" s="13">
        <f t="shared" si="7"/>
        <v>58.984542024490175</v>
      </c>
      <c r="H64" s="13">
        <f t="shared" si="7"/>
        <v>62.23120393589906</v>
      </c>
      <c r="I64" s="13">
        <f t="shared" si="7"/>
        <v>54.71914590514765</v>
      </c>
      <c r="J64" s="13">
        <f t="shared" si="7"/>
        <v>63.97923217313537</v>
      </c>
      <c r="K64" s="13">
        <f t="shared" si="7"/>
        <v>13.506057694535373</v>
      </c>
      <c r="L64" s="13">
        <f t="shared" si="7"/>
        <v>61.1793781253933</v>
      </c>
      <c r="M64" s="13">
        <f t="shared" si="7"/>
        <v>28.06767085532292</v>
      </c>
      <c r="N64" s="13">
        <f t="shared" si="7"/>
        <v>43.02253906990975</v>
      </c>
      <c r="O64" s="13">
        <f t="shared" si="7"/>
        <v>60.30203774043935</v>
      </c>
      <c r="P64" s="13">
        <f t="shared" si="7"/>
        <v>65.75476798105895</v>
      </c>
      <c r="Q64" s="13">
        <f t="shared" si="7"/>
        <v>54.3558530100701</v>
      </c>
      <c r="R64" s="13">
        <f t="shared" si="7"/>
        <v>62.016528599554135</v>
      </c>
      <c r="S64" s="13">
        <f t="shared" si="7"/>
        <v>64.93919831072404</v>
      </c>
      <c r="T64" s="13">
        <f t="shared" si="7"/>
        <v>77.14073039260425</v>
      </c>
      <c r="U64" s="13">
        <f t="shared" si="7"/>
        <v>67.4243280148542</v>
      </c>
      <c r="V64" s="13">
        <f t="shared" si="7"/>
        <v>45.65940178933162</v>
      </c>
      <c r="W64" s="13">
        <f t="shared" si="7"/>
        <v>99.9999556337247</v>
      </c>
      <c r="X64" s="13">
        <f t="shared" si="7"/>
        <v>0</v>
      </c>
      <c r="Y64" s="13">
        <f t="shared" si="7"/>
        <v>0</v>
      </c>
      <c r="Z64" s="14">
        <f t="shared" si="7"/>
        <v>99.9999556337247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80.99342095505116</v>
      </c>
      <c r="E65" s="13">
        <f t="shared" si="7"/>
        <v>294.36982244879215</v>
      </c>
      <c r="F65" s="13">
        <f t="shared" si="7"/>
        <v>283.1893225811554</v>
      </c>
      <c r="G65" s="13">
        <f t="shared" si="7"/>
        <v>2306.360018054245</v>
      </c>
      <c r="H65" s="13">
        <f t="shared" si="7"/>
        <v>345.85537265062993</v>
      </c>
      <c r="I65" s="13">
        <f t="shared" si="7"/>
        <v>596.0222206293456</v>
      </c>
      <c r="J65" s="13">
        <f t="shared" si="7"/>
        <v>5525.457386468496</v>
      </c>
      <c r="K65" s="13">
        <f t="shared" si="7"/>
        <v>727.0148674089052</v>
      </c>
      <c r="L65" s="13">
        <f t="shared" si="7"/>
        <v>2997.5447481986384</v>
      </c>
      <c r="M65" s="13">
        <f t="shared" si="7"/>
        <v>1418.2311861924009</v>
      </c>
      <c r="N65" s="13">
        <f t="shared" si="7"/>
        <v>490.7141049595987</v>
      </c>
      <c r="O65" s="13">
        <f t="shared" si="7"/>
        <v>1388.4967935098173</v>
      </c>
      <c r="P65" s="13">
        <f t="shared" si="7"/>
        <v>986.4065130010462</v>
      </c>
      <c r="Q65" s="13">
        <f t="shared" si="7"/>
        <v>780.466714926028</v>
      </c>
      <c r="R65" s="13">
        <f t="shared" si="7"/>
        <v>992.7011039712293</v>
      </c>
      <c r="S65" s="13">
        <f t="shared" si="7"/>
        <v>1118.533667030298</v>
      </c>
      <c r="T65" s="13">
        <f t="shared" si="7"/>
        <v>416.8322813139693</v>
      </c>
      <c r="U65" s="13">
        <f t="shared" si="7"/>
        <v>790.08996167678</v>
      </c>
      <c r="V65" s="13">
        <f t="shared" si="7"/>
        <v>820.1843889662276</v>
      </c>
      <c r="W65" s="13">
        <f t="shared" si="7"/>
        <v>294.36982244879215</v>
      </c>
      <c r="X65" s="13">
        <f t="shared" si="7"/>
        <v>0</v>
      </c>
      <c r="Y65" s="13">
        <f t="shared" si="7"/>
        <v>0</v>
      </c>
      <c r="Z65" s="14">
        <f t="shared" si="7"/>
        <v>294.36982244879215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99.99968704135178</v>
      </c>
      <c r="F66" s="16">
        <f t="shared" si="7"/>
        <v>0.4640022833727029</v>
      </c>
      <c r="G66" s="16">
        <f t="shared" si="7"/>
        <v>0</v>
      </c>
      <c r="H66" s="16">
        <f t="shared" si="7"/>
        <v>0.20146007378198</v>
      </c>
      <c r="I66" s="16">
        <f t="shared" si="7"/>
        <v>0.2221037092500971</v>
      </c>
      <c r="J66" s="16">
        <f t="shared" si="7"/>
        <v>0</v>
      </c>
      <c r="K66" s="16">
        <f t="shared" si="7"/>
        <v>0.19167530569706898</v>
      </c>
      <c r="L66" s="16">
        <f t="shared" si="7"/>
        <v>0.17263635631439753</v>
      </c>
      <c r="M66" s="16">
        <f t="shared" si="7"/>
        <v>0.12021533946199153</v>
      </c>
      <c r="N66" s="16">
        <f t="shared" si="7"/>
        <v>0</v>
      </c>
      <c r="O66" s="16">
        <f t="shared" si="7"/>
        <v>0.25028676181287796</v>
      </c>
      <c r="P66" s="16">
        <f t="shared" si="7"/>
        <v>0.06702085241313448</v>
      </c>
      <c r="Q66" s="16">
        <f t="shared" si="7"/>
        <v>0.1053658240950335</v>
      </c>
      <c r="R66" s="16">
        <f t="shared" si="7"/>
        <v>0.08460065785846228</v>
      </c>
      <c r="S66" s="16">
        <f t="shared" si="7"/>
        <v>0.11639433050267226</v>
      </c>
      <c r="T66" s="16">
        <f t="shared" si="7"/>
        <v>0.05145246988199928</v>
      </c>
      <c r="U66" s="16">
        <f t="shared" si="7"/>
        <v>0.0825054256161809</v>
      </c>
      <c r="V66" s="16">
        <f t="shared" si="7"/>
        <v>0.13175486425197735</v>
      </c>
      <c r="W66" s="16">
        <f t="shared" si="7"/>
        <v>99.99968704135178</v>
      </c>
      <c r="X66" s="16">
        <f t="shared" si="7"/>
        <v>0</v>
      </c>
      <c r="Y66" s="16">
        <f t="shared" si="7"/>
        <v>0</v>
      </c>
      <c r="Z66" s="17">
        <f t="shared" si="7"/>
        <v>99.99968704135178</v>
      </c>
    </row>
    <row r="67" spans="1:26" ht="13.5" hidden="1">
      <c r="A67" s="40" t="s">
        <v>112</v>
      </c>
      <c r="B67" s="23">
        <v>982740041</v>
      </c>
      <c r="C67" s="23"/>
      <c r="D67" s="24">
        <v>1313931043</v>
      </c>
      <c r="E67" s="25">
        <v>1268126419</v>
      </c>
      <c r="F67" s="25">
        <v>115884263</v>
      </c>
      <c r="G67" s="25">
        <v>115489604</v>
      </c>
      <c r="H67" s="25">
        <v>115564011</v>
      </c>
      <c r="I67" s="25">
        <v>346937878</v>
      </c>
      <c r="J67" s="25">
        <v>101223712</v>
      </c>
      <c r="K67" s="25">
        <v>106810914</v>
      </c>
      <c r="L67" s="25">
        <v>101999841</v>
      </c>
      <c r="M67" s="25">
        <v>310034467</v>
      </c>
      <c r="N67" s="25">
        <v>100804910</v>
      </c>
      <c r="O67" s="25">
        <v>106186377</v>
      </c>
      <c r="P67" s="25">
        <v>103439466</v>
      </c>
      <c r="Q67" s="25">
        <v>310430753</v>
      </c>
      <c r="R67" s="25">
        <v>97082402</v>
      </c>
      <c r="S67" s="25">
        <v>93986558</v>
      </c>
      <c r="T67" s="25">
        <v>106356902</v>
      </c>
      <c r="U67" s="25">
        <v>297425862</v>
      </c>
      <c r="V67" s="25">
        <v>1264828960</v>
      </c>
      <c r="W67" s="25">
        <v>1268126419</v>
      </c>
      <c r="X67" s="25"/>
      <c r="Y67" s="24"/>
      <c r="Z67" s="26">
        <v>1268126419</v>
      </c>
    </row>
    <row r="68" spans="1:26" ht="13.5" hidden="1">
      <c r="A68" s="36" t="s">
        <v>31</v>
      </c>
      <c r="B68" s="18">
        <v>194483842</v>
      </c>
      <c r="C68" s="18"/>
      <c r="D68" s="19">
        <v>208221837</v>
      </c>
      <c r="E68" s="20">
        <v>214621837</v>
      </c>
      <c r="F68" s="20">
        <v>31878582</v>
      </c>
      <c r="G68" s="20">
        <v>16743545</v>
      </c>
      <c r="H68" s="20">
        <v>16898951</v>
      </c>
      <c r="I68" s="20">
        <v>65521078</v>
      </c>
      <c r="J68" s="20">
        <v>15391987</v>
      </c>
      <c r="K68" s="20">
        <v>-58681510</v>
      </c>
      <c r="L68" s="20">
        <v>16455207</v>
      </c>
      <c r="M68" s="20">
        <v>-26834316</v>
      </c>
      <c r="N68" s="20">
        <v>17036930</v>
      </c>
      <c r="O68" s="20">
        <v>16658874</v>
      </c>
      <c r="P68" s="20">
        <v>17435674</v>
      </c>
      <c r="Q68" s="20">
        <v>51131478</v>
      </c>
      <c r="R68" s="20">
        <v>16892192</v>
      </c>
      <c r="S68" s="20">
        <v>11577425</v>
      </c>
      <c r="T68" s="20">
        <v>12117174</v>
      </c>
      <c r="U68" s="20">
        <v>40586791</v>
      </c>
      <c r="V68" s="20">
        <v>130405031</v>
      </c>
      <c r="W68" s="20">
        <v>214621837</v>
      </c>
      <c r="X68" s="20"/>
      <c r="Y68" s="19"/>
      <c r="Z68" s="22">
        <v>214621837</v>
      </c>
    </row>
    <row r="69" spans="1:26" ht="13.5" hidden="1">
      <c r="A69" s="37" t="s">
        <v>32</v>
      </c>
      <c r="B69" s="18">
        <v>747703993</v>
      </c>
      <c r="C69" s="18"/>
      <c r="D69" s="19">
        <v>1065293892</v>
      </c>
      <c r="E69" s="20">
        <v>1014202265</v>
      </c>
      <c r="F69" s="20">
        <v>79843417</v>
      </c>
      <c r="G69" s="20">
        <v>94648730</v>
      </c>
      <c r="H69" s="20">
        <v>93975297</v>
      </c>
      <c r="I69" s="20">
        <v>268467444</v>
      </c>
      <c r="J69" s="20">
        <v>81417239</v>
      </c>
      <c r="K69" s="20">
        <v>161399565</v>
      </c>
      <c r="L69" s="20">
        <v>81000400</v>
      </c>
      <c r="M69" s="20">
        <v>323817204</v>
      </c>
      <c r="N69" s="20">
        <v>79291239</v>
      </c>
      <c r="O69" s="20">
        <v>84962739</v>
      </c>
      <c r="P69" s="20">
        <v>81053094</v>
      </c>
      <c r="Q69" s="20">
        <v>245307072</v>
      </c>
      <c r="R69" s="20">
        <v>75492847</v>
      </c>
      <c r="S69" s="20">
        <v>78494853</v>
      </c>
      <c r="T69" s="20">
        <v>89651027</v>
      </c>
      <c r="U69" s="20">
        <v>243638727</v>
      </c>
      <c r="V69" s="20">
        <v>1081230447</v>
      </c>
      <c r="W69" s="20">
        <v>1014202265</v>
      </c>
      <c r="X69" s="20"/>
      <c r="Y69" s="19"/>
      <c r="Z69" s="22">
        <v>1014202265</v>
      </c>
    </row>
    <row r="70" spans="1:26" ht="13.5" hidden="1">
      <c r="A70" s="38" t="s">
        <v>106</v>
      </c>
      <c r="B70" s="18">
        <v>500296548</v>
      </c>
      <c r="C70" s="18"/>
      <c r="D70" s="19">
        <v>428919000</v>
      </c>
      <c r="E70" s="20">
        <v>570182223</v>
      </c>
      <c r="F70" s="20">
        <v>47044839</v>
      </c>
      <c r="G70" s="20">
        <v>53503054</v>
      </c>
      <c r="H70" s="20">
        <v>55135495</v>
      </c>
      <c r="I70" s="20">
        <v>155683388</v>
      </c>
      <c r="J70" s="20">
        <v>44647671</v>
      </c>
      <c r="K70" s="20">
        <v>44839149</v>
      </c>
      <c r="L70" s="20">
        <v>44912494</v>
      </c>
      <c r="M70" s="20">
        <v>134399314</v>
      </c>
      <c r="N70" s="20">
        <v>43642332</v>
      </c>
      <c r="O70" s="20">
        <v>46708212</v>
      </c>
      <c r="P70" s="20">
        <v>41454906</v>
      </c>
      <c r="Q70" s="20">
        <v>131805450</v>
      </c>
      <c r="R70" s="20">
        <v>44009937</v>
      </c>
      <c r="S70" s="20">
        <v>40436748</v>
      </c>
      <c r="T70" s="20">
        <v>47289589</v>
      </c>
      <c r="U70" s="20">
        <v>131736274</v>
      </c>
      <c r="V70" s="20">
        <v>553624426</v>
      </c>
      <c r="W70" s="20">
        <v>570182223</v>
      </c>
      <c r="X70" s="20"/>
      <c r="Y70" s="19"/>
      <c r="Z70" s="22">
        <v>570182223</v>
      </c>
    </row>
    <row r="71" spans="1:26" ht="13.5" hidden="1">
      <c r="A71" s="38" t="s">
        <v>107</v>
      </c>
      <c r="B71" s="18">
        <v>200223696</v>
      </c>
      <c r="C71" s="18"/>
      <c r="D71" s="19">
        <v>293697123</v>
      </c>
      <c r="E71" s="20">
        <v>265774477</v>
      </c>
      <c r="F71" s="20">
        <v>18928200</v>
      </c>
      <c r="G71" s="20">
        <v>29721997</v>
      </c>
      <c r="H71" s="20">
        <v>24546765</v>
      </c>
      <c r="I71" s="20">
        <v>73196962</v>
      </c>
      <c r="J71" s="20">
        <v>26704871</v>
      </c>
      <c r="K71" s="20">
        <v>73064575</v>
      </c>
      <c r="L71" s="20">
        <v>25299419</v>
      </c>
      <c r="M71" s="20">
        <v>125068865</v>
      </c>
      <c r="N71" s="20">
        <v>17570763</v>
      </c>
      <c r="O71" s="20">
        <v>26333102</v>
      </c>
      <c r="P71" s="20">
        <v>26980854</v>
      </c>
      <c r="Q71" s="20">
        <v>70884719</v>
      </c>
      <c r="R71" s="20">
        <v>18794332</v>
      </c>
      <c r="S71" s="20">
        <v>25034169</v>
      </c>
      <c r="T71" s="20">
        <v>21957800</v>
      </c>
      <c r="U71" s="20">
        <v>65786301</v>
      </c>
      <c r="V71" s="20">
        <v>334936847</v>
      </c>
      <c r="W71" s="20">
        <v>265774477</v>
      </c>
      <c r="X71" s="20"/>
      <c r="Y71" s="19"/>
      <c r="Z71" s="22">
        <v>265774477</v>
      </c>
    </row>
    <row r="72" spans="1:26" ht="13.5" hidden="1">
      <c r="A72" s="38" t="s">
        <v>108</v>
      </c>
      <c r="B72" s="18">
        <v>1192747</v>
      </c>
      <c r="C72" s="18"/>
      <c r="D72" s="19">
        <v>67565460</v>
      </c>
      <c r="E72" s="20">
        <v>67605460</v>
      </c>
      <c r="F72" s="20">
        <v>5018002</v>
      </c>
      <c r="G72" s="20">
        <v>5024343</v>
      </c>
      <c r="H72" s="20">
        <v>6287966</v>
      </c>
      <c r="I72" s="20">
        <v>16330311</v>
      </c>
      <c r="J72" s="20">
        <v>4303103</v>
      </c>
      <c r="K72" s="20">
        <v>14985834</v>
      </c>
      <c r="L72" s="20">
        <v>4998286</v>
      </c>
      <c r="M72" s="20">
        <v>24287223</v>
      </c>
      <c r="N72" s="20">
        <v>4997548</v>
      </c>
      <c r="O72" s="20">
        <v>4987184</v>
      </c>
      <c r="P72" s="20">
        <v>4978146</v>
      </c>
      <c r="Q72" s="20">
        <v>14962878</v>
      </c>
      <c r="R72" s="20">
        <v>5156926</v>
      </c>
      <c r="S72" s="20">
        <v>5012144</v>
      </c>
      <c r="T72" s="20">
        <v>12535320</v>
      </c>
      <c r="U72" s="20">
        <v>22704390</v>
      </c>
      <c r="V72" s="20">
        <v>78284802</v>
      </c>
      <c r="W72" s="20">
        <v>67605460</v>
      </c>
      <c r="X72" s="20"/>
      <c r="Y72" s="19"/>
      <c r="Z72" s="22">
        <v>67605460</v>
      </c>
    </row>
    <row r="73" spans="1:26" ht="13.5" hidden="1">
      <c r="A73" s="38" t="s">
        <v>109</v>
      </c>
      <c r="B73" s="18">
        <v>45991002</v>
      </c>
      <c r="C73" s="18"/>
      <c r="D73" s="19">
        <v>102110603</v>
      </c>
      <c r="E73" s="20">
        <v>63111000</v>
      </c>
      <c r="F73" s="20">
        <v>5438742</v>
      </c>
      <c r="G73" s="20">
        <v>5400125</v>
      </c>
      <c r="H73" s="20">
        <v>5442416</v>
      </c>
      <c r="I73" s="20">
        <v>16281283</v>
      </c>
      <c r="J73" s="20">
        <v>5436486</v>
      </c>
      <c r="K73" s="20">
        <v>25638962</v>
      </c>
      <c r="L73" s="20">
        <v>5379123</v>
      </c>
      <c r="M73" s="20">
        <v>36454571</v>
      </c>
      <c r="N73" s="20">
        <v>8239781</v>
      </c>
      <c r="O73" s="20">
        <v>5392836</v>
      </c>
      <c r="P73" s="20">
        <v>5379216</v>
      </c>
      <c r="Q73" s="20">
        <v>19011833</v>
      </c>
      <c r="R73" s="20">
        <v>5373353</v>
      </c>
      <c r="S73" s="20">
        <v>5357088</v>
      </c>
      <c r="T73" s="20">
        <v>4360778</v>
      </c>
      <c r="U73" s="20">
        <v>15091219</v>
      </c>
      <c r="V73" s="20">
        <v>86838906</v>
      </c>
      <c r="W73" s="20">
        <v>63111000</v>
      </c>
      <c r="X73" s="20"/>
      <c r="Y73" s="19"/>
      <c r="Z73" s="22">
        <v>63111000</v>
      </c>
    </row>
    <row r="74" spans="1:26" ht="13.5" hidden="1">
      <c r="A74" s="38" t="s">
        <v>110</v>
      </c>
      <c r="B74" s="18"/>
      <c r="C74" s="18"/>
      <c r="D74" s="19">
        <v>173001706</v>
      </c>
      <c r="E74" s="20">
        <v>47529105</v>
      </c>
      <c r="F74" s="20">
        <v>3413634</v>
      </c>
      <c r="G74" s="20">
        <v>999211</v>
      </c>
      <c r="H74" s="20">
        <v>2562655</v>
      </c>
      <c r="I74" s="20">
        <v>6975500</v>
      </c>
      <c r="J74" s="20">
        <v>325108</v>
      </c>
      <c r="K74" s="20">
        <v>2871045</v>
      </c>
      <c r="L74" s="20">
        <v>411078</v>
      </c>
      <c r="M74" s="20">
        <v>3607231</v>
      </c>
      <c r="N74" s="20">
        <v>4840815</v>
      </c>
      <c r="O74" s="20">
        <v>1541405</v>
      </c>
      <c r="P74" s="20">
        <v>2259972</v>
      </c>
      <c r="Q74" s="20">
        <v>8642192</v>
      </c>
      <c r="R74" s="20">
        <v>2158299</v>
      </c>
      <c r="S74" s="20">
        <v>2654704</v>
      </c>
      <c r="T74" s="20">
        <v>3507540</v>
      </c>
      <c r="U74" s="20">
        <v>8320543</v>
      </c>
      <c r="V74" s="20">
        <v>27545466</v>
      </c>
      <c r="W74" s="20">
        <v>47529105</v>
      </c>
      <c r="X74" s="20"/>
      <c r="Y74" s="19"/>
      <c r="Z74" s="22">
        <v>47529105</v>
      </c>
    </row>
    <row r="75" spans="1:26" ht="13.5" hidden="1">
      <c r="A75" s="39" t="s">
        <v>111</v>
      </c>
      <c r="B75" s="27">
        <v>40552206</v>
      </c>
      <c r="C75" s="27"/>
      <c r="D75" s="28">
        <v>40415314</v>
      </c>
      <c r="E75" s="29">
        <v>39302317</v>
      </c>
      <c r="F75" s="29">
        <v>4162264</v>
      </c>
      <c r="G75" s="29">
        <v>4097329</v>
      </c>
      <c r="H75" s="29">
        <v>4689763</v>
      </c>
      <c r="I75" s="29">
        <v>12949356</v>
      </c>
      <c r="J75" s="29">
        <v>4414486</v>
      </c>
      <c r="K75" s="29">
        <v>4092859</v>
      </c>
      <c r="L75" s="29">
        <v>4544234</v>
      </c>
      <c r="M75" s="29">
        <v>13051579</v>
      </c>
      <c r="N75" s="29">
        <v>4476741</v>
      </c>
      <c r="O75" s="29">
        <v>4564764</v>
      </c>
      <c r="P75" s="29">
        <v>4950698</v>
      </c>
      <c r="Q75" s="29">
        <v>13992203</v>
      </c>
      <c r="R75" s="29">
        <v>4697363</v>
      </c>
      <c r="S75" s="29">
        <v>3914280</v>
      </c>
      <c r="T75" s="29">
        <v>4588701</v>
      </c>
      <c r="U75" s="29">
        <v>13200344</v>
      </c>
      <c r="V75" s="29">
        <v>53193482</v>
      </c>
      <c r="W75" s="29">
        <v>39302317</v>
      </c>
      <c r="X75" s="29"/>
      <c r="Y75" s="28"/>
      <c r="Z75" s="30">
        <v>39302317</v>
      </c>
    </row>
    <row r="76" spans="1:26" ht="13.5" hidden="1">
      <c r="A76" s="41" t="s">
        <v>113</v>
      </c>
      <c r="B76" s="31">
        <v>982740041</v>
      </c>
      <c r="C76" s="31"/>
      <c r="D76" s="32">
        <v>1139135073</v>
      </c>
      <c r="E76" s="33">
        <v>1268127819</v>
      </c>
      <c r="F76" s="33">
        <v>64208927</v>
      </c>
      <c r="G76" s="33">
        <v>89271749</v>
      </c>
      <c r="H76" s="33">
        <v>79196186</v>
      </c>
      <c r="I76" s="33">
        <v>232676862</v>
      </c>
      <c r="J76" s="33">
        <v>100087422</v>
      </c>
      <c r="K76" s="33">
        <v>113490900</v>
      </c>
      <c r="L76" s="33">
        <v>79159635</v>
      </c>
      <c r="M76" s="33">
        <v>292737957</v>
      </c>
      <c r="N76" s="33">
        <v>96221053</v>
      </c>
      <c r="O76" s="33">
        <v>84286939</v>
      </c>
      <c r="P76" s="33">
        <v>96858600</v>
      </c>
      <c r="Q76" s="33">
        <v>277366592</v>
      </c>
      <c r="R76" s="33">
        <v>89006340</v>
      </c>
      <c r="S76" s="33">
        <v>99243330</v>
      </c>
      <c r="T76" s="33">
        <v>78591720</v>
      </c>
      <c r="U76" s="33">
        <v>266841390</v>
      </c>
      <c r="V76" s="33">
        <v>1069622801</v>
      </c>
      <c r="W76" s="33">
        <v>1268127819</v>
      </c>
      <c r="X76" s="33"/>
      <c r="Y76" s="32"/>
      <c r="Z76" s="34">
        <v>1268127819</v>
      </c>
    </row>
    <row r="77" spans="1:26" ht="13.5" hidden="1">
      <c r="A77" s="36" t="s">
        <v>31</v>
      </c>
      <c r="B77" s="18">
        <v>194483842</v>
      </c>
      <c r="C77" s="18"/>
      <c r="D77" s="19">
        <v>200450500</v>
      </c>
      <c r="E77" s="20">
        <v>214621698</v>
      </c>
      <c r="F77" s="20">
        <v>10772501</v>
      </c>
      <c r="G77" s="20">
        <v>12030982</v>
      </c>
      <c r="H77" s="20">
        <v>12590489</v>
      </c>
      <c r="I77" s="20">
        <v>35393972</v>
      </c>
      <c r="J77" s="20">
        <v>19609075</v>
      </c>
      <c r="K77" s="20">
        <v>25890855</v>
      </c>
      <c r="L77" s="20">
        <v>11559819</v>
      </c>
      <c r="M77" s="20">
        <v>57059749</v>
      </c>
      <c r="N77" s="20">
        <v>12668244</v>
      </c>
      <c r="O77" s="20">
        <v>11745643</v>
      </c>
      <c r="P77" s="20">
        <v>12986594</v>
      </c>
      <c r="Q77" s="20">
        <v>37400481</v>
      </c>
      <c r="R77" s="20">
        <v>12438066</v>
      </c>
      <c r="S77" s="20">
        <v>12925261</v>
      </c>
      <c r="T77" s="20">
        <v>11351845</v>
      </c>
      <c r="U77" s="20">
        <v>36715172</v>
      </c>
      <c r="V77" s="20">
        <v>166569374</v>
      </c>
      <c r="W77" s="20">
        <v>214621698</v>
      </c>
      <c r="X77" s="20"/>
      <c r="Y77" s="19"/>
      <c r="Z77" s="22">
        <v>214621698</v>
      </c>
    </row>
    <row r="78" spans="1:26" ht="13.5" hidden="1">
      <c r="A78" s="37" t="s">
        <v>32</v>
      </c>
      <c r="B78" s="18">
        <v>747703993</v>
      </c>
      <c r="C78" s="18"/>
      <c r="D78" s="19">
        <v>938684573</v>
      </c>
      <c r="E78" s="20">
        <v>1014203927</v>
      </c>
      <c r="F78" s="20">
        <v>53417113</v>
      </c>
      <c r="G78" s="20">
        <v>77240767</v>
      </c>
      <c r="H78" s="20">
        <v>66596249</v>
      </c>
      <c r="I78" s="20">
        <v>197254129</v>
      </c>
      <c r="J78" s="20">
        <v>80478347</v>
      </c>
      <c r="K78" s="20">
        <v>87592200</v>
      </c>
      <c r="L78" s="20">
        <v>67591971</v>
      </c>
      <c r="M78" s="20">
        <v>235662518</v>
      </c>
      <c r="N78" s="20">
        <v>83552809</v>
      </c>
      <c r="O78" s="20">
        <v>72529871</v>
      </c>
      <c r="P78" s="20">
        <v>83868688</v>
      </c>
      <c r="Q78" s="20">
        <v>239951368</v>
      </c>
      <c r="R78" s="20">
        <v>76564300</v>
      </c>
      <c r="S78" s="20">
        <v>86313513</v>
      </c>
      <c r="T78" s="20">
        <v>67237514</v>
      </c>
      <c r="U78" s="20">
        <v>230115327</v>
      </c>
      <c r="V78" s="20">
        <v>902983342</v>
      </c>
      <c r="W78" s="20">
        <v>1014203927</v>
      </c>
      <c r="X78" s="20"/>
      <c r="Y78" s="19"/>
      <c r="Z78" s="22">
        <v>1014203927</v>
      </c>
    </row>
    <row r="79" spans="1:26" ht="13.5" hidden="1">
      <c r="A79" s="38" t="s">
        <v>106</v>
      </c>
      <c r="B79" s="18">
        <v>500296548</v>
      </c>
      <c r="C79" s="18"/>
      <c r="D79" s="19">
        <v>378517000</v>
      </c>
      <c r="E79" s="20">
        <v>477919123</v>
      </c>
      <c r="F79" s="20">
        <v>27361951</v>
      </c>
      <c r="G79" s="20">
        <v>36328336</v>
      </c>
      <c r="H79" s="20">
        <v>35038094</v>
      </c>
      <c r="I79" s="20">
        <v>98728381</v>
      </c>
      <c r="J79" s="20">
        <v>37970227</v>
      </c>
      <c r="K79" s="20">
        <v>42442843</v>
      </c>
      <c r="L79" s="20">
        <v>32645280</v>
      </c>
      <c r="M79" s="20">
        <v>113058350</v>
      </c>
      <c r="N79" s="20">
        <v>36276165</v>
      </c>
      <c r="O79" s="20">
        <v>32198076</v>
      </c>
      <c r="P79" s="20">
        <v>37293749</v>
      </c>
      <c r="Q79" s="20">
        <v>105767990</v>
      </c>
      <c r="R79" s="20">
        <v>33766760</v>
      </c>
      <c r="S79" s="20">
        <v>36140399</v>
      </c>
      <c r="T79" s="20">
        <v>31815271</v>
      </c>
      <c r="U79" s="20">
        <v>101722430</v>
      </c>
      <c r="V79" s="20">
        <v>419277151</v>
      </c>
      <c r="W79" s="20">
        <v>477919123</v>
      </c>
      <c r="X79" s="20"/>
      <c r="Y79" s="19"/>
      <c r="Z79" s="22">
        <v>477919123</v>
      </c>
    </row>
    <row r="80" spans="1:26" ht="13.5" hidden="1">
      <c r="A80" s="38" t="s">
        <v>107</v>
      </c>
      <c r="B80" s="18">
        <v>200223696</v>
      </c>
      <c r="C80" s="18"/>
      <c r="D80" s="19">
        <v>281697123</v>
      </c>
      <c r="E80" s="20">
        <v>265697519</v>
      </c>
      <c r="F80" s="20">
        <v>10521714</v>
      </c>
      <c r="G80" s="20">
        <v>11106903</v>
      </c>
      <c r="H80" s="20">
        <v>15634170</v>
      </c>
      <c r="I80" s="20">
        <v>37262787</v>
      </c>
      <c r="J80" s="20">
        <v>16787049</v>
      </c>
      <c r="K80" s="20">
        <v>16867180</v>
      </c>
      <c r="L80" s="20">
        <v>15668343</v>
      </c>
      <c r="M80" s="20">
        <v>49322572</v>
      </c>
      <c r="N80" s="20">
        <v>15942512</v>
      </c>
      <c r="O80" s="20">
        <v>12142869</v>
      </c>
      <c r="P80" s="20">
        <v>16698774</v>
      </c>
      <c r="Q80" s="20">
        <v>44784155</v>
      </c>
      <c r="R80" s="20">
        <v>14242140</v>
      </c>
      <c r="S80" s="20">
        <v>13098645</v>
      </c>
      <c r="T80" s="20">
        <v>13820407</v>
      </c>
      <c r="U80" s="20">
        <v>41161192</v>
      </c>
      <c r="V80" s="20">
        <v>172530706</v>
      </c>
      <c r="W80" s="20">
        <v>265697519</v>
      </c>
      <c r="X80" s="20"/>
      <c r="Y80" s="19"/>
      <c r="Z80" s="22">
        <v>265697519</v>
      </c>
    </row>
    <row r="81" spans="1:26" ht="13.5" hidden="1">
      <c r="A81" s="38" t="s">
        <v>108</v>
      </c>
      <c r="B81" s="18">
        <v>1192747</v>
      </c>
      <c r="C81" s="18"/>
      <c r="D81" s="19">
        <v>55800450</v>
      </c>
      <c r="E81" s="20">
        <v>67564971</v>
      </c>
      <c r="F81" s="20">
        <v>3529542</v>
      </c>
      <c r="G81" s="20">
        <v>3574886</v>
      </c>
      <c r="H81" s="20">
        <v>3674024</v>
      </c>
      <c r="I81" s="20">
        <v>10778452</v>
      </c>
      <c r="J81" s="20">
        <v>4279145</v>
      </c>
      <c r="K81" s="20">
        <v>3946440</v>
      </c>
      <c r="L81" s="20">
        <v>3665187</v>
      </c>
      <c r="M81" s="20">
        <v>11890772</v>
      </c>
      <c r="N81" s="20">
        <v>4034607</v>
      </c>
      <c r="O81" s="20">
        <v>3534577</v>
      </c>
      <c r="P81" s="20">
        <v>4046563</v>
      </c>
      <c r="Q81" s="20">
        <v>11615747</v>
      </c>
      <c r="R81" s="20">
        <v>3797575</v>
      </c>
      <c r="S81" s="20">
        <v>3901861</v>
      </c>
      <c r="T81" s="20">
        <v>3617341</v>
      </c>
      <c r="U81" s="20">
        <v>11316777</v>
      </c>
      <c r="V81" s="20">
        <v>45601748</v>
      </c>
      <c r="W81" s="20">
        <v>67564971</v>
      </c>
      <c r="X81" s="20"/>
      <c r="Y81" s="19"/>
      <c r="Z81" s="22">
        <v>67564971</v>
      </c>
    </row>
    <row r="82" spans="1:26" ht="13.5" hidden="1">
      <c r="A82" s="38" t="s">
        <v>109</v>
      </c>
      <c r="B82" s="18">
        <v>45991002</v>
      </c>
      <c r="C82" s="18"/>
      <c r="D82" s="19">
        <v>82550000</v>
      </c>
      <c r="E82" s="20">
        <v>63110972</v>
      </c>
      <c r="F82" s="20">
        <v>2336859</v>
      </c>
      <c r="G82" s="20">
        <v>3185239</v>
      </c>
      <c r="H82" s="20">
        <v>3386881</v>
      </c>
      <c r="I82" s="20">
        <v>8908979</v>
      </c>
      <c r="J82" s="20">
        <v>3478222</v>
      </c>
      <c r="K82" s="20">
        <v>3462813</v>
      </c>
      <c r="L82" s="20">
        <v>3290914</v>
      </c>
      <c r="M82" s="20">
        <v>10231949</v>
      </c>
      <c r="N82" s="20">
        <v>3544963</v>
      </c>
      <c r="O82" s="20">
        <v>3251990</v>
      </c>
      <c r="P82" s="20">
        <v>3537091</v>
      </c>
      <c r="Q82" s="20">
        <v>10334044</v>
      </c>
      <c r="R82" s="20">
        <v>3332367</v>
      </c>
      <c r="S82" s="20">
        <v>3478850</v>
      </c>
      <c r="T82" s="20">
        <v>3363936</v>
      </c>
      <c r="U82" s="20">
        <v>10175153</v>
      </c>
      <c r="V82" s="20">
        <v>39650125</v>
      </c>
      <c r="W82" s="20">
        <v>63110972</v>
      </c>
      <c r="X82" s="20"/>
      <c r="Y82" s="19"/>
      <c r="Z82" s="22">
        <v>63110972</v>
      </c>
    </row>
    <row r="83" spans="1:26" ht="13.5" hidden="1">
      <c r="A83" s="38" t="s">
        <v>110</v>
      </c>
      <c r="B83" s="18"/>
      <c r="C83" s="18"/>
      <c r="D83" s="19">
        <v>140120000</v>
      </c>
      <c r="E83" s="20">
        <v>139911342</v>
      </c>
      <c r="F83" s="20">
        <v>9667047</v>
      </c>
      <c r="G83" s="20">
        <v>23045403</v>
      </c>
      <c r="H83" s="20">
        <v>8863080</v>
      </c>
      <c r="I83" s="20">
        <v>41575530</v>
      </c>
      <c r="J83" s="20">
        <v>17963704</v>
      </c>
      <c r="K83" s="20">
        <v>20872924</v>
      </c>
      <c r="L83" s="20">
        <v>12322247</v>
      </c>
      <c r="M83" s="20">
        <v>51158875</v>
      </c>
      <c r="N83" s="20">
        <v>23754562</v>
      </c>
      <c r="O83" s="20">
        <v>21402359</v>
      </c>
      <c r="P83" s="20">
        <v>22292511</v>
      </c>
      <c r="Q83" s="20">
        <v>67449432</v>
      </c>
      <c r="R83" s="20">
        <v>21425458</v>
      </c>
      <c r="S83" s="20">
        <v>29693758</v>
      </c>
      <c r="T83" s="20">
        <v>14620559</v>
      </c>
      <c r="U83" s="20">
        <v>65739775</v>
      </c>
      <c r="V83" s="20">
        <v>225923612</v>
      </c>
      <c r="W83" s="20">
        <v>139911342</v>
      </c>
      <c r="X83" s="20"/>
      <c r="Y83" s="19"/>
      <c r="Z83" s="22">
        <v>139911342</v>
      </c>
    </row>
    <row r="84" spans="1:26" ht="13.5" hidden="1">
      <c r="A84" s="39" t="s">
        <v>111</v>
      </c>
      <c r="B84" s="27">
        <v>40552206</v>
      </c>
      <c r="C84" s="27"/>
      <c r="D84" s="28"/>
      <c r="E84" s="29">
        <v>39302194</v>
      </c>
      <c r="F84" s="29">
        <v>19313</v>
      </c>
      <c r="G84" s="29"/>
      <c r="H84" s="29">
        <v>9448</v>
      </c>
      <c r="I84" s="29">
        <v>28761</v>
      </c>
      <c r="J84" s="29"/>
      <c r="K84" s="29">
        <v>7845</v>
      </c>
      <c r="L84" s="29">
        <v>7845</v>
      </c>
      <c r="M84" s="29">
        <v>15690</v>
      </c>
      <c r="N84" s="29"/>
      <c r="O84" s="29">
        <v>11425</v>
      </c>
      <c r="P84" s="29">
        <v>3318</v>
      </c>
      <c r="Q84" s="29">
        <v>14743</v>
      </c>
      <c r="R84" s="29">
        <v>3974</v>
      </c>
      <c r="S84" s="29">
        <v>4556</v>
      </c>
      <c r="T84" s="29">
        <v>2361</v>
      </c>
      <c r="U84" s="29">
        <v>10891</v>
      </c>
      <c r="V84" s="29">
        <v>70085</v>
      </c>
      <c r="W84" s="29">
        <v>39302194</v>
      </c>
      <c r="X84" s="29"/>
      <c r="Y84" s="28"/>
      <c r="Z84" s="30">
        <v>39302194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17671177</v>
      </c>
      <c r="C5" s="18">
        <v>0</v>
      </c>
      <c r="D5" s="63">
        <v>28710621</v>
      </c>
      <c r="E5" s="64">
        <v>28710621</v>
      </c>
      <c r="F5" s="64">
        <v>1902986</v>
      </c>
      <c r="G5" s="64">
        <v>1900791</v>
      </c>
      <c r="H5" s="64">
        <v>1891974</v>
      </c>
      <c r="I5" s="64">
        <v>5695751</v>
      </c>
      <c r="J5" s="64">
        <v>1893215</v>
      </c>
      <c r="K5" s="64">
        <v>1894287</v>
      </c>
      <c r="L5" s="64">
        <v>1887754</v>
      </c>
      <c r="M5" s="64">
        <v>5675256</v>
      </c>
      <c r="N5" s="64">
        <v>1865307</v>
      </c>
      <c r="O5" s="64">
        <v>1892887</v>
      </c>
      <c r="P5" s="64">
        <v>1860035</v>
      </c>
      <c r="Q5" s="64">
        <v>5618229</v>
      </c>
      <c r="R5" s="64">
        <v>1884538</v>
      </c>
      <c r="S5" s="64">
        <v>1863344</v>
      </c>
      <c r="T5" s="64">
        <v>1863344</v>
      </c>
      <c r="U5" s="64">
        <v>5611226</v>
      </c>
      <c r="V5" s="64">
        <v>22600462</v>
      </c>
      <c r="W5" s="64">
        <v>28710621</v>
      </c>
      <c r="X5" s="64">
        <v>-6110159</v>
      </c>
      <c r="Y5" s="65">
        <v>-21.28</v>
      </c>
      <c r="Z5" s="66">
        <v>28710621</v>
      </c>
    </row>
    <row r="6" spans="1:26" ht="13.5">
      <c r="A6" s="62" t="s">
        <v>32</v>
      </c>
      <c r="B6" s="18">
        <v>118416260</v>
      </c>
      <c r="C6" s="18">
        <v>0</v>
      </c>
      <c r="D6" s="63">
        <v>132889876</v>
      </c>
      <c r="E6" s="64">
        <v>132889876</v>
      </c>
      <c r="F6" s="64">
        <v>8960717</v>
      </c>
      <c r="G6" s="64">
        <v>10528773</v>
      </c>
      <c r="H6" s="64">
        <v>14003429</v>
      </c>
      <c r="I6" s="64">
        <v>33492919</v>
      </c>
      <c r="J6" s="64">
        <v>12920657</v>
      </c>
      <c r="K6" s="64">
        <v>9695862</v>
      </c>
      <c r="L6" s="64">
        <v>9584514</v>
      </c>
      <c r="M6" s="64">
        <v>32201033</v>
      </c>
      <c r="N6" s="64">
        <v>10546366</v>
      </c>
      <c r="O6" s="64">
        <v>10649421</v>
      </c>
      <c r="P6" s="64">
        <v>9244622</v>
      </c>
      <c r="Q6" s="64">
        <v>30440409</v>
      </c>
      <c r="R6" s="64">
        <v>9632845</v>
      </c>
      <c r="S6" s="64">
        <v>9259882</v>
      </c>
      <c r="T6" s="64">
        <v>9259882</v>
      </c>
      <c r="U6" s="64">
        <v>28152609</v>
      </c>
      <c r="V6" s="64">
        <v>124286970</v>
      </c>
      <c r="W6" s="64">
        <v>132889876</v>
      </c>
      <c r="X6" s="64">
        <v>-8602906</v>
      </c>
      <c r="Y6" s="65">
        <v>-6.47</v>
      </c>
      <c r="Z6" s="66">
        <v>132889876</v>
      </c>
    </row>
    <row r="7" spans="1:26" ht="13.5">
      <c r="A7" s="62" t="s">
        <v>33</v>
      </c>
      <c r="B7" s="18">
        <v>430215</v>
      </c>
      <c r="C7" s="18">
        <v>0</v>
      </c>
      <c r="D7" s="63">
        <v>800000</v>
      </c>
      <c r="E7" s="64">
        <v>800000</v>
      </c>
      <c r="F7" s="64">
        <v>2792</v>
      </c>
      <c r="G7" s="64">
        <v>23269</v>
      </c>
      <c r="H7" s="64">
        <v>6726</v>
      </c>
      <c r="I7" s="64">
        <v>32787</v>
      </c>
      <c r="J7" s="64">
        <v>4658</v>
      </c>
      <c r="K7" s="64">
        <v>4262</v>
      </c>
      <c r="L7" s="64">
        <v>7598</v>
      </c>
      <c r="M7" s="64">
        <v>16518</v>
      </c>
      <c r="N7" s="64">
        <v>8948</v>
      </c>
      <c r="O7" s="64">
        <v>30834</v>
      </c>
      <c r="P7" s="64">
        <v>3403</v>
      </c>
      <c r="Q7" s="64">
        <v>43185</v>
      </c>
      <c r="R7" s="64">
        <v>17405</v>
      </c>
      <c r="S7" s="64">
        <v>4025</v>
      </c>
      <c r="T7" s="64">
        <v>23414</v>
      </c>
      <c r="U7" s="64">
        <v>44844</v>
      </c>
      <c r="V7" s="64">
        <v>137334</v>
      </c>
      <c r="W7" s="64">
        <v>800000</v>
      </c>
      <c r="X7" s="64">
        <v>-662666</v>
      </c>
      <c r="Y7" s="65">
        <v>-82.83</v>
      </c>
      <c r="Z7" s="66">
        <v>800000</v>
      </c>
    </row>
    <row r="8" spans="1:26" ht="13.5">
      <c r="A8" s="62" t="s">
        <v>34</v>
      </c>
      <c r="B8" s="18">
        <v>89168764</v>
      </c>
      <c r="C8" s="18">
        <v>0</v>
      </c>
      <c r="D8" s="63">
        <v>84550000</v>
      </c>
      <c r="E8" s="64">
        <v>84550000</v>
      </c>
      <c r="F8" s="64">
        <v>33858000</v>
      </c>
      <c r="G8" s="64">
        <v>0</v>
      </c>
      <c r="H8" s="64">
        <v>0</v>
      </c>
      <c r="I8" s="64">
        <v>33858000</v>
      </c>
      <c r="J8" s="64">
        <v>-3000</v>
      </c>
      <c r="K8" s="64">
        <v>0</v>
      </c>
      <c r="L8" s="64">
        <v>21784000</v>
      </c>
      <c r="M8" s="64">
        <v>21781000</v>
      </c>
      <c r="N8" s="64">
        <v>0</v>
      </c>
      <c r="O8" s="64">
        <v>0</v>
      </c>
      <c r="P8" s="64">
        <v>20315000</v>
      </c>
      <c r="Q8" s="64">
        <v>20315000</v>
      </c>
      <c r="R8" s="64">
        <v>0</v>
      </c>
      <c r="S8" s="64">
        <v>0</v>
      </c>
      <c r="T8" s="64">
        <v>0</v>
      </c>
      <c r="U8" s="64">
        <v>0</v>
      </c>
      <c r="V8" s="64">
        <v>75954000</v>
      </c>
      <c r="W8" s="64">
        <v>84550000</v>
      </c>
      <c r="X8" s="64">
        <v>-8596000</v>
      </c>
      <c r="Y8" s="65">
        <v>-10.17</v>
      </c>
      <c r="Z8" s="66">
        <v>84550000</v>
      </c>
    </row>
    <row r="9" spans="1:26" ht="13.5">
      <c r="A9" s="62" t="s">
        <v>35</v>
      </c>
      <c r="B9" s="18">
        <v>39245690</v>
      </c>
      <c r="C9" s="18">
        <v>0</v>
      </c>
      <c r="D9" s="63">
        <v>210130000</v>
      </c>
      <c r="E9" s="64">
        <v>210130000</v>
      </c>
      <c r="F9" s="64">
        <v>1938672</v>
      </c>
      <c r="G9" s="64">
        <v>1985648</v>
      </c>
      <c r="H9" s="64">
        <v>1982185</v>
      </c>
      <c r="I9" s="64">
        <v>5906505</v>
      </c>
      <c r="J9" s="64">
        <v>4407665</v>
      </c>
      <c r="K9" s="64">
        <v>3089302</v>
      </c>
      <c r="L9" s="64">
        <v>2929181</v>
      </c>
      <c r="M9" s="64">
        <v>10426148</v>
      </c>
      <c r="N9" s="64">
        <v>2994146</v>
      </c>
      <c r="O9" s="64">
        <v>6949264</v>
      </c>
      <c r="P9" s="64">
        <v>3285020</v>
      </c>
      <c r="Q9" s="64">
        <v>13228430</v>
      </c>
      <c r="R9" s="64">
        <v>2486061</v>
      </c>
      <c r="S9" s="64">
        <v>3647820</v>
      </c>
      <c r="T9" s="64">
        <v>4538065</v>
      </c>
      <c r="U9" s="64">
        <v>10671946</v>
      </c>
      <c r="V9" s="64">
        <v>40233029</v>
      </c>
      <c r="W9" s="64">
        <v>210130000</v>
      </c>
      <c r="X9" s="64">
        <v>-169896971</v>
      </c>
      <c r="Y9" s="65">
        <v>-80.85</v>
      </c>
      <c r="Z9" s="66">
        <v>210130000</v>
      </c>
    </row>
    <row r="10" spans="1:26" ht="25.5">
      <c r="A10" s="67" t="s">
        <v>98</v>
      </c>
      <c r="B10" s="68">
        <f>SUM(B5:B9)</f>
        <v>264932106</v>
      </c>
      <c r="C10" s="68">
        <f>SUM(C5:C9)</f>
        <v>0</v>
      </c>
      <c r="D10" s="69">
        <f aca="true" t="shared" si="0" ref="D10:Z10">SUM(D5:D9)</f>
        <v>457080497</v>
      </c>
      <c r="E10" s="70">
        <f t="shared" si="0"/>
        <v>457080497</v>
      </c>
      <c r="F10" s="70">
        <f t="shared" si="0"/>
        <v>46663167</v>
      </c>
      <c r="G10" s="70">
        <f t="shared" si="0"/>
        <v>14438481</v>
      </c>
      <c r="H10" s="70">
        <f t="shared" si="0"/>
        <v>17884314</v>
      </c>
      <c r="I10" s="70">
        <f t="shared" si="0"/>
        <v>78985962</v>
      </c>
      <c r="J10" s="70">
        <f t="shared" si="0"/>
        <v>19223195</v>
      </c>
      <c r="K10" s="70">
        <f t="shared" si="0"/>
        <v>14683713</v>
      </c>
      <c r="L10" s="70">
        <f t="shared" si="0"/>
        <v>36193047</v>
      </c>
      <c r="M10" s="70">
        <f t="shared" si="0"/>
        <v>70099955</v>
      </c>
      <c r="N10" s="70">
        <f t="shared" si="0"/>
        <v>15414767</v>
      </c>
      <c r="O10" s="70">
        <f t="shared" si="0"/>
        <v>19522406</v>
      </c>
      <c r="P10" s="70">
        <f t="shared" si="0"/>
        <v>34708080</v>
      </c>
      <c r="Q10" s="70">
        <f t="shared" si="0"/>
        <v>69645253</v>
      </c>
      <c r="R10" s="70">
        <f t="shared" si="0"/>
        <v>14020849</v>
      </c>
      <c r="S10" s="70">
        <f t="shared" si="0"/>
        <v>14775071</v>
      </c>
      <c r="T10" s="70">
        <f t="shared" si="0"/>
        <v>15684705</v>
      </c>
      <c r="U10" s="70">
        <f t="shared" si="0"/>
        <v>44480625</v>
      </c>
      <c r="V10" s="70">
        <f t="shared" si="0"/>
        <v>263211795</v>
      </c>
      <c r="W10" s="70">
        <f t="shared" si="0"/>
        <v>457080497</v>
      </c>
      <c r="X10" s="70">
        <f t="shared" si="0"/>
        <v>-193868702</v>
      </c>
      <c r="Y10" s="71">
        <f>+IF(W10&lt;&gt;0,(X10/W10)*100,0)</f>
        <v>-42.414564452527934</v>
      </c>
      <c r="Z10" s="72">
        <f t="shared" si="0"/>
        <v>457080497</v>
      </c>
    </row>
    <row r="11" spans="1:26" ht="13.5">
      <c r="A11" s="62" t="s">
        <v>36</v>
      </c>
      <c r="B11" s="18">
        <v>50550692</v>
      </c>
      <c r="C11" s="18">
        <v>0</v>
      </c>
      <c r="D11" s="63">
        <v>61099214</v>
      </c>
      <c r="E11" s="64">
        <v>61099214</v>
      </c>
      <c r="F11" s="64">
        <v>4948942</v>
      </c>
      <c r="G11" s="64">
        <v>4044568</v>
      </c>
      <c r="H11" s="64">
        <v>4164577</v>
      </c>
      <c r="I11" s="64">
        <v>13158087</v>
      </c>
      <c r="J11" s="64">
        <v>4048653</v>
      </c>
      <c r="K11" s="64">
        <v>4530520</v>
      </c>
      <c r="L11" s="64">
        <v>4247936</v>
      </c>
      <c r="M11" s="64">
        <v>12827109</v>
      </c>
      <c r="N11" s="64">
        <v>4418231</v>
      </c>
      <c r="O11" s="64">
        <v>4583145</v>
      </c>
      <c r="P11" s="64">
        <v>4353006</v>
      </c>
      <c r="Q11" s="64">
        <v>13354382</v>
      </c>
      <c r="R11" s="64">
        <v>4542622</v>
      </c>
      <c r="S11" s="64">
        <v>4516803</v>
      </c>
      <c r="T11" s="64">
        <v>5045465</v>
      </c>
      <c r="U11" s="64">
        <v>14104890</v>
      </c>
      <c r="V11" s="64">
        <v>53444468</v>
      </c>
      <c r="W11" s="64">
        <v>61099214</v>
      </c>
      <c r="X11" s="64">
        <v>-7654746</v>
      </c>
      <c r="Y11" s="65">
        <v>-12.53</v>
      </c>
      <c r="Z11" s="66">
        <v>61099214</v>
      </c>
    </row>
    <row r="12" spans="1:26" ht="13.5">
      <c r="A12" s="62" t="s">
        <v>37</v>
      </c>
      <c r="B12" s="18">
        <v>6019750</v>
      </c>
      <c r="C12" s="18">
        <v>0</v>
      </c>
      <c r="D12" s="63">
        <v>6396007</v>
      </c>
      <c r="E12" s="64">
        <v>6396007</v>
      </c>
      <c r="F12" s="64">
        <v>500901</v>
      </c>
      <c r="G12" s="64">
        <v>500901</v>
      </c>
      <c r="H12" s="64">
        <v>500901</v>
      </c>
      <c r="I12" s="64">
        <v>1502703</v>
      </c>
      <c r="J12" s="64">
        <v>500901</v>
      </c>
      <c r="K12" s="64">
        <v>501901</v>
      </c>
      <c r="L12" s="64">
        <v>500901</v>
      </c>
      <c r="M12" s="64">
        <v>1503703</v>
      </c>
      <c r="N12" s="64">
        <v>500901</v>
      </c>
      <c r="O12" s="64">
        <v>785023</v>
      </c>
      <c r="P12" s="64">
        <v>536416</v>
      </c>
      <c r="Q12" s="64">
        <v>1822340</v>
      </c>
      <c r="R12" s="64">
        <v>536416</v>
      </c>
      <c r="S12" s="64">
        <v>536416</v>
      </c>
      <c r="T12" s="64">
        <v>535416</v>
      </c>
      <c r="U12" s="64">
        <v>1608248</v>
      </c>
      <c r="V12" s="64">
        <v>6436994</v>
      </c>
      <c r="W12" s="64">
        <v>6396007</v>
      </c>
      <c r="X12" s="64">
        <v>40987</v>
      </c>
      <c r="Y12" s="65">
        <v>0.64</v>
      </c>
      <c r="Z12" s="66">
        <v>6396007</v>
      </c>
    </row>
    <row r="13" spans="1:26" ht="13.5">
      <c r="A13" s="62" t="s">
        <v>99</v>
      </c>
      <c r="B13" s="18">
        <v>25752360</v>
      </c>
      <c r="C13" s="18">
        <v>0</v>
      </c>
      <c r="D13" s="63">
        <v>28184556</v>
      </c>
      <c r="E13" s="64">
        <v>28184556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28184556</v>
      </c>
      <c r="X13" s="64">
        <v>-28184556</v>
      </c>
      <c r="Y13" s="65">
        <v>-100</v>
      </c>
      <c r="Z13" s="66">
        <v>28184556</v>
      </c>
    </row>
    <row r="14" spans="1:26" ht="13.5">
      <c r="A14" s="62" t="s">
        <v>38</v>
      </c>
      <c r="B14" s="18">
        <v>4722777</v>
      </c>
      <c r="C14" s="18">
        <v>0</v>
      </c>
      <c r="D14" s="63">
        <v>2967000</v>
      </c>
      <c r="E14" s="64">
        <v>2967000</v>
      </c>
      <c r="F14" s="64">
        <v>0</v>
      </c>
      <c r="G14" s="64">
        <v>414431</v>
      </c>
      <c r="H14" s="64">
        <v>0</v>
      </c>
      <c r="I14" s="64">
        <v>414431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414431</v>
      </c>
      <c r="W14" s="64">
        <v>2967000</v>
      </c>
      <c r="X14" s="64">
        <v>-2552569</v>
      </c>
      <c r="Y14" s="65">
        <v>-86.03</v>
      </c>
      <c r="Z14" s="66">
        <v>2967000</v>
      </c>
    </row>
    <row r="15" spans="1:26" ht="13.5">
      <c r="A15" s="62" t="s">
        <v>39</v>
      </c>
      <c r="B15" s="18">
        <v>62024749</v>
      </c>
      <c r="C15" s="18">
        <v>0</v>
      </c>
      <c r="D15" s="63">
        <v>58701044</v>
      </c>
      <c r="E15" s="64">
        <v>58701044</v>
      </c>
      <c r="F15" s="64">
        <v>0</v>
      </c>
      <c r="G15" s="64">
        <v>6701894</v>
      </c>
      <c r="H15" s="64">
        <v>7030136</v>
      </c>
      <c r="I15" s="64">
        <v>13732030</v>
      </c>
      <c r="J15" s="64">
        <v>0</v>
      </c>
      <c r="K15" s="64">
        <v>7705238</v>
      </c>
      <c r="L15" s="64">
        <v>0</v>
      </c>
      <c r="M15" s="64">
        <v>7705238</v>
      </c>
      <c r="N15" s="64">
        <v>10398289</v>
      </c>
      <c r="O15" s="64">
        <v>78345</v>
      </c>
      <c r="P15" s="64">
        <v>10732477</v>
      </c>
      <c r="Q15" s="64">
        <v>21209111</v>
      </c>
      <c r="R15" s="64">
        <v>5088974</v>
      </c>
      <c r="S15" s="64">
        <v>5197131</v>
      </c>
      <c r="T15" s="64">
        <v>4292178</v>
      </c>
      <c r="U15" s="64">
        <v>14578283</v>
      </c>
      <c r="V15" s="64">
        <v>57224662</v>
      </c>
      <c r="W15" s="64">
        <v>58701044</v>
      </c>
      <c r="X15" s="64">
        <v>-1476382</v>
      </c>
      <c r="Y15" s="65">
        <v>-2.52</v>
      </c>
      <c r="Z15" s="66">
        <v>58701044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137981703</v>
      </c>
      <c r="C17" s="18">
        <v>0</v>
      </c>
      <c r="D17" s="63">
        <v>114344535</v>
      </c>
      <c r="E17" s="64">
        <v>114344535</v>
      </c>
      <c r="F17" s="64">
        <v>397476</v>
      </c>
      <c r="G17" s="64">
        <v>2168202</v>
      </c>
      <c r="H17" s="64">
        <v>2424667</v>
      </c>
      <c r="I17" s="64">
        <v>4990345</v>
      </c>
      <c r="J17" s="64">
        <v>3033100</v>
      </c>
      <c r="K17" s="64">
        <v>2548997</v>
      </c>
      <c r="L17" s="64">
        <v>1901206</v>
      </c>
      <c r="M17" s="64">
        <v>7483303</v>
      </c>
      <c r="N17" s="64">
        <v>2475466</v>
      </c>
      <c r="O17" s="64">
        <v>3603957</v>
      </c>
      <c r="P17" s="64">
        <v>2159013</v>
      </c>
      <c r="Q17" s="64">
        <v>8238436</v>
      </c>
      <c r="R17" s="64">
        <v>1845542</v>
      </c>
      <c r="S17" s="64">
        <v>1359299</v>
      </c>
      <c r="T17" s="64">
        <v>4480403</v>
      </c>
      <c r="U17" s="64">
        <v>7685244</v>
      </c>
      <c r="V17" s="64">
        <v>28397328</v>
      </c>
      <c r="W17" s="64">
        <v>114344535</v>
      </c>
      <c r="X17" s="64">
        <v>-85947207</v>
      </c>
      <c r="Y17" s="65">
        <v>-75.17</v>
      </c>
      <c r="Z17" s="66">
        <v>114344535</v>
      </c>
    </row>
    <row r="18" spans="1:26" ht="13.5">
      <c r="A18" s="74" t="s">
        <v>42</v>
      </c>
      <c r="B18" s="75">
        <f>SUM(B11:B17)</f>
        <v>287052031</v>
      </c>
      <c r="C18" s="75">
        <f>SUM(C11:C17)</f>
        <v>0</v>
      </c>
      <c r="D18" s="76">
        <f aca="true" t="shared" si="1" ref="D18:Z18">SUM(D11:D17)</f>
        <v>271692356</v>
      </c>
      <c r="E18" s="77">
        <f t="shared" si="1"/>
        <v>271692356</v>
      </c>
      <c r="F18" s="77">
        <f t="shared" si="1"/>
        <v>5847319</v>
      </c>
      <c r="G18" s="77">
        <f t="shared" si="1"/>
        <v>13829996</v>
      </c>
      <c r="H18" s="77">
        <f t="shared" si="1"/>
        <v>14120281</v>
      </c>
      <c r="I18" s="77">
        <f t="shared" si="1"/>
        <v>33797596</v>
      </c>
      <c r="J18" s="77">
        <f t="shared" si="1"/>
        <v>7582654</v>
      </c>
      <c r="K18" s="77">
        <f t="shared" si="1"/>
        <v>15286656</v>
      </c>
      <c r="L18" s="77">
        <f t="shared" si="1"/>
        <v>6650043</v>
      </c>
      <c r="M18" s="77">
        <f t="shared" si="1"/>
        <v>29519353</v>
      </c>
      <c r="N18" s="77">
        <f t="shared" si="1"/>
        <v>17792887</v>
      </c>
      <c r="O18" s="77">
        <f t="shared" si="1"/>
        <v>9050470</v>
      </c>
      <c r="P18" s="77">
        <f t="shared" si="1"/>
        <v>17780912</v>
      </c>
      <c r="Q18" s="77">
        <f t="shared" si="1"/>
        <v>44624269</v>
      </c>
      <c r="R18" s="77">
        <f t="shared" si="1"/>
        <v>12013554</v>
      </c>
      <c r="S18" s="77">
        <f t="shared" si="1"/>
        <v>11609649</v>
      </c>
      <c r="T18" s="77">
        <f t="shared" si="1"/>
        <v>14353462</v>
      </c>
      <c r="U18" s="77">
        <f t="shared" si="1"/>
        <v>37976665</v>
      </c>
      <c r="V18" s="77">
        <f t="shared" si="1"/>
        <v>145917883</v>
      </c>
      <c r="W18" s="77">
        <f t="shared" si="1"/>
        <v>271692356</v>
      </c>
      <c r="X18" s="77">
        <f t="shared" si="1"/>
        <v>-125774473</v>
      </c>
      <c r="Y18" s="71">
        <f>+IF(W18&lt;&gt;0,(X18/W18)*100,0)</f>
        <v>-46.29297446999208</v>
      </c>
      <c r="Z18" s="78">
        <f t="shared" si="1"/>
        <v>271692356</v>
      </c>
    </row>
    <row r="19" spans="1:26" ht="13.5">
      <c r="A19" s="74" t="s">
        <v>43</v>
      </c>
      <c r="B19" s="79">
        <f>+B10-B18</f>
        <v>-22119925</v>
      </c>
      <c r="C19" s="79">
        <f>+C10-C18</f>
        <v>0</v>
      </c>
      <c r="D19" s="80">
        <f aca="true" t="shared" si="2" ref="D19:Z19">+D10-D18</f>
        <v>185388141</v>
      </c>
      <c r="E19" s="81">
        <f t="shared" si="2"/>
        <v>185388141</v>
      </c>
      <c r="F19" s="81">
        <f t="shared" si="2"/>
        <v>40815848</v>
      </c>
      <c r="G19" s="81">
        <f t="shared" si="2"/>
        <v>608485</v>
      </c>
      <c r="H19" s="81">
        <f t="shared" si="2"/>
        <v>3764033</v>
      </c>
      <c r="I19" s="81">
        <f t="shared" si="2"/>
        <v>45188366</v>
      </c>
      <c r="J19" s="81">
        <f t="shared" si="2"/>
        <v>11640541</v>
      </c>
      <c r="K19" s="81">
        <f t="shared" si="2"/>
        <v>-602943</v>
      </c>
      <c r="L19" s="81">
        <f t="shared" si="2"/>
        <v>29543004</v>
      </c>
      <c r="M19" s="81">
        <f t="shared" si="2"/>
        <v>40580602</v>
      </c>
      <c r="N19" s="81">
        <f t="shared" si="2"/>
        <v>-2378120</v>
      </c>
      <c r="O19" s="81">
        <f t="shared" si="2"/>
        <v>10471936</v>
      </c>
      <c r="P19" s="81">
        <f t="shared" si="2"/>
        <v>16927168</v>
      </c>
      <c r="Q19" s="81">
        <f t="shared" si="2"/>
        <v>25020984</v>
      </c>
      <c r="R19" s="81">
        <f t="shared" si="2"/>
        <v>2007295</v>
      </c>
      <c r="S19" s="81">
        <f t="shared" si="2"/>
        <v>3165422</v>
      </c>
      <c r="T19" s="81">
        <f t="shared" si="2"/>
        <v>1331243</v>
      </c>
      <c r="U19" s="81">
        <f t="shared" si="2"/>
        <v>6503960</v>
      </c>
      <c r="V19" s="81">
        <f t="shared" si="2"/>
        <v>117293912</v>
      </c>
      <c r="W19" s="81">
        <f>IF(E10=E18,0,W10-W18)</f>
        <v>185388141</v>
      </c>
      <c r="X19" s="81">
        <f t="shared" si="2"/>
        <v>-68094229</v>
      </c>
      <c r="Y19" s="82">
        <f>+IF(W19&lt;&gt;0,(X19/W19)*100,0)</f>
        <v>-36.730628309175394</v>
      </c>
      <c r="Z19" s="83">
        <f t="shared" si="2"/>
        <v>185388141</v>
      </c>
    </row>
    <row r="20" spans="1:26" ht="13.5">
      <c r="A20" s="62" t="s">
        <v>44</v>
      </c>
      <c r="B20" s="18">
        <v>50599803</v>
      </c>
      <c r="C20" s="18">
        <v>0</v>
      </c>
      <c r="D20" s="63">
        <v>46706000</v>
      </c>
      <c r="E20" s="64">
        <v>46706000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46706000</v>
      </c>
      <c r="X20" s="64">
        <v>-46706000</v>
      </c>
      <c r="Y20" s="65">
        <v>-100</v>
      </c>
      <c r="Z20" s="66">
        <v>46706000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28479878</v>
      </c>
      <c r="C22" s="90">
        <f>SUM(C19:C21)</f>
        <v>0</v>
      </c>
      <c r="D22" s="91">
        <f aca="true" t="shared" si="3" ref="D22:Z22">SUM(D19:D21)</f>
        <v>232094141</v>
      </c>
      <c r="E22" s="92">
        <f t="shared" si="3"/>
        <v>232094141</v>
      </c>
      <c r="F22" s="92">
        <f t="shared" si="3"/>
        <v>40815848</v>
      </c>
      <c r="G22" s="92">
        <f t="shared" si="3"/>
        <v>608485</v>
      </c>
      <c r="H22" s="92">
        <f t="shared" si="3"/>
        <v>3764033</v>
      </c>
      <c r="I22" s="92">
        <f t="shared" si="3"/>
        <v>45188366</v>
      </c>
      <c r="J22" s="92">
        <f t="shared" si="3"/>
        <v>11640541</v>
      </c>
      <c r="K22" s="92">
        <f t="shared" si="3"/>
        <v>-602943</v>
      </c>
      <c r="L22" s="92">
        <f t="shared" si="3"/>
        <v>29543004</v>
      </c>
      <c r="M22" s="92">
        <f t="shared" si="3"/>
        <v>40580602</v>
      </c>
      <c r="N22" s="92">
        <f t="shared" si="3"/>
        <v>-2378120</v>
      </c>
      <c r="O22" s="92">
        <f t="shared" si="3"/>
        <v>10471936</v>
      </c>
      <c r="P22" s="92">
        <f t="shared" si="3"/>
        <v>16927168</v>
      </c>
      <c r="Q22" s="92">
        <f t="shared" si="3"/>
        <v>25020984</v>
      </c>
      <c r="R22" s="92">
        <f t="shared" si="3"/>
        <v>2007295</v>
      </c>
      <c r="S22" s="92">
        <f t="shared" si="3"/>
        <v>3165422</v>
      </c>
      <c r="T22" s="92">
        <f t="shared" si="3"/>
        <v>1331243</v>
      </c>
      <c r="U22" s="92">
        <f t="shared" si="3"/>
        <v>6503960</v>
      </c>
      <c r="V22" s="92">
        <f t="shared" si="3"/>
        <v>117293912</v>
      </c>
      <c r="W22" s="92">
        <f t="shared" si="3"/>
        <v>232094141</v>
      </c>
      <c r="X22" s="92">
        <f t="shared" si="3"/>
        <v>-114800229</v>
      </c>
      <c r="Y22" s="93">
        <f>+IF(W22&lt;&gt;0,(X22/W22)*100,0)</f>
        <v>-49.46278630962942</v>
      </c>
      <c r="Z22" s="94">
        <f t="shared" si="3"/>
        <v>232094141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69</v>
      </c>
      <c r="G23" s="64">
        <v>0</v>
      </c>
      <c r="H23" s="64">
        <v>0</v>
      </c>
      <c r="I23" s="64">
        <v>69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69</v>
      </c>
      <c r="W23" s="64">
        <v>0</v>
      </c>
      <c r="X23" s="64">
        <v>69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28479878</v>
      </c>
      <c r="C24" s="79">
        <f>SUM(C22:C23)</f>
        <v>0</v>
      </c>
      <c r="D24" s="80">
        <f aca="true" t="shared" si="4" ref="D24:Z24">SUM(D22:D23)</f>
        <v>232094141</v>
      </c>
      <c r="E24" s="81">
        <f t="shared" si="4"/>
        <v>232094141</v>
      </c>
      <c r="F24" s="81">
        <f t="shared" si="4"/>
        <v>40815917</v>
      </c>
      <c r="G24" s="81">
        <f t="shared" si="4"/>
        <v>608485</v>
      </c>
      <c r="H24" s="81">
        <f t="shared" si="4"/>
        <v>3764033</v>
      </c>
      <c r="I24" s="81">
        <f t="shared" si="4"/>
        <v>45188435</v>
      </c>
      <c r="J24" s="81">
        <f t="shared" si="4"/>
        <v>11640541</v>
      </c>
      <c r="K24" s="81">
        <f t="shared" si="4"/>
        <v>-602943</v>
      </c>
      <c r="L24" s="81">
        <f t="shared" si="4"/>
        <v>29543004</v>
      </c>
      <c r="M24" s="81">
        <f t="shared" si="4"/>
        <v>40580602</v>
      </c>
      <c r="N24" s="81">
        <f t="shared" si="4"/>
        <v>-2378120</v>
      </c>
      <c r="O24" s="81">
        <f t="shared" si="4"/>
        <v>10471936</v>
      </c>
      <c r="P24" s="81">
        <f t="shared" si="4"/>
        <v>16927168</v>
      </c>
      <c r="Q24" s="81">
        <f t="shared" si="4"/>
        <v>25020984</v>
      </c>
      <c r="R24" s="81">
        <f t="shared" si="4"/>
        <v>2007295</v>
      </c>
      <c r="S24" s="81">
        <f t="shared" si="4"/>
        <v>3165422</v>
      </c>
      <c r="T24" s="81">
        <f t="shared" si="4"/>
        <v>1331243</v>
      </c>
      <c r="U24" s="81">
        <f t="shared" si="4"/>
        <v>6503960</v>
      </c>
      <c r="V24" s="81">
        <f t="shared" si="4"/>
        <v>117293981</v>
      </c>
      <c r="W24" s="81">
        <f t="shared" si="4"/>
        <v>232094141</v>
      </c>
      <c r="X24" s="81">
        <f t="shared" si="4"/>
        <v>-114800160</v>
      </c>
      <c r="Y24" s="82">
        <f>+IF(W24&lt;&gt;0,(X24/W24)*100,0)</f>
        <v>-49.46275658031368</v>
      </c>
      <c r="Z24" s="83">
        <f t="shared" si="4"/>
        <v>232094141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49749260</v>
      </c>
      <c r="C27" s="21">
        <v>0</v>
      </c>
      <c r="D27" s="103">
        <v>47031452</v>
      </c>
      <c r="E27" s="104">
        <v>47031452</v>
      </c>
      <c r="F27" s="104">
        <v>0</v>
      </c>
      <c r="G27" s="104">
        <v>0</v>
      </c>
      <c r="H27" s="104">
        <v>2293608</v>
      </c>
      <c r="I27" s="104">
        <v>2293608</v>
      </c>
      <c r="J27" s="104">
        <v>131737</v>
      </c>
      <c r="K27" s="104">
        <v>498049</v>
      </c>
      <c r="L27" s="104">
        <v>7578796</v>
      </c>
      <c r="M27" s="104">
        <v>8208582</v>
      </c>
      <c r="N27" s="104">
        <v>60466</v>
      </c>
      <c r="O27" s="104">
        <v>2014013</v>
      </c>
      <c r="P27" s="104">
        <v>6525600</v>
      </c>
      <c r="Q27" s="104">
        <v>8600079</v>
      </c>
      <c r="R27" s="104">
        <v>7900</v>
      </c>
      <c r="S27" s="104">
        <v>461266</v>
      </c>
      <c r="T27" s="104">
        <v>4236443</v>
      </c>
      <c r="U27" s="104">
        <v>4705609</v>
      </c>
      <c r="V27" s="104">
        <v>23807878</v>
      </c>
      <c r="W27" s="104">
        <v>47031452</v>
      </c>
      <c r="X27" s="104">
        <v>-23223574</v>
      </c>
      <c r="Y27" s="105">
        <v>-49.38</v>
      </c>
      <c r="Z27" s="106">
        <v>47031452</v>
      </c>
    </row>
    <row r="28" spans="1:26" ht="13.5">
      <c r="A28" s="107" t="s">
        <v>44</v>
      </c>
      <c r="B28" s="18">
        <v>41194290</v>
      </c>
      <c r="C28" s="18">
        <v>0</v>
      </c>
      <c r="D28" s="63">
        <v>33531452</v>
      </c>
      <c r="E28" s="64">
        <v>33531452</v>
      </c>
      <c r="F28" s="64">
        <v>0</v>
      </c>
      <c r="G28" s="64">
        <v>0</v>
      </c>
      <c r="H28" s="64">
        <v>2293608</v>
      </c>
      <c r="I28" s="64">
        <v>2293608</v>
      </c>
      <c r="J28" s="64">
        <v>0</v>
      </c>
      <c r="K28" s="64">
        <v>498049</v>
      </c>
      <c r="L28" s="64">
        <v>7578796</v>
      </c>
      <c r="M28" s="64">
        <v>8076845</v>
      </c>
      <c r="N28" s="64">
        <v>0</v>
      </c>
      <c r="O28" s="64">
        <v>2014013</v>
      </c>
      <c r="P28" s="64">
        <v>6525600</v>
      </c>
      <c r="Q28" s="64">
        <v>8539613</v>
      </c>
      <c r="R28" s="64">
        <v>7900</v>
      </c>
      <c r="S28" s="64">
        <v>461266</v>
      </c>
      <c r="T28" s="64">
        <v>4236443</v>
      </c>
      <c r="U28" s="64">
        <v>4705609</v>
      </c>
      <c r="V28" s="64">
        <v>23615675</v>
      </c>
      <c r="W28" s="64">
        <v>33531452</v>
      </c>
      <c r="X28" s="64">
        <v>-9915777</v>
      </c>
      <c r="Y28" s="65">
        <v>-29.57</v>
      </c>
      <c r="Z28" s="66">
        <v>33531452</v>
      </c>
    </row>
    <row r="29" spans="1:26" ht="13.5">
      <c r="A29" s="62" t="s">
        <v>103</v>
      </c>
      <c r="B29" s="18">
        <v>8245378</v>
      </c>
      <c r="C29" s="18">
        <v>0</v>
      </c>
      <c r="D29" s="63">
        <v>13500000</v>
      </c>
      <c r="E29" s="64">
        <v>13500000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13500000</v>
      </c>
      <c r="X29" s="64">
        <v>-13500000</v>
      </c>
      <c r="Y29" s="65">
        <v>-100</v>
      </c>
      <c r="Z29" s="66">
        <v>13500000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309592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131737</v>
      </c>
      <c r="K31" s="64">
        <v>0</v>
      </c>
      <c r="L31" s="64">
        <v>0</v>
      </c>
      <c r="M31" s="64">
        <v>131737</v>
      </c>
      <c r="N31" s="64">
        <v>60466</v>
      </c>
      <c r="O31" s="64">
        <v>0</v>
      </c>
      <c r="P31" s="64">
        <v>0</v>
      </c>
      <c r="Q31" s="64">
        <v>60466</v>
      </c>
      <c r="R31" s="64">
        <v>0</v>
      </c>
      <c r="S31" s="64">
        <v>0</v>
      </c>
      <c r="T31" s="64">
        <v>0</v>
      </c>
      <c r="U31" s="64">
        <v>0</v>
      </c>
      <c r="V31" s="64">
        <v>192203</v>
      </c>
      <c r="W31" s="64">
        <v>0</v>
      </c>
      <c r="X31" s="64">
        <v>192203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49749260</v>
      </c>
      <c r="C32" s="21">
        <f>SUM(C28:C31)</f>
        <v>0</v>
      </c>
      <c r="D32" s="103">
        <f aca="true" t="shared" si="5" ref="D32:Z32">SUM(D28:D31)</f>
        <v>47031452</v>
      </c>
      <c r="E32" s="104">
        <f t="shared" si="5"/>
        <v>47031452</v>
      </c>
      <c r="F32" s="104">
        <f t="shared" si="5"/>
        <v>0</v>
      </c>
      <c r="G32" s="104">
        <f t="shared" si="5"/>
        <v>0</v>
      </c>
      <c r="H32" s="104">
        <f t="shared" si="5"/>
        <v>2293608</v>
      </c>
      <c r="I32" s="104">
        <f t="shared" si="5"/>
        <v>2293608</v>
      </c>
      <c r="J32" s="104">
        <f t="shared" si="5"/>
        <v>131737</v>
      </c>
      <c r="K32" s="104">
        <f t="shared" si="5"/>
        <v>498049</v>
      </c>
      <c r="L32" s="104">
        <f t="shared" si="5"/>
        <v>7578796</v>
      </c>
      <c r="M32" s="104">
        <f t="shared" si="5"/>
        <v>8208582</v>
      </c>
      <c r="N32" s="104">
        <f t="shared" si="5"/>
        <v>60466</v>
      </c>
      <c r="O32" s="104">
        <f t="shared" si="5"/>
        <v>2014013</v>
      </c>
      <c r="P32" s="104">
        <f t="shared" si="5"/>
        <v>6525600</v>
      </c>
      <c r="Q32" s="104">
        <f t="shared" si="5"/>
        <v>8600079</v>
      </c>
      <c r="R32" s="104">
        <f t="shared" si="5"/>
        <v>7900</v>
      </c>
      <c r="S32" s="104">
        <f t="shared" si="5"/>
        <v>461266</v>
      </c>
      <c r="T32" s="104">
        <f t="shared" si="5"/>
        <v>4236443</v>
      </c>
      <c r="U32" s="104">
        <f t="shared" si="5"/>
        <v>4705609</v>
      </c>
      <c r="V32" s="104">
        <f t="shared" si="5"/>
        <v>23807878</v>
      </c>
      <c r="W32" s="104">
        <f t="shared" si="5"/>
        <v>47031452</v>
      </c>
      <c r="X32" s="104">
        <f t="shared" si="5"/>
        <v>-23223574</v>
      </c>
      <c r="Y32" s="105">
        <f>+IF(W32&lt;&gt;0,(X32/W32)*100,0)</f>
        <v>-49.37881569125274</v>
      </c>
      <c r="Z32" s="106">
        <f t="shared" si="5"/>
        <v>47031452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55941758</v>
      </c>
      <c r="C35" s="18">
        <v>0</v>
      </c>
      <c r="D35" s="63">
        <v>305829000</v>
      </c>
      <c r="E35" s="64">
        <v>305829000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305829000</v>
      </c>
      <c r="X35" s="64">
        <v>-305829000</v>
      </c>
      <c r="Y35" s="65">
        <v>-100</v>
      </c>
      <c r="Z35" s="66">
        <v>305829000</v>
      </c>
    </row>
    <row r="36" spans="1:26" ht="13.5">
      <c r="A36" s="62" t="s">
        <v>53</v>
      </c>
      <c r="B36" s="18">
        <v>530008064</v>
      </c>
      <c r="C36" s="18">
        <v>0</v>
      </c>
      <c r="D36" s="63">
        <v>-27570000</v>
      </c>
      <c r="E36" s="64">
        <v>-27570000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-27570000</v>
      </c>
      <c r="X36" s="64">
        <v>27570000</v>
      </c>
      <c r="Y36" s="65">
        <v>-100</v>
      </c>
      <c r="Z36" s="66">
        <v>-27570000</v>
      </c>
    </row>
    <row r="37" spans="1:26" ht="13.5">
      <c r="A37" s="62" t="s">
        <v>54</v>
      </c>
      <c r="B37" s="18">
        <v>132447619</v>
      </c>
      <c r="C37" s="18">
        <v>0</v>
      </c>
      <c r="D37" s="63">
        <v>52570000</v>
      </c>
      <c r="E37" s="64">
        <v>52570000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52570000</v>
      </c>
      <c r="X37" s="64">
        <v>-52570000</v>
      </c>
      <c r="Y37" s="65">
        <v>-100</v>
      </c>
      <c r="Z37" s="66">
        <v>52570000</v>
      </c>
    </row>
    <row r="38" spans="1:26" ht="13.5">
      <c r="A38" s="62" t="s">
        <v>55</v>
      </c>
      <c r="B38" s="18">
        <v>70569505</v>
      </c>
      <c r="C38" s="18">
        <v>0</v>
      </c>
      <c r="D38" s="63">
        <v>106376000</v>
      </c>
      <c r="E38" s="64">
        <v>106376000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106376000</v>
      </c>
      <c r="X38" s="64">
        <v>-106376000</v>
      </c>
      <c r="Y38" s="65">
        <v>-100</v>
      </c>
      <c r="Z38" s="66">
        <v>106376000</v>
      </c>
    </row>
    <row r="39" spans="1:26" ht="13.5">
      <c r="A39" s="62" t="s">
        <v>56</v>
      </c>
      <c r="B39" s="18">
        <v>382932698</v>
      </c>
      <c r="C39" s="18">
        <v>0</v>
      </c>
      <c r="D39" s="63">
        <v>119313000</v>
      </c>
      <c r="E39" s="64">
        <v>119313000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119313000</v>
      </c>
      <c r="X39" s="64">
        <v>-119313000</v>
      </c>
      <c r="Y39" s="65">
        <v>-100</v>
      </c>
      <c r="Z39" s="66">
        <v>119313000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44916480</v>
      </c>
      <c r="C42" s="18">
        <v>0</v>
      </c>
      <c r="D42" s="63">
        <v>324378163</v>
      </c>
      <c r="E42" s="64">
        <v>324378163</v>
      </c>
      <c r="F42" s="64">
        <v>3099973</v>
      </c>
      <c r="G42" s="64">
        <v>-11895643</v>
      </c>
      <c r="H42" s="64">
        <v>3978298</v>
      </c>
      <c r="I42" s="64">
        <v>-4817372</v>
      </c>
      <c r="J42" s="64">
        <v>-1613472</v>
      </c>
      <c r="K42" s="64">
        <v>22662608</v>
      </c>
      <c r="L42" s="64">
        <v>-15922661</v>
      </c>
      <c r="M42" s="64">
        <v>5126475</v>
      </c>
      <c r="N42" s="64">
        <v>-654631</v>
      </c>
      <c r="O42" s="64">
        <v>2201009</v>
      </c>
      <c r="P42" s="64">
        <v>25503686</v>
      </c>
      <c r="Q42" s="64">
        <v>27050064</v>
      </c>
      <c r="R42" s="64">
        <v>-19291746</v>
      </c>
      <c r="S42" s="64">
        <v>1189624</v>
      </c>
      <c r="T42" s="64">
        <v>0</v>
      </c>
      <c r="U42" s="64">
        <v>-18102122</v>
      </c>
      <c r="V42" s="64">
        <v>9257045</v>
      </c>
      <c r="W42" s="64">
        <v>324378163</v>
      </c>
      <c r="X42" s="64">
        <v>-315121118</v>
      </c>
      <c r="Y42" s="65">
        <v>-97.15</v>
      </c>
      <c r="Z42" s="66">
        <v>324378163</v>
      </c>
    </row>
    <row r="43" spans="1:26" ht="13.5">
      <c r="A43" s="62" t="s">
        <v>59</v>
      </c>
      <c r="B43" s="18">
        <v>-49749262</v>
      </c>
      <c r="C43" s="18">
        <v>0</v>
      </c>
      <c r="D43" s="63">
        <v>-47031000</v>
      </c>
      <c r="E43" s="64">
        <v>-47031000</v>
      </c>
      <c r="F43" s="64">
        <v>0</v>
      </c>
      <c r="G43" s="64">
        <v>8254282</v>
      </c>
      <c r="H43" s="64">
        <v>-2293608</v>
      </c>
      <c r="I43" s="64">
        <v>5960674</v>
      </c>
      <c r="J43" s="64">
        <v>-131737</v>
      </c>
      <c r="K43" s="64">
        <v>-498049</v>
      </c>
      <c r="L43" s="64">
        <v>-5235986</v>
      </c>
      <c r="M43" s="64">
        <v>-5865772</v>
      </c>
      <c r="N43" s="64">
        <v>-60466</v>
      </c>
      <c r="O43" s="64">
        <v>-1472393</v>
      </c>
      <c r="P43" s="64">
        <v>-6525601</v>
      </c>
      <c r="Q43" s="64">
        <v>-8058460</v>
      </c>
      <c r="R43" s="64">
        <v>-7900</v>
      </c>
      <c r="S43" s="64">
        <v>-957699</v>
      </c>
      <c r="T43" s="64">
        <v>0</v>
      </c>
      <c r="U43" s="64">
        <v>-965599</v>
      </c>
      <c r="V43" s="64">
        <v>-8929157</v>
      </c>
      <c r="W43" s="64">
        <v>-47031000</v>
      </c>
      <c r="X43" s="64">
        <v>38101843</v>
      </c>
      <c r="Y43" s="65">
        <v>-81.01</v>
      </c>
      <c r="Z43" s="66">
        <v>-47031000</v>
      </c>
    </row>
    <row r="44" spans="1:26" ht="13.5">
      <c r="A44" s="62" t="s">
        <v>60</v>
      </c>
      <c r="B44" s="18">
        <v>-3283646</v>
      </c>
      <c r="C44" s="18">
        <v>0</v>
      </c>
      <c r="D44" s="63">
        <v>-3506480</v>
      </c>
      <c r="E44" s="64">
        <v>-3506480</v>
      </c>
      <c r="F44" s="64">
        <v>6190</v>
      </c>
      <c r="G44" s="64">
        <v>4376</v>
      </c>
      <c r="H44" s="64">
        <v>1942</v>
      </c>
      <c r="I44" s="64">
        <v>12508</v>
      </c>
      <c r="J44" s="64">
        <v>4208</v>
      </c>
      <c r="K44" s="64">
        <v>4056</v>
      </c>
      <c r="L44" s="64">
        <v>1762</v>
      </c>
      <c r="M44" s="64">
        <v>10026</v>
      </c>
      <c r="N44" s="64">
        <v>0</v>
      </c>
      <c r="O44" s="64">
        <v>3432</v>
      </c>
      <c r="P44" s="64">
        <v>2496</v>
      </c>
      <c r="Q44" s="64">
        <v>5928</v>
      </c>
      <c r="R44" s="64">
        <v>2122</v>
      </c>
      <c r="S44" s="64">
        <v>5749</v>
      </c>
      <c r="T44" s="64">
        <v>0</v>
      </c>
      <c r="U44" s="64">
        <v>7871</v>
      </c>
      <c r="V44" s="64">
        <v>36333</v>
      </c>
      <c r="W44" s="64">
        <v>-3506480</v>
      </c>
      <c r="X44" s="64">
        <v>3542813</v>
      </c>
      <c r="Y44" s="65">
        <v>-101.04</v>
      </c>
      <c r="Z44" s="66">
        <v>-3506480</v>
      </c>
    </row>
    <row r="45" spans="1:26" ht="13.5">
      <c r="A45" s="74" t="s">
        <v>61</v>
      </c>
      <c r="B45" s="21">
        <v>-9909694</v>
      </c>
      <c r="C45" s="21">
        <v>0</v>
      </c>
      <c r="D45" s="103">
        <v>273840683</v>
      </c>
      <c r="E45" s="104">
        <v>273840683</v>
      </c>
      <c r="F45" s="104">
        <v>3957292</v>
      </c>
      <c r="G45" s="104">
        <v>320307</v>
      </c>
      <c r="H45" s="104">
        <v>2006939</v>
      </c>
      <c r="I45" s="104">
        <v>2006939</v>
      </c>
      <c r="J45" s="104">
        <v>265938</v>
      </c>
      <c r="K45" s="104">
        <v>22434553</v>
      </c>
      <c r="L45" s="104">
        <v>1277668</v>
      </c>
      <c r="M45" s="104">
        <v>1277668</v>
      </c>
      <c r="N45" s="104">
        <v>562571</v>
      </c>
      <c r="O45" s="104">
        <v>1294619</v>
      </c>
      <c r="P45" s="104">
        <v>20275200</v>
      </c>
      <c r="Q45" s="104">
        <v>562571</v>
      </c>
      <c r="R45" s="104">
        <v>977676</v>
      </c>
      <c r="S45" s="104">
        <v>1215350</v>
      </c>
      <c r="T45" s="104">
        <v>0</v>
      </c>
      <c r="U45" s="104">
        <v>1215350</v>
      </c>
      <c r="V45" s="104">
        <v>1215350</v>
      </c>
      <c r="W45" s="104">
        <v>273840683</v>
      </c>
      <c r="X45" s="104">
        <v>-272625333</v>
      </c>
      <c r="Y45" s="105">
        <v>-99.56</v>
      </c>
      <c r="Z45" s="106">
        <v>273840683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11503970</v>
      </c>
      <c r="C49" s="56">
        <v>0</v>
      </c>
      <c r="D49" s="133">
        <v>10626151</v>
      </c>
      <c r="E49" s="58">
        <v>10534026</v>
      </c>
      <c r="F49" s="58">
        <v>0</v>
      </c>
      <c r="G49" s="58">
        <v>0</v>
      </c>
      <c r="H49" s="58">
        <v>0</v>
      </c>
      <c r="I49" s="58">
        <v>11304131</v>
      </c>
      <c r="J49" s="58">
        <v>0</v>
      </c>
      <c r="K49" s="58">
        <v>0</v>
      </c>
      <c r="L49" s="58">
        <v>0</v>
      </c>
      <c r="M49" s="58">
        <v>10033439</v>
      </c>
      <c r="N49" s="58">
        <v>0</v>
      </c>
      <c r="O49" s="58">
        <v>0</v>
      </c>
      <c r="P49" s="58">
        <v>0</v>
      </c>
      <c r="Q49" s="58">
        <v>64775628</v>
      </c>
      <c r="R49" s="58">
        <v>0</v>
      </c>
      <c r="S49" s="58">
        <v>0</v>
      </c>
      <c r="T49" s="58">
        <v>0</v>
      </c>
      <c r="U49" s="58">
        <v>334801496</v>
      </c>
      <c r="V49" s="58">
        <v>43907797</v>
      </c>
      <c r="W49" s="58">
        <v>497486638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11236161</v>
      </c>
      <c r="C51" s="56">
        <v>0</v>
      </c>
      <c r="D51" s="133">
        <v>8167586</v>
      </c>
      <c r="E51" s="58">
        <v>7154240</v>
      </c>
      <c r="F51" s="58">
        <v>0</v>
      </c>
      <c r="G51" s="58">
        <v>0</v>
      </c>
      <c r="H51" s="58">
        <v>0</v>
      </c>
      <c r="I51" s="58">
        <v>6583810</v>
      </c>
      <c r="J51" s="58">
        <v>0</v>
      </c>
      <c r="K51" s="58">
        <v>0</v>
      </c>
      <c r="L51" s="58">
        <v>0</v>
      </c>
      <c r="M51" s="58">
        <v>8447834</v>
      </c>
      <c r="N51" s="58">
        <v>0</v>
      </c>
      <c r="O51" s="58">
        <v>0</v>
      </c>
      <c r="P51" s="58">
        <v>0</v>
      </c>
      <c r="Q51" s="58">
        <v>14533614</v>
      </c>
      <c r="R51" s="58">
        <v>0</v>
      </c>
      <c r="S51" s="58">
        <v>0</v>
      </c>
      <c r="T51" s="58">
        <v>0</v>
      </c>
      <c r="U51" s="58">
        <v>29020892</v>
      </c>
      <c r="V51" s="58">
        <v>0</v>
      </c>
      <c r="W51" s="58">
        <v>85144137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37.717065040521966</v>
      </c>
      <c r="C58" s="5">
        <f>IF(C67=0,0,+(C76/C67)*100)</f>
        <v>0</v>
      </c>
      <c r="D58" s="6">
        <f aca="true" t="shared" si="6" ref="D58:Z58">IF(D67=0,0,+(D76/D67)*100)</f>
        <v>99.9999994459849</v>
      </c>
      <c r="E58" s="7">
        <f t="shared" si="6"/>
        <v>99.9999994459849</v>
      </c>
      <c r="F58" s="7">
        <f t="shared" si="6"/>
        <v>35.47391997106544</v>
      </c>
      <c r="G58" s="7">
        <f t="shared" si="6"/>
        <v>36.16566198737104</v>
      </c>
      <c r="H58" s="7">
        <f t="shared" si="6"/>
        <v>28.247765647160318</v>
      </c>
      <c r="I58" s="7">
        <f t="shared" si="6"/>
        <v>32.8212083251064</v>
      </c>
      <c r="J58" s="7">
        <f t="shared" si="6"/>
        <v>29.58980548845717</v>
      </c>
      <c r="K58" s="7">
        <f t="shared" si="6"/>
        <v>34.4523285805739</v>
      </c>
      <c r="L58" s="7">
        <f t="shared" si="6"/>
        <v>37.657107535957195</v>
      </c>
      <c r="M58" s="7">
        <f t="shared" si="6"/>
        <v>33.5852987483789</v>
      </c>
      <c r="N58" s="7">
        <f t="shared" si="6"/>
        <v>36.26750025948758</v>
      </c>
      <c r="O58" s="7">
        <f t="shared" si="6"/>
        <v>35.724567178584756</v>
      </c>
      <c r="P58" s="7">
        <f t="shared" si="6"/>
        <v>38.403293619959</v>
      </c>
      <c r="Q58" s="7">
        <f t="shared" si="6"/>
        <v>36.74990478269086</v>
      </c>
      <c r="R58" s="7">
        <f t="shared" si="6"/>
        <v>34.95081242082485</v>
      </c>
      <c r="S58" s="7">
        <f t="shared" si="6"/>
        <v>19.043358175317504</v>
      </c>
      <c r="T58" s="7">
        <f t="shared" si="6"/>
        <v>0</v>
      </c>
      <c r="U58" s="7">
        <f t="shared" si="6"/>
        <v>18.131816646313005</v>
      </c>
      <c r="V58" s="7">
        <f t="shared" si="6"/>
        <v>30.49558191892491</v>
      </c>
      <c r="W58" s="7">
        <f t="shared" si="6"/>
        <v>99.9999994459849</v>
      </c>
      <c r="X58" s="7">
        <f t="shared" si="6"/>
        <v>0</v>
      </c>
      <c r="Y58" s="7">
        <f t="shared" si="6"/>
        <v>0</v>
      </c>
      <c r="Z58" s="8">
        <f t="shared" si="6"/>
        <v>99.9999994459849</v>
      </c>
    </row>
    <row r="59" spans="1:26" ht="13.5">
      <c r="A59" s="36" t="s">
        <v>31</v>
      </c>
      <c r="B59" s="9">
        <f aca="true" t="shared" si="7" ref="B59:Z66">IF(B68=0,0,+(B77/B68)*100)</f>
        <v>55.87985452242372</v>
      </c>
      <c r="C59" s="9">
        <f t="shared" si="7"/>
        <v>0</v>
      </c>
      <c r="D59" s="2">
        <f t="shared" si="7"/>
        <v>99.99999651696841</v>
      </c>
      <c r="E59" s="10">
        <f t="shared" si="7"/>
        <v>99.99999651696841</v>
      </c>
      <c r="F59" s="10">
        <f t="shared" si="7"/>
        <v>38.93796381055877</v>
      </c>
      <c r="G59" s="10">
        <f t="shared" si="7"/>
        <v>58.11070233392309</v>
      </c>
      <c r="H59" s="10">
        <f t="shared" si="7"/>
        <v>54.12056402466418</v>
      </c>
      <c r="I59" s="10">
        <f t="shared" si="7"/>
        <v>50.379554864670176</v>
      </c>
      <c r="J59" s="10">
        <f t="shared" si="7"/>
        <v>43.58675586238224</v>
      </c>
      <c r="K59" s="10">
        <f t="shared" si="7"/>
        <v>44.82156083001151</v>
      </c>
      <c r="L59" s="10">
        <f t="shared" si="7"/>
        <v>40.97668446206445</v>
      </c>
      <c r="M59" s="10">
        <f t="shared" si="7"/>
        <v>43.13072397086581</v>
      </c>
      <c r="N59" s="10">
        <f t="shared" si="7"/>
        <v>49.21801076176737</v>
      </c>
      <c r="O59" s="10">
        <f t="shared" si="7"/>
        <v>48.6315347931493</v>
      </c>
      <c r="P59" s="10">
        <f t="shared" si="7"/>
        <v>46.12241167504912</v>
      </c>
      <c r="Q59" s="10">
        <f t="shared" si="7"/>
        <v>47.995551623118246</v>
      </c>
      <c r="R59" s="10">
        <f t="shared" si="7"/>
        <v>43.758311055547836</v>
      </c>
      <c r="S59" s="10">
        <f t="shared" si="7"/>
        <v>26.150673198292964</v>
      </c>
      <c r="T59" s="10">
        <f t="shared" si="7"/>
        <v>0</v>
      </c>
      <c r="U59" s="10">
        <f t="shared" si="7"/>
        <v>23.380255936937846</v>
      </c>
      <c r="V59" s="10">
        <f t="shared" si="7"/>
        <v>41.26328037010925</v>
      </c>
      <c r="W59" s="10">
        <f t="shared" si="7"/>
        <v>99.99999651696841</v>
      </c>
      <c r="X59" s="10">
        <f t="shared" si="7"/>
        <v>0</v>
      </c>
      <c r="Y59" s="10">
        <f t="shared" si="7"/>
        <v>0</v>
      </c>
      <c r="Z59" s="11">
        <f t="shared" si="7"/>
        <v>99.99999651696841</v>
      </c>
    </row>
    <row r="60" spans="1:26" ht="13.5">
      <c r="A60" s="37" t="s">
        <v>32</v>
      </c>
      <c r="B60" s="12">
        <f t="shared" si="7"/>
        <v>40.85521110023235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41.8178143557039</v>
      </c>
      <c r="G60" s="13">
        <f t="shared" si="7"/>
        <v>38.58567375324741</v>
      </c>
      <c r="H60" s="13">
        <f t="shared" si="7"/>
        <v>28.56703883027507</v>
      </c>
      <c r="I60" s="13">
        <f t="shared" si="7"/>
        <v>35.26159962349056</v>
      </c>
      <c r="J60" s="13">
        <f t="shared" si="7"/>
        <v>31.986755781846078</v>
      </c>
      <c r="K60" s="13">
        <f t="shared" si="7"/>
        <v>39.571685323079066</v>
      </c>
      <c r="L60" s="13">
        <f t="shared" si="7"/>
        <v>45.15047920009299</v>
      </c>
      <c r="M60" s="13">
        <f t="shared" si="7"/>
        <v>38.18874071524351</v>
      </c>
      <c r="N60" s="13">
        <f t="shared" si="7"/>
        <v>41.22378267547324</v>
      </c>
      <c r="O60" s="13">
        <f t="shared" si="7"/>
        <v>41.09217768740667</v>
      </c>
      <c r="P60" s="13">
        <f t="shared" si="7"/>
        <v>46.51232900598856</v>
      </c>
      <c r="Q60" s="13">
        <f t="shared" si="7"/>
        <v>42.78385024327367</v>
      </c>
      <c r="R60" s="13">
        <f t="shared" si="7"/>
        <v>41.83663289505852</v>
      </c>
      <c r="S60" s="13">
        <f t="shared" si="7"/>
        <v>22.637696679072153</v>
      </c>
      <c r="T60" s="13">
        <f t="shared" si="7"/>
        <v>0</v>
      </c>
      <c r="U60" s="13">
        <f t="shared" si="7"/>
        <v>21.760974267074147</v>
      </c>
      <c r="V60" s="13">
        <f t="shared" si="7"/>
        <v>34.80426709251984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82.46684677480098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100.19463785357135</v>
      </c>
      <c r="G61" s="13">
        <f t="shared" si="7"/>
        <v>80.0758427141968</v>
      </c>
      <c r="H61" s="13">
        <f t="shared" si="7"/>
        <v>64.97650892368576</v>
      </c>
      <c r="I61" s="13">
        <f t="shared" si="7"/>
        <v>78.87932286620254</v>
      </c>
      <c r="J61" s="13">
        <f t="shared" si="7"/>
        <v>95.7722823807256</v>
      </c>
      <c r="K61" s="13">
        <f t="shared" si="7"/>
        <v>76.86701452171278</v>
      </c>
      <c r="L61" s="13">
        <f t="shared" si="7"/>
        <v>90.1670186738407</v>
      </c>
      <c r="M61" s="13">
        <f t="shared" si="7"/>
        <v>87.24026201728067</v>
      </c>
      <c r="N61" s="13">
        <f t="shared" si="7"/>
        <v>69.52978956652939</v>
      </c>
      <c r="O61" s="13">
        <f t="shared" si="7"/>
        <v>96.6825323767973</v>
      </c>
      <c r="P61" s="13">
        <f t="shared" si="7"/>
        <v>102.91415806076827</v>
      </c>
      <c r="Q61" s="13">
        <f t="shared" si="7"/>
        <v>87.25109121311728</v>
      </c>
      <c r="R61" s="13">
        <f t="shared" si="7"/>
        <v>90.79643444516825</v>
      </c>
      <c r="S61" s="13">
        <f t="shared" si="7"/>
        <v>42.95657900513676</v>
      </c>
      <c r="T61" s="13">
        <f t="shared" si="7"/>
        <v>0</v>
      </c>
      <c r="U61" s="13">
        <f t="shared" si="7"/>
        <v>44.46885843557297</v>
      </c>
      <c r="V61" s="13">
        <f t="shared" si="7"/>
        <v>74.55907691777259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13.736674596236794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14.583432473501126</v>
      </c>
      <c r="G62" s="13">
        <f t="shared" si="7"/>
        <v>14.554302045887498</v>
      </c>
      <c r="H62" s="13">
        <f t="shared" si="7"/>
        <v>7.884909343955234</v>
      </c>
      <c r="I62" s="13">
        <f t="shared" si="7"/>
        <v>11.345323434425184</v>
      </c>
      <c r="J62" s="13">
        <f t="shared" si="7"/>
        <v>8.262067885931929</v>
      </c>
      <c r="K62" s="13">
        <f t="shared" si="7"/>
        <v>17.142538051926763</v>
      </c>
      <c r="L62" s="13">
        <f t="shared" si="7"/>
        <v>17.623503160933613</v>
      </c>
      <c r="M62" s="13">
        <f t="shared" si="7"/>
        <v>12.641747403778094</v>
      </c>
      <c r="N62" s="13">
        <f t="shared" si="7"/>
        <v>20.146015574450978</v>
      </c>
      <c r="O62" s="13">
        <f t="shared" si="7"/>
        <v>12.889705466648739</v>
      </c>
      <c r="P62" s="13">
        <f t="shared" si="7"/>
        <v>19.39019815170475</v>
      </c>
      <c r="Q62" s="13">
        <f t="shared" si="7"/>
        <v>16.9609198911359</v>
      </c>
      <c r="R62" s="13">
        <f t="shared" si="7"/>
        <v>13.183386020361581</v>
      </c>
      <c r="S62" s="13">
        <f t="shared" si="7"/>
        <v>10.402752941687648</v>
      </c>
      <c r="T62" s="13">
        <f t="shared" si="7"/>
        <v>0</v>
      </c>
      <c r="U62" s="13">
        <f t="shared" si="7"/>
        <v>8.233392640182261</v>
      </c>
      <c r="V62" s="13">
        <f t="shared" si="7"/>
        <v>12.452264666409041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22.15772785265256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22.66122794647913</v>
      </c>
      <c r="G63" s="13">
        <f t="shared" si="7"/>
        <v>19.124312733824862</v>
      </c>
      <c r="H63" s="13">
        <f t="shared" si="7"/>
        <v>23.183134025991784</v>
      </c>
      <c r="I63" s="13">
        <f t="shared" si="7"/>
        <v>21.602123331667393</v>
      </c>
      <c r="J63" s="13">
        <f t="shared" si="7"/>
        <v>24.46224129785801</v>
      </c>
      <c r="K63" s="13">
        <f t="shared" si="7"/>
        <v>22.727540621251006</v>
      </c>
      <c r="L63" s="13">
        <f t="shared" si="7"/>
        <v>24.307425184858072</v>
      </c>
      <c r="M63" s="13">
        <f t="shared" si="7"/>
        <v>23.821049199275755</v>
      </c>
      <c r="N63" s="13">
        <f t="shared" si="7"/>
        <v>24.36918702022692</v>
      </c>
      <c r="O63" s="13">
        <f t="shared" si="7"/>
        <v>24.054017562458743</v>
      </c>
      <c r="P63" s="13">
        <f t="shared" si="7"/>
        <v>21.102267104504776</v>
      </c>
      <c r="Q63" s="13">
        <f t="shared" si="7"/>
        <v>23.167846865945812</v>
      </c>
      <c r="R63" s="13">
        <f t="shared" si="7"/>
        <v>18.548994232774078</v>
      </c>
      <c r="S63" s="13">
        <f t="shared" si="7"/>
        <v>12.230367724583688</v>
      </c>
      <c r="T63" s="13">
        <f t="shared" si="7"/>
        <v>0</v>
      </c>
      <c r="U63" s="13">
        <f t="shared" si="7"/>
        <v>9.999837839465703</v>
      </c>
      <c r="V63" s="13">
        <f t="shared" si="7"/>
        <v>19.48810665765056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16.13556839403859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15.80461666521194</v>
      </c>
      <c r="G64" s="13">
        <f t="shared" si="7"/>
        <v>16.988329099813214</v>
      </c>
      <c r="H64" s="13">
        <f t="shared" si="7"/>
        <v>17.186938980162868</v>
      </c>
      <c r="I64" s="13">
        <f t="shared" si="7"/>
        <v>16.660392180217432</v>
      </c>
      <c r="J64" s="13">
        <f t="shared" si="7"/>
        <v>17.881669752566907</v>
      </c>
      <c r="K64" s="13">
        <f t="shared" si="7"/>
        <v>16.029022991794367</v>
      </c>
      <c r="L64" s="13">
        <f t="shared" si="7"/>
        <v>17.456733901399094</v>
      </c>
      <c r="M64" s="13">
        <f t="shared" si="7"/>
        <v>17.115995866150254</v>
      </c>
      <c r="N64" s="13">
        <f t="shared" si="7"/>
        <v>17.048177172781507</v>
      </c>
      <c r="O64" s="13">
        <f t="shared" si="7"/>
        <v>17.53370298178615</v>
      </c>
      <c r="P64" s="13">
        <f t="shared" si="7"/>
        <v>16.088003219681248</v>
      </c>
      <c r="Q64" s="13">
        <f t="shared" si="7"/>
        <v>16.888039198647032</v>
      </c>
      <c r="R64" s="13">
        <f t="shared" si="7"/>
        <v>15.262736082843857</v>
      </c>
      <c r="S64" s="13">
        <f t="shared" si="7"/>
        <v>8.29631740302776</v>
      </c>
      <c r="T64" s="13">
        <f t="shared" si="7"/>
        <v>0</v>
      </c>
      <c r="U64" s="13">
        <f t="shared" si="7"/>
        <v>7.854907118892039</v>
      </c>
      <c r="V64" s="13">
        <f t="shared" si="7"/>
        <v>14.625266133820395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154449560</v>
      </c>
      <c r="C67" s="23"/>
      <c r="D67" s="24">
        <v>180500497</v>
      </c>
      <c r="E67" s="25">
        <v>180500497</v>
      </c>
      <c r="F67" s="25">
        <v>12651999</v>
      </c>
      <c r="G67" s="25">
        <v>14287478</v>
      </c>
      <c r="H67" s="25">
        <v>17786582</v>
      </c>
      <c r="I67" s="25">
        <v>44726059</v>
      </c>
      <c r="J67" s="25">
        <v>16756075</v>
      </c>
      <c r="K67" s="25">
        <v>13601011</v>
      </c>
      <c r="L67" s="25">
        <v>13545897</v>
      </c>
      <c r="M67" s="25">
        <v>43902983</v>
      </c>
      <c r="N67" s="25">
        <v>14518999</v>
      </c>
      <c r="O67" s="25">
        <v>14826265</v>
      </c>
      <c r="P67" s="25">
        <v>13430572</v>
      </c>
      <c r="Q67" s="25">
        <v>42775836</v>
      </c>
      <c r="R67" s="25">
        <v>13890092</v>
      </c>
      <c r="S67" s="25">
        <v>13566415</v>
      </c>
      <c r="T67" s="25">
        <v>13566415</v>
      </c>
      <c r="U67" s="25">
        <v>41022922</v>
      </c>
      <c r="V67" s="25">
        <v>172427800</v>
      </c>
      <c r="W67" s="25">
        <v>180500497</v>
      </c>
      <c r="X67" s="25"/>
      <c r="Y67" s="24"/>
      <c r="Z67" s="26">
        <v>180500497</v>
      </c>
    </row>
    <row r="68" spans="1:26" ht="13.5" hidden="1">
      <c r="A68" s="36" t="s">
        <v>31</v>
      </c>
      <c r="B68" s="18">
        <v>17671177</v>
      </c>
      <c r="C68" s="18"/>
      <c r="D68" s="19">
        <v>28710621</v>
      </c>
      <c r="E68" s="20">
        <v>28710621</v>
      </c>
      <c r="F68" s="20">
        <v>1902986</v>
      </c>
      <c r="G68" s="20">
        <v>1900791</v>
      </c>
      <c r="H68" s="20">
        <v>1891974</v>
      </c>
      <c r="I68" s="20">
        <v>5695751</v>
      </c>
      <c r="J68" s="20">
        <v>1893215</v>
      </c>
      <c r="K68" s="20">
        <v>1894287</v>
      </c>
      <c r="L68" s="20">
        <v>1887754</v>
      </c>
      <c r="M68" s="20">
        <v>5675256</v>
      </c>
      <c r="N68" s="20">
        <v>1865307</v>
      </c>
      <c r="O68" s="20">
        <v>1892887</v>
      </c>
      <c r="P68" s="20">
        <v>1860035</v>
      </c>
      <c r="Q68" s="20">
        <v>5618229</v>
      </c>
      <c r="R68" s="20">
        <v>1884538</v>
      </c>
      <c r="S68" s="20">
        <v>1863344</v>
      </c>
      <c r="T68" s="20">
        <v>1863344</v>
      </c>
      <c r="U68" s="20">
        <v>5611226</v>
      </c>
      <c r="V68" s="20">
        <v>22600462</v>
      </c>
      <c r="W68" s="20">
        <v>28710621</v>
      </c>
      <c r="X68" s="20"/>
      <c r="Y68" s="19"/>
      <c r="Z68" s="22">
        <v>28710621</v>
      </c>
    </row>
    <row r="69" spans="1:26" ht="13.5" hidden="1">
      <c r="A69" s="37" t="s">
        <v>32</v>
      </c>
      <c r="B69" s="18">
        <v>118416260</v>
      </c>
      <c r="C69" s="18"/>
      <c r="D69" s="19">
        <v>132889876</v>
      </c>
      <c r="E69" s="20">
        <v>132889876</v>
      </c>
      <c r="F69" s="20">
        <v>8960717</v>
      </c>
      <c r="G69" s="20">
        <v>10528773</v>
      </c>
      <c r="H69" s="20">
        <v>14003429</v>
      </c>
      <c r="I69" s="20">
        <v>33492919</v>
      </c>
      <c r="J69" s="20">
        <v>12920657</v>
      </c>
      <c r="K69" s="20">
        <v>9695862</v>
      </c>
      <c r="L69" s="20">
        <v>9584514</v>
      </c>
      <c r="M69" s="20">
        <v>32201033</v>
      </c>
      <c r="N69" s="20">
        <v>10546366</v>
      </c>
      <c r="O69" s="20">
        <v>10649421</v>
      </c>
      <c r="P69" s="20">
        <v>9244622</v>
      </c>
      <c r="Q69" s="20">
        <v>30440409</v>
      </c>
      <c r="R69" s="20">
        <v>9632845</v>
      </c>
      <c r="S69" s="20">
        <v>9259882</v>
      </c>
      <c r="T69" s="20">
        <v>9259882</v>
      </c>
      <c r="U69" s="20">
        <v>28152609</v>
      </c>
      <c r="V69" s="20">
        <v>124286970</v>
      </c>
      <c r="W69" s="20">
        <v>132889876</v>
      </c>
      <c r="X69" s="20"/>
      <c r="Y69" s="19"/>
      <c r="Z69" s="22">
        <v>132889876</v>
      </c>
    </row>
    <row r="70" spans="1:26" ht="13.5" hidden="1">
      <c r="A70" s="38" t="s">
        <v>106</v>
      </c>
      <c r="B70" s="18">
        <v>38886639</v>
      </c>
      <c r="C70" s="18"/>
      <c r="D70" s="19">
        <v>53410752</v>
      </c>
      <c r="E70" s="20">
        <v>53410752</v>
      </c>
      <c r="F70" s="20">
        <v>2649536</v>
      </c>
      <c r="G70" s="20">
        <v>3677611</v>
      </c>
      <c r="H70" s="20">
        <v>4378684</v>
      </c>
      <c r="I70" s="20">
        <v>10705831</v>
      </c>
      <c r="J70" s="20">
        <v>3030051</v>
      </c>
      <c r="K70" s="20">
        <v>3467153</v>
      </c>
      <c r="L70" s="20">
        <v>3455422</v>
      </c>
      <c r="M70" s="20">
        <v>9952626</v>
      </c>
      <c r="N70" s="20">
        <v>4387610</v>
      </c>
      <c r="O70" s="20">
        <v>3265533</v>
      </c>
      <c r="P70" s="20">
        <v>2997847</v>
      </c>
      <c r="Q70" s="20">
        <v>10650990</v>
      </c>
      <c r="R70" s="20">
        <v>3391001</v>
      </c>
      <c r="S70" s="20">
        <v>3416550</v>
      </c>
      <c r="T70" s="20">
        <v>3416550</v>
      </c>
      <c r="U70" s="20">
        <v>10224101</v>
      </c>
      <c r="V70" s="20">
        <v>41533548</v>
      </c>
      <c r="W70" s="20">
        <v>53410752</v>
      </c>
      <c r="X70" s="20"/>
      <c r="Y70" s="19"/>
      <c r="Z70" s="22">
        <v>53410752</v>
      </c>
    </row>
    <row r="71" spans="1:26" ht="13.5" hidden="1">
      <c r="A71" s="38" t="s">
        <v>107</v>
      </c>
      <c r="B71" s="18">
        <v>46203009</v>
      </c>
      <c r="C71" s="18"/>
      <c r="D71" s="19">
        <v>40404424</v>
      </c>
      <c r="E71" s="20">
        <v>40404424</v>
      </c>
      <c r="F71" s="20">
        <v>3383257</v>
      </c>
      <c r="G71" s="20">
        <v>3773228</v>
      </c>
      <c r="H71" s="20">
        <v>6664972</v>
      </c>
      <c r="I71" s="20">
        <v>13821457</v>
      </c>
      <c r="J71" s="20">
        <v>6950306</v>
      </c>
      <c r="K71" s="20">
        <v>3214489</v>
      </c>
      <c r="L71" s="20">
        <v>3206173</v>
      </c>
      <c r="M71" s="20">
        <v>13370968</v>
      </c>
      <c r="N71" s="20">
        <v>3188427</v>
      </c>
      <c r="O71" s="20">
        <v>4439667</v>
      </c>
      <c r="P71" s="20">
        <v>3259977</v>
      </c>
      <c r="Q71" s="20">
        <v>10888071</v>
      </c>
      <c r="R71" s="20">
        <v>3270571</v>
      </c>
      <c r="S71" s="20">
        <v>2669726</v>
      </c>
      <c r="T71" s="20">
        <v>2669726</v>
      </c>
      <c r="U71" s="20">
        <v>8610023</v>
      </c>
      <c r="V71" s="20">
        <v>46690519</v>
      </c>
      <c r="W71" s="20">
        <v>40404424</v>
      </c>
      <c r="X71" s="20"/>
      <c r="Y71" s="19"/>
      <c r="Z71" s="22">
        <v>40404424</v>
      </c>
    </row>
    <row r="72" spans="1:26" ht="13.5" hidden="1">
      <c r="A72" s="38" t="s">
        <v>108</v>
      </c>
      <c r="B72" s="18">
        <v>22725498</v>
      </c>
      <c r="C72" s="18"/>
      <c r="D72" s="19">
        <v>26595870</v>
      </c>
      <c r="E72" s="20">
        <v>26595870</v>
      </c>
      <c r="F72" s="20">
        <v>1988458</v>
      </c>
      <c r="G72" s="20">
        <v>2137818</v>
      </c>
      <c r="H72" s="20">
        <v>2018407</v>
      </c>
      <c r="I72" s="20">
        <v>6144683</v>
      </c>
      <c r="J72" s="20">
        <v>1989740</v>
      </c>
      <c r="K72" s="20">
        <v>2053051</v>
      </c>
      <c r="L72" s="20">
        <v>1992745</v>
      </c>
      <c r="M72" s="20">
        <v>6035536</v>
      </c>
      <c r="N72" s="20">
        <v>2024134</v>
      </c>
      <c r="O72" s="20">
        <v>1999720</v>
      </c>
      <c r="P72" s="20">
        <v>2035151</v>
      </c>
      <c r="Q72" s="20">
        <v>6059005</v>
      </c>
      <c r="R72" s="20">
        <v>2022983</v>
      </c>
      <c r="S72" s="20">
        <v>2226041</v>
      </c>
      <c r="T72" s="20">
        <v>2226041</v>
      </c>
      <c r="U72" s="20">
        <v>6475065</v>
      </c>
      <c r="V72" s="20">
        <v>24714289</v>
      </c>
      <c r="W72" s="20">
        <v>26595870</v>
      </c>
      <c r="X72" s="20"/>
      <c r="Y72" s="19"/>
      <c r="Z72" s="22">
        <v>26595870</v>
      </c>
    </row>
    <row r="73" spans="1:26" ht="13.5" hidden="1">
      <c r="A73" s="38" t="s">
        <v>109</v>
      </c>
      <c r="B73" s="18">
        <v>10601114</v>
      </c>
      <c r="C73" s="18"/>
      <c r="D73" s="19">
        <v>12478830</v>
      </c>
      <c r="E73" s="20">
        <v>12478830</v>
      </c>
      <c r="F73" s="20">
        <v>939466</v>
      </c>
      <c r="G73" s="20">
        <v>940116</v>
      </c>
      <c r="H73" s="20">
        <v>941366</v>
      </c>
      <c r="I73" s="20">
        <v>2820948</v>
      </c>
      <c r="J73" s="20">
        <v>950560</v>
      </c>
      <c r="K73" s="20">
        <v>961169</v>
      </c>
      <c r="L73" s="20">
        <v>930174</v>
      </c>
      <c r="M73" s="20">
        <v>2841903</v>
      </c>
      <c r="N73" s="20">
        <v>946195</v>
      </c>
      <c r="O73" s="20">
        <v>944501</v>
      </c>
      <c r="P73" s="20">
        <v>951647</v>
      </c>
      <c r="Q73" s="20">
        <v>2842343</v>
      </c>
      <c r="R73" s="20">
        <v>948290</v>
      </c>
      <c r="S73" s="20">
        <v>947565</v>
      </c>
      <c r="T73" s="20">
        <v>947565</v>
      </c>
      <c r="U73" s="20">
        <v>2843420</v>
      </c>
      <c r="V73" s="20">
        <v>11348614</v>
      </c>
      <c r="W73" s="20">
        <v>12478830</v>
      </c>
      <c r="X73" s="20"/>
      <c r="Y73" s="19"/>
      <c r="Z73" s="22">
        <v>12478830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18362123</v>
      </c>
      <c r="C75" s="27"/>
      <c r="D75" s="28">
        <v>18900000</v>
      </c>
      <c r="E75" s="29">
        <v>18900000</v>
      </c>
      <c r="F75" s="29">
        <v>1788296</v>
      </c>
      <c r="G75" s="29">
        <v>1857914</v>
      </c>
      <c r="H75" s="29">
        <v>1891179</v>
      </c>
      <c r="I75" s="29">
        <v>5537389</v>
      </c>
      <c r="J75" s="29">
        <v>1942203</v>
      </c>
      <c r="K75" s="29">
        <v>2010862</v>
      </c>
      <c r="L75" s="29">
        <v>2073629</v>
      </c>
      <c r="M75" s="29">
        <v>6026694</v>
      </c>
      <c r="N75" s="29">
        <v>2107326</v>
      </c>
      <c r="O75" s="29">
        <v>2283957</v>
      </c>
      <c r="P75" s="29">
        <v>2325915</v>
      </c>
      <c r="Q75" s="29">
        <v>6717198</v>
      </c>
      <c r="R75" s="29">
        <v>2372709</v>
      </c>
      <c r="S75" s="29">
        <v>2443189</v>
      </c>
      <c r="T75" s="29">
        <v>2443189</v>
      </c>
      <c r="U75" s="29">
        <v>7259087</v>
      </c>
      <c r="V75" s="29">
        <v>25540368</v>
      </c>
      <c r="W75" s="29">
        <v>18900000</v>
      </c>
      <c r="X75" s="29"/>
      <c r="Y75" s="28"/>
      <c r="Z75" s="30">
        <v>18900000</v>
      </c>
    </row>
    <row r="76" spans="1:26" ht="13.5" hidden="1">
      <c r="A76" s="41" t="s">
        <v>113</v>
      </c>
      <c r="B76" s="31">
        <v>58253841</v>
      </c>
      <c r="C76" s="31"/>
      <c r="D76" s="32">
        <v>180500496</v>
      </c>
      <c r="E76" s="33">
        <v>180500496</v>
      </c>
      <c r="F76" s="33">
        <v>4488160</v>
      </c>
      <c r="G76" s="33">
        <v>5167161</v>
      </c>
      <c r="H76" s="33">
        <v>5024312</v>
      </c>
      <c r="I76" s="33">
        <v>14679633</v>
      </c>
      <c r="J76" s="33">
        <v>4958090</v>
      </c>
      <c r="K76" s="33">
        <v>4685865</v>
      </c>
      <c r="L76" s="33">
        <v>5100993</v>
      </c>
      <c r="M76" s="33">
        <v>14744948</v>
      </c>
      <c r="N76" s="33">
        <v>5265678</v>
      </c>
      <c r="O76" s="33">
        <v>5296619</v>
      </c>
      <c r="P76" s="33">
        <v>5157782</v>
      </c>
      <c r="Q76" s="33">
        <v>15720079</v>
      </c>
      <c r="R76" s="33">
        <v>4854700</v>
      </c>
      <c r="S76" s="33">
        <v>2583501</v>
      </c>
      <c r="T76" s="33"/>
      <c r="U76" s="33">
        <v>7438201</v>
      </c>
      <c r="V76" s="33">
        <v>52582861</v>
      </c>
      <c r="W76" s="33">
        <v>180500496</v>
      </c>
      <c r="X76" s="33"/>
      <c r="Y76" s="32"/>
      <c r="Z76" s="34">
        <v>180500496</v>
      </c>
    </row>
    <row r="77" spans="1:26" ht="13.5" hidden="1">
      <c r="A77" s="36" t="s">
        <v>31</v>
      </c>
      <c r="B77" s="18">
        <v>9874628</v>
      </c>
      <c r="C77" s="18"/>
      <c r="D77" s="19">
        <v>28710620</v>
      </c>
      <c r="E77" s="20">
        <v>28710620</v>
      </c>
      <c r="F77" s="20">
        <v>740984</v>
      </c>
      <c r="G77" s="20">
        <v>1104563</v>
      </c>
      <c r="H77" s="20">
        <v>1023947</v>
      </c>
      <c r="I77" s="20">
        <v>2869494</v>
      </c>
      <c r="J77" s="20">
        <v>825191</v>
      </c>
      <c r="K77" s="20">
        <v>849049</v>
      </c>
      <c r="L77" s="20">
        <v>773539</v>
      </c>
      <c r="M77" s="20">
        <v>2447779</v>
      </c>
      <c r="N77" s="20">
        <v>918067</v>
      </c>
      <c r="O77" s="20">
        <v>920540</v>
      </c>
      <c r="P77" s="20">
        <v>857893</v>
      </c>
      <c r="Q77" s="20">
        <v>2696500</v>
      </c>
      <c r="R77" s="20">
        <v>824642</v>
      </c>
      <c r="S77" s="20">
        <v>487277</v>
      </c>
      <c r="T77" s="20"/>
      <c r="U77" s="20">
        <v>1311919</v>
      </c>
      <c r="V77" s="20">
        <v>9325692</v>
      </c>
      <c r="W77" s="20">
        <v>28710620</v>
      </c>
      <c r="X77" s="20"/>
      <c r="Y77" s="19"/>
      <c r="Z77" s="22">
        <v>28710620</v>
      </c>
    </row>
    <row r="78" spans="1:26" ht="13.5" hidden="1">
      <c r="A78" s="37" t="s">
        <v>32</v>
      </c>
      <c r="B78" s="18">
        <v>48379213</v>
      </c>
      <c r="C78" s="18"/>
      <c r="D78" s="19">
        <v>132889876</v>
      </c>
      <c r="E78" s="20">
        <v>132889876</v>
      </c>
      <c r="F78" s="20">
        <v>3747176</v>
      </c>
      <c r="G78" s="20">
        <v>4062598</v>
      </c>
      <c r="H78" s="20">
        <v>4000365</v>
      </c>
      <c r="I78" s="20">
        <v>11810139</v>
      </c>
      <c r="J78" s="20">
        <v>4132899</v>
      </c>
      <c r="K78" s="20">
        <v>3836816</v>
      </c>
      <c r="L78" s="20">
        <v>4327454</v>
      </c>
      <c r="M78" s="20">
        <v>12297169</v>
      </c>
      <c r="N78" s="20">
        <v>4347611</v>
      </c>
      <c r="O78" s="20">
        <v>4376079</v>
      </c>
      <c r="P78" s="20">
        <v>4299889</v>
      </c>
      <c r="Q78" s="20">
        <v>13023579</v>
      </c>
      <c r="R78" s="20">
        <v>4030058</v>
      </c>
      <c r="S78" s="20">
        <v>2096224</v>
      </c>
      <c r="T78" s="20"/>
      <c r="U78" s="20">
        <v>6126282</v>
      </c>
      <c r="V78" s="20">
        <v>43257169</v>
      </c>
      <c r="W78" s="20">
        <v>132889876</v>
      </c>
      <c r="X78" s="20"/>
      <c r="Y78" s="19"/>
      <c r="Z78" s="22">
        <v>132889876</v>
      </c>
    </row>
    <row r="79" spans="1:26" ht="13.5" hidden="1">
      <c r="A79" s="38" t="s">
        <v>106</v>
      </c>
      <c r="B79" s="18">
        <v>32068585</v>
      </c>
      <c r="C79" s="18"/>
      <c r="D79" s="19">
        <v>53410752</v>
      </c>
      <c r="E79" s="20">
        <v>53410752</v>
      </c>
      <c r="F79" s="20">
        <v>2654693</v>
      </c>
      <c r="G79" s="20">
        <v>2944878</v>
      </c>
      <c r="H79" s="20">
        <v>2845116</v>
      </c>
      <c r="I79" s="20">
        <v>8444687</v>
      </c>
      <c r="J79" s="20">
        <v>2901949</v>
      </c>
      <c r="K79" s="20">
        <v>2665097</v>
      </c>
      <c r="L79" s="20">
        <v>3115651</v>
      </c>
      <c r="M79" s="20">
        <v>8682697</v>
      </c>
      <c r="N79" s="20">
        <v>3050696</v>
      </c>
      <c r="O79" s="20">
        <v>3157200</v>
      </c>
      <c r="P79" s="20">
        <v>3085209</v>
      </c>
      <c r="Q79" s="20">
        <v>9293105</v>
      </c>
      <c r="R79" s="20">
        <v>3078908</v>
      </c>
      <c r="S79" s="20">
        <v>1467633</v>
      </c>
      <c r="T79" s="20"/>
      <c r="U79" s="20">
        <v>4546541</v>
      </c>
      <c r="V79" s="20">
        <v>30967030</v>
      </c>
      <c r="W79" s="20">
        <v>53410752</v>
      </c>
      <c r="X79" s="20"/>
      <c r="Y79" s="19"/>
      <c r="Z79" s="22">
        <v>53410752</v>
      </c>
    </row>
    <row r="80" spans="1:26" ht="13.5" hidden="1">
      <c r="A80" s="38" t="s">
        <v>107</v>
      </c>
      <c r="B80" s="18">
        <v>6346757</v>
      </c>
      <c r="C80" s="18"/>
      <c r="D80" s="19">
        <v>40404424</v>
      </c>
      <c r="E80" s="20">
        <v>40404424</v>
      </c>
      <c r="F80" s="20">
        <v>493395</v>
      </c>
      <c r="G80" s="20">
        <v>549167</v>
      </c>
      <c r="H80" s="20">
        <v>525527</v>
      </c>
      <c r="I80" s="20">
        <v>1568089</v>
      </c>
      <c r="J80" s="20">
        <v>574239</v>
      </c>
      <c r="K80" s="20">
        <v>551045</v>
      </c>
      <c r="L80" s="20">
        <v>565040</v>
      </c>
      <c r="M80" s="20">
        <v>1690324</v>
      </c>
      <c r="N80" s="20">
        <v>642341</v>
      </c>
      <c r="O80" s="20">
        <v>572260</v>
      </c>
      <c r="P80" s="20">
        <v>632116</v>
      </c>
      <c r="Q80" s="20">
        <v>1846717</v>
      </c>
      <c r="R80" s="20">
        <v>431172</v>
      </c>
      <c r="S80" s="20">
        <v>277725</v>
      </c>
      <c r="T80" s="20"/>
      <c r="U80" s="20">
        <v>708897</v>
      </c>
      <c r="V80" s="20">
        <v>5814027</v>
      </c>
      <c r="W80" s="20">
        <v>40404424</v>
      </c>
      <c r="X80" s="20"/>
      <c r="Y80" s="19"/>
      <c r="Z80" s="22">
        <v>40404424</v>
      </c>
    </row>
    <row r="81" spans="1:26" ht="13.5" hidden="1">
      <c r="A81" s="38" t="s">
        <v>108</v>
      </c>
      <c r="B81" s="18">
        <v>5035454</v>
      </c>
      <c r="C81" s="18"/>
      <c r="D81" s="19">
        <v>26595870</v>
      </c>
      <c r="E81" s="20">
        <v>26595870</v>
      </c>
      <c r="F81" s="20">
        <v>450609</v>
      </c>
      <c r="G81" s="20">
        <v>408843</v>
      </c>
      <c r="H81" s="20">
        <v>467930</v>
      </c>
      <c r="I81" s="20">
        <v>1327382</v>
      </c>
      <c r="J81" s="20">
        <v>486735</v>
      </c>
      <c r="K81" s="20">
        <v>466608</v>
      </c>
      <c r="L81" s="20">
        <v>484385</v>
      </c>
      <c r="M81" s="20">
        <v>1437728</v>
      </c>
      <c r="N81" s="20">
        <v>493265</v>
      </c>
      <c r="O81" s="20">
        <v>481013</v>
      </c>
      <c r="P81" s="20">
        <v>429463</v>
      </c>
      <c r="Q81" s="20">
        <v>1403741</v>
      </c>
      <c r="R81" s="20">
        <v>375243</v>
      </c>
      <c r="S81" s="20">
        <v>272253</v>
      </c>
      <c r="T81" s="20"/>
      <c r="U81" s="20">
        <v>647496</v>
      </c>
      <c r="V81" s="20">
        <v>4816347</v>
      </c>
      <c r="W81" s="20">
        <v>26595870</v>
      </c>
      <c r="X81" s="20"/>
      <c r="Y81" s="19"/>
      <c r="Z81" s="22">
        <v>26595870</v>
      </c>
    </row>
    <row r="82" spans="1:26" ht="13.5" hidden="1">
      <c r="A82" s="38" t="s">
        <v>109</v>
      </c>
      <c r="B82" s="18">
        <v>1710550</v>
      </c>
      <c r="C82" s="18"/>
      <c r="D82" s="19">
        <v>12478830</v>
      </c>
      <c r="E82" s="20">
        <v>12478830</v>
      </c>
      <c r="F82" s="20">
        <v>148479</v>
      </c>
      <c r="G82" s="20">
        <v>159710</v>
      </c>
      <c r="H82" s="20">
        <v>161792</v>
      </c>
      <c r="I82" s="20">
        <v>469981</v>
      </c>
      <c r="J82" s="20">
        <v>169976</v>
      </c>
      <c r="K82" s="20">
        <v>154066</v>
      </c>
      <c r="L82" s="20">
        <v>162378</v>
      </c>
      <c r="M82" s="20">
        <v>486420</v>
      </c>
      <c r="N82" s="20">
        <v>161309</v>
      </c>
      <c r="O82" s="20">
        <v>165606</v>
      </c>
      <c r="P82" s="20">
        <v>153101</v>
      </c>
      <c r="Q82" s="20">
        <v>480016</v>
      </c>
      <c r="R82" s="20">
        <v>144735</v>
      </c>
      <c r="S82" s="20">
        <v>78613</v>
      </c>
      <c r="T82" s="20"/>
      <c r="U82" s="20">
        <v>223348</v>
      </c>
      <c r="V82" s="20">
        <v>1659765</v>
      </c>
      <c r="W82" s="20">
        <v>12478830</v>
      </c>
      <c r="X82" s="20"/>
      <c r="Y82" s="19"/>
      <c r="Z82" s="22">
        <v>12478830</v>
      </c>
    </row>
    <row r="83" spans="1:26" ht="13.5" hidden="1">
      <c r="A83" s="38" t="s">
        <v>110</v>
      </c>
      <c r="B83" s="18">
        <v>3217867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18900000</v>
      </c>
      <c r="E84" s="29">
        <v>18900000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18900000</v>
      </c>
      <c r="X84" s="29"/>
      <c r="Y84" s="28"/>
      <c r="Z84" s="30">
        <v>18900000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10751734</v>
      </c>
      <c r="C7" s="18">
        <v>0</v>
      </c>
      <c r="D7" s="63">
        <v>12600000</v>
      </c>
      <c r="E7" s="64">
        <v>9700000</v>
      </c>
      <c r="F7" s="64">
        <v>0</v>
      </c>
      <c r="G7" s="64">
        <v>290744</v>
      </c>
      <c r="H7" s="64">
        <v>1530678</v>
      </c>
      <c r="I7" s="64">
        <v>1821422</v>
      </c>
      <c r="J7" s="64">
        <v>1016783</v>
      </c>
      <c r="K7" s="64">
        <v>631957</v>
      </c>
      <c r="L7" s="64">
        <v>0</v>
      </c>
      <c r="M7" s="64">
        <v>1648740</v>
      </c>
      <c r="N7" s="64">
        <v>1571112</v>
      </c>
      <c r="O7" s="64">
        <v>877357</v>
      </c>
      <c r="P7" s="64">
        <v>0</v>
      </c>
      <c r="Q7" s="64">
        <v>2448469</v>
      </c>
      <c r="R7" s="64">
        <v>1557826</v>
      </c>
      <c r="S7" s="64">
        <v>831320</v>
      </c>
      <c r="T7" s="64">
        <v>1050000</v>
      </c>
      <c r="U7" s="64">
        <v>3439146</v>
      </c>
      <c r="V7" s="64">
        <v>9357777</v>
      </c>
      <c r="W7" s="64">
        <v>9700000</v>
      </c>
      <c r="X7" s="64">
        <v>-342223</v>
      </c>
      <c r="Y7" s="65">
        <v>-3.53</v>
      </c>
      <c r="Z7" s="66">
        <v>9700000</v>
      </c>
    </row>
    <row r="8" spans="1:26" ht="13.5">
      <c r="A8" s="62" t="s">
        <v>34</v>
      </c>
      <c r="B8" s="18">
        <v>158451620</v>
      </c>
      <c r="C8" s="18">
        <v>0</v>
      </c>
      <c r="D8" s="63">
        <v>158772000</v>
      </c>
      <c r="E8" s="64">
        <v>158772000</v>
      </c>
      <c r="F8" s="64">
        <v>65673000</v>
      </c>
      <c r="G8" s="64">
        <v>890000</v>
      </c>
      <c r="H8" s="64">
        <v>0</v>
      </c>
      <c r="I8" s="64">
        <v>66563000</v>
      </c>
      <c r="J8" s="64">
        <v>0</v>
      </c>
      <c r="K8" s="64">
        <v>50861853</v>
      </c>
      <c r="L8" s="64">
        <v>0</v>
      </c>
      <c r="M8" s="64">
        <v>50861853</v>
      </c>
      <c r="N8" s="64">
        <v>0</v>
      </c>
      <c r="O8" s="64">
        <v>0</v>
      </c>
      <c r="P8" s="64">
        <v>40226000</v>
      </c>
      <c r="Q8" s="64">
        <v>40226000</v>
      </c>
      <c r="R8" s="64">
        <v>300000</v>
      </c>
      <c r="S8" s="64">
        <v>0</v>
      </c>
      <c r="T8" s="64">
        <v>0</v>
      </c>
      <c r="U8" s="64">
        <v>300000</v>
      </c>
      <c r="V8" s="64">
        <v>157950853</v>
      </c>
      <c r="W8" s="64">
        <v>158772000</v>
      </c>
      <c r="X8" s="64">
        <v>-821147</v>
      </c>
      <c r="Y8" s="65">
        <v>-0.52</v>
      </c>
      <c r="Z8" s="66">
        <v>158772000</v>
      </c>
    </row>
    <row r="9" spans="1:26" ht="13.5">
      <c r="A9" s="62" t="s">
        <v>35</v>
      </c>
      <c r="B9" s="18">
        <v>784401</v>
      </c>
      <c r="C9" s="18">
        <v>0</v>
      </c>
      <c r="D9" s="63">
        <v>840000</v>
      </c>
      <c r="E9" s="64">
        <v>840000</v>
      </c>
      <c r="F9" s="64">
        <v>0</v>
      </c>
      <c r="G9" s="64">
        <v>2713</v>
      </c>
      <c r="H9" s="64">
        <v>18591</v>
      </c>
      <c r="I9" s="64">
        <v>21304</v>
      </c>
      <c r="J9" s="64">
        <v>9006</v>
      </c>
      <c r="K9" s="64">
        <v>32158</v>
      </c>
      <c r="L9" s="64">
        <v>0</v>
      </c>
      <c r="M9" s="64">
        <v>41164</v>
      </c>
      <c r="N9" s="64">
        <v>74250</v>
      </c>
      <c r="O9" s="64">
        <v>0</v>
      </c>
      <c r="P9" s="64">
        <v>0</v>
      </c>
      <c r="Q9" s="64">
        <v>74250</v>
      </c>
      <c r="R9" s="64">
        <v>45701</v>
      </c>
      <c r="S9" s="64">
        <v>5263</v>
      </c>
      <c r="T9" s="64">
        <v>0</v>
      </c>
      <c r="U9" s="64">
        <v>50964</v>
      </c>
      <c r="V9" s="64">
        <v>187682</v>
      </c>
      <c r="W9" s="64">
        <v>840000</v>
      </c>
      <c r="X9" s="64">
        <v>-652318</v>
      </c>
      <c r="Y9" s="65">
        <v>-77.66</v>
      </c>
      <c r="Z9" s="66">
        <v>840000</v>
      </c>
    </row>
    <row r="10" spans="1:26" ht="25.5">
      <c r="A10" s="67" t="s">
        <v>98</v>
      </c>
      <c r="B10" s="68">
        <f>SUM(B5:B9)</f>
        <v>169987755</v>
      </c>
      <c r="C10" s="68">
        <f>SUM(C5:C9)</f>
        <v>0</v>
      </c>
      <c r="D10" s="69">
        <f aca="true" t="shared" si="0" ref="D10:Z10">SUM(D5:D9)</f>
        <v>172212000</v>
      </c>
      <c r="E10" s="70">
        <f t="shared" si="0"/>
        <v>169312000</v>
      </c>
      <c r="F10" s="70">
        <f t="shared" si="0"/>
        <v>65673000</v>
      </c>
      <c r="G10" s="70">
        <f t="shared" si="0"/>
        <v>1183457</v>
      </c>
      <c r="H10" s="70">
        <f t="shared" si="0"/>
        <v>1549269</v>
      </c>
      <c r="I10" s="70">
        <f t="shared" si="0"/>
        <v>68405726</v>
      </c>
      <c r="J10" s="70">
        <f t="shared" si="0"/>
        <v>1025789</v>
      </c>
      <c r="K10" s="70">
        <f t="shared" si="0"/>
        <v>51525968</v>
      </c>
      <c r="L10" s="70">
        <f t="shared" si="0"/>
        <v>0</v>
      </c>
      <c r="M10" s="70">
        <f t="shared" si="0"/>
        <v>52551757</v>
      </c>
      <c r="N10" s="70">
        <f t="shared" si="0"/>
        <v>1645362</v>
      </c>
      <c r="O10" s="70">
        <f t="shared" si="0"/>
        <v>877357</v>
      </c>
      <c r="P10" s="70">
        <f t="shared" si="0"/>
        <v>40226000</v>
      </c>
      <c r="Q10" s="70">
        <f t="shared" si="0"/>
        <v>42748719</v>
      </c>
      <c r="R10" s="70">
        <f t="shared" si="0"/>
        <v>1903527</v>
      </c>
      <c r="S10" s="70">
        <f t="shared" si="0"/>
        <v>836583</v>
      </c>
      <c r="T10" s="70">
        <f t="shared" si="0"/>
        <v>1050000</v>
      </c>
      <c r="U10" s="70">
        <f t="shared" si="0"/>
        <v>3790110</v>
      </c>
      <c r="V10" s="70">
        <f t="shared" si="0"/>
        <v>167496312</v>
      </c>
      <c r="W10" s="70">
        <f t="shared" si="0"/>
        <v>169312000</v>
      </c>
      <c r="X10" s="70">
        <f t="shared" si="0"/>
        <v>-1815688</v>
      </c>
      <c r="Y10" s="71">
        <f>+IF(W10&lt;&gt;0,(X10/W10)*100,0)</f>
        <v>-1.0723917973917974</v>
      </c>
      <c r="Z10" s="72">
        <f t="shared" si="0"/>
        <v>169312000</v>
      </c>
    </row>
    <row r="11" spans="1:26" ht="13.5">
      <c r="A11" s="62" t="s">
        <v>36</v>
      </c>
      <c r="B11" s="18">
        <v>49170623</v>
      </c>
      <c r="C11" s="18">
        <v>0</v>
      </c>
      <c r="D11" s="63">
        <v>78747731</v>
      </c>
      <c r="E11" s="64">
        <v>76607731</v>
      </c>
      <c r="F11" s="64">
        <v>4448843</v>
      </c>
      <c r="G11" s="64">
        <v>4447964</v>
      </c>
      <c r="H11" s="64">
        <v>4225455</v>
      </c>
      <c r="I11" s="64">
        <v>13122262</v>
      </c>
      <c r="J11" s="64">
        <v>4480359</v>
      </c>
      <c r="K11" s="64">
        <v>4324428</v>
      </c>
      <c r="L11" s="64">
        <v>4690266</v>
      </c>
      <c r="M11" s="64">
        <v>13495053</v>
      </c>
      <c r="N11" s="64">
        <v>4422282</v>
      </c>
      <c r="O11" s="64">
        <v>4534607</v>
      </c>
      <c r="P11" s="64">
        <v>4844995</v>
      </c>
      <c r="Q11" s="64">
        <v>13801884</v>
      </c>
      <c r="R11" s="64">
        <v>4801060</v>
      </c>
      <c r="S11" s="64">
        <v>4768957</v>
      </c>
      <c r="T11" s="64">
        <v>4770103</v>
      </c>
      <c r="U11" s="64">
        <v>14340120</v>
      </c>
      <c r="V11" s="64">
        <v>54759319</v>
      </c>
      <c r="W11" s="64">
        <v>76607731</v>
      </c>
      <c r="X11" s="64">
        <v>-21848412</v>
      </c>
      <c r="Y11" s="65">
        <v>-28.52</v>
      </c>
      <c r="Z11" s="66">
        <v>76607731</v>
      </c>
    </row>
    <row r="12" spans="1:26" ht="13.5">
      <c r="A12" s="62" t="s">
        <v>37</v>
      </c>
      <c r="B12" s="18">
        <v>7333325</v>
      </c>
      <c r="C12" s="18">
        <v>0</v>
      </c>
      <c r="D12" s="63">
        <v>10351313</v>
      </c>
      <c r="E12" s="64">
        <v>10351313</v>
      </c>
      <c r="F12" s="64">
        <v>590793</v>
      </c>
      <c r="G12" s="64">
        <v>577440</v>
      </c>
      <c r="H12" s="64">
        <v>586417</v>
      </c>
      <c r="I12" s="64">
        <v>1754650</v>
      </c>
      <c r="J12" s="64">
        <v>573361</v>
      </c>
      <c r="K12" s="64">
        <v>593325</v>
      </c>
      <c r="L12" s="64">
        <v>623433</v>
      </c>
      <c r="M12" s="64">
        <v>1790119</v>
      </c>
      <c r="N12" s="64">
        <v>582467</v>
      </c>
      <c r="O12" s="64">
        <v>936616</v>
      </c>
      <c r="P12" s="64">
        <v>670682</v>
      </c>
      <c r="Q12" s="64">
        <v>2189765</v>
      </c>
      <c r="R12" s="64">
        <v>659145</v>
      </c>
      <c r="S12" s="64">
        <v>583202</v>
      </c>
      <c r="T12" s="64">
        <v>634124</v>
      </c>
      <c r="U12" s="64">
        <v>1876471</v>
      </c>
      <c r="V12" s="64">
        <v>7611005</v>
      </c>
      <c r="W12" s="64">
        <v>10351313</v>
      </c>
      <c r="X12" s="64">
        <v>-2740308</v>
      </c>
      <c r="Y12" s="65">
        <v>-26.47</v>
      </c>
      <c r="Z12" s="66">
        <v>10351313</v>
      </c>
    </row>
    <row r="13" spans="1:26" ht="13.5">
      <c r="A13" s="62" t="s">
        <v>99</v>
      </c>
      <c r="B13" s="18">
        <v>3031353</v>
      </c>
      <c r="C13" s="18">
        <v>0</v>
      </c>
      <c r="D13" s="63">
        <v>3452676</v>
      </c>
      <c r="E13" s="64">
        <v>3452676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1871157</v>
      </c>
      <c r="Q13" s="64">
        <v>1871157</v>
      </c>
      <c r="R13" s="64">
        <v>0</v>
      </c>
      <c r="S13" s="64">
        <v>384333</v>
      </c>
      <c r="T13" s="64">
        <v>0</v>
      </c>
      <c r="U13" s="64">
        <v>384333</v>
      </c>
      <c r="V13" s="64">
        <v>2255490</v>
      </c>
      <c r="W13" s="64">
        <v>3452676</v>
      </c>
      <c r="X13" s="64">
        <v>-1197186</v>
      </c>
      <c r="Y13" s="65">
        <v>-34.67</v>
      </c>
      <c r="Z13" s="66">
        <v>3452676</v>
      </c>
    </row>
    <row r="14" spans="1:26" ht="13.5">
      <c r="A14" s="62" t="s">
        <v>38</v>
      </c>
      <c r="B14" s="18">
        <v>1064111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902095</v>
      </c>
      <c r="C15" s="18">
        <v>0</v>
      </c>
      <c r="D15" s="63">
        <v>2093358</v>
      </c>
      <c r="E15" s="64">
        <v>2503358</v>
      </c>
      <c r="F15" s="64">
        <v>1394</v>
      </c>
      <c r="G15" s="64">
        <v>30645</v>
      </c>
      <c r="H15" s="64">
        <v>35518</v>
      </c>
      <c r="I15" s="64">
        <v>67557</v>
      </c>
      <c r="J15" s="64">
        <v>56881</v>
      </c>
      <c r="K15" s="64">
        <v>34985</v>
      </c>
      <c r="L15" s="64">
        <v>38347</v>
      </c>
      <c r="M15" s="64">
        <v>130213</v>
      </c>
      <c r="N15" s="64">
        <v>99620</v>
      </c>
      <c r="O15" s="64">
        <v>31123</v>
      </c>
      <c r="P15" s="64">
        <v>55427</v>
      </c>
      <c r="Q15" s="64">
        <v>186170</v>
      </c>
      <c r="R15" s="64">
        <v>74079</v>
      </c>
      <c r="S15" s="64">
        <v>43056</v>
      </c>
      <c r="T15" s="64">
        <v>104513</v>
      </c>
      <c r="U15" s="64">
        <v>221648</v>
      </c>
      <c r="V15" s="64">
        <v>605588</v>
      </c>
      <c r="W15" s="64">
        <v>2503358</v>
      </c>
      <c r="X15" s="64">
        <v>-1897770</v>
      </c>
      <c r="Y15" s="65">
        <v>-75.81</v>
      </c>
      <c r="Z15" s="66">
        <v>2503358</v>
      </c>
    </row>
    <row r="16" spans="1:26" ht="13.5">
      <c r="A16" s="73" t="s">
        <v>40</v>
      </c>
      <c r="B16" s="18">
        <v>119996990</v>
      </c>
      <c r="C16" s="18">
        <v>0</v>
      </c>
      <c r="D16" s="63">
        <v>147207795</v>
      </c>
      <c r="E16" s="64">
        <v>149410250</v>
      </c>
      <c r="F16" s="64">
        <v>429488</v>
      </c>
      <c r="G16" s="64">
        <v>2147638</v>
      </c>
      <c r="H16" s="64">
        <v>4896359</v>
      </c>
      <c r="I16" s="64">
        <v>7473485</v>
      </c>
      <c r="J16" s="64">
        <v>7470459</v>
      </c>
      <c r="K16" s="64">
        <v>2724785</v>
      </c>
      <c r="L16" s="64">
        <v>11419300</v>
      </c>
      <c r="M16" s="64">
        <v>21614544</v>
      </c>
      <c r="N16" s="64">
        <v>2817038</v>
      </c>
      <c r="O16" s="64">
        <v>1090296</v>
      </c>
      <c r="P16" s="64">
        <v>2224612</v>
      </c>
      <c r="Q16" s="64">
        <v>6131946</v>
      </c>
      <c r="R16" s="64">
        <v>6623765</v>
      </c>
      <c r="S16" s="64">
        <v>11635541</v>
      </c>
      <c r="T16" s="64">
        <v>16814892</v>
      </c>
      <c r="U16" s="64">
        <v>35074198</v>
      </c>
      <c r="V16" s="64">
        <v>70294173</v>
      </c>
      <c r="W16" s="64">
        <v>149410250</v>
      </c>
      <c r="X16" s="64">
        <v>-79116077</v>
      </c>
      <c r="Y16" s="65">
        <v>-52.95</v>
      </c>
      <c r="Z16" s="66">
        <v>149410250</v>
      </c>
    </row>
    <row r="17" spans="1:26" ht="13.5">
      <c r="A17" s="62" t="s">
        <v>41</v>
      </c>
      <c r="B17" s="18">
        <v>32236841</v>
      </c>
      <c r="C17" s="18">
        <v>0</v>
      </c>
      <c r="D17" s="63">
        <v>46671094</v>
      </c>
      <c r="E17" s="64">
        <v>49268206</v>
      </c>
      <c r="F17" s="64">
        <v>1603152</v>
      </c>
      <c r="G17" s="64">
        <v>1702686</v>
      </c>
      <c r="H17" s="64">
        <v>1828085</v>
      </c>
      <c r="I17" s="64">
        <v>5133923</v>
      </c>
      <c r="J17" s="64">
        <v>2433519</v>
      </c>
      <c r="K17" s="64">
        <v>3446025</v>
      </c>
      <c r="L17" s="64">
        <v>1390523</v>
      </c>
      <c r="M17" s="64">
        <v>7270067</v>
      </c>
      <c r="N17" s="64">
        <v>2308125</v>
      </c>
      <c r="O17" s="64">
        <v>1469094</v>
      </c>
      <c r="P17" s="64">
        <v>1957191</v>
      </c>
      <c r="Q17" s="64">
        <v>5734410</v>
      </c>
      <c r="R17" s="64">
        <v>1743855</v>
      </c>
      <c r="S17" s="64">
        <v>4282265</v>
      </c>
      <c r="T17" s="64">
        <v>2561257</v>
      </c>
      <c r="U17" s="64">
        <v>8587377</v>
      </c>
      <c r="V17" s="64">
        <v>26725777</v>
      </c>
      <c r="W17" s="64">
        <v>49268206</v>
      </c>
      <c r="X17" s="64">
        <v>-22542429</v>
      </c>
      <c r="Y17" s="65">
        <v>-45.75</v>
      </c>
      <c r="Z17" s="66">
        <v>49268206</v>
      </c>
    </row>
    <row r="18" spans="1:26" ht="13.5">
      <c r="A18" s="74" t="s">
        <v>42</v>
      </c>
      <c r="B18" s="75">
        <f>SUM(B11:B17)</f>
        <v>213735338</v>
      </c>
      <c r="C18" s="75">
        <f>SUM(C11:C17)</f>
        <v>0</v>
      </c>
      <c r="D18" s="76">
        <f aca="true" t="shared" si="1" ref="D18:Z18">SUM(D11:D17)</f>
        <v>288523967</v>
      </c>
      <c r="E18" s="77">
        <f t="shared" si="1"/>
        <v>291593534</v>
      </c>
      <c r="F18" s="77">
        <f t="shared" si="1"/>
        <v>7073670</v>
      </c>
      <c r="G18" s="77">
        <f t="shared" si="1"/>
        <v>8906373</v>
      </c>
      <c r="H18" s="77">
        <f t="shared" si="1"/>
        <v>11571834</v>
      </c>
      <c r="I18" s="77">
        <f t="shared" si="1"/>
        <v>27551877</v>
      </c>
      <c r="J18" s="77">
        <f t="shared" si="1"/>
        <v>15014579</v>
      </c>
      <c r="K18" s="77">
        <f t="shared" si="1"/>
        <v>11123548</v>
      </c>
      <c r="L18" s="77">
        <f t="shared" si="1"/>
        <v>18161869</v>
      </c>
      <c r="M18" s="77">
        <f t="shared" si="1"/>
        <v>44299996</v>
      </c>
      <c r="N18" s="77">
        <f t="shared" si="1"/>
        <v>10229532</v>
      </c>
      <c r="O18" s="77">
        <f t="shared" si="1"/>
        <v>8061736</v>
      </c>
      <c r="P18" s="77">
        <f t="shared" si="1"/>
        <v>11624064</v>
      </c>
      <c r="Q18" s="77">
        <f t="shared" si="1"/>
        <v>29915332</v>
      </c>
      <c r="R18" s="77">
        <f t="shared" si="1"/>
        <v>13901904</v>
      </c>
      <c r="S18" s="77">
        <f t="shared" si="1"/>
        <v>21697354</v>
      </c>
      <c r="T18" s="77">
        <f t="shared" si="1"/>
        <v>24884889</v>
      </c>
      <c r="U18" s="77">
        <f t="shared" si="1"/>
        <v>60484147</v>
      </c>
      <c r="V18" s="77">
        <f t="shared" si="1"/>
        <v>162251352</v>
      </c>
      <c r="W18" s="77">
        <f t="shared" si="1"/>
        <v>291593534</v>
      </c>
      <c r="X18" s="77">
        <f t="shared" si="1"/>
        <v>-129342182</v>
      </c>
      <c r="Y18" s="71">
        <f>+IF(W18&lt;&gt;0,(X18/W18)*100,0)</f>
        <v>-44.35701307423367</v>
      </c>
      <c r="Z18" s="78">
        <f t="shared" si="1"/>
        <v>291593534</v>
      </c>
    </row>
    <row r="19" spans="1:26" ht="13.5">
      <c r="A19" s="74" t="s">
        <v>43</v>
      </c>
      <c r="B19" s="79">
        <f>+B10-B18</f>
        <v>-43747583</v>
      </c>
      <c r="C19" s="79">
        <f>+C10-C18</f>
        <v>0</v>
      </c>
      <c r="D19" s="80">
        <f aca="true" t="shared" si="2" ref="D19:Z19">+D10-D18</f>
        <v>-116311967</v>
      </c>
      <c r="E19" s="81">
        <f t="shared" si="2"/>
        <v>-122281534</v>
      </c>
      <c r="F19" s="81">
        <f t="shared" si="2"/>
        <v>58599330</v>
      </c>
      <c r="G19" s="81">
        <f t="shared" si="2"/>
        <v>-7722916</v>
      </c>
      <c r="H19" s="81">
        <f t="shared" si="2"/>
        <v>-10022565</v>
      </c>
      <c r="I19" s="81">
        <f t="shared" si="2"/>
        <v>40853849</v>
      </c>
      <c r="J19" s="81">
        <f t="shared" si="2"/>
        <v>-13988790</v>
      </c>
      <c r="K19" s="81">
        <f t="shared" si="2"/>
        <v>40402420</v>
      </c>
      <c r="L19" s="81">
        <f t="shared" si="2"/>
        <v>-18161869</v>
      </c>
      <c r="M19" s="81">
        <f t="shared" si="2"/>
        <v>8251761</v>
      </c>
      <c r="N19" s="81">
        <f t="shared" si="2"/>
        <v>-8584170</v>
      </c>
      <c r="O19" s="81">
        <f t="shared" si="2"/>
        <v>-7184379</v>
      </c>
      <c r="P19" s="81">
        <f t="shared" si="2"/>
        <v>28601936</v>
      </c>
      <c r="Q19" s="81">
        <f t="shared" si="2"/>
        <v>12833387</v>
      </c>
      <c r="R19" s="81">
        <f t="shared" si="2"/>
        <v>-11998377</v>
      </c>
      <c r="S19" s="81">
        <f t="shared" si="2"/>
        <v>-20860771</v>
      </c>
      <c r="T19" s="81">
        <f t="shared" si="2"/>
        <v>-23834889</v>
      </c>
      <c r="U19" s="81">
        <f t="shared" si="2"/>
        <v>-56694037</v>
      </c>
      <c r="V19" s="81">
        <f t="shared" si="2"/>
        <v>5244960</v>
      </c>
      <c r="W19" s="81">
        <f>IF(E10=E18,0,W10-W18)</f>
        <v>-122281534</v>
      </c>
      <c r="X19" s="81">
        <f t="shared" si="2"/>
        <v>127526494</v>
      </c>
      <c r="Y19" s="82">
        <f>+IF(W19&lt;&gt;0,(X19/W19)*100,0)</f>
        <v>-104.28924942992619</v>
      </c>
      <c r="Z19" s="83">
        <f t="shared" si="2"/>
        <v>-122281534</v>
      </c>
    </row>
    <row r="20" spans="1:26" ht="13.5">
      <c r="A20" s="62" t="s">
        <v>44</v>
      </c>
      <c r="B20" s="18">
        <v>943830</v>
      </c>
      <c r="C20" s="18">
        <v>0</v>
      </c>
      <c r="D20" s="63">
        <v>2500000</v>
      </c>
      <c r="E20" s="64">
        <v>2500000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300000</v>
      </c>
      <c r="L20" s="64">
        <v>0</v>
      </c>
      <c r="M20" s="64">
        <v>300000</v>
      </c>
      <c r="N20" s="64">
        <v>0</v>
      </c>
      <c r="O20" s="64">
        <v>300000</v>
      </c>
      <c r="P20" s="64">
        <v>0</v>
      </c>
      <c r="Q20" s="64">
        <v>300000</v>
      </c>
      <c r="R20" s="64">
        <v>0</v>
      </c>
      <c r="S20" s="64">
        <v>0</v>
      </c>
      <c r="T20" s="64">
        <v>0</v>
      </c>
      <c r="U20" s="64">
        <v>0</v>
      </c>
      <c r="V20" s="64">
        <v>600000</v>
      </c>
      <c r="W20" s="64">
        <v>2500000</v>
      </c>
      <c r="X20" s="64">
        <v>-1900000</v>
      </c>
      <c r="Y20" s="65">
        <v>-76</v>
      </c>
      <c r="Z20" s="66">
        <v>2500000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-42803753</v>
      </c>
      <c r="C22" s="90">
        <f>SUM(C19:C21)</f>
        <v>0</v>
      </c>
      <c r="D22" s="91">
        <f aca="true" t="shared" si="3" ref="D22:Z22">SUM(D19:D21)</f>
        <v>-113811967</v>
      </c>
      <c r="E22" s="92">
        <f t="shared" si="3"/>
        <v>-119781534</v>
      </c>
      <c r="F22" s="92">
        <f t="shared" si="3"/>
        <v>58599330</v>
      </c>
      <c r="G22" s="92">
        <f t="shared" si="3"/>
        <v>-7722916</v>
      </c>
      <c r="H22" s="92">
        <f t="shared" si="3"/>
        <v>-10022565</v>
      </c>
      <c r="I22" s="92">
        <f t="shared" si="3"/>
        <v>40853849</v>
      </c>
      <c r="J22" s="92">
        <f t="shared" si="3"/>
        <v>-13988790</v>
      </c>
      <c r="K22" s="92">
        <f t="shared" si="3"/>
        <v>40702420</v>
      </c>
      <c r="L22" s="92">
        <f t="shared" si="3"/>
        <v>-18161869</v>
      </c>
      <c r="M22" s="92">
        <f t="shared" si="3"/>
        <v>8551761</v>
      </c>
      <c r="N22" s="92">
        <f t="shared" si="3"/>
        <v>-8584170</v>
      </c>
      <c r="O22" s="92">
        <f t="shared" si="3"/>
        <v>-6884379</v>
      </c>
      <c r="P22" s="92">
        <f t="shared" si="3"/>
        <v>28601936</v>
      </c>
      <c r="Q22" s="92">
        <f t="shared" si="3"/>
        <v>13133387</v>
      </c>
      <c r="R22" s="92">
        <f t="shared" si="3"/>
        <v>-11998377</v>
      </c>
      <c r="S22" s="92">
        <f t="shared" si="3"/>
        <v>-20860771</v>
      </c>
      <c r="T22" s="92">
        <f t="shared" si="3"/>
        <v>-23834889</v>
      </c>
      <c r="U22" s="92">
        <f t="shared" si="3"/>
        <v>-56694037</v>
      </c>
      <c r="V22" s="92">
        <f t="shared" si="3"/>
        <v>5844960</v>
      </c>
      <c r="W22" s="92">
        <f t="shared" si="3"/>
        <v>-119781534</v>
      </c>
      <c r="X22" s="92">
        <f t="shared" si="3"/>
        <v>125626494</v>
      </c>
      <c r="Y22" s="93">
        <f>+IF(W22&lt;&gt;0,(X22/W22)*100,0)</f>
        <v>-104.87968370817491</v>
      </c>
      <c r="Z22" s="94">
        <f t="shared" si="3"/>
        <v>-119781534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-42803753</v>
      </c>
      <c r="C24" s="79">
        <f>SUM(C22:C23)</f>
        <v>0</v>
      </c>
      <c r="D24" s="80">
        <f aca="true" t="shared" si="4" ref="D24:Z24">SUM(D22:D23)</f>
        <v>-113811967</v>
      </c>
      <c r="E24" s="81">
        <f t="shared" si="4"/>
        <v>-119781534</v>
      </c>
      <c r="F24" s="81">
        <f t="shared" si="4"/>
        <v>58599330</v>
      </c>
      <c r="G24" s="81">
        <f t="shared" si="4"/>
        <v>-7722916</v>
      </c>
      <c r="H24" s="81">
        <f t="shared" si="4"/>
        <v>-10022565</v>
      </c>
      <c r="I24" s="81">
        <f t="shared" si="4"/>
        <v>40853849</v>
      </c>
      <c r="J24" s="81">
        <f t="shared" si="4"/>
        <v>-13988790</v>
      </c>
      <c r="K24" s="81">
        <f t="shared" si="4"/>
        <v>40702420</v>
      </c>
      <c r="L24" s="81">
        <f t="shared" si="4"/>
        <v>-18161869</v>
      </c>
      <c r="M24" s="81">
        <f t="shared" si="4"/>
        <v>8551761</v>
      </c>
      <c r="N24" s="81">
        <f t="shared" si="4"/>
        <v>-8584170</v>
      </c>
      <c r="O24" s="81">
        <f t="shared" si="4"/>
        <v>-6884379</v>
      </c>
      <c r="P24" s="81">
        <f t="shared" si="4"/>
        <v>28601936</v>
      </c>
      <c r="Q24" s="81">
        <f t="shared" si="4"/>
        <v>13133387</v>
      </c>
      <c r="R24" s="81">
        <f t="shared" si="4"/>
        <v>-11998377</v>
      </c>
      <c r="S24" s="81">
        <f t="shared" si="4"/>
        <v>-20860771</v>
      </c>
      <c r="T24" s="81">
        <f t="shared" si="4"/>
        <v>-23834889</v>
      </c>
      <c r="U24" s="81">
        <f t="shared" si="4"/>
        <v>-56694037</v>
      </c>
      <c r="V24" s="81">
        <f t="shared" si="4"/>
        <v>5844960</v>
      </c>
      <c r="W24" s="81">
        <f t="shared" si="4"/>
        <v>-119781534</v>
      </c>
      <c r="X24" s="81">
        <f t="shared" si="4"/>
        <v>125626494</v>
      </c>
      <c r="Y24" s="82">
        <f>+IF(W24&lt;&gt;0,(X24/W24)*100,0)</f>
        <v>-104.87968370817491</v>
      </c>
      <c r="Z24" s="83">
        <f t="shared" si="4"/>
        <v>-119781534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2946462</v>
      </c>
      <c r="C27" s="21">
        <v>0</v>
      </c>
      <c r="D27" s="103">
        <v>14094250</v>
      </c>
      <c r="E27" s="104">
        <v>22151004</v>
      </c>
      <c r="F27" s="104">
        <v>12030</v>
      </c>
      <c r="G27" s="104">
        <v>31639</v>
      </c>
      <c r="H27" s="104">
        <v>62132</v>
      </c>
      <c r="I27" s="104">
        <v>105801</v>
      </c>
      <c r="J27" s="104">
        <v>33799</v>
      </c>
      <c r="K27" s="104">
        <v>66519</v>
      </c>
      <c r="L27" s="104">
        <v>22020</v>
      </c>
      <c r="M27" s="104">
        <v>122338</v>
      </c>
      <c r="N27" s="104">
        <v>17123</v>
      </c>
      <c r="O27" s="104">
        <v>1034728</v>
      </c>
      <c r="P27" s="104">
        <v>171857</v>
      </c>
      <c r="Q27" s="104">
        <v>1223708</v>
      </c>
      <c r="R27" s="104">
        <v>120911</v>
      </c>
      <c r="S27" s="104">
        <v>661853</v>
      </c>
      <c r="T27" s="104">
        <v>129682</v>
      </c>
      <c r="U27" s="104">
        <v>912446</v>
      </c>
      <c r="V27" s="104">
        <v>2364293</v>
      </c>
      <c r="W27" s="104">
        <v>22151004</v>
      </c>
      <c r="X27" s="104">
        <v>-19786711</v>
      </c>
      <c r="Y27" s="105">
        <v>-89.33</v>
      </c>
      <c r="Z27" s="106">
        <v>22151004</v>
      </c>
    </row>
    <row r="28" spans="1:26" ht="13.5">
      <c r="A28" s="107" t="s">
        <v>44</v>
      </c>
      <c r="B28" s="18">
        <v>2946462</v>
      </c>
      <c r="C28" s="18">
        <v>0</v>
      </c>
      <c r="D28" s="63">
        <v>14094250</v>
      </c>
      <c r="E28" s="64">
        <v>22151004</v>
      </c>
      <c r="F28" s="64">
        <v>0</v>
      </c>
      <c r="G28" s="64">
        <v>31639</v>
      </c>
      <c r="H28" s="64">
        <v>0</v>
      </c>
      <c r="I28" s="64">
        <v>31639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31639</v>
      </c>
      <c r="W28" s="64">
        <v>22151004</v>
      </c>
      <c r="X28" s="64">
        <v>-22119365</v>
      </c>
      <c r="Y28" s="65">
        <v>-99.86</v>
      </c>
      <c r="Z28" s="66">
        <v>22151004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12030</v>
      </c>
      <c r="G31" s="64">
        <v>0</v>
      </c>
      <c r="H31" s="64">
        <v>62132</v>
      </c>
      <c r="I31" s="64">
        <v>74162</v>
      </c>
      <c r="J31" s="64">
        <v>33799</v>
      </c>
      <c r="K31" s="64">
        <v>66519</v>
      </c>
      <c r="L31" s="64">
        <v>22020</v>
      </c>
      <c r="M31" s="64">
        <v>122338</v>
      </c>
      <c r="N31" s="64">
        <v>17123</v>
      </c>
      <c r="O31" s="64">
        <v>1034728</v>
      </c>
      <c r="P31" s="64">
        <v>171857</v>
      </c>
      <c r="Q31" s="64">
        <v>1223708</v>
      </c>
      <c r="R31" s="64">
        <v>120911</v>
      </c>
      <c r="S31" s="64">
        <v>661853</v>
      </c>
      <c r="T31" s="64">
        <v>129682</v>
      </c>
      <c r="U31" s="64">
        <v>912446</v>
      </c>
      <c r="V31" s="64">
        <v>2332654</v>
      </c>
      <c r="W31" s="64">
        <v>0</v>
      </c>
      <c r="X31" s="64">
        <v>2332654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2946462</v>
      </c>
      <c r="C32" s="21">
        <f>SUM(C28:C31)</f>
        <v>0</v>
      </c>
      <c r="D32" s="103">
        <f aca="true" t="shared" si="5" ref="D32:Z32">SUM(D28:D31)</f>
        <v>14094250</v>
      </c>
      <c r="E32" s="104">
        <f t="shared" si="5"/>
        <v>22151004</v>
      </c>
      <c r="F32" s="104">
        <f t="shared" si="5"/>
        <v>12030</v>
      </c>
      <c r="G32" s="104">
        <f t="shared" si="5"/>
        <v>31639</v>
      </c>
      <c r="H32" s="104">
        <f t="shared" si="5"/>
        <v>62132</v>
      </c>
      <c r="I32" s="104">
        <f t="shared" si="5"/>
        <v>105801</v>
      </c>
      <c r="J32" s="104">
        <f t="shared" si="5"/>
        <v>33799</v>
      </c>
      <c r="K32" s="104">
        <f t="shared" si="5"/>
        <v>66519</v>
      </c>
      <c r="L32" s="104">
        <f t="shared" si="5"/>
        <v>22020</v>
      </c>
      <c r="M32" s="104">
        <f t="shared" si="5"/>
        <v>122338</v>
      </c>
      <c r="N32" s="104">
        <f t="shared" si="5"/>
        <v>17123</v>
      </c>
      <c r="O32" s="104">
        <f t="shared" si="5"/>
        <v>1034728</v>
      </c>
      <c r="P32" s="104">
        <f t="shared" si="5"/>
        <v>171857</v>
      </c>
      <c r="Q32" s="104">
        <f t="shared" si="5"/>
        <v>1223708</v>
      </c>
      <c r="R32" s="104">
        <f t="shared" si="5"/>
        <v>120911</v>
      </c>
      <c r="S32" s="104">
        <f t="shared" si="5"/>
        <v>661853</v>
      </c>
      <c r="T32" s="104">
        <f t="shared" si="5"/>
        <v>129682</v>
      </c>
      <c r="U32" s="104">
        <f t="shared" si="5"/>
        <v>912446</v>
      </c>
      <c r="V32" s="104">
        <f t="shared" si="5"/>
        <v>2364293</v>
      </c>
      <c r="W32" s="104">
        <f t="shared" si="5"/>
        <v>22151004</v>
      </c>
      <c r="X32" s="104">
        <f t="shared" si="5"/>
        <v>-19786711</v>
      </c>
      <c r="Y32" s="105">
        <f>+IF(W32&lt;&gt;0,(X32/W32)*100,0)</f>
        <v>-89.32647477288162</v>
      </c>
      <c r="Z32" s="106">
        <f t="shared" si="5"/>
        <v>22151004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180332592</v>
      </c>
      <c r="C35" s="18">
        <v>0</v>
      </c>
      <c r="D35" s="63">
        <v>147500000</v>
      </c>
      <c r="E35" s="64">
        <v>144969112</v>
      </c>
      <c r="F35" s="64">
        <v>18473233</v>
      </c>
      <c r="G35" s="64">
        <v>54926932</v>
      </c>
      <c r="H35" s="64">
        <v>18256408</v>
      </c>
      <c r="I35" s="64">
        <v>18256408</v>
      </c>
      <c r="J35" s="64">
        <v>8286470</v>
      </c>
      <c r="K35" s="64">
        <v>49653407</v>
      </c>
      <c r="L35" s="64">
        <v>17310835</v>
      </c>
      <c r="M35" s="64">
        <v>17310835</v>
      </c>
      <c r="N35" s="64">
        <v>22588600</v>
      </c>
      <c r="O35" s="64">
        <v>5877550</v>
      </c>
      <c r="P35" s="64">
        <v>1255751</v>
      </c>
      <c r="Q35" s="64">
        <v>1255751</v>
      </c>
      <c r="R35" s="64">
        <v>8468229</v>
      </c>
      <c r="S35" s="64">
        <v>8646229</v>
      </c>
      <c r="T35" s="64">
        <v>8646229</v>
      </c>
      <c r="U35" s="64">
        <v>8646229</v>
      </c>
      <c r="V35" s="64">
        <v>8646229</v>
      </c>
      <c r="W35" s="64">
        <v>144969112</v>
      </c>
      <c r="X35" s="64">
        <v>-136322883</v>
      </c>
      <c r="Y35" s="65">
        <v>-94.04</v>
      </c>
      <c r="Z35" s="66">
        <v>144969112</v>
      </c>
    </row>
    <row r="36" spans="1:26" ht="13.5">
      <c r="A36" s="62" t="s">
        <v>53</v>
      </c>
      <c r="B36" s="18">
        <v>17648832</v>
      </c>
      <c r="C36" s="18">
        <v>0</v>
      </c>
      <c r="D36" s="63">
        <v>48609876</v>
      </c>
      <c r="E36" s="64">
        <v>48609876</v>
      </c>
      <c r="F36" s="64">
        <v>12280</v>
      </c>
      <c r="G36" s="64">
        <v>31891</v>
      </c>
      <c r="H36" s="64">
        <v>62132</v>
      </c>
      <c r="I36" s="64">
        <v>62132</v>
      </c>
      <c r="J36" s="64">
        <v>33799</v>
      </c>
      <c r="K36" s="64">
        <v>66519</v>
      </c>
      <c r="L36" s="64">
        <v>22020</v>
      </c>
      <c r="M36" s="64">
        <v>22020</v>
      </c>
      <c r="N36" s="64">
        <v>11924</v>
      </c>
      <c r="O36" s="64">
        <v>1047370</v>
      </c>
      <c r="P36" s="64">
        <v>171859</v>
      </c>
      <c r="Q36" s="64">
        <v>171859</v>
      </c>
      <c r="R36" s="64">
        <v>656712</v>
      </c>
      <c r="S36" s="64">
        <v>676712</v>
      </c>
      <c r="T36" s="64">
        <v>129682</v>
      </c>
      <c r="U36" s="64">
        <v>129682</v>
      </c>
      <c r="V36" s="64">
        <v>129682</v>
      </c>
      <c r="W36" s="64">
        <v>48609876</v>
      </c>
      <c r="X36" s="64">
        <v>-48480194</v>
      </c>
      <c r="Y36" s="65">
        <v>-99.73</v>
      </c>
      <c r="Z36" s="66">
        <v>48609876</v>
      </c>
    </row>
    <row r="37" spans="1:26" ht="13.5">
      <c r="A37" s="62" t="s">
        <v>54</v>
      </c>
      <c r="B37" s="18">
        <v>42788516</v>
      </c>
      <c r="C37" s="18">
        <v>0</v>
      </c>
      <c r="D37" s="63">
        <v>4700000</v>
      </c>
      <c r="E37" s="64">
        <v>4700000</v>
      </c>
      <c r="F37" s="64">
        <v>13928955</v>
      </c>
      <c r="G37" s="64">
        <v>3660332</v>
      </c>
      <c r="H37" s="64">
        <v>11287875</v>
      </c>
      <c r="I37" s="64">
        <v>11287875</v>
      </c>
      <c r="J37" s="64">
        <v>205682</v>
      </c>
      <c r="K37" s="64">
        <v>173021</v>
      </c>
      <c r="L37" s="64">
        <v>2848573</v>
      </c>
      <c r="M37" s="64">
        <v>2848573</v>
      </c>
      <c r="N37" s="64">
        <v>4145414</v>
      </c>
      <c r="O37" s="64">
        <v>4145414</v>
      </c>
      <c r="P37" s="64">
        <v>179973</v>
      </c>
      <c r="Q37" s="64">
        <v>179973</v>
      </c>
      <c r="R37" s="64">
        <v>767268</v>
      </c>
      <c r="S37" s="64">
        <v>945268</v>
      </c>
      <c r="T37" s="64">
        <v>945268</v>
      </c>
      <c r="U37" s="64">
        <v>945268</v>
      </c>
      <c r="V37" s="64">
        <v>945268</v>
      </c>
      <c r="W37" s="64">
        <v>4700000</v>
      </c>
      <c r="X37" s="64">
        <v>-3754732</v>
      </c>
      <c r="Y37" s="65">
        <v>-79.89</v>
      </c>
      <c r="Z37" s="66">
        <v>4700000</v>
      </c>
    </row>
    <row r="38" spans="1:26" ht="13.5">
      <c r="A38" s="62" t="s">
        <v>55</v>
      </c>
      <c r="B38" s="18">
        <v>5273583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149919325</v>
      </c>
      <c r="C39" s="18">
        <v>0</v>
      </c>
      <c r="D39" s="63">
        <v>191409876</v>
      </c>
      <c r="E39" s="64">
        <v>188878988</v>
      </c>
      <c r="F39" s="64">
        <v>4556558</v>
      </c>
      <c r="G39" s="64">
        <v>51298491</v>
      </c>
      <c r="H39" s="64">
        <v>7030665</v>
      </c>
      <c r="I39" s="64">
        <v>7030665</v>
      </c>
      <c r="J39" s="64">
        <v>8114587</v>
      </c>
      <c r="K39" s="64">
        <v>49546905</v>
      </c>
      <c r="L39" s="64">
        <v>14484282</v>
      </c>
      <c r="M39" s="64">
        <v>14484282</v>
      </c>
      <c r="N39" s="64">
        <v>18455110</v>
      </c>
      <c r="O39" s="64">
        <v>2779506</v>
      </c>
      <c r="P39" s="64">
        <v>1247637</v>
      </c>
      <c r="Q39" s="64">
        <v>1247637</v>
      </c>
      <c r="R39" s="64">
        <v>8357673</v>
      </c>
      <c r="S39" s="64">
        <v>8377673</v>
      </c>
      <c r="T39" s="64">
        <v>7830643</v>
      </c>
      <c r="U39" s="64">
        <v>7830643</v>
      </c>
      <c r="V39" s="64">
        <v>7830643</v>
      </c>
      <c r="W39" s="64">
        <v>188878988</v>
      </c>
      <c r="X39" s="64">
        <v>-181048345</v>
      </c>
      <c r="Y39" s="65">
        <v>-95.85</v>
      </c>
      <c r="Z39" s="66">
        <v>188878988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-34321358</v>
      </c>
      <c r="C42" s="18">
        <v>0</v>
      </c>
      <c r="D42" s="63">
        <v>-110235291</v>
      </c>
      <c r="E42" s="64">
        <v>-116204858</v>
      </c>
      <c r="F42" s="64">
        <v>58599319</v>
      </c>
      <c r="G42" s="64">
        <v>-7722929</v>
      </c>
      <c r="H42" s="64">
        <v>-10022579</v>
      </c>
      <c r="I42" s="64">
        <v>40853811</v>
      </c>
      <c r="J42" s="64">
        <v>-13988802</v>
      </c>
      <c r="K42" s="64">
        <v>42767979</v>
      </c>
      <c r="L42" s="64">
        <v>-18161881</v>
      </c>
      <c r="M42" s="64">
        <v>10617296</v>
      </c>
      <c r="N42" s="64">
        <v>-8584231</v>
      </c>
      <c r="O42" s="64">
        <v>-6884394</v>
      </c>
      <c r="P42" s="64">
        <v>30473230</v>
      </c>
      <c r="Q42" s="64">
        <v>15004605</v>
      </c>
      <c r="R42" s="64">
        <v>-12298389</v>
      </c>
      <c r="S42" s="64">
        <v>-20511547</v>
      </c>
      <c r="T42" s="64">
        <v>-23787831</v>
      </c>
      <c r="U42" s="64">
        <v>-56597767</v>
      </c>
      <c r="V42" s="64">
        <v>9877945</v>
      </c>
      <c r="W42" s="64">
        <v>-116204858</v>
      </c>
      <c r="X42" s="64">
        <v>126082803</v>
      </c>
      <c r="Y42" s="65">
        <v>-108.5</v>
      </c>
      <c r="Z42" s="66">
        <v>-116204858</v>
      </c>
    </row>
    <row r="43" spans="1:26" ht="13.5">
      <c r="A43" s="62" t="s">
        <v>59</v>
      </c>
      <c r="B43" s="18">
        <v>2299929</v>
      </c>
      <c r="C43" s="18">
        <v>0</v>
      </c>
      <c r="D43" s="63">
        <v>-14094250</v>
      </c>
      <c r="E43" s="64">
        <v>-22151004</v>
      </c>
      <c r="F43" s="64">
        <v>-12030</v>
      </c>
      <c r="G43" s="64">
        <v>-31639</v>
      </c>
      <c r="H43" s="64">
        <v>-62132</v>
      </c>
      <c r="I43" s="64">
        <v>-105801</v>
      </c>
      <c r="J43" s="64">
        <v>-33799</v>
      </c>
      <c r="K43" s="64">
        <v>-66519</v>
      </c>
      <c r="L43" s="64">
        <v>-22020</v>
      </c>
      <c r="M43" s="64">
        <v>-122338</v>
      </c>
      <c r="N43" s="64">
        <v>-11924</v>
      </c>
      <c r="O43" s="64">
        <v>-1034728</v>
      </c>
      <c r="P43" s="64">
        <v>-171859</v>
      </c>
      <c r="Q43" s="64">
        <v>-1218511</v>
      </c>
      <c r="R43" s="64">
        <v>-120911</v>
      </c>
      <c r="S43" s="64">
        <v>-661312</v>
      </c>
      <c r="T43" s="64">
        <v>-129682</v>
      </c>
      <c r="U43" s="64">
        <v>-911905</v>
      </c>
      <c r="V43" s="64">
        <v>-2358555</v>
      </c>
      <c r="W43" s="64">
        <v>-22151004</v>
      </c>
      <c r="X43" s="64">
        <v>19792449</v>
      </c>
      <c r="Y43" s="65">
        <v>-89.35</v>
      </c>
      <c r="Z43" s="66">
        <v>-22151004</v>
      </c>
    </row>
    <row r="44" spans="1:26" ht="13.5">
      <c r="A44" s="62" t="s">
        <v>60</v>
      </c>
      <c r="B44" s="18">
        <v>-166725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177314789</v>
      </c>
      <c r="C45" s="21">
        <v>0</v>
      </c>
      <c r="D45" s="103">
        <v>80670459</v>
      </c>
      <c r="E45" s="104">
        <v>64113250</v>
      </c>
      <c r="F45" s="104">
        <v>58587289</v>
      </c>
      <c r="G45" s="104">
        <v>50832721</v>
      </c>
      <c r="H45" s="104">
        <v>40748010</v>
      </c>
      <c r="I45" s="104">
        <v>40748010</v>
      </c>
      <c r="J45" s="104">
        <v>26725409</v>
      </c>
      <c r="K45" s="104">
        <v>69426869</v>
      </c>
      <c r="L45" s="104">
        <v>51242968</v>
      </c>
      <c r="M45" s="104">
        <v>51242968</v>
      </c>
      <c r="N45" s="104">
        <v>42646813</v>
      </c>
      <c r="O45" s="104">
        <v>34727691</v>
      </c>
      <c r="P45" s="104">
        <v>65029062</v>
      </c>
      <c r="Q45" s="104">
        <v>42646813</v>
      </c>
      <c r="R45" s="104">
        <v>52609762</v>
      </c>
      <c r="S45" s="104">
        <v>31436903</v>
      </c>
      <c r="T45" s="104">
        <v>7519390</v>
      </c>
      <c r="U45" s="104">
        <v>7519390</v>
      </c>
      <c r="V45" s="104">
        <v>7519390</v>
      </c>
      <c r="W45" s="104">
        <v>64113250</v>
      </c>
      <c r="X45" s="104">
        <v>-56593860</v>
      </c>
      <c r="Y45" s="105">
        <v>-88.27</v>
      </c>
      <c r="Z45" s="106">
        <v>64113250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218397</v>
      </c>
      <c r="J49" s="58">
        <v>0</v>
      </c>
      <c r="K49" s="58">
        <v>0</v>
      </c>
      <c r="L49" s="58">
        <v>0</v>
      </c>
      <c r="M49" s="58">
        <v>1133889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1352286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891238334</v>
      </c>
      <c r="C5" s="18">
        <v>0</v>
      </c>
      <c r="D5" s="63">
        <v>1098870834</v>
      </c>
      <c r="E5" s="64">
        <v>1107695692</v>
      </c>
      <c r="F5" s="64">
        <v>127247608</v>
      </c>
      <c r="G5" s="64">
        <v>124090432</v>
      </c>
      <c r="H5" s="64">
        <v>78785612</v>
      </c>
      <c r="I5" s="64">
        <v>330123652</v>
      </c>
      <c r="J5" s="64">
        <v>80848795</v>
      </c>
      <c r="K5" s="64">
        <v>7607542</v>
      </c>
      <c r="L5" s="64">
        <v>81037620</v>
      </c>
      <c r="M5" s="64">
        <v>169493957</v>
      </c>
      <c r="N5" s="64">
        <v>81270409</v>
      </c>
      <c r="O5" s="64">
        <v>90328483</v>
      </c>
      <c r="P5" s="64">
        <v>80195886</v>
      </c>
      <c r="Q5" s="64">
        <v>251794778</v>
      </c>
      <c r="R5" s="64">
        <v>99466852</v>
      </c>
      <c r="S5" s="64">
        <v>69829682</v>
      </c>
      <c r="T5" s="64">
        <v>79114459</v>
      </c>
      <c r="U5" s="64">
        <v>248410993</v>
      </c>
      <c r="V5" s="64">
        <v>999823380</v>
      </c>
      <c r="W5" s="64">
        <v>1107695692</v>
      </c>
      <c r="X5" s="64">
        <v>-107872312</v>
      </c>
      <c r="Y5" s="65">
        <v>-9.74</v>
      </c>
      <c r="Z5" s="66">
        <v>1107695692</v>
      </c>
    </row>
    <row r="6" spans="1:26" ht="13.5">
      <c r="A6" s="62" t="s">
        <v>32</v>
      </c>
      <c r="B6" s="18">
        <v>4359971251</v>
      </c>
      <c r="C6" s="18">
        <v>0</v>
      </c>
      <c r="D6" s="63">
        <v>5239508589</v>
      </c>
      <c r="E6" s="64">
        <v>5658885870</v>
      </c>
      <c r="F6" s="64">
        <v>492100113</v>
      </c>
      <c r="G6" s="64">
        <v>466090749</v>
      </c>
      <c r="H6" s="64">
        <v>424674665</v>
      </c>
      <c r="I6" s="64">
        <v>1382865527</v>
      </c>
      <c r="J6" s="64">
        <v>358660519</v>
      </c>
      <c r="K6" s="64">
        <v>513545106</v>
      </c>
      <c r="L6" s="64">
        <v>384690818</v>
      </c>
      <c r="M6" s="64">
        <v>1256896443</v>
      </c>
      <c r="N6" s="64">
        <v>413488027</v>
      </c>
      <c r="O6" s="64">
        <v>408496177</v>
      </c>
      <c r="P6" s="64">
        <v>489210528</v>
      </c>
      <c r="Q6" s="64">
        <v>1311194732</v>
      </c>
      <c r="R6" s="64">
        <v>400025487</v>
      </c>
      <c r="S6" s="64">
        <v>389321860</v>
      </c>
      <c r="T6" s="64">
        <v>558784420</v>
      </c>
      <c r="U6" s="64">
        <v>1348131767</v>
      </c>
      <c r="V6" s="64">
        <v>5299088469</v>
      </c>
      <c r="W6" s="64">
        <v>5658885870</v>
      </c>
      <c r="X6" s="64">
        <v>-359797401</v>
      </c>
      <c r="Y6" s="65">
        <v>-6.36</v>
      </c>
      <c r="Z6" s="66">
        <v>5658885870</v>
      </c>
    </row>
    <row r="7" spans="1:26" ht="13.5">
      <c r="A7" s="62" t="s">
        <v>33</v>
      </c>
      <c r="B7" s="18">
        <v>139334074</v>
      </c>
      <c r="C7" s="18">
        <v>0</v>
      </c>
      <c r="D7" s="63">
        <v>128202178</v>
      </c>
      <c r="E7" s="64">
        <v>115288405</v>
      </c>
      <c r="F7" s="64">
        <v>6777943</v>
      </c>
      <c r="G7" s="64">
        <v>7661220</v>
      </c>
      <c r="H7" s="64">
        <v>9500888</v>
      </c>
      <c r="I7" s="64">
        <v>23940051</v>
      </c>
      <c r="J7" s="64">
        <v>5205132</v>
      </c>
      <c r="K7" s="64">
        <v>5327972</v>
      </c>
      <c r="L7" s="64">
        <v>4095309</v>
      </c>
      <c r="M7" s="64">
        <v>14628413</v>
      </c>
      <c r="N7" s="64">
        <v>3690610</v>
      </c>
      <c r="O7" s="64">
        <v>9104416</v>
      </c>
      <c r="P7" s="64">
        <v>3764106</v>
      </c>
      <c r="Q7" s="64">
        <v>16559132</v>
      </c>
      <c r="R7" s="64">
        <v>7251277</v>
      </c>
      <c r="S7" s="64">
        <v>7216025</v>
      </c>
      <c r="T7" s="64">
        <v>26679725</v>
      </c>
      <c r="U7" s="64">
        <v>41147027</v>
      </c>
      <c r="V7" s="64">
        <v>96274623</v>
      </c>
      <c r="W7" s="64">
        <v>115288405</v>
      </c>
      <c r="X7" s="64">
        <v>-19013782</v>
      </c>
      <c r="Y7" s="65">
        <v>-16.49</v>
      </c>
      <c r="Z7" s="66">
        <v>115288405</v>
      </c>
    </row>
    <row r="8" spans="1:26" ht="13.5">
      <c r="A8" s="62" t="s">
        <v>34</v>
      </c>
      <c r="B8" s="18">
        <v>3655165916</v>
      </c>
      <c r="C8" s="18">
        <v>0</v>
      </c>
      <c r="D8" s="63">
        <v>3658165646</v>
      </c>
      <c r="E8" s="64">
        <v>3824547468</v>
      </c>
      <c r="F8" s="64">
        <v>1258001656</v>
      </c>
      <c r="G8" s="64">
        <v>65728226</v>
      </c>
      <c r="H8" s="64">
        <v>37626984</v>
      </c>
      <c r="I8" s="64">
        <v>1361356866</v>
      </c>
      <c r="J8" s="64">
        <v>18988588</v>
      </c>
      <c r="K8" s="64">
        <v>505762685</v>
      </c>
      <c r="L8" s="64">
        <v>493504059</v>
      </c>
      <c r="M8" s="64">
        <v>1018255332</v>
      </c>
      <c r="N8" s="64">
        <v>10428299</v>
      </c>
      <c r="O8" s="64">
        <v>47116941</v>
      </c>
      <c r="P8" s="64">
        <v>687419891</v>
      </c>
      <c r="Q8" s="64">
        <v>744965131</v>
      </c>
      <c r="R8" s="64">
        <v>7956628</v>
      </c>
      <c r="S8" s="64">
        <v>19500681</v>
      </c>
      <c r="T8" s="64">
        <v>149536569</v>
      </c>
      <c r="U8" s="64">
        <v>176993878</v>
      </c>
      <c r="V8" s="64">
        <v>3301571207</v>
      </c>
      <c r="W8" s="64">
        <v>3824547468</v>
      </c>
      <c r="X8" s="64">
        <v>-522976261</v>
      </c>
      <c r="Y8" s="65">
        <v>-13.67</v>
      </c>
      <c r="Z8" s="66">
        <v>3824547468</v>
      </c>
    </row>
    <row r="9" spans="1:26" ht="13.5">
      <c r="A9" s="62" t="s">
        <v>35</v>
      </c>
      <c r="B9" s="18">
        <v>872515508</v>
      </c>
      <c r="C9" s="18">
        <v>0</v>
      </c>
      <c r="D9" s="63">
        <v>1354400666</v>
      </c>
      <c r="E9" s="64">
        <v>927728592</v>
      </c>
      <c r="F9" s="64">
        <v>127703157</v>
      </c>
      <c r="G9" s="64">
        <v>55704561</v>
      </c>
      <c r="H9" s="64">
        <v>46593282</v>
      </c>
      <c r="I9" s="64">
        <v>230001000</v>
      </c>
      <c r="J9" s="64">
        <v>63276374</v>
      </c>
      <c r="K9" s="64">
        <v>65154469</v>
      </c>
      <c r="L9" s="64">
        <v>51249488</v>
      </c>
      <c r="M9" s="64">
        <v>179680331</v>
      </c>
      <c r="N9" s="64">
        <v>61767711</v>
      </c>
      <c r="O9" s="64">
        <v>69278677</v>
      </c>
      <c r="P9" s="64">
        <v>46836108</v>
      </c>
      <c r="Q9" s="64">
        <v>177882496</v>
      </c>
      <c r="R9" s="64">
        <v>58056210</v>
      </c>
      <c r="S9" s="64">
        <v>53919545</v>
      </c>
      <c r="T9" s="64">
        <v>77607149</v>
      </c>
      <c r="U9" s="64">
        <v>189582904</v>
      </c>
      <c r="V9" s="64">
        <v>777146731</v>
      </c>
      <c r="W9" s="64">
        <v>927728592</v>
      </c>
      <c r="X9" s="64">
        <v>-150581861</v>
      </c>
      <c r="Y9" s="65">
        <v>-16.23</v>
      </c>
      <c r="Z9" s="66">
        <v>927728592</v>
      </c>
    </row>
    <row r="10" spans="1:26" ht="25.5">
      <c r="A10" s="67" t="s">
        <v>98</v>
      </c>
      <c r="B10" s="68">
        <f>SUM(B5:B9)</f>
        <v>9918225083</v>
      </c>
      <c r="C10" s="68">
        <f>SUM(C5:C9)</f>
        <v>0</v>
      </c>
      <c r="D10" s="69">
        <f aca="true" t="shared" si="0" ref="D10:Z10">SUM(D5:D9)</f>
        <v>11479147913</v>
      </c>
      <c r="E10" s="70">
        <f t="shared" si="0"/>
        <v>11634146027</v>
      </c>
      <c r="F10" s="70">
        <f t="shared" si="0"/>
        <v>2011830477</v>
      </c>
      <c r="G10" s="70">
        <f t="shared" si="0"/>
        <v>719275188</v>
      </c>
      <c r="H10" s="70">
        <f t="shared" si="0"/>
        <v>597181431</v>
      </c>
      <c r="I10" s="70">
        <f t="shared" si="0"/>
        <v>3328287096</v>
      </c>
      <c r="J10" s="70">
        <f t="shared" si="0"/>
        <v>526979408</v>
      </c>
      <c r="K10" s="70">
        <f t="shared" si="0"/>
        <v>1097397774</v>
      </c>
      <c r="L10" s="70">
        <f t="shared" si="0"/>
        <v>1014577294</v>
      </c>
      <c r="M10" s="70">
        <f t="shared" si="0"/>
        <v>2638954476</v>
      </c>
      <c r="N10" s="70">
        <f t="shared" si="0"/>
        <v>570645056</v>
      </c>
      <c r="O10" s="70">
        <f t="shared" si="0"/>
        <v>624324694</v>
      </c>
      <c r="P10" s="70">
        <f t="shared" si="0"/>
        <v>1307426519</v>
      </c>
      <c r="Q10" s="70">
        <f t="shared" si="0"/>
        <v>2502396269</v>
      </c>
      <c r="R10" s="70">
        <f t="shared" si="0"/>
        <v>572756454</v>
      </c>
      <c r="S10" s="70">
        <f t="shared" si="0"/>
        <v>539787793</v>
      </c>
      <c r="T10" s="70">
        <f t="shared" si="0"/>
        <v>891722322</v>
      </c>
      <c r="U10" s="70">
        <f t="shared" si="0"/>
        <v>2004266569</v>
      </c>
      <c r="V10" s="70">
        <f t="shared" si="0"/>
        <v>10473904410</v>
      </c>
      <c r="W10" s="70">
        <f t="shared" si="0"/>
        <v>11634146027</v>
      </c>
      <c r="X10" s="70">
        <f t="shared" si="0"/>
        <v>-1160241617</v>
      </c>
      <c r="Y10" s="71">
        <f>+IF(W10&lt;&gt;0,(X10/W10)*100,0)</f>
        <v>-9.972726956558425</v>
      </c>
      <c r="Z10" s="72">
        <f t="shared" si="0"/>
        <v>11634146027</v>
      </c>
    </row>
    <row r="11" spans="1:26" ht="13.5">
      <c r="A11" s="62" t="s">
        <v>36</v>
      </c>
      <c r="B11" s="18">
        <v>2519630349</v>
      </c>
      <c r="C11" s="18">
        <v>0</v>
      </c>
      <c r="D11" s="63">
        <v>3056135867</v>
      </c>
      <c r="E11" s="64">
        <v>3120903995</v>
      </c>
      <c r="F11" s="64">
        <v>234973006</v>
      </c>
      <c r="G11" s="64">
        <v>241975339</v>
      </c>
      <c r="H11" s="64">
        <v>240279145</v>
      </c>
      <c r="I11" s="64">
        <v>717227490</v>
      </c>
      <c r="J11" s="64">
        <v>240504253</v>
      </c>
      <c r="K11" s="64">
        <v>267352816</v>
      </c>
      <c r="L11" s="64">
        <v>243528013</v>
      </c>
      <c r="M11" s="64">
        <v>751385082</v>
      </c>
      <c r="N11" s="64">
        <v>244175617</v>
      </c>
      <c r="O11" s="64">
        <v>242042791</v>
      </c>
      <c r="P11" s="64">
        <v>253363362</v>
      </c>
      <c r="Q11" s="64">
        <v>739581770</v>
      </c>
      <c r="R11" s="64">
        <v>228250146</v>
      </c>
      <c r="S11" s="64">
        <v>246384524</v>
      </c>
      <c r="T11" s="64">
        <v>239764036</v>
      </c>
      <c r="U11" s="64">
        <v>714398706</v>
      </c>
      <c r="V11" s="64">
        <v>2922593048</v>
      </c>
      <c r="W11" s="64">
        <v>3120903995</v>
      </c>
      <c r="X11" s="64">
        <v>-198310947</v>
      </c>
      <c r="Y11" s="65">
        <v>-6.35</v>
      </c>
      <c r="Z11" s="66">
        <v>3120903995</v>
      </c>
    </row>
    <row r="12" spans="1:26" ht="13.5">
      <c r="A12" s="62" t="s">
        <v>37</v>
      </c>
      <c r="B12" s="18">
        <v>192617560</v>
      </c>
      <c r="C12" s="18">
        <v>0</v>
      </c>
      <c r="D12" s="63">
        <v>255095353</v>
      </c>
      <c r="E12" s="64">
        <v>275489044</v>
      </c>
      <c r="F12" s="64">
        <v>19609659</v>
      </c>
      <c r="G12" s="64">
        <v>18441482</v>
      </c>
      <c r="H12" s="64">
        <v>21426510</v>
      </c>
      <c r="I12" s="64">
        <v>59477651</v>
      </c>
      <c r="J12" s="64">
        <v>21013541</v>
      </c>
      <c r="K12" s="64">
        <v>21558255</v>
      </c>
      <c r="L12" s="64">
        <v>19868459</v>
      </c>
      <c r="M12" s="64">
        <v>62440255</v>
      </c>
      <c r="N12" s="64">
        <v>20596064</v>
      </c>
      <c r="O12" s="64">
        <v>24666317</v>
      </c>
      <c r="P12" s="64">
        <v>26633104</v>
      </c>
      <c r="Q12" s="64">
        <v>71895485</v>
      </c>
      <c r="R12" s="64">
        <v>19401066</v>
      </c>
      <c r="S12" s="64">
        <v>20842893</v>
      </c>
      <c r="T12" s="64">
        <v>21231000</v>
      </c>
      <c r="U12" s="64">
        <v>61474959</v>
      </c>
      <c r="V12" s="64">
        <v>255288350</v>
      </c>
      <c r="W12" s="64">
        <v>275489044</v>
      </c>
      <c r="X12" s="64">
        <v>-20200694</v>
      </c>
      <c r="Y12" s="65">
        <v>-7.33</v>
      </c>
      <c r="Z12" s="66">
        <v>275489044</v>
      </c>
    </row>
    <row r="13" spans="1:26" ht="13.5">
      <c r="A13" s="62" t="s">
        <v>99</v>
      </c>
      <c r="B13" s="18">
        <v>1921541362</v>
      </c>
      <c r="C13" s="18">
        <v>0</v>
      </c>
      <c r="D13" s="63">
        <v>1036964598</v>
      </c>
      <c r="E13" s="64">
        <v>1284165115</v>
      </c>
      <c r="F13" s="64">
        <v>15049391</v>
      </c>
      <c r="G13" s="64">
        <v>28979256</v>
      </c>
      <c r="H13" s="64">
        <v>22045652</v>
      </c>
      <c r="I13" s="64">
        <v>66074299</v>
      </c>
      <c r="J13" s="64">
        <v>25438373</v>
      </c>
      <c r="K13" s="64">
        <v>22073142</v>
      </c>
      <c r="L13" s="64">
        <v>22349934</v>
      </c>
      <c r="M13" s="64">
        <v>69861449</v>
      </c>
      <c r="N13" s="64">
        <v>25636601</v>
      </c>
      <c r="O13" s="64">
        <v>278321024</v>
      </c>
      <c r="P13" s="64">
        <v>223682716</v>
      </c>
      <c r="Q13" s="64">
        <v>527640341</v>
      </c>
      <c r="R13" s="64">
        <v>41067994</v>
      </c>
      <c r="S13" s="64">
        <v>37939656</v>
      </c>
      <c r="T13" s="64">
        <v>37163844</v>
      </c>
      <c r="U13" s="64">
        <v>116171494</v>
      </c>
      <c r="V13" s="64">
        <v>779747583</v>
      </c>
      <c r="W13" s="64">
        <v>1284165115</v>
      </c>
      <c r="X13" s="64">
        <v>-504417532</v>
      </c>
      <c r="Y13" s="65">
        <v>-39.28</v>
      </c>
      <c r="Z13" s="66">
        <v>1284165115</v>
      </c>
    </row>
    <row r="14" spans="1:26" ht="13.5">
      <c r="A14" s="62" t="s">
        <v>38</v>
      </c>
      <c r="B14" s="18">
        <v>200649699</v>
      </c>
      <c r="C14" s="18">
        <v>0</v>
      </c>
      <c r="D14" s="63">
        <v>114526945</v>
      </c>
      <c r="E14" s="64">
        <v>129627875</v>
      </c>
      <c r="F14" s="64">
        <v>2581859</v>
      </c>
      <c r="G14" s="64">
        <v>2751091</v>
      </c>
      <c r="H14" s="64">
        <v>17994159</v>
      </c>
      <c r="I14" s="64">
        <v>23327109</v>
      </c>
      <c r="J14" s="64">
        <v>8345637</v>
      </c>
      <c r="K14" s="64">
        <v>5111928</v>
      </c>
      <c r="L14" s="64">
        <v>59810672</v>
      </c>
      <c r="M14" s="64">
        <v>73268237</v>
      </c>
      <c r="N14" s="64">
        <v>3693747</v>
      </c>
      <c r="O14" s="64">
        <v>9135441</v>
      </c>
      <c r="P14" s="64">
        <v>31343337</v>
      </c>
      <c r="Q14" s="64">
        <v>44172525</v>
      </c>
      <c r="R14" s="64">
        <v>38686533</v>
      </c>
      <c r="S14" s="64">
        <v>10079952</v>
      </c>
      <c r="T14" s="64">
        <v>25250110</v>
      </c>
      <c r="U14" s="64">
        <v>74016595</v>
      </c>
      <c r="V14" s="64">
        <v>214784466</v>
      </c>
      <c r="W14" s="64">
        <v>129627875</v>
      </c>
      <c r="X14" s="64">
        <v>85156591</v>
      </c>
      <c r="Y14" s="65">
        <v>65.69</v>
      </c>
      <c r="Z14" s="66">
        <v>129627875</v>
      </c>
    </row>
    <row r="15" spans="1:26" ht="13.5">
      <c r="A15" s="62" t="s">
        <v>39</v>
      </c>
      <c r="B15" s="18">
        <v>3087719774</v>
      </c>
      <c r="C15" s="18">
        <v>0</v>
      </c>
      <c r="D15" s="63">
        <v>3310633519</v>
      </c>
      <c r="E15" s="64">
        <v>3996564833</v>
      </c>
      <c r="F15" s="64">
        <v>294914441</v>
      </c>
      <c r="G15" s="64">
        <v>290089626</v>
      </c>
      <c r="H15" s="64">
        <v>395500178</v>
      </c>
      <c r="I15" s="64">
        <v>980504245</v>
      </c>
      <c r="J15" s="64">
        <v>222879952</v>
      </c>
      <c r="K15" s="64">
        <v>387346500</v>
      </c>
      <c r="L15" s="64">
        <v>323378847</v>
      </c>
      <c r="M15" s="64">
        <v>933605299</v>
      </c>
      <c r="N15" s="64">
        <v>545463292</v>
      </c>
      <c r="O15" s="64">
        <v>293385165</v>
      </c>
      <c r="P15" s="64">
        <v>286555358</v>
      </c>
      <c r="Q15" s="64">
        <v>1125403815</v>
      </c>
      <c r="R15" s="64">
        <v>410594530</v>
      </c>
      <c r="S15" s="64">
        <v>233119411</v>
      </c>
      <c r="T15" s="64">
        <v>254819522</v>
      </c>
      <c r="U15" s="64">
        <v>898533463</v>
      </c>
      <c r="V15" s="64">
        <v>3938046822</v>
      </c>
      <c r="W15" s="64">
        <v>3996564833</v>
      </c>
      <c r="X15" s="64">
        <v>-58518011</v>
      </c>
      <c r="Y15" s="65">
        <v>-1.46</v>
      </c>
      <c r="Z15" s="66">
        <v>3996564833</v>
      </c>
    </row>
    <row r="16" spans="1:26" ht="13.5">
      <c r="A16" s="73" t="s">
        <v>40</v>
      </c>
      <c r="B16" s="18">
        <v>345074625</v>
      </c>
      <c r="C16" s="18">
        <v>0</v>
      </c>
      <c r="D16" s="63">
        <v>285855992</v>
      </c>
      <c r="E16" s="64">
        <v>348961319</v>
      </c>
      <c r="F16" s="64">
        <v>4832252</v>
      </c>
      <c r="G16" s="64">
        <v>15681216</v>
      </c>
      <c r="H16" s="64">
        <v>12625997</v>
      </c>
      <c r="I16" s="64">
        <v>33139465</v>
      </c>
      <c r="J16" s="64">
        <v>16189948</v>
      </c>
      <c r="K16" s="64">
        <v>9242155</v>
      </c>
      <c r="L16" s="64">
        <v>32674573</v>
      </c>
      <c r="M16" s="64">
        <v>58106676</v>
      </c>
      <c r="N16" s="64">
        <v>14034506</v>
      </c>
      <c r="O16" s="64">
        <v>13867069</v>
      </c>
      <c r="P16" s="64">
        <v>14399489</v>
      </c>
      <c r="Q16" s="64">
        <v>42301064</v>
      </c>
      <c r="R16" s="64">
        <v>21366647</v>
      </c>
      <c r="S16" s="64">
        <v>34095994</v>
      </c>
      <c r="T16" s="64">
        <v>30931719</v>
      </c>
      <c r="U16" s="64">
        <v>86394360</v>
      </c>
      <c r="V16" s="64">
        <v>219941565</v>
      </c>
      <c r="W16" s="64">
        <v>348961319</v>
      </c>
      <c r="X16" s="64">
        <v>-129019754</v>
      </c>
      <c r="Y16" s="65">
        <v>-36.97</v>
      </c>
      <c r="Z16" s="66">
        <v>348961319</v>
      </c>
    </row>
    <row r="17" spans="1:26" ht="13.5">
      <c r="A17" s="62" t="s">
        <v>41</v>
      </c>
      <c r="B17" s="18">
        <v>2943984156</v>
      </c>
      <c r="C17" s="18">
        <v>0</v>
      </c>
      <c r="D17" s="63">
        <v>3451838916</v>
      </c>
      <c r="E17" s="64">
        <v>3058154182</v>
      </c>
      <c r="F17" s="64">
        <v>130371476</v>
      </c>
      <c r="G17" s="64">
        <v>196578454</v>
      </c>
      <c r="H17" s="64">
        <v>177868135</v>
      </c>
      <c r="I17" s="64">
        <v>504818065</v>
      </c>
      <c r="J17" s="64">
        <v>245816721</v>
      </c>
      <c r="K17" s="64">
        <v>271220195</v>
      </c>
      <c r="L17" s="64">
        <v>235444081</v>
      </c>
      <c r="M17" s="64">
        <v>752480997</v>
      </c>
      <c r="N17" s="64">
        <v>200548914</v>
      </c>
      <c r="O17" s="64">
        <v>193051760</v>
      </c>
      <c r="P17" s="64">
        <v>210272852</v>
      </c>
      <c r="Q17" s="64">
        <v>603873526</v>
      </c>
      <c r="R17" s="64">
        <v>223953215</v>
      </c>
      <c r="S17" s="64">
        <v>201910868</v>
      </c>
      <c r="T17" s="64">
        <v>453936269</v>
      </c>
      <c r="U17" s="64">
        <v>879800352</v>
      </c>
      <c r="V17" s="64">
        <v>2740972940</v>
      </c>
      <c r="W17" s="64">
        <v>3058154182</v>
      </c>
      <c r="X17" s="64">
        <v>-317181242</v>
      </c>
      <c r="Y17" s="65">
        <v>-10.37</v>
      </c>
      <c r="Z17" s="66">
        <v>3058154182</v>
      </c>
    </row>
    <row r="18" spans="1:26" ht="13.5">
      <c r="A18" s="74" t="s">
        <v>42</v>
      </c>
      <c r="B18" s="75">
        <f>SUM(B11:B17)</f>
        <v>11211217525</v>
      </c>
      <c r="C18" s="75">
        <f>SUM(C11:C17)</f>
        <v>0</v>
      </c>
      <c r="D18" s="76">
        <f aca="true" t="shared" si="1" ref="D18:Z18">SUM(D11:D17)</f>
        <v>11511051190</v>
      </c>
      <c r="E18" s="77">
        <f t="shared" si="1"/>
        <v>12213866363</v>
      </c>
      <c r="F18" s="77">
        <f t="shared" si="1"/>
        <v>702332084</v>
      </c>
      <c r="G18" s="77">
        <f t="shared" si="1"/>
        <v>794496464</v>
      </c>
      <c r="H18" s="77">
        <f t="shared" si="1"/>
        <v>887739776</v>
      </c>
      <c r="I18" s="77">
        <f t="shared" si="1"/>
        <v>2384568324</v>
      </c>
      <c r="J18" s="77">
        <f t="shared" si="1"/>
        <v>780188425</v>
      </c>
      <c r="K18" s="77">
        <f t="shared" si="1"/>
        <v>983904991</v>
      </c>
      <c r="L18" s="77">
        <f t="shared" si="1"/>
        <v>937054579</v>
      </c>
      <c r="M18" s="77">
        <f t="shared" si="1"/>
        <v>2701147995</v>
      </c>
      <c r="N18" s="77">
        <f t="shared" si="1"/>
        <v>1054148741</v>
      </c>
      <c r="O18" s="77">
        <f t="shared" si="1"/>
        <v>1054469567</v>
      </c>
      <c r="P18" s="77">
        <f t="shared" si="1"/>
        <v>1046250218</v>
      </c>
      <c r="Q18" s="77">
        <f t="shared" si="1"/>
        <v>3154868526</v>
      </c>
      <c r="R18" s="77">
        <f t="shared" si="1"/>
        <v>983320131</v>
      </c>
      <c r="S18" s="77">
        <f t="shared" si="1"/>
        <v>784373298</v>
      </c>
      <c r="T18" s="77">
        <f t="shared" si="1"/>
        <v>1063096500</v>
      </c>
      <c r="U18" s="77">
        <f t="shared" si="1"/>
        <v>2830789929</v>
      </c>
      <c r="V18" s="77">
        <f t="shared" si="1"/>
        <v>11071374774</v>
      </c>
      <c r="W18" s="77">
        <f t="shared" si="1"/>
        <v>12213866363</v>
      </c>
      <c r="X18" s="77">
        <f t="shared" si="1"/>
        <v>-1142491589</v>
      </c>
      <c r="Y18" s="71">
        <f>+IF(W18&lt;&gt;0,(X18/W18)*100,0)</f>
        <v>-9.354053458952194</v>
      </c>
      <c r="Z18" s="78">
        <f t="shared" si="1"/>
        <v>12213866363</v>
      </c>
    </row>
    <row r="19" spans="1:26" ht="13.5">
      <c r="A19" s="74" t="s">
        <v>43</v>
      </c>
      <c r="B19" s="79">
        <f>+B10-B18</f>
        <v>-1292992442</v>
      </c>
      <c r="C19" s="79">
        <f>+C10-C18</f>
        <v>0</v>
      </c>
      <c r="D19" s="80">
        <f aca="true" t="shared" si="2" ref="D19:Z19">+D10-D18</f>
        <v>-31903277</v>
      </c>
      <c r="E19" s="81">
        <f t="shared" si="2"/>
        <v>-579720336</v>
      </c>
      <c r="F19" s="81">
        <f t="shared" si="2"/>
        <v>1309498393</v>
      </c>
      <c r="G19" s="81">
        <f t="shared" si="2"/>
        <v>-75221276</v>
      </c>
      <c r="H19" s="81">
        <f t="shared" si="2"/>
        <v>-290558345</v>
      </c>
      <c r="I19" s="81">
        <f t="shared" si="2"/>
        <v>943718772</v>
      </c>
      <c r="J19" s="81">
        <f t="shared" si="2"/>
        <v>-253209017</v>
      </c>
      <c r="K19" s="81">
        <f t="shared" si="2"/>
        <v>113492783</v>
      </c>
      <c r="L19" s="81">
        <f t="shared" si="2"/>
        <v>77522715</v>
      </c>
      <c r="M19" s="81">
        <f t="shared" si="2"/>
        <v>-62193519</v>
      </c>
      <c r="N19" s="81">
        <f t="shared" si="2"/>
        <v>-483503685</v>
      </c>
      <c r="O19" s="81">
        <f t="shared" si="2"/>
        <v>-430144873</v>
      </c>
      <c r="P19" s="81">
        <f t="shared" si="2"/>
        <v>261176301</v>
      </c>
      <c r="Q19" s="81">
        <f t="shared" si="2"/>
        <v>-652472257</v>
      </c>
      <c r="R19" s="81">
        <f t="shared" si="2"/>
        <v>-410563677</v>
      </c>
      <c r="S19" s="81">
        <f t="shared" si="2"/>
        <v>-244585505</v>
      </c>
      <c r="T19" s="81">
        <f t="shared" si="2"/>
        <v>-171374178</v>
      </c>
      <c r="U19" s="81">
        <f t="shared" si="2"/>
        <v>-826523360</v>
      </c>
      <c r="V19" s="81">
        <f t="shared" si="2"/>
        <v>-597470364</v>
      </c>
      <c r="W19" s="81">
        <f>IF(E10=E18,0,W10-W18)</f>
        <v>-579720336</v>
      </c>
      <c r="X19" s="81">
        <f t="shared" si="2"/>
        <v>-17750028</v>
      </c>
      <c r="Y19" s="82">
        <f>+IF(W19&lt;&gt;0,(X19/W19)*100,0)</f>
        <v>3.0618260043235743</v>
      </c>
      <c r="Z19" s="83">
        <f t="shared" si="2"/>
        <v>-579720336</v>
      </c>
    </row>
    <row r="20" spans="1:26" ht="13.5">
      <c r="A20" s="62" t="s">
        <v>44</v>
      </c>
      <c r="B20" s="18">
        <v>786158382</v>
      </c>
      <c r="C20" s="18">
        <v>0</v>
      </c>
      <c r="D20" s="63">
        <v>1048867000</v>
      </c>
      <c r="E20" s="64">
        <v>929634348</v>
      </c>
      <c r="F20" s="64">
        <v>62588367</v>
      </c>
      <c r="G20" s="64">
        <v>10762478</v>
      </c>
      <c r="H20" s="64">
        <v>16395550</v>
      </c>
      <c r="I20" s="64">
        <v>89746395</v>
      </c>
      <c r="J20" s="64">
        <v>48704000</v>
      </c>
      <c r="K20" s="64">
        <v>51808940</v>
      </c>
      <c r="L20" s="64">
        <v>99683256</v>
      </c>
      <c r="M20" s="64">
        <v>200196196</v>
      </c>
      <c r="N20" s="64">
        <v>4407003</v>
      </c>
      <c r="O20" s="64">
        <v>7307003</v>
      </c>
      <c r="P20" s="64">
        <v>283091554</v>
      </c>
      <c r="Q20" s="64">
        <v>294805560</v>
      </c>
      <c r="R20" s="64">
        <v>17713106</v>
      </c>
      <c r="S20" s="64">
        <v>2887536</v>
      </c>
      <c r="T20" s="64">
        <v>134424927</v>
      </c>
      <c r="U20" s="64">
        <v>155025569</v>
      </c>
      <c r="V20" s="64">
        <v>739773720</v>
      </c>
      <c r="W20" s="64">
        <v>929634348</v>
      </c>
      <c r="X20" s="64">
        <v>-189860628</v>
      </c>
      <c r="Y20" s="65">
        <v>-20.42</v>
      </c>
      <c r="Z20" s="66">
        <v>929634348</v>
      </c>
    </row>
    <row r="21" spans="1:26" ht="13.5">
      <c r="A21" s="62" t="s">
        <v>100</v>
      </c>
      <c r="B21" s="84">
        <v>0</v>
      </c>
      <c r="C21" s="84">
        <v>0</v>
      </c>
      <c r="D21" s="85">
        <v>150339224</v>
      </c>
      <c r="E21" s="86">
        <v>56104946</v>
      </c>
      <c r="F21" s="86">
        <v>2133665</v>
      </c>
      <c r="G21" s="86">
        <v>1938987</v>
      </c>
      <c r="H21" s="86">
        <v>3077260</v>
      </c>
      <c r="I21" s="86">
        <v>7149912</v>
      </c>
      <c r="J21" s="86">
        <v>3452525</v>
      </c>
      <c r="K21" s="86">
        <v>5690729</v>
      </c>
      <c r="L21" s="86">
        <v>3526864</v>
      </c>
      <c r="M21" s="86">
        <v>12670118</v>
      </c>
      <c r="N21" s="86">
        <v>935577</v>
      </c>
      <c r="O21" s="86">
        <v>312062</v>
      </c>
      <c r="P21" s="86">
        <v>7078339</v>
      </c>
      <c r="Q21" s="86">
        <v>8325978</v>
      </c>
      <c r="R21" s="86">
        <v>4480989</v>
      </c>
      <c r="S21" s="86">
        <v>5687723</v>
      </c>
      <c r="T21" s="86">
        <v>0</v>
      </c>
      <c r="U21" s="86">
        <v>10168712</v>
      </c>
      <c r="V21" s="86">
        <v>38314720</v>
      </c>
      <c r="W21" s="86">
        <v>56104946</v>
      </c>
      <c r="X21" s="86">
        <v>-17790226</v>
      </c>
      <c r="Y21" s="87">
        <v>-31.71</v>
      </c>
      <c r="Z21" s="88">
        <v>56104946</v>
      </c>
    </row>
    <row r="22" spans="1:26" ht="25.5">
      <c r="A22" s="89" t="s">
        <v>101</v>
      </c>
      <c r="B22" s="90">
        <f>SUM(B19:B21)</f>
        <v>-506834060</v>
      </c>
      <c r="C22" s="90">
        <f>SUM(C19:C21)</f>
        <v>0</v>
      </c>
      <c r="D22" s="91">
        <f aca="true" t="shared" si="3" ref="D22:Z22">SUM(D19:D21)</f>
        <v>1167302947</v>
      </c>
      <c r="E22" s="92">
        <f t="shared" si="3"/>
        <v>406018958</v>
      </c>
      <c r="F22" s="92">
        <f t="shared" si="3"/>
        <v>1374220425</v>
      </c>
      <c r="G22" s="92">
        <f t="shared" si="3"/>
        <v>-62519811</v>
      </c>
      <c r="H22" s="92">
        <f t="shared" si="3"/>
        <v>-271085535</v>
      </c>
      <c r="I22" s="92">
        <f t="shared" si="3"/>
        <v>1040615079</v>
      </c>
      <c r="J22" s="92">
        <f t="shared" si="3"/>
        <v>-201052492</v>
      </c>
      <c r="K22" s="92">
        <f t="shared" si="3"/>
        <v>170992452</v>
      </c>
      <c r="L22" s="92">
        <f t="shared" si="3"/>
        <v>180732835</v>
      </c>
      <c r="M22" s="92">
        <f t="shared" si="3"/>
        <v>150672795</v>
      </c>
      <c r="N22" s="92">
        <f t="shared" si="3"/>
        <v>-478161105</v>
      </c>
      <c r="O22" s="92">
        <f t="shared" si="3"/>
        <v>-422525808</v>
      </c>
      <c r="P22" s="92">
        <f t="shared" si="3"/>
        <v>551346194</v>
      </c>
      <c r="Q22" s="92">
        <f t="shared" si="3"/>
        <v>-349340719</v>
      </c>
      <c r="R22" s="92">
        <f t="shared" si="3"/>
        <v>-388369582</v>
      </c>
      <c r="S22" s="92">
        <f t="shared" si="3"/>
        <v>-236010246</v>
      </c>
      <c r="T22" s="92">
        <f t="shared" si="3"/>
        <v>-36949251</v>
      </c>
      <c r="U22" s="92">
        <f t="shared" si="3"/>
        <v>-661329079</v>
      </c>
      <c r="V22" s="92">
        <f t="shared" si="3"/>
        <v>180618076</v>
      </c>
      <c r="W22" s="92">
        <f t="shared" si="3"/>
        <v>406018958</v>
      </c>
      <c r="X22" s="92">
        <f t="shared" si="3"/>
        <v>-225400882</v>
      </c>
      <c r="Y22" s="93">
        <f>+IF(W22&lt;&gt;0,(X22/W22)*100,0)</f>
        <v>-55.514866377249305</v>
      </c>
      <c r="Z22" s="94">
        <f t="shared" si="3"/>
        <v>406018958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69</v>
      </c>
      <c r="G23" s="64">
        <v>0</v>
      </c>
      <c r="H23" s="64">
        <v>0</v>
      </c>
      <c r="I23" s="64">
        <v>69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69</v>
      </c>
      <c r="W23" s="64">
        <v>0</v>
      </c>
      <c r="X23" s="64">
        <v>69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-506834060</v>
      </c>
      <c r="C24" s="79">
        <f>SUM(C22:C23)</f>
        <v>0</v>
      </c>
      <c r="D24" s="80">
        <f aca="true" t="shared" si="4" ref="D24:Z24">SUM(D22:D23)</f>
        <v>1167302947</v>
      </c>
      <c r="E24" s="81">
        <f t="shared" si="4"/>
        <v>406018958</v>
      </c>
      <c r="F24" s="81">
        <f t="shared" si="4"/>
        <v>1374220494</v>
      </c>
      <c r="G24" s="81">
        <f t="shared" si="4"/>
        <v>-62519811</v>
      </c>
      <c r="H24" s="81">
        <f t="shared" si="4"/>
        <v>-271085535</v>
      </c>
      <c r="I24" s="81">
        <f t="shared" si="4"/>
        <v>1040615148</v>
      </c>
      <c r="J24" s="81">
        <f t="shared" si="4"/>
        <v>-201052492</v>
      </c>
      <c r="K24" s="81">
        <f t="shared" si="4"/>
        <v>170992452</v>
      </c>
      <c r="L24" s="81">
        <f t="shared" si="4"/>
        <v>180732835</v>
      </c>
      <c r="M24" s="81">
        <f t="shared" si="4"/>
        <v>150672795</v>
      </c>
      <c r="N24" s="81">
        <f t="shared" si="4"/>
        <v>-478161105</v>
      </c>
      <c r="O24" s="81">
        <f t="shared" si="4"/>
        <v>-422525808</v>
      </c>
      <c r="P24" s="81">
        <f t="shared" si="4"/>
        <v>551346194</v>
      </c>
      <c r="Q24" s="81">
        <f t="shared" si="4"/>
        <v>-349340719</v>
      </c>
      <c r="R24" s="81">
        <f t="shared" si="4"/>
        <v>-388369582</v>
      </c>
      <c r="S24" s="81">
        <f t="shared" si="4"/>
        <v>-236010246</v>
      </c>
      <c r="T24" s="81">
        <f t="shared" si="4"/>
        <v>-36949251</v>
      </c>
      <c r="U24" s="81">
        <f t="shared" si="4"/>
        <v>-661329079</v>
      </c>
      <c r="V24" s="81">
        <f t="shared" si="4"/>
        <v>180618145</v>
      </c>
      <c r="W24" s="81">
        <f t="shared" si="4"/>
        <v>406018958</v>
      </c>
      <c r="X24" s="81">
        <f t="shared" si="4"/>
        <v>-225400813</v>
      </c>
      <c r="Y24" s="82">
        <f>+IF(W24&lt;&gt;0,(X24/W24)*100,0)</f>
        <v>-55.514849382968954</v>
      </c>
      <c r="Z24" s="83">
        <f t="shared" si="4"/>
        <v>406018958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1954627094</v>
      </c>
      <c r="C27" s="21">
        <v>0</v>
      </c>
      <c r="D27" s="103">
        <v>3368513360</v>
      </c>
      <c r="E27" s="104">
        <v>3667628798</v>
      </c>
      <c r="F27" s="104">
        <v>124625363</v>
      </c>
      <c r="G27" s="104">
        <v>177853577</v>
      </c>
      <c r="H27" s="104">
        <v>229576427</v>
      </c>
      <c r="I27" s="104">
        <v>532055367</v>
      </c>
      <c r="J27" s="104">
        <v>244209192</v>
      </c>
      <c r="K27" s="104">
        <v>263852007</v>
      </c>
      <c r="L27" s="104">
        <v>220445777</v>
      </c>
      <c r="M27" s="104">
        <v>728506976</v>
      </c>
      <c r="N27" s="104">
        <v>69852772</v>
      </c>
      <c r="O27" s="104">
        <v>153212188</v>
      </c>
      <c r="P27" s="104">
        <v>221917145</v>
      </c>
      <c r="Q27" s="104">
        <v>444982105</v>
      </c>
      <c r="R27" s="104">
        <v>199832500</v>
      </c>
      <c r="S27" s="104">
        <v>275319269</v>
      </c>
      <c r="T27" s="104">
        <v>364069160</v>
      </c>
      <c r="U27" s="104">
        <v>839220929</v>
      </c>
      <c r="V27" s="104">
        <v>2544765377</v>
      </c>
      <c r="W27" s="104">
        <v>3667628798</v>
      </c>
      <c r="X27" s="104">
        <v>-1122863421</v>
      </c>
      <c r="Y27" s="105">
        <v>-30.62</v>
      </c>
      <c r="Z27" s="106">
        <v>3667628798</v>
      </c>
    </row>
    <row r="28" spans="1:26" ht="13.5">
      <c r="A28" s="107" t="s">
        <v>44</v>
      </c>
      <c r="B28" s="18">
        <v>1528455742</v>
      </c>
      <c r="C28" s="18">
        <v>0</v>
      </c>
      <c r="D28" s="63">
        <v>2259593749</v>
      </c>
      <c r="E28" s="64">
        <v>2659913187</v>
      </c>
      <c r="F28" s="64">
        <v>108236815</v>
      </c>
      <c r="G28" s="64">
        <v>135685325</v>
      </c>
      <c r="H28" s="64">
        <v>173826672</v>
      </c>
      <c r="I28" s="64">
        <v>417748812</v>
      </c>
      <c r="J28" s="64">
        <v>198294474</v>
      </c>
      <c r="K28" s="64">
        <v>212710573</v>
      </c>
      <c r="L28" s="64">
        <v>163646697</v>
      </c>
      <c r="M28" s="64">
        <v>574651744</v>
      </c>
      <c r="N28" s="64">
        <v>46323640</v>
      </c>
      <c r="O28" s="64">
        <v>106597446</v>
      </c>
      <c r="P28" s="64">
        <v>188674054</v>
      </c>
      <c r="Q28" s="64">
        <v>341595140</v>
      </c>
      <c r="R28" s="64">
        <v>159485340</v>
      </c>
      <c r="S28" s="64">
        <v>237481805</v>
      </c>
      <c r="T28" s="64">
        <v>275465725</v>
      </c>
      <c r="U28" s="64">
        <v>672432870</v>
      </c>
      <c r="V28" s="64">
        <v>2006428566</v>
      </c>
      <c r="W28" s="64">
        <v>2659913187</v>
      </c>
      <c r="X28" s="64">
        <v>-653484621</v>
      </c>
      <c r="Y28" s="65">
        <v>-24.57</v>
      </c>
      <c r="Z28" s="66">
        <v>2659913187</v>
      </c>
    </row>
    <row r="29" spans="1:26" ht="13.5">
      <c r="A29" s="62" t="s">
        <v>103</v>
      </c>
      <c r="B29" s="18">
        <v>9804419</v>
      </c>
      <c r="C29" s="18">
        <v>0</v>
      </c>
      <c r="D29" s="63">
        <v>64736316</v>
      </c>
      <c r="E29" s="64">
        <v>40110637</v>
      </c>
      <c r="F29" s="64">
        <v>14300</v>
      </c>
      <c r="G29" s="64">
        <v>0</v>
      </c>
      <c r="H29" s="64">
        <v>0</v>
      </c>
      <c r="I29" s="64">
        <v>14300</v>
      </c>
      <c r="J29" s="64">
        <v>744841</v>
      </c>
      <c r="K29" s="64">
        <v>690985</v>
      </c>
      <c r="L29" s="64">
        <v>4199020</v>
      </c>
      <c r="M29" s="64">
        <v>5634846</v>
      </c>
      <c r="N29" s="64">
        <v>-285726</v>
      </c>
      <c r="O29" s="64">
        <v>0</v>
      </c>
      <c r="P29" s="64">
        <v>3439655</v>
      </c>
      <c r="Q29" s="64">
        <v>3153929</v>
      </c>
      <c r="R29" s="64">
        <v>1448888</v>
      </c>
      <c r="S29" s="64">
        <v>644065</v>
      </c>
      <c r="T29" s="64">
        <v>2456419</v>
      </c>
      <c r="U29" s="64">
        <v>4549372</v>
      </c>
      <c r="V29" s="64">
        <v>13352447</v>
      </c>
      <c r="W29" s="64">
        <v>40110637</v>
      </c>
      <c r="X29" s="64">
        <v>-26758190</v>
      </c>
      <c r="Y29" s="65">
        <v>-66.71</v>
      </c>
      <c r="Z29" s="66">
        <v>40110637</v>
      </c>
    </row>
    <row r="30" spans="1:26" ht="13.5">
      <c r="A30" s="62" t="s">
        <v>48</v>
      </c>
      <c r="B30" s="18">
        <v>22113299</v>
      </c>
      <c r="C30" s="18">
        <v>0</v>
      </c>
      <c r="D30" s="63">
        <v>306825000</v>
      </c>
      <c r="E30" s="64">
        <v>362514913</v>
      </c>
      <c r="F30" s="64">
        <v>4778935</v>
      </c>
      <c r="G30" s="64">
        <v>8609622</v>
      </c>
      <c r="H30" s="64">
        <v>5981529</v>
      </c>
      <c r="I30" s="64">
        <v>19370086</v>
      </c>
      <c r="J30" s="64">
        <v>5206351</v>
      </c>
      <c r="K30" s="64">
        <v>8627722</v>
      </c>
      <c r="L30" s="64">
        <v>10193230</v>
      </c>
      <c r="M30" s="64">
        <v>24027303</v>
      </c>
      <c r="N30" s="64">
        <v>1012306</v>
      </c>
      <c r="O30" s="64">
        <v>2941088</v>
      </c>
      <c r="P30" s="64">
        <v>3638506</v>
      </c>
      <c r="Q30" s="64">
        <v>7591900</v>
      </c>
      <c r="R30" s="64">
        <v>9451788</v>
      </c>
      <c r="S30" s="64">
        <v>5998701</v>
      </c>
      <c r="T30" s="64">
        <v>14358477</v>
      </c>
      <c r="U30" s="64">
        <v>29808966</v>
      </c>
      <c r="V30" s="64">
        <v>80798255</v>
      </c>
      <c r="W30" s="64">
        <v>362514913</v>
      </c>
      <c r="X30" s="64">
        <v>-281716658</v>
      </c>
      <c r="Y30" s="65">
        <v>-77.71</v>
      </c>
      <c r="Z30" s="66">
        <v>362514913</v>
      </c>
    </row>
    <row r="31" spans="1:26" ht="13.5">
      <c r="A31" s="62" t="s">
        <v>49</v>
      </c>
      <c r="B31" s="18">
        <v>399176332</v>
      </c>
      <c r="C31" s="18">
        <v>0</v>
      </c>
      <c r="D31" s="63">
        <v>737358295</v>
      </c>
      <c r="E31" s="64">
        <v>605090061</v>
      </c>
      <c r="F31" s="64">
        <v>11595313</v>
      </c>
      <c r="G31" s="64">
        <v>33558630</v>
      </c>
      <c r="H31" s="64">
        <v>49768226</v>
      </c>
      <c r="I31" s="64">
        <v>94922169</v>
      </c>
      <c r="J31" s="64">
        <v>39963526</v>
      </c>
      <c r="K31" s="64">
        <v>41822727</v>
      </c>
      <c r="L31" s="64">
        <v>42406830</v>
      </c>
      <c r="M31" s="64">
        <v>124193083</v>
      </c>
      <c r="N31" s="64">
        <v>22802552</v>
      </c>
      <c r="O31" s="64">
        <v>43673653</v>
      </c>
      <c r="P31" s="64">
        <v>26164930</v>
      </c>
      <c r="Q31" s="64">
        <v>92641135</v>
      </c>
      <c r="R31" s="64">
        <v>29459856</v>
      </c>
      <c r="S31" s="64">
        <v>31194698</v>
      </c>
      <c r="T31" s="64">
        <v>71788539</v>
      </c>
      <c r="U31" s="64">
        <v>132443093</v>
      </c>
      <c r="V31" s="64">
        <v>444199480</v>
      </c>
      <c r="W31" s="64">
        <v>605090061</v>
      </c>
      <c r="X31" s="64">
        <v>-160890581</v>
      </c>
      <c r="Y31" s="65">
        <v>-26.59</v>
      </c>
      <c r="Z31" s="66">
        <v>605090061</v>
      </c>
    </row>
    <row r="32" spans="1:26" ht="13.5">
      <c r="A32" s="74" t="s">
        <v>50</v>
      </c>
      <c r="B32" s="21">
        <f>SUM(B28:B31)</f>
        <v>1959549792</v>
      </c>
      <c r="C32" s="21">
        <f>SUM(C28:C31)</f>
        <v>0</v>
      </c>
      <c r="D32" s="103">
        <f aca="true" t="shared" si="5" ref="D32:Z32">SUM(D28:D31)</f>
        <v>3368513360</v>
      </c>
      <c r="E32" s="104">
        <f t="shared" si="5"/>
        <v>3667628798</v>
      </c>
      <c r="F32" s="104">
        <f t="shared" si="5"/>
        <v>124625363</v>
      </c>
      <c r="G32" s="104">
        <f t="shared" si="5"/>
        <v>177853577</v>
      </c>
      <c r="H32" s="104">
        <f t="shared" si="5"/>
        <v>229576427</v>
      </c>
      <c r="I32" s="104">
        <f t="shared" si="5"/>
        <v>532055367</v>
      </c>
      <c r="J32" s="104">
        <f t="shared" si="5"/>
        <v>244209192</v>
      </c>
      <c r="K32" s="104">
        <f t="shared" si="5"/>
        <v>263852007</v>
      </c>
      <c r="L32" s="104">
        <f t="shared" si="5"/>
        <v>220445777</v>
      </c>
      <c r="M32" s="104">
        <f t="shared" si="5"/>
        <v>728506976</v>
      </c>
      <c r="N32" s="104">
        <f t="shared" si="5"/>
        <v>69852772</v>
      </c>
      <c r="O32" s="104">
        <f t="shared" si="5"/>
        <v>153212187</v>
      </c>
      <c r="P32" s="104">
        <f t="shared" si="5"/>
        <v>221917145</v>
      </c>
      <c r="Q32" s="104">
        <f t="shared" si="5"/>
        <v>444982104</v>
      </c>
      <c r="R32" s="104">
        <f t="shared" si="5"/>
        <v>199845872</v>
      </c>
      <c r="S32" s="104">
        <f t="shared" si="5"/>
        <v>275319269</v>
      </c>
      <c r="T32" s="104">
        <f t="shared" si="5"/>
        <v>364069160</v>
      </c>
      <c r="U32" s="104">
        <f t="shared" si="5"/>
        <v>839234301</v>
      </c>
      <c r="V32" s="104">
        <f t="shared" si="5"/>
        <v>2544778748</v>
      </c>
      <c r="W32" s="104">
        <f t="shared" si="5"/>
        <v>3667628798</v>
      </c>
      <c r="X32" s="104">
        <f t="shared" si="5"/>
        <v>-1122850050</v>
      </c>
      <c r="Y32" s="105">
        <f>+IF(W32&lt;&gt;0,(X32/W32)*100,0)</f>
        <v>-30.61514978321424</v>
      </c>
      <c r="Z32" s="106">
        <f t="shared" si="5"/>
        <v>3667628798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4041337737</v>
      </c>
      <c r="C35" s="18">
        <v>0</v>
      </c>
      <c r="D35" s="63">
        <v>5104883415</v>
      </c>
      <c r="E35" s="64">
        <v>4551136758</v>
      </c>
      <c r="F35" s="64">
        <v>1407879111</v>
      </c>
      <c r="G35" s="64">
        <v>1383040922</v>
      </c>
      <c r="H35" s="64">
        <v>1243580259</v>
      </c>
      <c r="I35" s="64">
        <v>1243580259</v>
      </c>
      <c r="J35" s="64">
        <v>1393837177</v>
      </c>
      <c r="K35" s="64">
        <v>1817847769</v>
      </c>
      <c r="L35" s="64">
        <v>2427966010</v>
      </c>
      <c r="M35" s="64">
        <v>2427966010</v>
      </c>
      <c r="N35" s="64">
        <v>1607996708</v>
      </c>
      <c r="O35" s="64">
        <v>1778150533</v>
      </c>
      <c r="P35" s="64">
        <v>1653155488</v>
      </c>
      <c r="Q35" s="64">
        <v>1653155488</v>
      </c>
      <c r="R35" s="64">
        <v>1725488298</v>
      </c>
      <c r="S35" s="64">
        <v>1214711697</v>
      </c>
      <c r="T35" s="64">
        <v>959968287</v>
      </c>
      <c r="U35" s="64">
        <v>1383579768</v>
      </c>
      <c r="V35" s="64">
        <v>1383579768</v>
      </c>
      <c r="W35" s="64">
        <v>4551136758</v>
      </c>
      <c r="X35" s="64">
        <v>-3167556990</v>
      </c>
      <c r="Y35" s="65">
        <v>-69.6</v>
      </c>
      <c r="Z35" s="66">
        <v>4551136758</v>
      </c>
    </row>
    <row r="36" spans="1:26" ht="13.5">
      <c r="A36" s="62" t="s">
        <v>53</v>
      </c>
      <c r="B36" s="18">
        <v>30273884326</v>
      </c>
      <c r="C36" s="18">
        <v>0</v>
      </c>
      <c r="D36" s="63">
        <v>20641962345</v>
      </c>
      <c r="E36" s="64">
        <v>18093771405</v>
      </c>
      <c r="F36" s="64">
        <v>15275393653</v>
      </c>
      <c r="G36" s="64">
        <v>15654573481</v>
      </c>
      <c r="H36" s="64">
        <v>10887236122</v>
      </c>
      <c r="I36" s="64">
        <v>10887236122</v>
      </c>
      <c r="J36" s="64">
        <v>11673139415</v>
      </c>
      <c r="K36" s="64">
        <v>11466686777</v>
      </c>
      <c r="L36" s="64">
        <v>19640084307</v>
      </c>
      <c r="M36" s="64">
        <v>19640084307</v>
      </c>
      <c r="N36" s="64">
        <v>12173935562</v>
      </c>
      <c r="O36" s="64">
        <v>11916398220</v>
      </c>
      <c r="P36" s="64">
        <v>12029036717</v>
      </c>
      <c r="Q36" s="64">
        <v>12029036717</v>
      </c>
      <c r="R36" s="64">
        <v>12167865271</v>
      </c>
      <c r="S36" s="64">
        <v>11940885860</v>
      </c>
      <c r="T36" s="64">
        <v>5543790560</v>
      </c>
      <c r="U36" s="64">
        <v>12780612286</v>
      </c>
      <c r="V36" s="64">
        <v>12780612286</v>
      </c>
      <c r="W36" s="64">
        <v>18093771405</v>
      </c>
      <c r="X36" s="64">
        <v>-5313159119</v>
      </c>
      <c r="Y36" s="65">
        <v>-29.36</v>
      </c>
      <c r="Z36" s="66">
        <v>18093771405</v>
      </c>
    </row>
    <row r="37" spans="1:26" ht="13.5">
      <c r="A37" s="62" t="s">
        <v>54</v>
      </c>
      <c r="B37" s="18">
        <v>4076721203</v>
      </c>
      <c r="C37" s="18">
        <v>0</v>
      </c>
      <c r="D37" s="63">
        <v>2486388505</v>
      </c>
      <c r="E37" s="64">
        <v>2647368059</v>
      </c>
      <c r="F37" s="64">
        <v>2312840046</v>
      </c>
      <c r="G37" s="64">
        <v>1537312733</v>
      </c>
      <c r="H37" s="64">
        <v>1706535350</v>
      </c>
      <c r="I37" s="64">
        <v>1706535350</v>
      </c>
      <c r="J37" s="64">
        <v>1990531492</v>
      </c>
      <c r="K37" s="64">
        <v>2176355742</v>
      </c>
      <c r="L37" s="64">
        <v>3286391760</v>
      </c>
      <c r="M37" s="64">
        <v>3286391760</v>
      </c>
      <c r="N37" s="64">
        <v>2496773559</v>
      </c>
      <c r="O37" s="64">
        <v>1815234478</v>
      </c>
      <c r="P37" s="64">
        <v>2185443174</v>
      </c>
      <c r="Q37" s="64">
        <v>2185443174</v>
      </c>
      <c r="R37" s="64">
        <v>2772000536</v>
      </c>
      <c r="S37" s="64">
        <v>2240498640</v>
      </c>
      <c r="T37" s="64">
        <v>534972359</v>
      </c>
      <c r="U37" s="64">
        <v>1580226633</v>
      </c>
      <c r="V37" s="64">
        <v>1580226633</v>
      </c>
      <c r="W37" s="64">
        <v>2647368059</v>
      </c>
      <c r="X37" s="64">
        <v>-1067141426</v>
      </c>
      <c r="Y37" s="65">
        <v>-40.31</v>
      </c>
      <c r="Z37" s="66">
        <v>2647368059</v>
      </c>
    </row>
    <row r="38" spans="1:26" ht="13.5">
      <c r="A38" s="62" t="s">
        <v>55</v>
      </c>
      <c r="B38" s="18">
        <v>2282608995</v>
      </c>
      <c r="C38" s="18">
        <v>0</v>
      </c>
      <c r="D38" s="63">
        <v>2076591864</v>
      </c>
      <c r="E38" s="64">
        <v>1827351969</v>
      </c>
      <c r="F38" s="64">
        <v>1003063632</v>
      </c>
      <c r="G38" s="64">
        <v>965213908</v>
      </c>
      <c r="H38" s="64">
        <v>360404029</v>
      </c>
      <c r="I38" s="64">
        <v>360404029</v>
      </c>
      <c r="J38" s="64">
        <v>359941231</v>
      </c>
      <c r="K38" s="64">
        <v>448862614</v>
      </c>
      <c r="L38" s="64">
        <v>740736437</v>
      </c>
      <c r="M38" s="64">
        <v>740736437</v>
      </c>
      <c r="N38" s="64">
        <v>461014471</v>
      </c>
      <c r="O38" s="64">
        <v>458414697</v>
      </c>
      <c r="P38" s="64">
        <v>433081857</v>
      </c>
      <c r="Q38" s="64">
        <v>433081857</v>
      </c>
      <c r="R38" s="64">
        <v>634412587</v>
      </c>
      <c r="S38" s="64">
        <v>447245874</v>
      </c>
      <c r="T38" s="64">
        <v>364586121</v>
      </c>
      <c r="U38" s="64">
        <v>494843847</v>
      </c>
      <c r="V38" s="64">
        <v>494843847</v>
      </c>
      <c r="W38" s="64">
        <v>1827351969</v>
      </c>
      <c r="X38" s="64">
        <v>-1332508122</v>
      </c>
      <c r="Y38" s="65">
        <v>-72.92</v>
      </c>
      <c r="Z38" s="66">
        <v>1827351969</v>
      </c>
    </row>
    <row r="39" spans="1:26" ht="13.5">
      <c r="A39" s="62" t="s">
        <v>56</v>
      </c>
      <c r="B39" s="18">
        <v>27955891865</v>
      </c>
      <c r="C39" s="18">
        <v>0</v>
      </c>
      <c r="D39" s="63">
        <v>21183865392</v>
      </c>
      <c r="E39" s="64">
        <v>18170188135</v>
      </c>
      <c r="F39" s="64">
        <v>13367369086</v>
      </c>
      <c r="G39" s="64">
        <v>14535087762</v>
      </c>
      <c r="H39" s="64">
        <v>10063877003</v>
      </c>
      <c r="I39" s="64">
        <v>10063877003</v>
      </c>
      <c r="J39" s="64">
        <v>10716503868</v>
      </c>
      <c r="K39" s="64">
        <v>10659316190</v>
      </c>
      <c r="L39" s="64">
        <v>18040922119</v>
      </c>
      <c r="M39" s="64">
        <v>18040922119</v>
      </c>
      <c r="N39" s="64">
        <v>10824144240</v>
      </c>
      <c r="O39" s="64">
        <v>11420899578</v>
      </c>
      <c r="P39" s="64">
        <v>11063667174</v>
      </c>
      <c r="Q39" s="64">
        <v>11063667174</v>
      </c>
      <c r="R39" s="64">
        <v>10486940447</v>
      </c>
      <c r="S39" s="64">
        <v>10467853044</v>
      </c>
      <c r="T39" s="64">
        <v>5604200368</v>
      </c>
      <c r="U39" s="64">
        <v>12089121575</v>
      </c>
      <c r="V39" s="64">
        <v>12089121575</v>
      </c>
      <c r="W39" s="64">
        <v>18170188135</v>
      </c>
      <c r="X39" s="64">
        <v>-6081066560</v>
      </c>
      <c r="Y39" s="65">
        <v>-33.47</v>
      </c>
      <c r="Z39" s="66">
        <v>18170188135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2055007827</v>
      </c>
      <c r="C42" s="18">
        <v>0</v>
      </c>
      <c r="D42" s="63">
        <v>2948294305</v>
      </c>
      <c r="E42" s="64">
        <v>2360858160</v>
      </c>
      <c r="F42" s="64">
        <v>1323706586</v>
      </c>
      <c r="G42" s="64">
        <v>-235802416</v>
      </c>
      <c r="H42" s="64">
        <v>-225775345</v>
      </c>
      <c r="I42" s="64">
        <v>862128825</v>
      </c>
      <c r="J42" s="64">
        <v>94177211</v>
      </c>
      <c r="K42" s="64">
        <v>322190445</v>
      </c>
      <c r="L42" s="64">
        <v>-43063954</v>
      </c>
      <c r="M42" s="64">
        <v>373303702</v>
      </c>
      <c r="N42" s="64">
        <v>-429150129</v>
      </c>
      <c r="O42" s="64">
        <v>-82193351</v>
      </c>
      <c r="P42" s="64">
        <v>1360738292</v>
      </c>
      <c r="Q42" s="64">
        <v>849394812</v>
      </c>
      <c r="R42" s="64">
        <v>-445460632</v>
      </c>
      <c r="S42" s="64">
        <v>-55172210</v>
      </c>
      <c r="T42" s="64">
        <v>-156892787</v>
      </c>
      <c r="U42" s="64">
        <v>-657525629</v>
      </c>
      <c r="V42" s="64">
        <v>1427301710</v>
      </c>
      <c r="W42" s="64">
        <v>2360858160</v>
      </c>
      <c r="X42" s="64">
        <v>-933556450</v>
      </c>
      <c r="Y42" s="65">
        <v>-39.54</v>
      </c>
      <c r="Z42" s="66">
        <v>2360858160</v>
      </c>
    </row>
    <row r="43" spans="1:26" ht="13.5">
      <c r="A43" s="62" t="s">
        <v>59</v>
      </c>
      <c r="B43" s="18">
        <v>-2285850376</v>
      </c>
      <c r="C43" s="18">
        <v>0</v>
      </c>
      <c r="D43" s="63">
        <v>-2904235692</v>
      </c>
      <c r="E43" s="64">
        <v>-3035139344</v>
      </c>
      <c r="F43" s="64">
        <v>-251066535</v>
      </c>
      <c r="G43" s="64">
        <v>-125527999</v>
      </c>
      <c r="H43" s="64">
        <v>-151008011</v>
      </c>
      <c r="I43" s="64">
        <v>-527602545</v>
      </c>
      <c r="J43" s="64">
        <v>-200052204</v>
      </c>
      <c r="K43" s="64">
        <v>-234855581</v>
      </c>
      <c r="L43" s="64">
        <v>-260201754</v>
      </c>
      <c r="M43" s="64">
        <v>-695109539</v>
      </c>
      <c r="N43" s="64">
        <v>-34118081</v>
      </c>
      <c r="O43" s="64">
        <v>-346342401</v>
      </c>
      <c r="P43" s="64">
        <v>-268627071</v>
      </c>
      <c r="Q43" s="64">
        <v>-649087553</v>
      </c>
      <c r="R43" s="64">
        <v>-211884826</v>
      </c>
      <c r="S43" s="64">
        <v>-257842243</v>
      </c>
      <c r="T43" s="64">
        <v>-276237810</v>
      </c>
      <c r="U43" s="64">
        <v>-745964879</v>
      </c>
      <c r="V43" s="64">
        <v>-2617764516</v>
      </c>
      <c r="W43" s="64">
        <v>-3035139344</v>
      </c>
      <c r="X43" s="64">
        <v>417374828</v>
      </c>
      <c r="Y43" s="65">
        <v>-13.75</v>
      </c>
      <c r="Z43" s="66">
        <v>-3035139344</v>
      </c>
    </row>
    <row r="44" spans="1:26" ht="13.5">
      <c r="A44" s="62" t="s">
        <v>60</v>
      </c>
      <c r="B44" s="18">
        <v>42590254</v>
      </c>
      <c r="C44" s="18">
        <v>0</v>
      </c>
      <c r="D44" s="63">
        <v>163106684</v>
      </c>
      <c r="E44" s="64">
        <v>246521919</v>
      </c>
      <c r="F44" s="64">
        <v>-2306672</v>
      </c>
      <c r="G44" s="64">
        <v>34959564</v>
      </c>
      <c r="H44" s="64">
        <v>-3196707</v>
      </c>
      <c r="I44" s="64">
        <v>29456185</v>
      </c>
      <c r="J44" s="64">
        <v>-558214</v>
      </c>
      <c r="K44" s="64">
        <v>-24325211</v>
      </c>
      <c r="L44" s="64">
        <v>-599679</v>
      </c>
      <c r="M44" s="64">
        <v>-25483104</v>
      </c>
      <c r="N44" s="64">
        <v>-2942609</v>
      </c>
      <c r="O44" s="64">
        <v>-5437554</v>
      </c>
      <c r="P44" s="64">
        <v>-35867161</v>
      </c>
      <c r="Q44" s="64">
        <v>-44247324</v>
      </c>
      <c r="R44" s="64">
        <v>13231121</v>
      </c>
      <c r="S44" s="64">
        <v>-5624117</v>
      </c>
      <c r="T44" s="64">
        <v>-12773091</v>
      </c>
      <c r="U44" s="64">
        <v>-5166087</v>
      </c>
      <c r="V44" s="64">
        <v>-45440330</v>
      </c>
      <c r="W44" s="64">
        <v>246521919</v>
      </c>
      <c r="X44" s="64">
        <v>-291962249</v>
      </c>
      <c r="Y44" s="65">
        <v>-118.43</v>
      </c>
      <c r="Z44" s="66">
        <v>246521919</v>
      </c>
    </row>
    <row r="45" spans="1:26" ht="13.5">
      <c r="A45" s="74" t="s">
        <v>61</v>
      </c>
      <c r="B45" s="21">
        <v>1579821327</v>
      </c>
      <c r="C45" s="21">
        <v>0</v>
      </c>
      <c r="D45" s="103">
        <v>1921049762</v>
      </c>
      <c r="E45" s="104">
        <v>878506908</v>
      </c>
      <c r="F45" s="104">
        <v>2725380291</v>
      </c>
      <c r="G45" s="104">
        <v>2399009440</v>
      </c>
      <c r="H45" s="104">
        <v>2019029377</v>
      </c>
      <c r="I45" s="104">
        <v>2019029377</v>
      </c>
      <c r="J45" s="104">
        <v>1912596170</v>
      </c>
      <c r="K45" s="104">
        <v>1975605823</v>
      </c>
      <c r="L45" s="104">
        <v>1671740436</v>
      </c>
      <c r="M45" s="104">
        <v>1671740436</v>
      </c>
      <c r="N45" s="104">
        <v>1205529617</v>
      </c>
      <c r="O45" s="104">
        <v>771556311</v>
      </c>
      <c r="P45" s="104">
        <v>1827800371</v>
      </c>
      <c r="Q45" s="104">
        <v>1205529617</v>
      </c>
      <c r="R45" s="104">
        <v>1183686034</v>
      </c>
      <c r="S45" s="104">
        <v>865047464</v>
      </c>
      <c r="T45" s="104">
        <v>405803277</v>
      </c>
      <c r="U45" s="104">
        <v>419143776</v>
      </c>
      <c r="V45" s="104">
        <v>419143776</v>
      </c>
      <c r="W45" s="104">
        <v>878506908</v>
      </c>
      <c r="X45" s="104">
        <v>-459363132</v>
      </c>
      <c r="Y45" s="105">
        <v>-52.29</v>
      </c>
      <c r="Z45" s="106">
        <v>878506908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597930832</v>
      </c>
      <c r="C49" s="56">
        <v>0</v>
      </c>
      <c r="D49" s="133">
        <v>255591007</v>
      </c>
      <c r="E49" s="58">
        <v>184554051</v>
      </c>
      <c r="F49" s="58">
        <v>0</v>
      </c>
      <c r="G49" s="58">
        <v>0</v>
      </c>
      <c r="H49" s="58">
        <v>0</v>
      </c>
      <c r="I49" s="58">
        <v>979440804</v>
      </c>
      <c r="J49" s="58">
        <v>0</v>
      </c>
      <c r="K49" s="58">
        <v>0</v>
      </c>
      <c r="L49" s="58">
        <v>0</v>
      </c>
      <c r="M49" s="58">
        <v>127340374</v>
      </c>
      <c r="N49" s="58">
        <v>0</v>
      </c>
      <c r="O49" s="58">
        <v>0</v>
      </c>
      <c r="P49" s="58">
        <v>0</v>
      </c>
      <c r="Q49" s="58">
        <v>454647079</v>
      </c>
      <c r="R49" s="58">
        <v>0</v>
      </c>
      <c r="S49" s="58">
        <v>0</v>
      </c>
      <c r="T49" s="58">
        <v>0</v>
      </c>
      <c r="U49" s="58">
        <v>834743448</v>
      </c>
      <c r="V49" s="58">
        <v>3543675741</v>
      </c>
      <c r="W49" s="58">
        <v>6977923336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239266446</v>
      </c>
      <c r="C51" s="56">
        <v>0</v>
      </c>
      <c r="D51" s="133">
        <v>81389947</v>
      </c>
      <c r="E51" s="58">
        <v>95892873</v>
      </c>
      <c r="F51" s="58">
        <v>0</v>
      </c>
      <c r="G51" s="58">
        <v>0</v>
      </c>
      <c r="H51" s="58">
        <v>0</v>
      </c>
      <c r="I51" s="58">
        <v>84262160</v>
      </c>
      <c r="J51" s="58">
        <v>0</v>
      </c>
      <c r="K51" s="58">
        <v>0</v>
      </c>
      <c r="L51" s="58">
        <v>0</v>
      </c>
      <c r="M51" s="58">
        <v>100972448</v>
      </c>
      <c r="N51" s="58">
        <v>0</v>
      </c>
      <c r="O51" s="58">
        <v>0</v>
      </c>
      <c r="P51" s="58">
        <v>0</v>
      </c>
      <c r="Q51" s="58">
        <v>66256247</v>
      </c>
      <c r="R51" s="58">
        <v>0</v>
      </c>
      <c r="S51" s="58">
        <v>0</v>
      </c>
      <c r="T51" s="58">
        <v>0</v>
      </c>
      <c r="U51" s="58">
        <v>127281926</v>
      </c>
      <c r="V51" s="58">
        <v>348353403</v>
      </c>
      <c r="W51" s="58">
        <v>1143675450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92.55328878752583</v>
      </c>
      <c r="C58" s="5">
        <f>IF(C67=0,0,+(C76/C67)*100)</f>
        <v>0</v>
      </c>
      <c r="D58" s="6">
        <f aca="true" t="shared" si="6" ref="D58:Z58">IF(D67=0,0,+(D76/D67)*100)</f>
        <v>88.44417798016899</v>
      </c>
      <c r="E58" s="7">
        <f t="shared" si="6"/>
        <v>92.20877412077823</v>
      </c>
      <c r="F58" s="7">
        <f t="shared" si="6"/>
        <v>81.24480164384188</v>
      </c>
      <c r="G58" s="7">
        <f t="shared" si="6"/>
        <v>78.8005504883791</v>
      </c>
      <c r="H58" s="7">
        <f t="shared" si="6"/>
        <v>90.42056946090686</v>
      </c>
      <c r="I58" s="7">
        <f t="shared" si="6"/>
        <v>83.11234866503591</v>
      </c>
      <c r="J58" s="7">
        <f t="shared" si="6"/>
        <v>94.50506513733231</v>
      </c>
      <c r="K58" s="7">
        <f t="shared" si="6"/>
        <v>87.10074023269217</v>
      </c>
      <c r="L58" s="7">
        <f t="shared" si="6"/>
        <v>72.38745340286485</v>
      </c>
      <c r="M58" s="7">
        <f t="shared" si="6"/>
        <v>84.57806354694202</v>
      </c>
      <c r="N58" s="7">
        <f t="shared" si="6"/>
        <v>94.12091130013629</v>
      </c>
      <c r="O58" s="7">
        <f t="shared" si="6"/>
        <v>84.36635183951748</v>
      </c>
      <c r="P58" s="7">
        <f t="shared" si="6"/>
        <v>78.88303498126416</v>
      </c>
      <c r="Q58" s="7">
        <f t="shared" si="6"/>
        <v>85.46947149874832</v>
      </c>
      <c r="R58" s="7">
        <f t="shared" si="6"/>
        <v>73.00546643712714</v>
      </c>
      <c r="S58" s="7">
        <f t="shared" si="6"/>
        <v>100.5929845419594</v>
      </c>
      <c r="T58" s="7">
        <f t="shared" si="6"/>
        <v>68.04580298924522</v>
      </c>
      <c r="U58" s="7">
        <f t="shared" si="6"/>
        <v>79.01344171944994</v>
      </c>
      <c r="V58" s="7">
        <f t="shared" si="6"/>
        <v>82.97777126044218</v>
      </c>
      <c r="W58" s="7">
        <f t="shared" si="6"/>
        <v>92.20877412077823</v>
      </c>
      <c r="X58" s="7">
        <f t="shared" si="6"/>
        <v>0</v>
      </c>
      <c r="Y58" s="7">
        <f t="shared" si="6"/>
        <v>0</v>
      </c>
      <c r="Z58" s="8">
        <f t="shared" si="6"/>
        <v>92.20877412077823</v>
      </c>
    </row>
    <row r="59" spans="1:26" ht="13.5">
      <c r="A59" s="36" t="s">
        <v>31</v>
      </c>
      <c r="B59" s="9">
        <f aca="true" t="shared" si="7" ref="B59:Z66">IF(B68=0,0,+(B77/B68)*100)</f>
        <v>154.80589893132307</v>
      </c>
      <c r="C59" s="9">
        <f t="shared" si="7"/>
        <v>0</v>
      </c>
      <c r="D59" s="2">
        <f t="shared" si="7"/>
        <v>90.94925826840516</v>
      </c>
      <c r="E59" s="10">
        <f t="shared" si="7"/>
        <v>102.99006006182232</v>
      </c>
      <c r="F59" s="10">
        <f t="shared" si="7"/>
        <v>91.98542206508593</v>
      </c>
      <c r="G59" s="10">
        <f t="shared" si="7"/>
        <v>51.81470421924478</v>
      </c>
      <c r="H59" s="10">
        <f t="shared" si="7"/>
        <v>92.28819240197599</v>
      </c>
      <c r="I59" s="10">
        <f t="shared" si="7"/>
        <v>76.9369205226179</v>
      </c>
      <c r="J59" s="10">
        <f t="shared" si="7"/>
        <v>118.56277047520021</v>
      </c>
      <c r="K59" s="10">
        <f t="shared" si="7"/>
        <v>1497.4323541955503</v>
      </c>
      <c r="L59" s="10">
        <f t="shared" si="7"/>
        <v>65.48595116344715</v>
      </c>
      <c r="M59" s="10">
        <f t="shared" si="7"/>
        <v>137.17018450195658</v>
      </c>
      <c r="N59" s="10">
        <f t="shared" si="7"/>
        <v>97.95244796555332</v>
      </c>
      <c r="O59" s="10">
        <f t="shared" si="7"/>
        <v>76.48538818075889</v>
      </c>
      <c r="P59" s="10">
        <f t="shared" si="7"/>
        <v>84.71103596554819</v>
      </c>
      <c r="Q59" s="10">
        <f t="shared" si="7"/>
        <v>86.02696552720758</v>
      </c>
      <c r="R59" s="10">
        <f t="shared" si="7"/>
        <v>69.49625650686492</v>
      </c>
      <c r="S59" s="10">
        <f t="shared" si="7"/>
        <v>87.1228453142058</v>
      </c>
      <c r="T59" s="10">
        <f t="shared" si="7"/>
        <v>90.78473510127012</v>
      </c>
      <c r="U59" s="10">
        <f t="shared" si="7"/>
        <v>81.20724765160318</v>
      </c>
      <c r="V59" s="10">
        <f t="shared" si="7"/>
        <v>90.36500292809548</v>
      </c>
      <c r="W59" s="10">
        <f t="shared" si="7"/>
        <v>102.99006006182232</v>
      </c>
      <c r="X59" s="10">
        <f t="shared" si="7"/>
        <v>0</v>
      </c>
      <c r="Y59" s="10">
        <f t="shared" si="7"/>
        <v>0</v>
      </c>
      <c r="Z59" s="11">
        <f t="shared" si="7"/>
        <v>102.99006006182232</v>
      </c>
    </row>
    <row r="60" spans="1:26" ht="13.5">
      <c r="A60" s="37" t="s">
        <v>32</v>
      </c>
      <c r="B60" s="12">
        <f t="shared" si="7"/>
        <v>84.25248985661258</v>
      </c>
      <c r="C60" s="12">
        <f t="shared" si="7"/>
        <v>0</v>
      </c>
      <c r="D60" s="3">
        <f t="shared" si="7"/>
        <v>89.79979345540109</v>
      </c>
      <c r="E60" s="13">
        <f t="shared" si="7"/>
        <v>90.88646239122684</v>
      </c>
      <c r="F60" s="13">
        <f t="shared" si="7"/>
        <v>80.13119070346566</v>
      </c>
      <c r="G60" s="13">
        <f t="shared" si="7"/>
        <v>87.26744628008053</v>
      </c>
      <c r="H60" s="13">
        <f t="shared" si="7"/>
        <v>91.02382855826825</v>
      </c>
      <c r="I60" s="13">
        <f t="shared" si="7"/>
        <v>85.88154739647365</v>
      </c>
      <c r="J60" s="13">
        <f t="shared" si="7"/>
        <v>92.17976874672398</v>
      </c>
      <c r="K60" s="13">
        <f t="shared" si="7"/>
        <v>74.25759169828405</v>
      </c>
      <c r="L60" s="13">
        <f t="shared" si="7"/>
        <v>75.58135323105112</v>
      </c>
      <c r="M60" s="13">
        <f t="shared" si="7"/>
        <v>79.77691372939942</v>
      </c>
      <c r="N60" s="13">
        <f t="shared" si="7"/>
        <v>95.71948452089038</v>
      </c>
      <c r="O60" s="13">
        <f t="shared" si="7"/>
        <v>88.73195623566387</v>
      </c>
      <c r="P60" s="13">
        <f t="shared" si="7"/>
        <v>79.08845453137918</v>
      </c>
      <c r="Q60" s="13">
        <f t="shared" si="7"/>
        <v>87.33746979392227</v>
      </c>
      <c r="R60" s="13">
        <f t="shared" si="7"/>
        <v>74.55965424523063</v>
      </c>
      <c r="S60" s="13">
        <f t="shared" si="7"/>
        <v>106.61165134678028</v>
      </c>
      <c r="T60" s="13">
        <f t="shared" si="7"/>
        <v>65.85321079639263</v>
      </c>
      <c r="U60" s="13">
        <f t="shared" si="7"/>
        <v>80.20711272209047</v>
      </c>
      <c r="V60" s="13">
        <f t="shared" si="7"/>
        <v>83.35021011327825</v>
      </c>
      <c r="W60" s="13">
        <f t="shared" si="7"/>
        <v>90.88646239122684</v>
      </c>
      <c r="X60" s="13">
        <f t="shared" si="7"/>
        <v>0</v>
      </c>
      <c r="Y60" s="13">
        <f t="shared" si="7"/>
        <v>0</v>
      </c>
      <c r="Z60" s="14">
        <f t="shared" si="7"/>
        <v>90.88646239122684</v>
      </c>
    </row>
    <row r="61" spans="1:26" ht="13.5">
      <c r="A61" s="38" t="s">
        <v>106</v>
      </c>
      <c r="B61" s="12">
        <f t="shared" si="7"/>
        <v>48.77100648238687</v>
      </c>
      <c r="C61" s="12">
        <f t="shared" si="7"/>
        <v>0</v>
      </c>
      <c r="D61" s="3">
        <f t="shared" si="7"/>
        <v>90.8562954353146</v>
      </c>
      <c r="E61" s="13">
        <f t="shared" si="7"/>
        <v>88.09237383163023</v>
      </c>
      <c r="F61" s="13">
        <f t="shared" si="7"/>
        <v>85.92604442915207</v>
      </c>
      <c r="G61" s="13">
        <f t="shared" si="7"/>
        <v>80.78271967221802</v>
      </c>
      <c r="H61" s="13">
        <f t="shared" si="7"/>
        <v>104.274039098115</v>
      </c>
      <c r="I61" s="13">
        <f t="shared" si="7"/>
        <v>89.24042857617516</v>
      </c>
      <c r="J61" s="13">
        <f t="shared" si="7"/>
        <v>108.2174365253716</v>
      </c>
      <c r="K61" s="13">
        <f t="shared" si="7"/>
        <v>104.64108758760244</v>
      </c>
      <c r="L61" s="13">
        <f t="shared" si="7"/>
        <v>77.69747024244748</v>
      </c>
      <c r="M61" s="13">
        <f t="shared" si="7"/>
        <v>96.42775726975057</v>
      </c>
      <c r="N61" s="13">
        <f t="shared" si="7"/>
        <v>103.84841632352875</v>
      </c>
      <c r="O61" s="13">
        <f t="shared" si="7"/>
        <v>92.07792891716636</v>
      </c>
      <c r="P61" s="13">
        <f t="shared" si="7"/>
        <v>90.47356619361723</v>
      </c>
      <c r="Q61" s="13">
        <f t="shared" si="7"/>
        <v>95.21508503288712</v>
      </c>
      <c r="R61" s="13">
        <f t="shared" si="7"/>
        <v>68.10099846037346</v>
      </c>
      <c r="S61" s="13">
        <f t="shared" si="7"/>
        <v>120.9236331060549</v>
      </c>
      <c r="T61" s="13">
        <f t="shared" si="7"/>
        <v>93.7461338961461</v>
      </c>
      <c r="U61" s="13">
        <f t="shared" si="7"/>
        <v>93.2869531612327</v>
      </c>
      <c r="V61" s="13">
        <f t="shared" si="7"/>
        <v>93.24694175662648</v>
      </c>
      <c r="W61" s="13">
        <f t="shared" si="7"/>
        <v>88.09237383163023</v>
      </c>
      <c r="X61" s="13">
        <f t="shared" si="7"/>
        <v>0</v>
      </c>
      <c r="Y61" s="13">
        <f t="shared" si="7"/>
        <v>0</v>
      </c>
      <c r="Z61" s="14">
        <f t="shared" si="7"/>
        <v>88.09237383163023</v>
      </c>
    </row>
    <row r="62" spans="1:26" ht="13.5">
      <c r="A62" s="38" t="s">
        <v>107</v>
      </c>
      <c r="B62" s="12">
        <f t="shared" si="7"/>
        <v>38.98215085916043</v>
      </c>
      <c r="C62" s="12">
        <f t="shared" si="7"/>
        <v>0</v>
      </c>
      <c r="D62" s="3">
        <f t="shared" si="7"/>
        <v>91.26091675930702</v>
      </c>
      <c r="E62" s="13">
        <f t="shared" si="7"/>
        <v>91.53245243986163</v>
      </c>
      <c r="F62" s="13">
        <f t="shared" si="7"/>
        <v>61.61012646941537</v>
      </c>
      <c r="G62" s="13">
        <f t="shared" si="7"/>
        <v>114.56392967327372</v>
      </c>
      <c r="H62" s="13">
        <f t="shared" si="7"/>
        <v>57.21896490449391</v>
      </c>
      <c r="I62" s="13">
        <f t="shared" si="7"/>
        <v>71.29635969714086</v>
      </c>
      <c r="J62" s="13">
        <f t="shared" si="7"/>
        <v>53.137099970489686</v>
      </c>
      <c r="K62" s="13">
        <f t="shared" si="7"/>
        <v>36.07800012233163</v>
      </c>
      <c r="L62" s="13">
        <f t="shared" si="7"/>
        <v>68.4230182702778</v>
      </c>
      <c r="M62" s="13">
        <f t="shared" si="7"/>
        <v>48.38450239561363</v>
      </c>
      <c r="N62" s="13">
        <f t="shared" si="7"/>
        <v>74.4164305321267</v>
      </c>
      <c r="O62" s="13">
        <f t="shared" si="7"/>
        <v>68.85750922695594</v>
      </c>
      <c r="P62" s="13">
        <f t="shared" si="7"/>
        <v>42.81240637913734</v>
      </c>
      <c r="Q62" s="13">
        <f t="shared" si="7"/>
        <v>58.96829799633431</v>
      </c>
      <c r="R62" s="13">
        <f t="shared" si="7"/>
        <v>82.76701082151567</v>
      </c>
      <c r="S62" s="13">
        <f t="shared" si="7"/>
        <v>61.78927071444921</v>
      </c>
      <c r="T62" s="13">
        <f t="shared" si="7"/>
        <v>56.59833098205178</v>
      </c>
      <c r="U62" s="13">
        <f t="shared" si="7"/>
        <v>65.0260366394951</v>
      </c>
      <c r="V62" s="13">
        <f t="shared" si="7"/>
        <v>59.59284155187441</v>
      </c>
      <c r="W62" s="13">
        <f t="shared" si="7"/>
        <v>91.53245243986163</v>
      </c>
      <c r="X62" s="13">
        <f t="shared" si="7"/>
        <v>0</v>
      </c>
      <c r="Y62" s="13">
        <f t="shared" si="7"/>
        <v>0</v>
      </c>
      <c r="Z62" s="14">
        <f t="shared" si="7"/>
        <v>91.53245243986163</v>
      </c>
    </row>
    <row r="63" spans="1:26" ht="13.5">
      <c r="A63" s="38" t="s">
        <v>108</v>
      </c>
      <c r="B63" s="12">
        <f t="shared" si="7"/>
        <v>49.402556818883426</v>
      </c>
      <c r="C63" s="12">
        <f t="shared" si="7"/>
        <v>0</v>
      </c>
      <c r="D63" s="3">
        <f t="shared" si="7"/>
        <v>87.32008140586265</v>
      </c>
      <c r="E63" s="13">
        <f t="shared" si="7"/>
        <v>89.3243543991583</v>
      </c>
      <c r="F63" s="13">
        <f t="shared" si="7"/>
        <v>75.99646332929497</v>
      </c>
      <c r="G63" s="13">
        <f t="shared" si="7"/>
        <v>69.47387921645014</v>
      </c>
      <c r="H63" s="13">
        <f t="shared" si="7"/>
        <v>68.8424941606792</v>
      </c>
      <c r="I63" s="13">
        <f t="shared" si="7"/>
        <v>71.50922157306971</v>
      </c>
      <c r="J63" s="13">
        <f t="shared" si="7"/>
        <v>65.54079657926596</v>
      </c>
      <c r="K63" s="13">
        <f t="shared" si="7"/>
        <v>48.10640919743105</v>
      </c>
      <c r="L63" s="13">
        <f t="shared" si="7"/>
        <v>57.39947503631063</v>
      </c>
      <c r="M63" s="13">
        <f t="shared" si="7"/>
        <v>55.92785772238912</v>
      </c>
      <c r="N63" s="13">
        <f t="shared" si="7"/>
        <v>69.67934724304699</v>
      </c>
      <c r="O63" s="13">
        <f t="shared" si="7"/>
        <v>64.6890765120604</v>
      </c>
      <c r="P63" s="13">
        <f t="shared" si="7"/>
        <v>77.7857947114562</v>
      </c>
      <c r="Q63" s="13">
        <f t="shared" si="7"/>
        <v>70.36435761804069</v>
      </c>
      <c r="R63" s="13">
        <f t="shared" si="7"/>
        <v>49.88480841313321</v>
      </c>
      <c r="S63" s="13">
        <f t="shared" si="7"/>
        <v>49.12241092830985</v>
      </c>
      <c r="T63" s="13">
        <f t="shared" si="7"/>
        <v>12.235564400214301</v>
      </c>
      <c r="U63" s="13">
        <f t="shared" si="7"/>
        <v>24.308325071773606</v>
      </c>
      <c r="V63" s="13">
        <f t="shared" si="7"/>
        <v>46.58440015857481</v>
      </c>
      <c r="W63" s="13">
        <f t="shared" si="7"/>
        <v>89.3243543991583</v>
      </c>
      <c r="X63" s="13">
        <f t="shared" si="7"/>
        <v>0</v>
      </c>
      <c r="Y63" s="13">
        <f t="shared" si="7"/>
        <v>0</v>
      </c>
      <c r="Z63" s="14">
        <f t="shared" si="7"/>
        <v>89.3243543991583</v>
      </c>
    </row>
    <row r="64" spans="1:26" ht="13.5">
      <c r="A64" s="38" t="s">
        <v>109</v>
      </c>
      <c r="B64" s="12">
        <f t="shared" si="7"/>
        <v>52.600957618970334</v>
      </c>
      <c r="C64" s="12">
        <f t="shared" si="7"/>
        <v>0</v>
      </c>
      <c r="D64" s="3">
        <f t="shared" si="7"/>
        <v>84.36625932961947</v>
      </c>
      <c r="E64" s="13">
        <f t="shared" si="7"/>
        <v>95.55696940214044</v>
      </c>
      <c r="F64" s="13">
        <f t="shared" si="7"/>
        <v>60.24088221848255</v>
      </c>
      <c r="G64" s="13">
        <f t="shared" si="7"/>
        <v>63.43881831249889</v>
      </c>
      <c r="H64" s="13">
        <f t="shared" si="7"/>
        <v>70.12842968751227</v>
      </c>
      <c r="I64" s="13">
        <f t="shared" si="7"/>
        <v>64.36768263822698</v>
      </c>
      <c r="J64" s="13">
        <f t="shared" si="7"/>
        <v>59.88902931262592</v>
      </c>
      <c r="K64" s="13">
        <f t="shared" si="7"/>
        <v>33.084636020939946</v>
      </c>
      <c r="L64" s="13">
        <f t="shared" si="7"/>
        <v>52.63456083049387</v>
      </c>
      <c r="M64" s="13">
        <f t="shared" si="7"/>
        <v>45.1500798108188</v>
      </c>
      <c r="N64" s="13">
        <f t="shared" si="7"/>
        <v>51.33591442918368</v>
      </c>
      <c r="O64" s="13">
        <f t="shared" si="7"/>
        <v>70.85683391047918</v>
      </c>
      <c r="P64" s="13">
        <f t="shared" si="7"/>
        <v>67.60379600492651</v>
      </c>
      <c r="Q64" s="13">
        <f t="shared" si="7"/>
        <v>62.33961031490629</v>
      </c>
      <c r="R64" s="13">
        <f t="shared" si="7"/>
        <v>85.77771229173327</v>
      </c>
      <c r="S64" s="13">
        <f t="shared" si="7"/>
        <v>79.82872458345179</v>
      </c>
      <c r="T64" s="13">
        <f t="shared" si="7"/>
        <v>67.09957248367503</v>
      </c>
      <c r="U64" s="13">
        <f t="shared" si="7"/>
        <v>76.25910547807794</v>
      </c>
      <c r="V64" s="13">
        <f t="shared" si="7"/>
        <v>60.204965433876446</v>
      </c>
      <c r="W64" s="13">
        <f t="shared" si="7"/>
        <v>95.55696940214044</v>
      </c>
      <c r="X64" s="13">
        <f t="shared" si="7"/>
        <v>0</v>
      </c>
      <c r="Y64" s="13">
        <f t="shared" si="7"/>
        <v>0</v>
      </c>
      <c r="Z64" s="14">
        <f t="shared" si="7"/>
        <v>95.55696940214044</v>
      </c>
    </row>
    <row r="65" spans="1:26" ht="13.5">
      <c r="A65" s="38" t="s">
        <v>110</v>
      </c>
      <c r="B65" s="12">
        <f t="shared" si="7"/>
        <v>349.44676036966246</v>
      </c>
      <c r="C65" s="12">
        <f t="shared" si="7"/>
        <v>0</v>
      </c>
      <c r="D65" s="3">
        <f t="shared" si="7"/>
        <v>78.61196095924797</v>
      </c>
      <c r="E65" s="13">
        <f t="shared" si="7"/>
        <v>204.5378402015858</v>
      </c>
      <c r="F65" s="13">
        <f t="shared" si="7"/>
        <v>155.59087983955078</v>
      </c>
      <c r="G65" s="13">
        <f t="shared" si="7"/>
        <v>978.0768232332359</v>
      </c>
      <c r="H65" s="13">
        <f t="shared" si="7"/>
        <v>250.45205591652535</v>
      </c>
      <c r="I65" s="13">
        <f t="shared" si="7"/>
        <v>364.7428261422792</v>
      </c>
      <c r="J65" s="13">
        <f t="shared" si="7"/>
        <v>1068.5875382763413</v>
      </c>
      <c r="K65" s="13">
        <f t="shared" si="7"/>
        <v>506.72288463715296</v>
      </c>
      <c r="L65" s="13">
        <f t="shared" si="7"/>
        <v>695.0072810152909</v>
      </c>
      <c r="M65" s="13">
        <f t="shared" si="7"/>
        <v>674.5015434176222</v>
      </c>
      <c r="N65" s="13">
        <f t="shared" si="7"/>
        <v>387.2953978099563</v>
      </c>
      <c r="O65" s="13">
        <f t="shared" si="7"/>
        <v>725.6857852155546</v>
      </c>
      <c r="P65" s="13">
        <f t="shared" si="7"/>
        <v>588.8778453627641</v>
      </c>
      <c r="Q65" s="13">
        <f t="shared" si="7"/>
        <v>524.2971669651108</v>
      </c>
      <c r="R65" s="13">
        <f t="shared" si="7"/>
        <v>608.9815506805952</v>
      </c>
      <c r="S65" s="13">
        <f t="shared" si="7"/>
        <v>709.8515125669161</v>
      </c>
      <c r="T65" s="13">
        <f t="shared" si="7"/>
        <v>297.7931017345545</v>
      </c>
      <c r="U65" s="13">
        <f t="shared" si="7"/>
        <v>519.8221704376962</v>
      </c>
      <c r="V65" s="13">
        <f t="shared" si="7"/>
        <v>511.1038637218295</v>
      </c>
      <c r="W65" s="13">
        <f t="shared" si="7"/>
        <v>204.5378402015858</v>
      </c>
      <c r="X65" s="13">
        <f t="shared" si="7"/>
        <v>0</v>
      </c>
      <c r="Y65" s="13">
        <f t="shared" si="7"/>
        <v>0</v>
      </c>
      <c r="Z65" s="14">
        <f t="shared" si="7"/>
        <v>204.5378402015858</v>
      </c>
    </row>
    <row r="66" spans="1:26" ht="13.5">
      <c r="A66" s="39" t="s">
        <v>111</v>
      </c>
      <c r="B66" s="15">
        <f t="shared" si="7"/>
        <v>30.790032598581206</v>
      </c>
      <c r="C66" s="15">
        <f t="shared" si="7"/>
        <v>0</v>
      </c>
      <c r="D66" s="4">
        <f t="shared" si="7"/>
        <v>60.8090525213125</v>
      </c>
      <c r="E66" s="16">
        <f t="shared" si="7"/>
        <v>79.39521817604593</v>
      </c>
      <c r="F66" s="16">
        <f t="shared" si="7"/>
        <v>43.97626144955053</v>
      </c>
      <c r="G66" s="16">
        <f t="shared" si="7"/>
        <v>49.174238415890706</v>
      </c>
      <c r="H66" s="16">
        <f t="shared" si="7"/>
        <v>71.71710296840537</v>
      </c>
      <c r="I66" s="16">
        <f t="shared" si="7"/>
        <v>54.92627640391036</v>
      </c>
      <c r="J66" s="16">
        <f t="shared" si="7"/>
        <v>48.851669678780304</v>
      </c>
      <c r="K66" s="16">
        <f t="shared" si="7"/>
        <v>49.66871178305413</v>
      </c>
      <c r="L66" s="16">
        <f t="shared" si="7"/>
        <v>43.59799984270062</v>
      </c>
      <c r="M66" s="16">
        <f t="shared" si="7"/>
        <v>47.33290261633431</v>
      </c>
      <c r="N66" s="16">
        <f t="shared" si="7"/>
        <v>51.0540964776873</v>
      </c>
      <c r="O66" s="16">
        <f t="shared" si="7"/>
        <v>29.150968091936765</v>
      </c>
      <c r="P66" s="16">
        <f t="shared" si="7"/>
        <v>54.50568888174636</v>
      </c>
      <c r="Q66" s="16">
        <f t="shared" si="7"/>
        <v>45.65489974969396</v>
      </c>
      <c r="R66" s="16">
        <f t="shared" si="7"/>
        <v>64.49330813522171</v>
      </c>
      <c r="S66" s="16">
        <f t="shared" si="7"/>
        <v>50.41111894078376</v>
      </c>
      <c r="T66" s="16">
        <f t="shared" si="7"/>
        <v>49.80354925586024</v>
      </c>
      <c r="U66" s="16">
        <f t="shared" si="7"/>
        <v>55.30702605984118</v>
      </c>
      <c r="V66" s="16">
        <f t="shared" si="7"/>
        <v>51.13795785188581</v>
      </c>
      <c r="W66" s="16">
        <f t="shared" si="7"/>
        <v>79.39521817604593</v>
      </c>
      <c r="X66" s="16">
        <f t="shared" si="7"/>
        <v>0</v>
      </c>
      <c r="Y66" s="16">
        <f t="shared" si="7"/>
        <v>0</v>
      </c>
      <c r="Z66" s="17">
        <f t="shared" si="7"/>
        <v>79.39521817604593</v>
      </c>
    </row>
    <row r="67" spans="1:26" ht="13.5" hidden="1">
      <c r="A67" s="40" t="s">
        <v>112</v>
      </c>
      <c r="B67" s="23">
        <v>5563541155</v>
      </c>
      <c r="C67" s="23"/>
      <c r="D67" s="24">
        <v>6674160468</v>
      </c>
      <c r="E67" s="25">
        <v>7079665595</v>
      </c>
      <c r="F67" s="25">
        <v>639524284</v>
      </c>
      <c r="G67" s="25">
        <v>610226869</v>
      </c>
      <c r="H67" s="25">
        <v>523453913</v>
      </c>
      <c r="I67" s="25">
        <v>1773205066</v>
      </c>
      <c r="J67" s="25">
        <v>461470311</v>
      </c>
      <c r="K67" s="25">
        <v>541301410</v>
      </c>
      <c r="L67" s="25">
        <v>487797156</v>
      </c>
      <c r="M67" s="25">
        <v>1490568877</v>
      </c>
      <c r="N67" s="25">
        <v>515622923</v>
      </c>
      <c r="O67" s="25">
        <v>516893160</v>
      </c>
      <c r="P67" s="25">
        <v>590711785</v>
      </c>
      <c r="Q67" s="25">
        <v>1623227868</v>
      </c>
      <c r="R67" s="25">
        <v>530567156</v>
      </c>
      <c r="S67" s="25">
        <v>485993613</v>
      </c>
      <c r="T67" s="25">
        <v>665584070</v>
      </c>
      <c r="U67" s="25">
        <v>1682144839</v>
      </c>
      <c r="V67" s="25">
        <v>6569146650</v>
      </c>
      <c r="W67" s="25">
        <v>7079665595</v>
      </c>
      <c r="X67" s="25"/>
      <c r="Y67" s="24"/>
      <c r="Z67" s="26">
        <v>7079665595</v>
      </c>
    </row>
    <row r="68" spans="1:26" ht="13.5" hidden="1">
      <c r="A68" s="36" t="s">
        <v>31</v>
      </c>
      <c r="B68" s="18">
        <v>891237906</v>
      </c>
      <c r="C68" s="18"/>
      <c r="D68" s="19">
        <v>1079754598</v>
      </c>
      <c r="E68" s="20">
        <v>1088714719</v>
      </c>
      <c r="F68" s="20">
        <v>125857058</v>
      </c>
      <c r="G68" s="20">
        <v>122660127</v>
      </c>
      <c r="H68" s="20">
        <v>77357376</v>
      </c>
      <c r="I68" s="20">
        <v>325874561</v>
      </c>
      <c r="J68" s="20">
        <v>79293083</v>
      </c>
      <c r="K68" s="20">
        <v>5273313</v>
      </c>
      <c r="L68" s="20">
        <v>79482596</v>
      </c>
      <c r="M68" s="20">
        <v>164048992</v>
      </c>
      <c r="N68" s="20">
        <v>79696485</v>
      </c>
      <c r="O68" s="20">
        <v>88769405</v>
      </c>
      <c r="P68" s="20">
        <v>78589988</v>
      </c>
      <c r="Q68" s="20">
        <v>247055878</v>
      </c>
      <c r="R68" s="20">
        <v>97837631</v>
      </c>
      <c r="S68" s="20">
        <v>68315239</v>
      </c>
      <c r="T68" s="20">
        <v>77436819</v>
      </c>
      <c r="U68" s="20">
        <v>243589689</v>
      </c>
      <c r="V68" s="20">
        <v>980569120</v>
      </c>
      <c r="W68" s="20">
        <v>1088714719</v>
      </c>
      <c r="X68" s="20"/>
      <c r="Y68" s="19"/>
      <c r="Z68" s="22">
        <v>1088714719</v>
      </c>
    </row>
    <row r="69" spans="1:26" ht="13.5" hidden="1">
      <c r="A69" s="37" t="s">
        <v>32</v>
      </c>
      <c r="B69" s="18">
        <v>4359971251</v>
      </c>
      <c r="C69" s="18"/>
      <c r="D69" s="19">
        <v>5239508589</v>
      </c>
      <c r="E69" s="20">
        <v>5658885870</v>
      </c>
      <c r="F69" s="20">
        <v>492100113</v>
      </c>
      <c r="G69" s="20">
        <v>466090749</v>
      </c>
      <c r="H69" s="20">
        <v>424674665</v>
      </c>
      <c r="I69" s="20">
        <v>1382865527</v>
      </c>
      <c r="J69" s="20">
        <v>358660519</v>
      </c>
      <c r="K69" s="20">
        <v>513545106</v>
      </c>
      <c r="L69" s="20">
        <v>384690818</v>
      </c>
      <c r="M69" s="20">
        <v>1256896443</v>
      </c>
      <c r="N69" s="20">
        <v>413488027</v>
      </c>
      <c r="O69" s="20">
        <v>408496177</v>
      </c>
      <c r="P69" s="20">
        <v>489210528</v>
      </c>
      <c r="Q69" s="20">
        <v>1311194732</v>
      </c>
      <c r="R69" s="20">
        <v>400025487</v>
      </c>
      <c r="S69" s="20">
        <v>389321860</v>
      </c>
      <c r="T69" s="20">
        <v>558784420</v>
      </c>
      <c r="U69" s="20">
        <v>1348131767</v>
      </c>
      <c r="V69" s="20">
        <v>5299088469</v>
      </c>
      <c r="W69" s="20">
        <v>5658885870</v>
      </c>
      <c r="X69" s="20"/>
      <c r="Y69" s="19"/>
      <c r="Z69" s="22">
        <v>5658885870</v>
      </c>
    </row>
    <row r="70" spans="1:26" ht="13.5" hidden="1">
      <c r="A70" s="38" t="s">
        <v>106</v>
      </c>
      <c r="B70" s="18">
        <v>2425950550</v>
      </c>
      <c r="C70" s="18"/>
      <c r="D70" s="19">
        <v>3129753832</v>
      </c>
      <c r="E70" s="20">
        <v>3748146135</v>
      </c>
      <c r="F70" s="20">
        <v>341131516</v>
      </c>
      <c r="G70" s="20">
        <v>358458756</v>
      </c>
      <c r="H70" s="20">
        <v>276871660</v>
      </c>
      <c r="I70" s="20">
        <v>976461932</v>
      </c>
      <c r="J70" s="20">
        <v>213649183</v>
      </c>
      <c r="K70" s="20">
        <v>252152341</v>
      </c>
      <c r="L70" s="20">
        <v>245050479</v>
      </c>
      <c r="M70" s="20">
        <v>710852003</v>
      </c>
      <c r="N70" s="20">
        <v>259871702</v>
      </c>
      <c r="O70" s="20">
        <v>264611145</v>
      </c>
      <c r="P70" s="20">
        <v>298096891</v>
      </c>
      <c r="Q70" s="20">
        <v>822579738</v>
      </c>
      <c r="R70" s="20">
        <v>279183939</v>
      </c>
      <c r="S70" s="20">
        <v>249860771</v>
      </c>
      <c r="T70" s="20">
        <v>274819635</v>
      </c>
      <c r="U70" s="20">
        <v>803864345</v>
      </c>
      <c r="V70" s="20">
        <v>3313758018</v>
      </c>
      <c r="W70" s="20">
        <v>3748146135</v>
      </c>
      <c r="X70" s="20"/>
      <c r="Y70" s="19"/>
      <c r="Z70" s="22">
        <v>3748146135</v>
      </c>
    </row>
    <row r="71" spans="1:26" ht="13.5" hidden="1">
      <c r="A71" s="38" t="s">
        <v>107</v>
      </c>
      <c r="B71" s="18">
        <v>973261243</v>
      </c>
      <c r="C71" s="18"/>
      <c r="D71" s="19">
        <v>1161546517</v>
      </c>
      <c r="E71" s="20">
        <v>1095880222</v>
      </c>
      <c r="F71" s="20">
        <v>90442262</v>
      </c>
      <c r="G71" s="20">
        <v>50946037</v>
      </c>
      <c r="H71" s="20">
        <v>94354559</v>
      </c>
      <c r="I71" s="20">
        <v>235742858</v>
      </c>
      <c r="J71" s="20">
        <v>92455804</v>
      </c>
      <c r="K71" s="20">
        <v>174296701</v>
      </c>
      <c r="L71" s="20">
        <v>85114962</v>
      </c>
      <c r="M71" s="20">
        <v>351867467</v>
      </c>
      <c r="N71" s="20">
        <v>88721314</v>
      </c>
      <c r="O71" s="20">
        <v>88148248</v>
      </c>
      <c r="P71" s="20">
        <v>138791180</v>
      </c>
      <c r="Q71" s="20">
        <v>315660742</v>
      </c>
      <c r="R71" s="20">
        <v>65803906</v>
      </c>
      <c r="S71" s="20">
        <v>81227552</v>
      </c>
      <c r="T71" s="20">
        <v>107325868</v>
      </c>
      <c r="U71" s="20">
        <v>254357326</v>
      </c>
      <c r="V71" s="20">
        <v>1157628393</v>
      </c>
      <c r="W71" s="20">
        <v>1095880222</v>
      </c>
      <c r="X71" s="20"/>
      <c r="Y71" s="19"/>
      <c r="Z71" s="22">
        <v>1095880222</v>
      </c>
    </row>
    <row r="72" spans="1:26" ht="13.5" hidden="1">
      <c r="A72" s="38" t="s">
        <v>108</v>
      </c>
      <c r="B72" s="18">
        <v>212985442</v>
      </c>
      <c r="C72" s="18"/>
      <c r="D72" s="19">
        <v>419336383</v>
      </c>
      <c r="E72" s="20">
        <v>441241680</v>
      </c>
      <c r="F72" s="20">
        <v>28624661</v>
      </c>
      <c r="G72" s="20">
        <v>28852025</v>
      </c>
      <c r="H72" s="20">
        <v>26145164</v>
      </c>
      <c r="I72" s="20">
        <v>83621850</v>
      </c>
      <c r="J72" s="20">
        <v>25946244</v>
      </c>
      <c r="K72" s="20">
        <v>37166900</v>
      </c>
      <c r="L72" s="20">
        <v>28050321</v>
      </c>
      <c r="M72" s="20">
        <v>91163465</v>
      </c>
      <c r="N72" s="20">
        <v>28085553</v>
      </c>
      <c r="O72" s="20">
        <v>28303185</v>
      </c>
      <c r="P72" s="20">
        <v>24236199</v>
      </c>
      <c r="Q72" s="20">
        <v>80624937</v>
      </c>
      <c r="R72" s="20">
        <v>34986062</v>
      </c>
      <c r="S72" s="20">
        <v>35598039</v>
      </c>
      <c r="T72" s="20">
        <v>147286381</v>
      </c>
      <c r="U72" s="20">
        <v>217870482</v>
      </c>
      <c r="V72" s="20">
        <v>473280734</v>
      </c>
      <c r="W72" s="20">
        <v>441241680</v>
      </c>
      <c r="X72" s="20"/>
      <c r="Y72" s="19"/>
      <c r="Z72" s="22">
        <v>441241680</v>
      </c>
    </row>
    <row r="73" spans="1:26" ht="13.5" hidden="1">
      <c r="A73" s="38" t="s">
        <v>109</v>
      </c>
      <c r="B73" s="18">
        <v>204640474</v>
      </c>
      <c r="C73" s="18"/>
      <c r="D73" s="19">
        <v>339400097</v>
      </c>
      <c r="E73" s="20">
        <v>293704662</v>
      </c>
      <c r="F73" s="20">
        <v>27169959</v>
      </c>
      <c r="G73" s="20">
        <v>25526478</v>
      </c>
      <c r="H73" s="20">
        <v>23579517</v>
      </c>
      <c r="I73" s="20">
        <v>76275954</v>
      </c>
      <c r="J73" s="20">
        <v>24890537</v>
      </c>
      <c r="K73" s="20">
        <v>45662201</v>
      </c>
      <c r="L73" s="20">
        <v>24594137</v>
      </c>
      <c r="M73" s="20">
        <v>95146875</v>
      </c>
      <c r="N73" s="20">
        <v>30431777</v>
      </c>
      <c r="O73" s="20">
        <v>24322275</v>
      </c>
      <c r="P73" s="20">
        <v>24258978</v>
      </c>
      <c r="Q73" s="20">
        <v>79013030</v>
      </c>
      <c r="R73" s="20">
        <v>16417408</v>
      </c>
      <c r="S73" s="20">
        <v>18322069</v>
      </c>
      <c r="T73" s="20">
        <v>24201415</v>
      </c>
      <c r="U73" s="20">
        <v>58940892</v>
      </c>
      <c r="V73" s="20">
        <v>309376751</v>
      </c>
      <c r="W73" s="20">
        <v>293704662</v>
      </c>
      <c r="X73" s="20"/>
      <c r="Y73" s="19"/>
      <c r="Z73" s="22">
        <v>293704662</v>
      </c>
    </row>
    <row r="74" spans="1:26" ht="13.5" hidden="1">
      <c r="A74" s="38" t="s">
        <v>110</v>
      </c>
      <c r="B74" s="18">
        <v>543133542</v>
      </c>
      <c r="C74" s="18"/>
      <c r="D74" s="19">
        <v>189471760</v>
      </c>
      <c r="E74" s="20">
        <v>79913171</v>
      </c>
      <c r="F74" s="20">
        <v>4731715</v>
      </c>
      <c r="G74" s="20">
        <v>2307453</v>
      </c>
      <c r="H74" s="20">
        <v>3723765</v>
      </c>
      <c r="I74" s="20">
        <v>10762933</v>
      </c>
      <c r="J74" s="20">
        <v>1718751</v>
      </c>
      <c r="K74" s="20">
        <v>4266963</v>
      </c>
      <c r="L74" s="20">
        <v>1880919</v>
      </c>
      <c r="M74" s="20">
        <v>7866633</v>
      </c>
      <c r="N74" s="20">
        <v>6377681</v>
      </c>
      <c r="O74" s="20">
        <v>3111324</v>
      </c>
      <c r="P74" s="20">
        <v>3827280</v>
      </c>
      <c r="Q74" s="20">
        <v>13316285</v>
      </c>
      <c r="R74" s="20">
        <v>3634172</v>
      </c>
      <c r="S74" s="20">
        <v>4313429</v>
      </c>
      <c r="T74" s="20">
        <v>5151121</v>
      </c>
      <c r="U74" s="20">
        <v>13098722</v>
      </c>
      <c r="V74" s="20">
        <v>45044573</v>
      </c>
      <c r="W74" s="20">
        <v>79913171</v>
      </c>
      <c r="X74" s="20"/>
      <c r="Y74" s="19"/>
      <c r="Z74" s="22">
        <v>79913171</v>
      </c>
    </row>
    <row r="75" spans="1:26" ht="13.5" hidden="1">
      <c r="A75" s="39" t="s">
        <v>111</v>
      </c>
      <c r="B75" s="27">
        <v>312331998</v>
      </c>
      <c r="C75" s="27"/>
      <c r="D75" s="28">
        <v>354897281</v>
      </c>
      <c r="E75" s="29">
        <v>332065006</v>
      </c>
      <c r="F75" s="29">
        <v>21567113</v>
      </c>
      <c r="G75" s="29">
        <v>21475993</v>
      </c>
      <c r="H75" s="29">
        <v>21421872</v>
      </c>
      <c r="I75" s="29">
        <v>64464978</v>
      </c>
      <c r="J75" s="29">
        <v>23516709</v>
      </c>
      <c r="K75" s="29">
        <v>22482991</v>
      </c>
      <c r="L75" s="29">
        <v>23623742</v>
      </c>
      <c r="M75" s="29">
        <v>69623442</v>
      </c>
      <c r="N75" s="29">
        <v>22438411</v>
      </c>
      <c r="O75" s="29">
        <v>19627578</v>
      </c>
      <c r="P75" s="29">
        <v>22911269</v>
      </c>
      <c r="Q75" s="29">
        <v>64977258</v>
      </c>
      <c r="R75" s="29">
        <v>32704038</v>
      </c>
      <c r="S75" s="29">
        <v>28356514</v>
      </c>
      <c r="T75" s="29">
        <v>29362831</v>
      </c>
      <c r="U75" s="29">
        <v>90423383</v>
      </c>
      <c r="V75" s="29">
        <v>289489061</v>
      </c>
      <c r="W75" s="29">
        <v>332065006</v>
      </c>
      <c r="X75" s="29"/>
      <c r="Y75" s="28"/>
      <c r="Z75" s="30">
        <v>332065006</v>
      </c>
    </row>
    <row r="76" spans="1:26" ht="13.5" hidden="1">
      <c r="A76" s="41" t="s">
        <v>113</v>
      </c>
      <c r="B76" s="31">
        <v>5149240312</v>
      </c>
      <c r="C76" s="31"/>
      <c r="D76" s="32">
        <v>5902906363</v>
      </c>
      <c r="E76" s="33">
        <v>6528072857</v>
      </c>
      <c r="F76" s="33">
        <v>519580236</v>
      </c>
      <c r="G76" s="33">
        <v>480862132</v>
      </c>
      <c r="H76" s="33">
        <v>473310009</v>
      </c>
      <c r="I76" s="33">
        <v>1473752377</v>
      </c>
      <c r="J76" s="33">
        <v>436112818</v>
      </c>
      <c r="K76" s="33">
        <v>471477535</v>
      </c>
      <c r="L76" s="33">
        <v>353103939</v>
      </c>
      <c r="M76" s="33">
        <v>1260694292</v>
      </c>
      <c r="N76" s="33">
        <v>485308994</v>
      </c>
      <c r="O76" s="33">
        <v>436083902</v>
      </c>
      <c r="P76" s="33">
        <v>465971384</v>
      </c>
      <c r="Q76" s="33">
        <v>1387364280</v>
      </c>
      <c r="R76" s="33">
        <v>387343027</v>
      </c>
      <c r="S76" s="33">
        <v>488875480</v>
      </c>
      <c r="T76" s="33">
        <v>452902025</v>
      </c>
      <c r="U76" s="33">
        <v>1329120532</v>
      </c>
      <c r="V76" s="33">
        <v>5450931481</v>
      </c>
      <c r="W76" s="33">
        <v>6528072857</v>
      </c>
      <c r="X76" s="33"/>
      <c r="Y76" s="32"/>
      <c r="Z76" s="34">
        <v>6528072857</v>
      </c>
    </row>
    <row r="77" spans="1:26" ht="13.5" hidden="1">
      <c r="A77" s="36" t="s">
        <v>31</v>
      </c>
      <c r="B77" s="18">
        <v>1379688852</v>
      </c>
      <c r="C77" s="18"/>
      <c r="D77" s="19">
        <v>982028798</v>
      </c>
      <c r="E77" s="20">
        <v>1121267943</v>
      </c>
      <c r="F77" s="20">
        <v>115770146</v>
      </c>
      <c r="G77" s="20">
        <v>63555982</v>
      </c>
      <c r="H77" s="20">
        <v>71391724</v>
      </c>
      <c r="I77" s="20">
        <v>250717852</v>
      </c>
      <c r="J77" s="20">
        <v>94012076</v>
      </c>
      <c r="K77" s="20">
        <v>78964295</v>
      </c>
      <c r="L77" s="20">
        <v>52049934</v>
      </c>
      <c r="M77" s="20">
        <v>225026305</v>
      </c>
      <c r="N77" s="20">
        <v>78064658</v>
      </c>
      <c r="O77" s="20">
        <v>67895624</v>
      </c>
      <c r="P77" s="20">
        <v>66574393</v>
      </c>
      <c r="Q77" s="20">
        <v>212534675</v>
      </c>
      <c r="R77" s="20">
        <v>67993491</v>
      </c>
      <c r="S77" s="20">
        <v>59518180</v>
      </c>
      <c r="T77" s="20">
        <v>70300811</v>
      </c>
      <c r="U77" s="20">
        <v>197812482</v>
      </c>
      <c r="V77" s="20">
        <v>886091314</v>
      </c>
      <c r="W77" s="20">
        <v>1121267943</v>
      </c>
      <c r="X77" s="20"/>
      <c r="Y77" s="19"/>
      <c r="Z77" s="22">
        <v>1121267943</v>
      </c>
    </row>
    <row r="78" spans="1:26" ht="13.5" hidden="1">
      <c r="A78" s="37" t="s">
        <v>32</v>
      </c>
      <c r="B78" s="18">
        <v>3673384336</v>
      </c>
      <c r="C78" s="18"/>
      <c r="D78" s="19">
        <v>4705067891</v>
      </c>
      <c r="E78" s="20">
        <v>5143161178</v>
      </c>
      <c r="F78" s="20">
        <v>394325680</v>
      </c>
      <c r="G78" s="20">
        <v>406745494</v>
      </c>
      <c r="H78" s="20">
        <v>386555139</v>
      </c>
      <c r="I78" s="20">
        <v>1187626313</v>
      </c>
      <c r="J78" s="20">
        <v>330612437</v>
      </c>
      <c r="K78" s="20">
        <v>381346228</v>
      </c>
      <c r="L78" s="20">
        <v>290754526</v>
      </c>
      <c r="M78" s="20">
        <v>1002713191</v>
      </c>
      <c r="N78" s="20">
        <v>395788608</v>
      </c>
      <c r="O78" s="20">
        <v>362466649</v>
      </c>
      <c r="P78" s="20">
        <v>386909046</v>
      </c>
      <c r="Q78" s="20">
        <v>1145164303</v>
      </c>
      <c r="R78" s="20">
        <v>298257620</v>
      </c>
      <c r="S78" s="20">
        <v>415062464</v>
      </c>
      <c r="T78" s="20">
        <v>367977482</v>
      </c>
      <c r="U78" s="20">
        <v>1081297566</v>
      </c>
      <c r="V78" s="20">
        <v>4416801373</v>
      </c>
      <c r="W78" s="20">
        <v>5143161178</v>
      </c>
      <c r="X78" s="20"/>
      <c r="Y78" s="19"/>
      <c r="Z78" s="22">
        <v>5143161178</v>
      </c>
    </row>
    <row r="79" spans="1:26" ht="13.5" hidden="1">
      <c r="A79" s="38" t="s">
        <v>106</v>
      </c>
      <c r="B79" s="18">
        <v>1183160500</v>
      </c>
      <c r="C79" s="18"/>
      <c r="D79" s="19">
        <v>2843578388</v>
      </c>
      <c r="E79" s="20">
        <v>3301830905</v>
      </c>
      <c r="F79" s="20">
        <v>293120818</v>
      </c>
      <c r="G79" s="20">
        <v>289572732</v>
      </c>
      <c r="H79" s="20">
        <v>288705263</v>
      </c>
      <c r="I79" s="20">
        <v>871398813</v>
      </c>
      <c r="J79" s="20">
        <v>231205669</v>
      </c>
      <c r="K79" s="20">
        <v>263854952</v>
      </c>
      <c r="L79" s="20">
        <v>190398023</v>
      </c>
      <c r="M79" s="20">
        <v>685458644</v>
      </c>
      <c r="N79" s="20">
        <v>269872647</v>
      </c>
      <c r="O79" s="20">
        <v>243648462</v>
      </c>
      <c r="P79" s="20">
        <v>269698888</v>
      </c>
      <c r="Q79" s="20">
        <v>783219997</v>
      </c>
      <c r="R79" s="20">
        <v>190127050</v>
      </c>
      <c r="S79" s="20">
        <v>302140722</v>
      </c>
      <c r="T79" s="20">
        <v>257632783</v>
      </c>
      <c r="U79" s="20">
        <v>749900555</v>
      </c>
      <c r="V79" s="20">
        <v>3089978009</v>
      </c>
      <c r="W79" s="20">
        <v>3301830905</v>
      </c>
      <c r="X79" s="20"/>
      <c r="Y79" s="19"/>
      <c r="Z79" s="22">
        <v>3301830905</v>
      </c>
    </row>
    <row r="80" spans="1:26" ht="13.5" hidden="1">
      <c r="A80" s="38" t="s">
        <v>107</v>
      </c>
      <c r="B80" s="18">
        <v>379398166</v>
      </c>
      <c r="C80" s="18"/>
      <c r="D80" s="19">
        <v>1060038000</v>
      </c>
      <c r="E80" s="20">
        <v>1003086043</v>
      </c>
      <c r="F80" s="20">
        <v>55721592</v>
      </c>
      <c r="G80" s="20">
        <v>58365782</v>
      </c>
      <c r="H80" s="20">
        <v>53988702</v>
      </c>
      <c r="I80" s="20">
        <v>168076076</v>
      </c>
      <c r="J80" s="20">
        <v>49128333</v>
      </c>
      <c r="K80" s="20">
        <v>62882764</v>
      </c>
      <c r="L80" s="20">
        <v>58238226</v>
      </c>
      <c r="M80" s="20">
        <v>170249323</v>
      </c>
      <c r="N80" s="20">
        <v>66023235</v>
      </c>
      <c r="O80" s="20">
        <v>60696688</v>
      </c>
      <c r="P80" s="20">
        <v>59419844</v>
      </c>
      <c r="Q80" s="20">
        <v>186139767</v>
      </c>
      <c r="R80" s="20">
        <v>54463926</v>
      </c>
      <c r="S80" s="20">
        <v>50189912</v>
      </c>
      <c r="T80" s="20">
        <v>60744650</v>
      </c>
      <c r="U80" s="20">
        <v>165398488</v>
      </c>
      <c r="V80" s="20">
        <v>689863654</v>
      </c>
      <c r="W80" s="20">
        <v>1003086043</v>
      </c>
      <c r="X80" s="20"/>
      <c r="Y80" s="19"/>
      <c r="Z80" s="22">
        <v>1003086043</v>
      </c>
    </row>
    <row r="81" spans="1:26" ht="13.5" hidden="1">
      <c r="A81" s="38" t="s">
        <v>108</v>
      </c>
      <c r="B81" s="18">
        <v>105220254</v>
      </c>
      <c r="C81" s="18"/>
      <c r="D81" s="19">
        <v>366164871</v>
      </c>
      <c r="E81" s="20">
        <v>394136282</v>
      </c>
      <c r="F81" s="20">
        <v>21753730</v>
      </c>
      <c r="G81" s="20">
        <v>20044621</v>
      </c>
      <c r="H81" s="20">
        <v>17998983</v>
      </c>
      <c r="I81" s="20">
        <v>59797334</v>
      </c>
      <c r="J81" s="20">
        <v>17005375</v>
      </c>
      <c r="K81" s="20">
        <v>17879661</v>
      </c>
      <c r="L81" s="20">
        <v>16100737</v>
      </c>
      <c r="M81" s="20">
        <v>50985773</v>
      </c>
      <c r="N81" s="20">
        <v>19569830</v>
      </c>
      <c r="O81" s="20">
        <v>18309069</v>
      </c>
      <c r="P81" s="20">
        <v>18852320</v>
      </c>
      <c r="Q81" s="20">
        <v>56731219</v>
      </c>
      <c r="R81" s="20">
        <v>17452730</v>
      </c>
      <c r="S81" s="20">
        <v>17486615</v>
      </c>
      <c r="T81" s="20">
        <v>18021320</v>
      </c>
      <c r="U81" s="20">
        <v>52960665</v>
      </c>
      <c r="V81" s="20">
        <v>220474991</v>
      </c>
      <c r="W81" s="20">
        <v>394136282</v>
      </c>
      <c r="X81" s="20"/>
      <c r="Y81" s="19"/>
      <c r="Z81" s="22">
        <v>394136282</v>
      </c>
    </row>
    <row r="82" spans="1:26" ht="13.5" hidden="1">
      <c r="A82" s="38" t="s">
        <v>109</v>
      </c>
      <c r="B82" s="18">
        <v>107642849</v>
      </c>
      <c r="C82" s="18"/>
      <c r="D82" s="19">
        <v>286339166</v>
      </c>
      <c r="E82" s="20">
        <v>280655274</v>
      </c>
      <c r="F82" s="20">
        <v>16367423</v>
      </c>
      <c r="G82" s="20">
        <v>16193696</v>
      </c>
      <c r="H82" s="20">
        <v>16535945</v>
      </c>
      <c r="I82" s="20">
        <v>49097064</v>
      </c>
      <c r="J82" s="20">
        <v>14906701</v>
      </c>
      <c r="K82" s="20">
        <v>15107173</v>
      </c>
      <c r="L82" s="20">
        <v>12945016</v>
      </c>
      <c r="M82" s="20">
        <v>42958890</v>
      </c>
      <c r="N82" s="20">
        <v>15622431</v>
      </c>
      <c r="O82" s="20">
        <v>17233994</v>
      </c>
      <c r="P82" s="20">
        <v>16399990</v>
      </c>
      <c r="Q82" s="20">
        <v>49256415</v>
      </c>
      <c r="R82" s="20">
        <v>14082477</v>
      </c>
      <c r="S82" s="20">
        <v>14626274</v>
      </c>
      <c r="T82" s="20">
        <v>16239046</v>
      </c>
      <c r="U82" s="20">
        <v>44947797</v>
      </c>
      <c r="V82" s="20">
        <v>186260166</v>
      </c>
      <c r="W82" s="20">
        <v>280655274</v>
      </c>
      <c r="X82" s="20"/>
      <c r="Y82" s="19"/>
      <c r="Z82" s="22">
        <v>280655274</v>
      </c>
    </row>
    <row r="83" spans="1:26" ht="13.5" hidden="1">
      <c r="A83" s="38" t="s">
        <v>110</v>
      </c>
      <c r="B83" s="18">
        <v>1897962567</v>
      </c>
      <c r="C83" s="18"/>
      <c r="D83" s="19">
        <v>148947466</v>
      </c>
      <c r="E83" s="20">
        <v>163452674</v>
      </c>
      <c r="F83" s="20">
        <v>7362117</v>
      </c>
      <c r="G83" s="20">
        <v>22568663</v>
      </c>
      <c r="H83" s="20">
        <v>9326246</v>
      </c>
      <c r="I83" s="20">
        <v>39257026</v>
      </c>
      <c r="J83" s="20">
        <v>18366359</v>
      </c>
      <c r="K83" s="20">
        <v>21621678</v>
      </c>
      <c r="L83" s="20">
        <v>13072524</v>
      </c>
      <c r="M83" s="20">
        <v>53060561</v>
      </c>
      <c r="N83" s="20">
        <v>24700465</v>
      </c>
      <c r="O83" s="20">
        <v>22578436</v>
      </c>
      <c r="P83" s="20">
        <v>22538004</v>
      </c>
      <c r="Q83" s="20">
        <v>69816905</v>
      </c>
      <c r="R83" s="20">
        <v>22131437</v>
      </c>
      <c r="S83" s="20">
        <v>30618941</v>
      </c>
      <c r="T83" s="20">
        <v>15339683</v>
      </c>
      <c r="U83" s="20">
        <v>68090061</v>
      </c>
      <c r="V83" s="20">
        <v>230224553</v>
      </c>
      <c r="W83" s="20">
        <v>163452674</v>
      </c>
      <c r="X83" s="20"/>
      <c r="Y83" s="19"/>
      <c r="Z83" s="22">
        <v>163452674</v>
      </c>
    </row>
    <row r="84" spans="1:26" ht="13.5" hidden="1">
      <c r="A84" s="39" t="s">
        <v>111</v>
      </c>
      <c r="B84" s="27">
        <v>96167124</v>
      </c>
      <c r="C84" s="27"/>
      <c r="D84" s="28">
        <v>215809674</v>
      </c>
      <c r="E84" s="29">
        <v>263643736</v>
      </c>
      <c r="F84" s="29">
        <v>9484410</v>
      </c>
      <c r="G84" s="29">
        <v>10560656</v>
      </c>
      <c r="H84" s="29">
        <v>15363146</v>
      </c>
      <c r="I84" s="29">
        <v>35408212</v>
      </c>
      <c r="J84" s="29">
        <v>11488305</v>
      </c>
      <c r="K84" s="29">
        <v>11167012</v>
      </c>
      <c r="L84" s="29">
        <v>10299479</v>
      </c>
      <c r="M84" s="29">
        <v>32954796</v>
      </c>
      <c r="N84" s="29">
        <v>11455728</v>
      </c>
      <c r="O84" s="29">
        <v>5721629</v>
      </c>
      <c r="P84" s="29">
        <v>12487945</v>
      </c>
      <c r="Q84" s="29">
        <v>29665302</v>
      </c>
      <c r="R84" s="29">
        <v>21091916</v>
      </c>
      <c r="S84" s="29">
        <v>14294836</v>
      </c>
      <c r="T84" s="29">
        <v>14623732</v>
      </c>
      <c r="U84" s="29">
        <v>50010484</v>
      </c>
      <c r="V84" s="29">
        <v>148038794</v>
      </c>
      <c r="W84" s="29">
        <v>263643736</v>
      </c>
      <c r="X84" s="29"/>
      <c r="Y84" s="28"/>
      <c r="Z84" s="30">
        <v>263643736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171818639</v>
      </c>
      <c r="C5" s="18">
        <v>0</v>
      </c>
      <c r="D5" s="63">
        <v>176946435</v>
      </c>
      <c r="E5" s="64">
        <v>174155871</v>
      </c>
      <c r="F5" s="64">
        <v>14615847</v>
      </c>
      <c r="G5" s="64">
        <v>14501677</v>
      </c>
      <c r="H5" s="64">
        <v>14555885</v>
      </c>
      <c r="I5" s="64">
        <v>43673409</v>
      </c>
      <c r="J5" s="64">
        <v>14125198</v>
      </c>
      <c r="K5" s="64">
        <v>14721575</v>
      </c>
      <c r="L5" s="64">
        <v>14766339</v>
      </c>
      <c r="M5" s="64">
        <v>43613112</v>
      </c>
      <c r="N5" s="64">
        <v>12922505</v>
      </c>
      <c r="O5" s="64">
        <v>14715652</v>
      </c>
      <c r="P5" s="64">
        <v>14293171</v>
      </c>
      <c r="Q5" s="64">
        <v>41931328</v>
      </c>
      <c r="R5" s="64">
        <v>11126927</v>
      </c>
      <c r="S5" s="64">
        <v>10881554</v>
      </c>
      <c r="T5" s="64">
        <v>13314373</v>
      </c>
      <c r="U5" s="64">
        <v>35322854</v>
      </c>
      <c r="V5" s="64">
        <v>164540703</v>
      </c>
      <c r="W5" s="64">
        <v>174155871</v>
      </c>
      <c r="X5" s="64">
        <v>-9615168</v>
      </c>
      <c r="Y5" s="65">
        <v>-5.52</v>
      </c>
      <c r="Z5" s="66">
        <v>174155871</v>
      </c>
    </row>
    <row r="6" spans="1:26" ht="13.5">
      <c r="A6" s="62" t="s">
        <v>32</v>
      </c>
      <c r="B6" s="18">
        <v>1654305035</v>
      </c>
      <c r="C6" s="18">
        <v>0</v>
      </c>
      <c r="D6" s="63">
        <v>1855852150</v>
      </c>
      <c r="E6" s="64">
        <v>2343989523</v>
      </c>
      <c r="F6" s="64">
        <v>207833448</v>
      </c>
      <c r="G6" s="64">
        <v>193223347</v>
      </c>
      <c r="H6" s="64">
        <v>138932754</v>
      </c>
      <c r="I6" s="64">
        <v>539989549</v>
      </c>
      <c r="J6" s="64">
        <v>153266377</v>
      </c>
      <c r="K6" s="64">
        <v>142509412</v>
      </c>
      <c r="L6" s="64">
        <v>136949770</v>
      </c>
      <c r="M6" s="64">
        <v>432725559</v>
      </c>
      <c r="N6" s="64">
        <v>163424612</v>
      </c>
      <c r="O6" s="64">
        <v>137613102</v>
      </c>
      <c r="P6" s="64">
        <v>175334748</v>
      </c>
      <c r="Q6" s="64">
        <v>476372462</v>
      </c>
      <c r="R6" s="64">
        <v>147462238</v>
      </c>
      <c r="S6" s="64">
        <v>157218255</v>
      </c>
      <c r="T6" s="64">
        <v>291481126</v>
      </c>
      <c r="U6" s="64">
        <v>596161619</v>
      </c>
      <c r="V6" s="64">
        <v>2045249189</v>
      </c>
      <c r="W6" s="64">
        <v>2343989523</v>
      </c>
      <c r="X6" s="64">
        <v>-298740334</v>
      </c>
      <c r="Y6" s="65">
        <v>-12.74</v>
      </c>
      <c r="Z6" s="66">
        <v>2343989523</v>
      </c>
    </row>
    <row r="7" spans="1:26" ht="13.5">
      <c r="A7" s="62" t="s">
        <v>33</v>
      </c>
      <c r="B7" s="18">
        <v>58766238</v>
      </c>
      <c r="C7" s="18">
        <v>0</v>
      </c>
      <c r="D7" s="63">
        <v>69977259</v>
      </c>
      <c r="E7" s="64">
        <v>29977259</v>
      </c>
      <c r="F7" s="64">
        <v>4306602</v>
      </c>
      <c r="G7" s="64">
        <v>3337316</v>
      </c>
      <c r="H7" s="64">
        <v>2317669</v>
      </c>
      <c r="I7" s="64">
        <v>9961587</v>
      </c>
      <c r="J7" s="64">
        <v>1476987</v>
      </c>
      <c r="K7" s="64">
        <v>1565570</v>
      </c>
      <c r="L7" s="64">
        <v>1190893</v>
      </c>
      <c r="M7" s="64">
        <v>4233450</v>
      </c>
      <c r="N7" s="64">
        <v>-1293958</v>
      </c>
      <c r="O7" s="64">
        <v>618727</v>
      </c>
      <c r="P7" s="64">
        <v>518069</v>
      </c>
      <c r="Q7" s="64">
        <v>-157162</v>
      </c>
      <c r="R7" s="64">
        <v>1910088</v>
      </c>
      <c r="S7" s="64">
        <v>2335053</v>
      </c>
      <c r="T7" s="64">
        <v>2401877</v>
      </c>
      <c r="U7" s="64">
        <v>6647018</v>
      </c>
      <c r="V7" s="64">
        <v>20684893</v>
      </c>
      <c r="W7" s="64">
        <v>29977259</v>
      </c>
      <c r="X7" s="64">
        <v>-9292366</v>
      </c>
      <c r="Y7" s="65">
        <v>-31</v>
      </c>
      <c r="Z7" s="66">
        <v>29977259</v>
      </c>
    </row>
    <row r="8" spans="1:26" ht="13.5">
      <c r="A8" s="62" t="s">
        <v>34</v>
      </c>
      <c r="B8" s="18">
        <v>945826955</v>
      </c>
      <c r="C8" s="18">
        <v>0</v>
      </c>
      <c r="D8" s="63">
        <v>336582790</v>
      </c>
      <c r="E8" s="64">
        <v>355577570</v>
      </c>
      <c r="F8" s="64">
        <v>120478000</v>
      </c>
      <c r="G8" s="64">
        <v>4186000</v>
      </c>
      <c r="H8" s="64">
        <v>0</v>
      </c>
      <c r="I8" s="64">
        <v>124664000</v>
      </c>
      <c r="J8" s="64">
        <v>455197</v>
      </c>
      <c r="K8" s="64">
        <v>2397000</v>
      </c>
      <c r="L8" s="64">
        <v>94372000</v>
      </c>
      <c r="M8" s="64">
        <v>97224197</v>
      </c>
      <c r="N8" s="64">
        <v>0</v>
      </c>
      <c r="O8" s="64">
        <v>35933748</v>
      </c>
      <c r="P8" s="64">
        <v>85630704</v>
      </c>
      <c r="Q8" s="64">
        <v>121564452</v>
      </c>
      <c r="R8" s="64">
        <v>-21073110</v>
      </c>
      <c r="S8" s="64">
        <v>-14291003</v>
      </c>
      <c r="T8" s="64">
        <v>76958291</v>
      </c>
      <c r="U8" s="64">
        <v>41594178</v>
      </c>
      <c r="V8" s="64">
        <v>385046827</v>
      </c>
      <c r="W8" s="64">
        <v>355577570</v>
      </c>
      <c r="X8" s="64">
        <v>29469257</v>
      </c>
      <c r="Y8" s="65">
        <v>8.29</v>
      </c>
      <c r="Z8" s="66">
        <v>355577570</v>
      </c>
    </row>
    <row r="9" spans="1:26" ht="13.5">
      <c r="A9" s="62" t="s">
        <v>35</v>
      </c>
      <c r="B9" s="18">
        <v>341885582</v>
      </c>
      <c r="C9" s="18">
        <v>0</v>
      </c>
      <c r="D9" s="63">
        <v>356234293</v>
      </c>
      <c r="E9" s="64">
        <v>256501816</v>
      </c>
      <c r="F9" s="64">
        <v>11233338</v>
      </c>
      <c r="G9" s="64">
        <v>15620455</v>
      </c>
      <c r="H9" s="64">
        <v>10267386</v>
      </c>
      <c r="I9" s="64">
        <v>37121179</v>
      </c>
      <c r="J9" s="64">
        <v>8194337</v>
      </c>
      <c r="K9" s="64">
        <v>16025077</v>
      </c>
      <c r="L9" s="64">
        <v>13343228</v>
      </c>
      <c r="M9" s="64">
        <v>37562642</v>
      </c>
      <c r="N9" s="64">
        <v>3159405</v>
      </c>
      <c r="O9" s="64">
        <v>13552799</v>
      </c>
      <c r="P9" s="64">
        <v>10699543</v>
      </c>
      <c r="Q9" s="64">
        <v>27411747</v>
      </c>
      <c r="R9" s="64">
        <v>19989664</v>
      </c>
      <c r="S9" s="64">
        <v>13169859</v>
      </c>
      <c r="T9" s="64">
        <v>23568284</v>
      </c>
      <c r="U9" s="64">
        <v>56727807</v>
      </c>
      <c r="V9" s="64">
        <v>158823375</v>
      </c>
      <c r="W9" s="64">
        <v>256501816</v>
      </c>
      <c r="X9" s="64">
        <v>-97678441</v>
      </c>
      <c r="Y9" s="65">
        <v>-38.08</v>
      </c>
      <c r="Z9" s="66">
        <v>256501816</v>
      </c>
    </row>
    <row r="10" spans="1:26" ht="25.5">
      <c r="A10" s="67" t="s">
        <v>98</v>
      </c>
      <c r="B10" s="68">
        <f>SUM(B5:B9)</f>
        <v>3172602449</v>
      </c>
      <c r="C10" s="68">
        <f>SUM(C5:C9)</f>
        <v>0</v>
      </c>
      <c r="D10" s="69">
        <f aca="true" t="shared" si="0" ref="D10:Z10">SUM(D5:D9)</f>
        <v>2795592927</v>
      </c>
      <c r="E10" s="70">
        <f t="shared" si="0"/>
        <v>3160202039</v>
      </c>
      <c r="F10" s="70">
        <f t="shared" si="0"/>
        <v>358467235</v>
      </c>
      <c r="G10" s="70">
        <f t="shared" si="0"/>
        <v>230868795</v>
      </c>
      <c r="H10" s="70">
        <f t="shared" si="0"/>
        <v>166073694</v>
      </c>
      <c r="I10" s="70">
        <f t="shared" si="0"/>
        <v>755409724</v>
      </c>
      <c r="J10" s="70">
        <f t="shared" si="0"/>
        <v>177518096</v>
      </c>
      <c r="K10" s="70">
        <f t="shared" si="0"/>
        <v>177218634</v>
      </c>
      <c r="L10" s="70">
        <f t="shared" si="0"/>
        <v>260622230</v>
      </c>
      <c r="M10" s="70">
        <f t="shared" si="0"/>
        <v>615358960</v>
      </c>
      <c r="N10" s="70">
        <f t="shared" si="0"/>
        <v>178212564</v>
      </c>
      <c r="O10" s="70">
        <f t="shared" si="0"/>
        <v>202434028</v>
      </c>
      <c r="P10" s="70">
        <f t="shared" si="0"/>
        <v>286476235</v>
      </c>
      <c r="Q10" s="70">
        <f t="shared" si="0"/>
        <v>667122827</v>
      </c>
      <c r="R10" s="70">
        <f t="shared" si="0"/>
        <v>159415807</v>
      </c>
      <c r="S10" s="70">
        <f t="shared" si="0"/>
        <v>169313718</v>
      </c>
      <c r="T10" s="70">
        <f t="shared" si="0"/>
        <v>407723951</v>
      </c>
      <c r="U10" s="70">
        <f t="shared" si="0"/>
        <v>736453476</v>
      </c>
      <c r="V10" s="70">
        <f t="shared" si="0"/>
        <v>2774344987</v>
      </c>
      <c r="W10" s="70">
        <f t="shared" si="0"/>
        <v>3160202039</v>
      </c>
      <c r="X10" s="70">
        <f t="shared" si="0"/>
        <v>-385857052</v>
      </c>
      <c r="Y10" s="71">
        <f>+IF(W10&lt;&gt;0,(X10/W10)*100,0)</f>
        <v>-12.209885546498125</v>
      </c>
      <c r="Z10" s="72">
        <f t="shared" si="0"/>
        <v>3160202039</v>
      </c>
    </row>
    <row r="11" spans="1:26" ht="13.5">
      <c r="A11" s="62" t="s">
        <v>36</v>
      </c>
      <c r="B11" s="18">
        <v>442031250</v>
      </c>
      <c r="C11" s="18">
        <v>0</v>
      </c>
      <c r="D11" s="63">
        <v>466205313</v>
      </c>
      <c r="E11" s="64">
        <v>482765454</v>
      </c>
      <c r="F11" s="64">
        <v>37012034</v>
      </c>
      <c r="G11" s="64">
        <v>36905308</v>
      </c>
      <c r="H11" s="64">
        <v>36015795</v>
      </c>
      <c r="I11" s="64">
        <v>109933137</v>
      </c>
      <c r="J11" s="64">
        <v>38701830</v>
      </c>
      <c r="K11" s="64">
        <v>38159154</v>
      </c>
      <c r="L11" s="64">
        <v>39045903</v>
      </c>
      <c r="M11" s="64">
        <v>115906887</v>
      </c>
      <c r="N11" s="64">
        <v>41362371</v>
      </c>
      <c r="O11" s="64">
        <v>39551881</v>
      </c>
      <c r="P11" s="64">
        <v>39293797</v>
      </c>
      <c r="Q11" s="64">
        <v>120208049</v>
      </c>
      <c r="R11" s="64">
        <v>40322413</v>
      </c>
      <c r="S11" s="64">
        <v>41558298</v>
      </c>
      <c r="T11" s="64">
        <v>42485867</v>
      </c>
      <c r="U11" s="64">
        <v>124366578</v>
      </c>
      <c r="V11" s="64">
        <v>470414651</v>
      </c>
      <c r="W11" s="64">
        <v>482765454</v>
      </c>
      <c r="X11" s="64">
        <v>-12350803</v>
      </c>
      <c r="Y11" s="65">
        <v>-2.56</v>
      </c>
      <c r="Z11" s="66">
        <v>482765454</v>
      </c>
    </row>
    <row r="12" spans="1:26" ht="13.5">
      <c r="A12" s="62" t="s">
        <v>37</v>
      </c>
      <c r="B12" s="18">
        <v>23721452</v>
      </c>
      <c r="C12" s="18">
        <v>0</v>
      </c>
      <c r="D12" s="63">
        <v>25481097</v>
      </c>
      <c r="E12" s="64">
        <v>27181404</v>
      </c>
      <c r="F12" s="64">
        <v>2184687</v>
      </c>
      <c r="G12" s="64">
        <v>2253856</v>
      </c>
      <c r="H12" s="64">
        <v>2087684</v>
      </c>
      <c r="I12" s="64">
        <v>6526227</v>
      </c>
      <c r="J12" s="64">
        <v>2069267</v>
      </c>
      <c r="K12" s="64">
        <v>2070707</v>
      </c>
      <c r="L12" s="64">
        <v>2111165</v>
      </c>
      <c r="M12" s="64">
        <v>6251139</v>
      </c>
      <c r="N12" s="64">
        <v>1993802</v>
      </c>
      <c r="O12" s="64">
        <v>3078797</v>
      </c>
      <c r="P12" s="64">
        <v>2102194</v>
      </c>
      <c r="Q12" s="64">
        <v>7174793</v>
      </c>
      <c r="R12" s="64">
        <v>1377386</v>
      </c>
      <c r="S12" s="64">
        <v>2427974</v>
      </c>
      <c r="T12" s="64">
        <v>3480489</v>
      </c>
      <c r="U12" s="64">
        <v>7285849</v>
      </c>
      <c r="V12" s="64">
        <v>27238008</v>
      </c>
      <c r="W12" s="64">
        <v>27181404</v>
      </c>
      <c r="X12" s="64">
        <v>56604</v>
      </c>
      <c r="Y12" s="65">
        <v>0.21</v>
      </c>
      <c r="Z12" s="66">
        <v>27181404</v>
      </c>
    </row>
    <row r="13" spans="1:26" ht="13.5">
      <c r="A13" s="62" t="s">
        <v>99</v>
      </c>
      <c r="B13" s="18">
        <v>418111372</v>
      </c>
      <c r="C13" s="18">
        <v>0</v>
      </c>
      <c r="D13" s="63">
        <v>421264363</v>
      </c>
      <c r="E13" s="64">
        <v>421282363</v>
      </c>
      <c r="F13" s="64">
        <v>8089544</v>
      </c>
      <c r="G13" s="64">
        <v>8089545</v>
      </c>
      <c r="H13" s="64">
        <v>8089545</v>
      </c>
      <c r="I13" s="64">
        <v>24268634</v>
      </c>
      <c r="J13" s="64">
        <v>8089545</v>
      </c>
      <c r="K13" s="64">
        <v>8089542</v>
      </c>
      <c r="L13" s="64">
        <v>8089500</v>
      </c>
      <c r="M13" s="64">
        <v>24268587</v>
      </c>
      <c r="N13" s="64">
        <v>8089545</v>
      </c>
      <c r="O13" s="64">
        <v>8089545</v>
      </c>
      <c r="P13" s="64">
        <v>203879297</v>
      </c>
      <c r="Q13" s="64">
        <v>220058387</v>
      </c>
      <c r="R13" s="64">
        <v>23137279</v>
      </c>
      <c r="S13" s="64">
        <v>22674534</v>
      </c>
      <c r="T13" s="64">
        <v>22221043</v>
      </c>
      <c r="U13" s="64">
        <v>68032856</v>
      </c>
      <c r="V13" s="64">
        <v>336628464</v>
      </c>
      <c r="W13" s="64">
        <v>421282363</v>
      </c>
      <c r="X13" s="64">
        <v>-84653899</v>
      </c>
      <c r="Y13" s="65">
        <v>-20.09</v>
      </c>
      <c r="Z13" s="66">
        <v>421282363</v>
      </c>
    </row>
    <row r="14" spans="1:26" ht="13.5">
      <c r="A14" s="62" t="s">
        <v>38</v>
      </c>
      <c r="B14" s="18">
        <v>42560011</v>
      </c>
      <c r="C14" s="18">
        <v>0</v>
      </c>
      <c r="D14" s="63">
        <v>48232011</v>
      </c>
      <c r="E14" s="64">
        <v>50571127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2680049</v>
      </c>
      <c r="L14" s="64">
        <v>0</v>
      </c>
      <c r="M14" s="64">
        <v>2680049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13039238</v>
      </c>
      <c r="U14" s="64">
        <v>13039238</v>
      </c>
      <c r="V14" s="64">
        <v>15719287</v>
      </c>
      <c r="W14" s="64">
        <v>50571127</v>
      </c>
      <c r="X14" s="64">
        <v>-34851840</v>
      </c>
      <c r="Y14" s="65">
        <v>-68.92</v>
      </c>
      <c r="Z14" s="66">
        <v>50571127</v>
      </c>
    </row>
    <row r="15" spans="1:26" ht="13.5">
      <c r="A15" s="62" t="s">
        <v>39</v>
      </c>
      <c r="B15" s="18">
        <v>1204747054</v>
      </c>
      <c r="C15" s="18">
        <v>0</v>
      </c>
      <c r="D15" s="63">
        <v>1181783069</v>
      </c>
      <c r="E15" s="64">
        <v>1823459627</v>
      </c>
      <c r="F15" s="64">
        <v>189983678</v>
      </c>
      <c r="G15" s="64">
        <v>129841090</v>
      </c>
      <c r="H15" s="64">
        <v>191881931</v>
      </c>
      <c r="I15" s="64">
        <v>511706699</v>
      </c>
      <c r="J15" s="64">
        <v>90988298</v>
      </c>
      <c r="K15" s="64">
        <v>212792036</v>
      </c>
      <c r="L15" s="64">
        <v>93295296</v>
      </c>
      <c r="M15" s="64">
        <v>397075630</v>
      </c>
      <c r="N15" s="64">
        <v>427485555</v>
      </c>
      <c r="O15" s="64">
        <v>187842476</v>
      </c>
      <c r="P15" s="64">
        <v>122460766</v>
      </c>
      <c r="Q15" s="64">
        <v>737788797</v>
      </c>
      <c r="R15" s="64">
        <v>116305254</v>
      </c>
      <c r="S15" s="64">
        <v>115617977</v>
      </c>
      <c r="T15" s="64">
        <v>156641240</v>
      </c>
      <c r="U15" s="64">
        <v>388564471</v>
      </c>
      <c r="V15" s="64">
        <v>2035135597</v>
      </c>
      <c r="W15" s="64">
        <v>1823459627</v>
      </c>
      <c r="X15" s="64">
        <v>211675970</v>
      </c>
      <c r="Y15" s="65">
        <v>11.61</v>
      </c>
      <c r="Z15" s="66">
        <v>1823459627</v>
      </c>
    </row>
    <row r="16" spans="1:26" ht="13.5">
      <c r="A16" s="73" t="s">
        <v>40</v>
      </c>
      <c r="B16" s="18">
        <v>1102302</v>
      </c>
      <c r="C16" s="18">
        <v>0</v>
      </c>
      <c r="D16" s="63">
        <v>476400</v>
      </c>
      <c r="E16" s="64">
        <v>476400</v>
      </c>
      <c r="F16" s="64">
        <v>7361</v>
      </c>
      <c r="G16" s="64">
        <v>35804</v>
      </c>
      <c r="H16" s="64">
        <v>89484</v>
      </c>
      <c r="I16" s="64">
        <v>132649</v>
      </c>
      <c r="J16" s="64">
        <v>37416</v>
      </c>
      <c r="K16" s="64">
        <v>3920</v>
      </c>
      <c r="L16" s="64">
        <v>37556</v>
      </c>
      <c r="M16" s="64">
        <v>78892</v>
      </c>
      <c r="N16" s="64">
        <v>64000</v>
      </c>
      <c r="O16" s="64">
        <v>7349</v>
      </c>
      <c r="P16" s="64">
        <v>3077</v>
      </c>
      <c r="Q16" s="64">
        <v>74426</v>
      </c>
      <c r="R16" s="64">
        <v>0</v>
      </c>
      <c r="S16" s="64">
        <v>0</v>
      </c>
      <c r="T16" s="64">
        <v>0</v>
      </c>
      <c r="U16" s="64">
        <v>0</v>
      </c>
      <c r="V16" s="64">
        <v>285967</v>
      </c>
      <c r="W16" s="64">
        <v>476400</v>
      </c>
      <c r="X16" s="64">
        <v>-190433</v>
      </c>
      <c r="Y16" s="65">
        <v>-39.97</v>
      </c>
      <c r="Z16" s="66">
        <v>476400</v>
      </c>
    </row>
    <row r="17" spans="1:26" ht="13.5">
      <c r="A17" s="62" t="s">
        <v>41</v>
      </c>
      <c r="B17" s="18">
        <v>846778240</v>
      </c>
      <c r="C17" s="18">
        <v>0</v>
      </c>
      <c r="D17" s="63">
        <v>630281327</v>
      </c>
      <c r="E17" s="64">
        <v>792045201</v>
      </c>
      <c r="F17" s="64">
        <v>18293716</v>
      </c>
      <c r="G17" s="64">
        <v>31030602</v>
      </c>
      <c r="H17" s="64">
        <v>39298881</v>
      </c>
      <c r="I17" s="64">
        <v>88623199</v>
      </c>
      <c r="J17" s="64">
        <v>52489752</v>
      </c>
      <c r="K17" s="64">
        <v>52648358</v>
      </c>
      <c r="L17" s="64">
        <v>47337529</v>
      </c>
      <c r="M17" s="64">
        <v>152475639</v>
      </c>
      <c r="N17" s="64">
        <v>34655137</v>
      </c>
      <c r="O17" s="64">
        <v>28903929</v>
      </c>
      <c r="P17" s="64">
        <v>26338785</v>
      </c>
      <c r="Q17" s="64">
        <v>89897851</v>
      </c>
      <c r="R17" s="64">
        <v>32065783</v>
      </c>
      <c r="S17" s="64">
        <v>38504282</v>
      </c>
      <c r="T17" s="64">
        <v>137608896</v>
      </c>
      <c r="U17" s="64">
        <v>208178961</v>
      </c>
      <c r="V17" s="64">
        <v>539175650</v>
      </c>
      <c r="W17" s="64">
        <v>792045201</v>
      </c>
      <c r="X17" s="64">
        <v>-252869551</v>
      </c>
      <c r="Y17" s="65">
        <v>-31.93</v>
      </c>
      <c r="Z17" s="66">
        <v>792045201</v>
      </c>
    </row>
    <row r="18" spans="1:26" ht="13.5">
      <c r="A18" s="74" t="s">
        <v>42</v>
      </c>
      <c r="B18" s="75">
        <f>SUM(B11:B17)</f>
        <v>2979051681</v>
      </c>
      <c r="C18" s="75">
        <f>SUM(C11:C17)</f>
        <v>0</v>
      </c>
      <c r="D18" s="76">
        <f aca="true" t="shared" si="1" ref="D18:Z18">SUM(D11:D17)</f>
        <v>2773723580</v>
      </c>
      <c r="E18" s="77">
        <f t="shared" si="1"/>
        <v>3597781576</v>
      </c>
      <c r="F18" s="77">
        <f t="shared" si="1"/>
        <v>255571020</v>
      </c>
      <c r="G18" s="77">
        <f t="shared" si="1"/>
        <v>208156205</v>
      </c>
      <c r="H18" s="77">
        <f t="shared" si="1"/>
        <v>277463320</v>
      </c>
      <c r="I18" s="77">
        <f t="shared" si="1"/>
        <v>741190545</v>
      </c>
      <c r="J18" s="77">
        <f t="shared" si="1"/>
        <v>192376108</v>
      </c>
      <c r="K18" s="77">
        <f t="shared" si="1"/>
        <v>316443766</v>
      </c>
      <c r="L18" s="77">
        <f t="shared" si="1"/>
        <v>189916949</v>
      </c>
      <c r="M18" s="77">
        <f t="shared" si="1"/>
        <v>698736823</v>
      </c>
      <c r="N18" s="77">
        <f t="shared" si="1"/>
        <v>513650410</v>
      </c>
      <c r="O18" s="77">
        <f t="shared" si="1"/>
        <v>267473977</v>
      </c>
      <c r="P18" s="77">
        <f t="shared" si="1"/>
        <v>394077916</v>
      </c>
      <c r="Q18" s="77">
        <f t="shared" si="1"/>
        <v>1175202303</v>
      </c>
      <c r="R18" s="77">
        <f t="shared" si="1"/>
        <v>213208115</v>
      </c>
      <c r="S18" s="77">
        <f t="shared" si="1"/>
        <v>220783065</v>
      </c>
      <c r="T18" s="77">
        <f t="shared" si="1"/>
        <v>375476773</v>
      </c>
      <c r="U18" s="77">
        <f t="shared" si="1"/>
        <v>809467953</v>
      </c>
      <c r="V18" s="77">
        <f t="shared" si="1"/>
        <v>3424597624</v>
      </c>
      <c r="W18" s="77">
        <f t="shared" si="1"/>
        <v>3597781576</v>
      </c>
      <c r="X18" s="77">
        <f t="shared" si="1"/>
        <v>-173183952</v>
      </c>
      <c r="Y18" s="71">
        <f>+IF(W18&lt;&gt;0,(X18/W18)*100,0)</f>
        <v>-4.813631632205568</v>
      </c>
      <c r="Z18" s="78">
        <f t="shared" si="1"/>
        <v>3597781576</v>
      </c>
    </row>
    <row r="19" spans="1:26" ht="13.5">
      <c r="A19" s="74" t="s">
        <v>43</v>
      </c>
      <c r="B19" s="79">
        <f>+B10-B18</f>
        <v>193550768</v>
      </c>
      <c r="C19" s="79">
        <f>+C10-C18</f>
        <v>0</v>
      </c>
      <c r="D19" s="80">
        <f aca="true" t="shared" si="2" ref="D19:Z19">+D10-D18</f>
        <v>21869347</v>
      </c>
      <c r="E19" s="81">
        <f t="shared" si="2"/>
        <v>-437579537</v>
      </c>
      <c r="F19" s="81">
        <f t="shared" si="2"/>
        <v>102896215</v>
      </c>
      <c r="G19" s="81">
        <f t="shared" si="2"/>
        <v>22712590</v>
      </c>
      <c r="H19" s="81">
        <f t="shared" si="2"/>
        <v>-111389626</v>
      </c>
      <c r="I19" s="81">
        <f t="shared" si="2"/>
        <v>14219179</v>
      </c>
      <c r="J19" s="81">
        <f t="shared" si="2"/>
        <v>-14858012</v>
      </c>
      <c r="K19" s="81">
        <f t="shared" si="2"/>
        <v>-139225132</v>
      </c>
      <c r="L19" s="81">
        <f t="shared" si="2"/>
        <v>70705281</v>
      </c>
      <c r="M19" s="81">
        <f t="shared" si="2"/>
        <v>-83377863</v>
      </c>
      <c r="N19" s="81">
        <f t="shared" si="2"/>
        <v>-335437846</v>
      </c>
      <c r="O19" s="81">
        <f t="shared" si="2"/>
        <v>-65039949</v>
      </c>
      <c r="P19" s="81">
        <f t="shared" si="2"/>
        <v>-107601681</v>
      </c>
      <c r="Q19" s="81">
        <f t="shared" si="2"/>
        <v>-508079476</v>
      </c>
      <c r="R19" s="81">
        <f t="shared" si="2"/>
        <v>-53792308</v>
      </c>
      <c r="S19" s="81">
        <f t="shared" si="2"/>
        <v>-51469347</v>
      </c>
      <c r="T19" s="81">
        <f t="shared" si="2"/>
        <v>32247178</v>
      </c>
      <c r="U19" s="81">
        <f t="shared" si="2"/>
        <v>-73014477</v>
      </c>
      <c r="V19" s="81">
        <f t="shared" si="2"/>
        <v>-650252637</v>
      </c>
      <c r="W19" s="81">
        <f>IF(E10=E18,0,W10-W18)</f>
        <v>-437579537</v>
      </c>
      <c r="X19" s="81">
        <f t="shared" si="2"/>
        <v>-212673100</v>
      </c>
      <c r="Y19" s="82">
        <f>+IF(W19&lt;&gt;0,(X19/W19)*100,0)</f>
        <v>48.60215846884997</v>
      </c>
      <c r="Z19" s="83">
        <f t="shared" si="2"/>
        <v>-437579537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193550768</v>
      </c>
      <c r="C22" s="90">
        <f>SUM(C19:C21)</f>
        <v>0</v>
      </c>
      <c r="D22" s="91">
        <f aca="true" t="shared" si="3" ref="D22:Z22">SUM(D19:D21)</f>
        <v>21869347</v>
      </c>
      <c r="E22" s="92">
        <f t="shared" si="3"/>
        <v>-437579537</v>
      </c>
      <c r="F22" s="92">
        <f t="shared" si="3"/>
        <v>102896215</v>
      </c>
      <c r="G22" s="92">
        <f t="shared" si="3"/>
        <v>22712590</v>
      </c>
      <c r="H22" s="92">
        <f t="shared" si="3"/>
        <v>-111389626</v>
      </c>
      <c r="I22" s="92">
        <f t="shared" si="3"/>
        <v>14219179</v>
      </c>
      <c r="J22" s="92">
        <f t="shared" si="3"/>
        <v>-14858012</v>
      </c>
      <c r="K22" s="92">
        <f t="shared" si="3"/>
        <v>-139225132</v>
      </c>
      <c r="L22" s="92">
        <f t="shared" si="3"/>
        <v>70705281</v>
      </c>
      <c r="M22" s="92">
        <f t="shared" si="3"/>
        <v>-83377863</v>
      </c>
      <c r="N22" s="92">
        <f t="shared" si="3"/>
        <v>-335437846</v>
      </c>
      <c r="O22" s="92">
        <f t="shared" si="3"/>
        <v>-65039949</v>
      </c>
      <c r="P22" s="92">
        <f t="shared" si="3"/>
        <v>-107601681</v>
      </c>
      <c r="Q22" s="92">
        <f t="shared" si="3"/>
        <v>-508079476</v>
      </c>
      <c r="R22" s="92">
        <f t="shared" si="3"/>
        <v>-53792308</v>
      </c>
      <c r="S22" s="92">
        <f t="shared" si="3"/>
        <v>-51469347</v>
      </c>
      <c r="T22" s="92">
        <f t="shared" si="3"/>
        <v>32247178</v>
      </c>
      <c r="U22" s="92">
        <f t="shared" si="3"/>
        <v>-73014477</v>
      </c>
      <c r="V22" s="92">
        <f t="shared" si="3"/>
        <v>-650252637</v>
      </c>
      <c r="W22" s="92">
        <f t="shared" si="3"/>
        <v>-437579537</v>
      </c>
      <c r="X22" s="92">
        <f t="shared" si="3"/>
        <v>-212673100</v>
      </c>
      <c r="Y22" s="93">
        <f>+IF(W22&lt;&gt;0,(X22/W22)*100,0)</f>
        <v>48.60215846884997</v>
      </c>
      <c r="Z22" s="94">
        <f t="shared" si="3"/>
        <v>-437579537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193550768</v>
      </c>
      <c r="C24" s="79">
        <f>SUM(C22:C23)</f>
        <v>0</v>
      </c>
      <c r="D24" s="80">
        <f aca="true" t="shared" si="4" ref="D24:Z24">SUM(D22:D23)</f>
        <v>21869347</v>
      </c>
      <c r="E24" s="81">
        <f t="shared" si="4"/>
        <v>-437579537</v>
      </c>
      <c r="F24" s="81">
        <f t="shared" si="4"/>
        <v>102896215</v>
      </c>
      <c r="G24" s="81">
        <f t="shared" si="4"/>
        <v>22712590</v>
      </c>
      <c r="H24" s="81">
        <f t="shared" si="4"/>
        <v>-111389626</v>
      </c>
      <c r="I24" s="81">
        <f t="shared" si="4"/>
        <v>14219179</v>
      </c>
      <c r="J24" s="81">
        <f t="shared" si="4"/>
        <v>-14858012</v>
      </c>
      <c r="K24" s="81">
        <f t="shared" si="4"/>
        <v>-139225132</v>
      </c>
      <c r="L24" s="81">
        <f t="shared" si="4"/>
        <v>70705281</v>
      </c>
      <c r="M24" s="81">
        <f t="shared" si="4"/>
        <v>-83377863</v>
      </c>
      <c r="N24" s="81">
        <f t="shared" si="4"/>
        <v>-335437846</v>
      </c>
      <c r="O24" s="81">
        <f t="shared" si="4"/>
        <v>-65039949</v>
      </c>
      <c r="P24" s="81">
        <f t="shared" si="4"/>
        <v>-107601681</v>
      </c>
      <c r="Q24" s="81">
        <f t="shared" si="4"/>
        <v>-508079476</v>
      </c>
      <c r="R24" s="81">
        <f t="shared" si="4"/>
        <v>-53792308</v>
      </c>
      <c r="S24" s="81">
        <f t="shared" si="4"/>
        <v>-51469347</v>
      </c>
      <c r="T24" s="81">
        <f t="shared" si="4"/>
        <v>32247178</v>
      </c>
      <c r="U24" s="81">
        <f t="shared" si="4"/>
        <v>-73014477</v>
      </c>
      <c r="V24" s="81">
        <f t="shared" si="4"/>
        <v>-650252637</v>
      </c>
      <c r="W24" s="81">
        <f t="shared" si="4"/>
        <v>-437579537</v>
      </c>
      <c r="X24" s="81">
        <f t="shared" si="4"/>
        <v>-212673100</v>
      </c>
      <c r="Y24" s="82">
        <f>+IF(W24&lt;&gt;0,(X24/W24)*100,0)</f>
        <v>48.60215846884997</v>
      </c>
      <c r="Z24" s="83">
        <f t="shared" si="4"/>
        <v>-437579537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914859054</v>
      </c>
      <c r="C27" s="21">
        <v>0</v>
      </c>
      <c r="D27" s="103">
        <v>1363578974</v>
      </c>
      <c r="E27" s="104">
        <v>1486835365</v>
      </c>
      <c r="F27" s="104">
        <v>28775665</v>
      </c>
      <c r="G27" s="104">
        <v>44864087</v>
      </c>
      <c r="H27" s="104">
        <v>112674754</v>
      </c>
      <c r="I27" s="104">
        <v>186314506</v>
      </c>
      <c r="J27" s="104">
        <v>107511921</v>
      </c>
      <c r="K27" s="104">
        <v>129063629</v>
      </c>
      <c r="L27" s="104">
        <v>59590321</v>
      </c>
      <c r="M27" s="104">
        <v>296165871</v>
      </c>
      <c r="N27" s="104">
        <v>21400318</v>
      </c>
      <c r="O27" s="104">
        <v>62631987</v>
      </c>
      <c r="P27" s="104">
        <v>69219239</v>
      </c>
      <c r="Q27" s="104">
        <v>153251544</v>
      </c>
      <c r="R27" s="104">
        <v>64004520</v>
      </c>
      <c r="S27" s="104">
        <v>115572802</v>
      </c>
      <c r="T27" s="104">
        <v>125982490</v>
      </c>
      <c r="U27" s="104">
        <v>305559812</v>
      </c>
      <c r="V27" s="104">
        <v>941291733</v>
      </c>
      <c r="W27" s="104">
        <v>1486835365</v>
      </c>
      <c r="X27" s="104">
        <v>-545543632</v>
      </c>
      <c r="Y27" s="105">
        <v>-36.69</v>
      </c>
      <c r="Z27" s="106">
        <v>1486835365</v>
      </c>
    </row>
    <row r="28" spans="1:26" ht="13.5">
      <c r="A28" s="107" t="s">
        <v>44</v>
      </c>
      <c r="B28" s="18">
        <v>656406366</v>
      </c>
      <c r="C28" s="18">
        <v>0</v>
      </c>
      <c r="D28" s="63">
        <v>678524451</v>
      </c>
      <c r="E28" s="64">
        <v>907063672</v>
      </c>
      <c r="F28" s="64">
        <v>23928608</v>
      </c>
      <c r="G28" s="64">
        <v>22503603</v>
      </c>
      <c r="H28" s="64">
        <v>93884528</v>
      </c>
      <c r="I28" s="64">
        <v>140316739</v>
      </c>
      <c r="J28" s="64">
        <v>78298561</v>
      </c>
      <c r="K28" s="64">
        <v>106825106</v>
      </c>
      <c r="L28" s="64">
        <v>29928575</v>
      </c>
      <c r="M28" s="64">
        <v>215052242</v>
      </c>
      <c r="N28" s="64">
        <v>9511096</v>
      </c>
      <c r="O28" s="64">
        <v>26101604</v>
      </c>
      <c r="P28" s="64">
        <v>56466035</v>
      </c>
      <c r="Q28" s="64">
        <v>92078735</v>
      </c>
      <c r="R28" s="64">
        <v>47141000</v>
      </c>
      <c r="S28" s="64">
        <v>88726981</v>
      </c>
      <c r="T28" s="64">
        <v>83034082</v>
      </c>
      <c r="U28" s="64">
        <v>218902063</v>
      </c>
      <c r="V28" s="64">
        <v>666349779</v>
      </c>
      <c r="W28" s="64">
        <v>907063672</v>
      </c>
      <c r="X28" s="64">
        <v>-240713893</v>
      </c>
      <c r="Y28" s="65">
        <v>-26.54</v>
      </c>
      <c r="Z28" s="66">
        <v>907063672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228325000</v>
      </c>
      <c r="E30" s="64">
        <v>308258456</v>
      </c>
      <c r="F30" s="64">
        <v>15220</v>
      </c>
      <c r="G30" s="64">
        <v>1643175</v>
      </c>
      <c r="H30" s="64">
        <v>3087719</v>
      </c>
      <c r="I30" s="64">
        <v>4746114</v>
      </c>
      <c r="J30" s="64">
        <v>4191222</v>
      </c>
      <c r="K30" s="64">
        <v>1767971</v>
      </c>
      <c r="L30" s="64">
        <v>4442261</v>
      </c>
      <c r="M30" s="64">
        <v>10401454</v>
      </c>
      <c r="N30" s="64">
        <v>353614</v>
      </c>
      <c r="O30" s="64">
        <v>1673064</v>
      </c>
      <c r="P30" s="64">
        <v>2154820</v>
      </c>
      <c r="Q30" s="64">
        <v>4181498</v>
      </c>
      <c r="R30" s="64">
        <v>4321454</v>
      </c>
      <c r="S30" s="64">
        <v>5658039</v>
      </c>
      <c r="T30" s="64">
        <v>11309651</v>
      </c>
      <c r="U30" s="64">
        <v>21289144</v>
      </c>
      <c r="V30" s="64">
        <v>40618210</v>
      </c>
      <c r="W30" s="64">
        <v>308258456</v>
      </c>
      <c r="X30" s="64">
        <v>-267640246</v>
      </c>
      <c r="Y30" s="65">
        <v>-86.82</v>
      </c>
      <c r="Z30" s="66">
        <v>308258456</v>
      </c>
    </row>
    <row r="31" spans="1:26" ht="13.5">
      <c r="A31" s="62" t="s">
        <v>49</v>
      </c>
      <c r="B31" s="18">
        <v>258452688</v>
      </c>
      <c r="C31" s="18">
        <v>0</v>
      </c>
      <c r="D31" s="63">
        <v>456729523</v>
      </c>
      <c r="E31" s="64">
        <v>271513237</v>
      </c>
      <c r="F31" s="64">
        <v>4831837</v>
      </c>
      <c r="G31" s="64">
        <v>20717309</v>
      </c>
      <c r="H31" s="64">
        <v>15702507</v>
      </c>
      <c r="I31" s="64">
        <v>41251653</v>
      </c>
      <c r="J31" s="64">
        <v>25022138</v>
      </c>
      <c r="K31" s="64">
        <v>20470552</v>
      </c>
      <c r="L31" s="64">
        <v>25219485</v>
      </c>
      <c r="M31" s="64">
        <v>70712175</v>
      </c>
      <c r="N31" s="64">
        <v>11535608</v>
      </c>
      <c r="O31" s="64">
        <v>34857319</v>
      </c>
      <c r="P31" s="64">
        <v>10598384</v>
      </c>
      <c r="Q31" s="64">
        <v>56991311</v>
      </c>
      <c r="R31" s="64">
        <v>12542066</v>
      </c>
      <c r="S31" s="64">
        <v>21187782</v>
      </c>
      <c r="T31" s="64">
        <v>31638757</v>
      </c>
      <c r="U31" s="64">
        <v>65368605</v>
      </c>
      <c r="V31" s="64">
        <v>234323744</v>
      </c>
      <c r="W31" s="64">
        <v>271513237</v>
      </c>
      <c r="X31" s="64">
        <v>-37189493</v>
      </c>
      <c r="Y31" s="65">
        <v>-13.7</v>
      </c>
      <c r="Z31" s="66">
        <v>271513237</v>
      </c>
    </row>
    <row r="32" spans="1:26" ht="13.5">
      <c r="A32" s="74" t="s">
        <v>50</v>
      </c>
      <c r="B32" s="21">
        <f>SUM(B28:B31)</f>
        <v>914859054</v>
      </c>
      <c r="C32" s="21">
        <f>SUM(C28:C31)</f>
        <v>0</v>
      </c>
      <c r="D32" s="103">
        <f aca="true" t="shared" si="5" ref="D32:Z32">SUM(D28:D31)</f>
        <v>1363578974</v>
      </c>
      <c r="E32" s="104">
        <f t="shared" si="5"/>
        <v>1486835365</v>
      </c>
      <c r="F32" s="104">
        <f t="shared" si="5"/>
        <v>28775665</v>
      </c>
      <c r="G32" s="104">
        <f t="shared" si="5"/>
        <v>44864087</v>
      </c>
      <c r="H32" s="104">
        <f t="shared" si="5"/>
        <v>112674754</v>
      </c>
      <c r="I32" s="104">
        <f t="shared" si="5"/>
        <v>186314506</v>
      </c>
      <c r="J32" s="104">
        <f t="shared" si="5"/>
        <v>107511921</v>
      </c>
      <c r="K32" s="104">
        <f t="shared" si="5"/>
        <v>129063629</v>
      </c>
      <c r="L32" s="104">
        <f t="shared" si="5"/>
        <v>59590321</v>
      </c>
      <c r="M32" s="104">
        <f t="shared" si="5"/>
        <v>296165871</v>
      </c>
      <c r="N32" s="104">
        <f t="shared" si="5"/>
        <v>21400318</v>
      </c>
      <c r="O32" s="104">
        <f t="shared" si="5"/>
        <v>62631987</v>
      </c>
      <c r="P32" s="104">
        <f t="shared" si="5"/>
        <v>69219239</v>
      </c>
      <c r="Q32" s="104">
        <f t="shared" si="5"/>
        <v>153251544</v>
      </c>
      <c r="R32" s="104">
        <f t="shared" si="5"/>
        <v>64004520</v>
      </c>
      <c r="S32" s="104">
        <f t="shared" si="5"/>
        <v>115572802</v>
      </c>
      <c r="T32" s="104">
        <f t="shared" si="5"/>
        <v>125982490</v>
      </c>
      <c r="U32" s="104">
        <f t="shared" si="5"/>
        <v>305559812</v>
      </c>
      <c r="V32" s="104">
        <f t="shared" si="5"/>
        <v>941291733</v>
      </c>
      <c r="W32" s="104">
        <f t="shared" si="5"/>
        <v>1486835365</v>
      </c>
      <c r="X32" s="104">
        <f t="shared" si="5"/>
        <v>-545543632</v>
      </c>
      <c r="Y32" s="105">
        <f>+IF(W32&lt;&gt;0,(X32/W32)*100,0)</f>
        <v>-36.6915964498867</v>
      </c>
      <c r="Z32" s="106">
        <f t="shared" si="5"/>
        <v>1486835365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1440189268</v>
      </c>
      <c r="C35" s="18">
        <v>0</v>
      </c>
      <c r="D35" s="63">
        <v>1233501563</v>
      </c>
      <c r="E35" s="64">
        <v>1050024119</v>
      </c>
      <c r="F35" s="64">
        <v>-485546741</v>
      </c>
      <c r="G35" s="64">
        <v>-73012213</v>
      </c>
      <c r="H35" s="64">
        <v>-248506374</v>
      </c>
      <c r="I35" s="64">
        <v>-248506374</v>
      </c>
      <c r="J35" s="64">
        <v>-52430398</v>
      </c>
      <c r="K35" s="64">
        <v>190210299</v>
      </c>
      <c r="L35" s="64">
        <v>838479069</v>
      </c>
      <c r="M35" s="64">
        <v>838479069</v>
      </c>
      <c r="N35" s="64">
        <v>-46882425</v>
      </c>
      <c r="O35" s="64">
        <v>150337742</v>
      </c>
      <c r="P35" s="64">
        <v>-224213400</v>
      </c>
      <c r="Q35" s="64">
        <v>-224213400</v>
      </c>
      <c r="R35" s="64">
        <v>177897860</v>
      </c>
      <c r="S35" s="64">
        <v>-94038978</v>
      </c>
      <c r="T35" s="64">
        <v>-46201046</v>
      </c>
      <c r="U35" s="64">
        <v>-46201046</v>
      </c>
      <c r="V35" s="64">
        <v>-46201046</v>
      </c>
      <c r="W35" s="64">
        <v>1050024119</v>
      </c>
      <c r="X35" s="64">
        <v>-1096225165</v>
      </c>
      <c r="Y35" s="65">
        <v>-104.4</v>
      </c>
      <c r="Z35" s="66">
        <v>1050024119</v>
      </c>
    </row>
    <row r="36" spans="1:26" ht="13.5">
      <c r="A36" s="62" t="s">
        <v>53</v>
      </c>
      <c r="B36" s="18">
        <v>7130904450</v>
      </c>
      <c r="C36" s="18">
        <v>0</v>
      </c>
      <c r="D36" s="63">
        <v>7674758268</v>
      </c>
      <c r="E36" s="64">
        <v>7204456119</v>
      </c>
      <c r="F36" s="64">
        <v>169392084</v>
      </c>
      <c r="G36" s="64">
        <v>34674543</v>
      </c>
      <c r="H36" s="64">
        <v>104585212</v>
      </c>
      <c r="I36" s="64">
        <v>104585212</v>
      </c>
      <c r="J36" s="64">
        <v>99422380</v>
      </c>
      <c r="K36" s="64">
        <v>-126972275</v>
      </c>
      <c r="L36" s="64">
        <v>7337168623</v>
      </c>
      <c r="M36" s="64">
        <v>7337168623</v>
      </c>
      <c r="N36" s="64">
        <v>14753466</v>
      </c>
      <c r="O36" s="64">
        <v>-29436663</v>
      </c>
      <c r="P36" s="64">
        <v>-8451324</v>
      </c>
      <c r="Q36" s="64">
        <v>-8451324</v>
      </c>
      <c r="R36" s="64">
        <v>-16826503</v>
      </c>
      <c r="S36" s="64">
        <v>94165192</v>
      </c>
      <c r="T36" s="64">
        <v>84501445</v>
      </c>
      <c r="U36" s="64">
        <v>84501445</v>
      </c>
      <c r="V36" s="64">
        <v>84501445</v>
      </c>
      <c r="W36" s="64">
        <v>7204456119</v>
      </c>
      <c r="X36" s="64">
        <v>-7119954674</v>
      </c>
      <c r="Y36" s="65">
        <v>-98.83</v>
      </c>
      <c r="Z36" s="66">
        <v>7204456119</v>
      </c>
    </row>
    <row r="37" spans="1:26" ht="13.5">
      <c r="A37" s="62" t="s">
        <v>54</v>
      </c>
      <c r="B37" s="18">
        <v>982313883</v>
      </c>
      <c r="C37" s="18">
        <v>0</v>
      </c>
      <c r="D37" s="63">
        <v>548535869</v>
      </c>
      <c r="E37" s="64">
        <v>610918638</v>
      </c>
      <c r="F37" s="64">
        <v>216007317</v>
      </c>
      <c r="G37" s="64">
        <v>-63954482</v>
      </c>
      <c r="H37" s="64">
        <v>-17945437</v>
      </c>
      <c r="I37" s="64">
        <v>-17945437</v>
      </c>
      <c r="J37" s="64">
        <v>54266339</v>
      </c>
      <c r="K37" s="64">
        <v>250794314</v>
      </c>
      <c r="L37" s="64">
        <v>1050257268</v>
      </c>
      <c r="M37" s="64">
        <v>1050257268</v>
      </c>
      <c r="N37" s="64">
        <v>315646281</v>
      </c>
      <c r="O37" s="64">
        <v>-439387992</v>
      </c>
      <c r="P37" s="64">
        <v>-205580721</v>
      </c>
      <c r="Q37" s="64">
        <v>-205580721</v>
      </c>
      <c r="R37" s="64">
        <v>224577777</v>
      </c>
      <c r="S37" s="64">
        <v>132618606</v>
      </c>
      <c r="T37" s="64">
        <v>-834198561</v>
      </c>
      <c r="U37" s="64">
        <v>-834198561</v>
      </c>
      <c r="V37" s="64">
        <v>-834198561</v>
      </c>
      <c r="W37" s="64">
        <v>610918638</v>
      </c>
      <c r="X37" s="64">
        <v>-1445117199</v>
      </c>
      <c r="Y37" s="65">
        <v>-236.55</v>
      </c>
      <c r="Z37" s="66">
        <v>610918638</v>
      </c>
    </row>
    <row r="38" spans="1:26" ht="13.5">
      <c r="A38" s="62" t="s">
        <v>55</v>
      </c>
      <c r="B38" s="18">
        <v>457523364</v>
      </c>
      <c r="C38" s="18">
        <v>0</v>
      </c>
      <c r="D38" s="63">
        <v>406251090</v>
      </c>
      <c r="E38" s="64">
        <v>491251090</v>
      </c>
      <c r="F38" s="64">
        <v>0</v>
      </c>
      <c r="G38" s="64">
        <v>-912906</v>
      </c>
      <c r="H38" s="64">
        <v>0</v>
      </c>
      <c r="I38" s="64">
        <v>0</v>
      </c>
      <c r="J38" s="64">
        <v>0</v>
      </c>
      <c r="K38" s="64">
        <v>3480935</v>
      </c>
      <c r="L38" s="64">
        <v>282198822</v>
      </c>
      <c r="M38" s="64">
        <v>282198822</v>
      </c>
      <c r="N38" s="64">
        <v>0</v>
      </c>
      <c r="O38" s="64">
        <v>-992696</v>
      </c>
      <c r="P38" s="64">
        <v>-16938368</v>
      </c>
      <c r="Q38" s="64">
        <v>-16938368</v>
      </c>
      <c r="R38" s="64">
        <v>183061632</v>
      </c>
      <c r="S38" s="64">
        <v>0</v>
      </c>
      <c r="T38" s="64">
        <v>0</v>
      </c>
      <c r="U38" s="64">
        <v>0</v>
      </c>
      <c r="V38" s="64">
        <v>0</v>
      </c>
      <c r="W38" s="64">
        <v>491251090</v>
      </c>
      <c r="X38" s="64">
        <v>-491251090</v>
      </c>
      <c r="Y38" s="65">
        <v>-100</v>
      </c>
      <c r="Z38" s="66">
        <v>491251090</v>
      </c>
    </row>
    <row r="39" spans="1:26" ht="13.5">
      <c r="A39" s="62" t="s">
        <v>56</v>
      </c>
      <c r="B39" s="18">
        <v>7131256471</v>
      </c>
      <c r="C39" s="18">
        <v>0</v>
      </c>
      <c r="D39" s="63">
        <v>7953472872</v>
      </c>
      <c r="E39" s="64">
        <v>7152310510</v>
      </c>
      <c r="F39" s="64">
        <v>-532161974</v>
      </c>
      <c r="G39" s="64">
        <v>26529718</v>
      </c>
      <c r="H39" s="64">
        <v>-125975725</v>
      </c>
      <c r="I39" s="64">
        <v>-125975725</v>
      </c>
      <c r="J39" s="64">
        <v>-7274357</v>
      </c>
      <c r="K39" s="64">
        <v>-191037225</v>
      </c>
      <c r="L39" s="64">
        <v>6843191602</v>
      </c>
      <c r="M39" s="64">
        <v>6843191602</v>
      </c>
      <c r="N39" s="64">
        <v>-347775240</v>
      </c>
      <c r="O39" s="64">
        <v>561281767</v>
      </c>
      <c r="P39" s="64">
        <v>-10145635</v>
      </c>
      <c r="Q39" s="64">
        <v>-10145635</v>
      </c>
      <c r="R39" s="64">
        <v>-246568052</v>
      </c>
      <c r="S39" s="64">
        <v>-132492392</v>
      </c>
      <c r="T39" s="64">
        <v>872498960</v>
      </c>
      <c r="U39" s="64">
        <v>872498960</v>
      </c>
      <c r="V39" s="64">
        <v>872498960</v>
      </c>
      <c r="W39" s="64">
        <v>7152310510</v>
      </c>
      <c r="X39" s="64">
        <v>-6279811550</v>
      </c>
      <c r="Y39" s="65">
        <v>-87.8</v>
      </c>
      <c r="Z39" s="66">
        <v>7152310510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722941628</v>
      </c>
      <c r="C42" s="18">
        <v>0</v>
      </c>
      <c r="D42" s="63">
        <v>1013708669</v>
      </c>
      <c r="E42" s="64">
        <v>768253037</v>
      </c>
      <c r="F42" s="64">
        <v>316363563</v>
      </c>
      <c r="G42" s="64">
        <v>-8183363</v>
      </c>
      <c r="H42" s="64">
        <v>-73827836</v>
      </c>
      <c r="I42" s="64">
        <v>234352364</v>
      </c>
      <c r="J42" s="64">
        <v>41229942</v>
      </c>
      <c r="K42" s="64">
        <v>-48999809</v>
      </c>
      <c r="L42" s="64">
        <v>15231233</v>
      </c>
      <c r="M42" s="64">
        <v>7461366</v>
      </c>
      <c r="N42" s="64">
        <v>-308233105</v>
      </c>
      <c r="O42" s="64">
        <v>132969512</v>
      </c>
      <c r="P42" s="64">
        <v>355790798</v>
      </c>
      <c r="Q42" s="64">
        <v>180527205</v>
      </c>
      <c r="R42" s="64">
        <v>-109244698</v>
      </c>
      <c r="S42" s="64">
        <v>-16935305</v>
      </c>
      <c r="T42" s="64">
        <v>-34545949</v>
      </c>
      <c r="U42" s="64">
        <v>-160725952</v>
      </c>
      <c r="V42" s="64">
        <v>261614983</v>
      </c>
      <c r="W42" s="64">
        <v>768253037</v>
      </c>
      <c r="X42" s="64">
        <v>-506638054</v>
      </c>
      <c r="Y42" s="65">
        <v>-65.95</v>
      </c>
      <c r="Z42" s="66">
        <v>768253037</v>
      </c>
    </row>
    <row r="43" spans="1:26" ht="13.5">
      <c r="A43" s="62" t="s">
        <v>59</v>
      </c>
      <c r="B43" s="18">
        <v>-914386459</v>
      </c>
      <c r="C43" s="18">
        <v>0</v>
      </c>
      <c r="D43" s="63">
        <v>-1263506639</v>
      </c>
      <c r="E43" s="64">
        <v>-1456763544</v>
      </c>
      <c r="F43" s="64">
        <v>-26959876</v>
      </c>
      <c r="G43" s="64">
        <v>-41548296</v>
      </c>
      <c r="H43" s="64">
        <v>-111740543</v>
      </c>
      <c r="I43" s="64">
        <v>-180248715</v>
      </c>
      <c r="J43" s="64">
        <v>-107068063</v>
      </c>
      <c r="K43" s="64">
        <v>-124491876</v>
      </c>
      <c r="L43" s="64">
        <v>-58818391</v>
      </c>
      <c r="M43" s="64">
        <v>-290378330</v>
      </c>
      <c r="N43" s="64">
        <v>-20961281</v>
      </c>
      <c r="O43" s="64">
        <v>-298217801</v>
      </c>
      <c r="P43" s="64">
        <v>-68318796</v>
      </c>
      <c r="Q43" s="64">
        <v>-387497878</v>
      </c>
      <c r="R43" s="64">
        <v>-64004520</v>
      </c>
      <c r="S43" s="64">
        <v>-114133020</v>
      </c>
      <c r="T43" s="64">
        <v>-124640381</v>
      </c>
      <c r="U43" s="64">
        <v>-302777921</v>
      </c>
      <c r="V43" s="64">
        <v>-1160902844</v>
      </c>
      <c r="W43" s="64">
        <v>-1456763544</v>
      </c>
      <c r="X43" s="64">
        <v>295860700</v>
      </c>
      <c r="Y43" s="65">
        <v>-20.31</v>
      </c>
      <c r="Z43" s="66">
        <v>-1456763544</v>
      </c>
    </row>
    <row r="44" spans="1:26" ht="13.5">
      <c r="A44" s="62" t="s">
        <v>60</v>
      </c>
      <c r="B44" s="18">
        <v>-17383614</v>
      </c>
      <c r="C44" s="18">
        <v>0</v>
      </c>
      <c r="D44" s="63">
        <v>204114100</v>
      </c>
      <c r="E44" s="64">
        <v>291271135</v>
      </c>
      <c r="F44" s="64">
        <v>0</v>
      </c>
      <c r="G44" s="64">
        <v>-4002069</v>
      </c>
      <c r="H44" s="64">
        <v>0</v>
      </c>
      <c r="I44" s="64">
        <v>-4002069</v>
      </c>
      <c r="J44" s="64">
        <v>0</v>
      </c>
      <c r="K44" s="64">
        <v>-1688069</v>
      </c>
      <c r="L44" s="64">
        <v>0</v>
      </c>
      <c r="M44" s="64">
        <v>-1688069</v>
      </c>
      <c r="N44" s="64">
        <v>0</v>
      </c>
      <c r="O44" s="64">
        <v>-4002069</v>
      </c>
      <c r="P44" s="64">
        <v>0</v>
      </c>
      <c r="Q44" s="64">
        <v>-4002069</v>
      </c>
      <c r="R44" s="64">
        <v>0</v>
      </c>
      <c r="S44" s="64">
        <v>-4368117</v>
      </c>
      <c r="T44" s="64">
        <v>-4341041</v>
      </c>
      <c r="U44" s="64">
        <v>-8709158</v>
      </c>
      <c r="V44" s="64">
        <v>-18401365</v>
      </c>
      <c r="W44" s="64">
        <v>291271135</v>
      </c>
      <c r="X44" s="64">
        <v>-309672500</v>
      </c>
      <c r="Y44" s="65">
        <v>-106.32</v>
      </c>
      <c r="Z44" s="66">
        <v>291271135</v>
      </c>
    </row>
    <row r="45" spans="1:26" ht="13.5">
      <c r="A45" s="74" t="s">
        <v>61</v>
      </c>
      <c r="B45" s="21">
        <v>773468340</v>
      </c>
      <c r="C45" s="21">
        <v>0</v>
      </c>
      <c r="D45" s="103">
        <v>872915010</v>
      </c>
      <c r="E45" s="104">
        <v>376228968</v>
      </c>
      <c r="F45" s="104">
        <v>1170949833</v>
      </c>
      <c r="G45" s="104">
        <v>1117216105</v>
      </c>
      <c r="H45" s="104">
        <v>931647726</v>
      </c>
      <c r="I45" s="104">
        <v>931647726</v>
      </c>
      <c r="J45" s="104">
        <v>865809605</v>
      </c>
      <c r="K45" s="104">
        <v>690629851</v>
      </c>
      <c r="L45" s="104">
        <v>647042693</v>
      </c>
      <c r="M45" s="104">
        <v>647042693</v>
      </c>
      <c r="N45" s="104">
        <v>317848307</v>
      </c>
      <c r="O45" s="104">
        <v>148597949</v>
      </c>
      <c r="P45" s="104">
        <v>436069951</v>
      </c>
      <c r="Q45" s="104">
        <v>317848307</v>
      </c>
      <c r="R45" s="104">
        <v>262820733</v>
      </c>
      <c r="S45" s="104">
        <v>127384291</v>
      </c>
      <c r="T45" s="104">
        <v>-36143080</v>
      </c>
      <c r="U45" s="104">
        <v>-36143080</v>
      </c>
      <c r="V45" s="104">
        <v>-36143080</v>
      </c>
      <c r="W45" s="104">
        <v>376228968</v>
      </c>
      <c r="X45" s="104">
        <v>-412372048</v>
      </c>
      <c r="Y45" s="105">
        <v>-109.61</v>
      </c>
      <c r="Z45" s="106">
        <v>376228968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190018184</v>
      </c>
      <c r="C49" s="56">
        <v>0</v>
      </c>
      <c r="D49" s="133">
        <v>93811244</v>
      </c>
      <c r="E49" s="58">
        <v>45458121</v>
      </c>
      <c r="F49" s="58">
        <v>0</v>
      </c>
      <c r="G49" s="58">
        <v>0</v>
      </c>
      <c r="H49" s="58">
        <v>0</v>
      </c>
      <c r="I49" s="58">
        <v>61893043</v>
      </c>
      <c r="J49" s="58">
        <v>0</v>
      </c>
      <c r="K49" s="58">
        <v>0</v>
      </c>
      <c r="L49" s="58">
        <v>0</v>
      </c>
      <c r="M49" s="58">
        <v>27011908</v>
      </c>
      <c r="N49" s="58">
        <v>0</v>
      </c>
      <c r="O49" s="58">
        <v>0</v>
      </c>
      <c r="P49" s="58">
        <v>0</v>
      </c>
      <c r="Q49" s="58">
        <v>33781356</v>
      </c>
      <c r="R49" s="58">
        <v>0</v>
      </c>
      <c r="S49" s="58">
        <v>0</v>
      </c>
      <c r="T49" s="58">
        <v>0</v>
      </c>
      <c r="U49" s="58">
        <v>29233757</v>
      </c>
      <c r="V49" s="58">
        <v>1582765267</v>
      </c>
      <c r="W49" s="58">
        <v>2063972880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1600115</v>
      </c>
      <c r="C51" s="56">
        <v>0</v>
      </c>
      <c r="D51" s="133">
        <v>9425</v>
      </c>
      <c r="E51" s="58">
        <v>0</v>
      </c>
      <c r="F51" s="58">
        <v>0</v>
      </c>
      <c r="G51" s="58">
        <v>0</v>
      </c>
      <c r="H51" s="58">
        <v>0</v>
      </c>
      <c r="I51" s="58">
        <v>106560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138549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1854649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89.96491943721077</v>
      </c>
      <c r="C58" s="5">
        <f>IF(C67=0,0,+(C76/C67)*100)</f>
        <v>0</v>
      </c>
      <c r="D58" s="6">
        <f aca="true" t="shared" si="6" ref="D58:Z58">IF(D67=0,0,+(D76/D67)*100)</f>
        <v>95.22275654563234</v>
      </c>
      <c r="E58" s="7">
        <f t="shared" si="6"/>
        <v>88.00002220762858</v>
      </c>
      <c r="F58" s="7">
        <f t="shared" si="6"/>
        <v>89.94386368061818</v>
      </c>
      <c r="G58" s="7">
        <f t="shared" si="6"/>
        <v>83.23550832913035</v>
      </c>
      <c r="H58" s="7">
        <f t="shared" si="6"/>
        <v>119.04659233602021</v>
      </c>
      <c r="I58" s="7">
        <f t="shared" si="6"/>
        <v>95.2377381292786</v>
      </c>
      <c r="J58" s="7">
        <f t="shared" si="6"/>
        <v>87.21286589273515</v>
      </c>
      <c r="K58" s="7">
        <f t="shared" si="6"/>
        <v>91.80865614554472</v>
      </c>
      <c r="L58" s="7">
        <f t="shared" si="6"/>
        <v>60.07341756807598</v>
      </c>
      <c r="M58" s="7">
        <f t="shared" si="6"/>
        <v>80.05547010700296</v>
      </c>
      <c r="N58" s="7">
        <f t="shared" si="6"/>
        <v>110.19705025100271</v>
      </c>
      <c r="O58" s="7">
        <f t="shared" si="6"/>
        <v>94.08760058233204</v>
      </c>
      <c r="P58" s="7">
        <f t="shared" si="6"/>
        <v>82.31769500364278</v>
      </c>
      <c r="Q58" s="7">
        <f t="shared" si="6"/>
        <v>95.20901447358828</v>
      </c>
      <c r="R58" s="7">
        <f t="shared" si="6"/>
        <v>54.63480667971884</v>
      </c>
      <c r="S58" s="7">
        <f t="shared" si="6"/>
        <v>108.46603344022212</v>
      </c>
      <c r="T58" s="7">
        <f t="shared" si="6"/>
        <v>57.49292911229061</v>
      </c>
      <c r="U58" s="7">
        <f t="shared" si="6"/>
        <v>70.32345463691851</v>
      </c>
      <c r="V58" s="7">
        <f t="shared" si="6"/>
        <v>84.7197366177696</v>
      </c>
      <c r="W58" s="7">
        <f t="shared" si="6"/>
        <v>88.00002220762858</v>
      </c>
      <c r="X58" s="7">
        <f t="shared" si="6"/>
        <v>0</v>
      </c>
      <c r="Y58" s="7">
        <f t="shared" si="6"/>
        <v>0</v>
      </c>
      <c r="Z58" s="8">
        <f t="shared" si="6"/>
        <v>88.00002220762858</v>
      </c>
    </row>
    <row r="59" spans="1:26" ht="13.5">
      <c r="A59" s="36" t="s">
        <v>31</v>
      </c>
      <c r="B59" s="9">
        <f aca="true" t="shared" si="7" ref="B59:Z66">IF(B68=0,0,+(B77/B68)*100)</f>
        <v>106.30648750511871</v>
      </c>
      <c r="C59" s="9">
        <f t="shared" si="7"/>
        <v>0</v>
      </c>
      <c r="D59" s="2">
        <f t="shared" si="7"/>
        <v>97.1999972760118</v>
      </c>
      <c r="E59" s="10">
        <f t="shared" si="7"/>
        <v>88.79999974275917</v>
      </c>
      <c r="F59" s="10">
        <f t="shared" si="7"/>
        <v>112.09574785505076</v>
      </c>
      <c r="G59" s="10">
        <f t="shared" si="7"/>
        <v>78.42394365837826</v>
      </c>
      <c r="H59" s="10">
        <f t="shared" si="7"/>
        <v>87.2817489283544</v>
      </c>
      <c r="I59" s="10">
        <f t="shared" si="7"/>
        <v>92.64484254022854</v>
      </c>
      <c r="J59" s="10">
        <f t="shared" si="7"/>
        <v>88.60650307344365</v>
      </c>
      <c r="K59" s="10">
        <f t="shared" si="7"/>
        <v>84.91834603294825</v>
      </c>
      <c r="L59" s="10">
        <f t="shared" si="7"/>
        <v>54.804227371456115</v>
      </c>
      <c r="M59" s="10">
        <f t="shared" si="7"/>
        <v>75.91693984139448</v>
      </c>
      <c r="N59" s="10">
        <f t="shared" si="7"/>
        <v>136.03952174907266</v>
      </c>
      <c r="O59" s="10">
        <f t="shared" si="7"/>
        <v>80.54881292381745</v>
      </c>
      <c r="P59" s="10">
        <f t="shared" si="7"/>
        <v>91.68838741242233</v>
      </c>
      <c r="Q59" s="10">
        <f t="shared" si="7"/>
        <v>101.44724011602972</v>
      </c>
      <c r="R59" s="10">
        <f t="shared" si="7"/>
        <v>128.13951237390162</v>
      </c>
      <c r="S59" s="10">
        <f t="shared" si="7"/>
        <v>103.14819923698397</v>
      </c>
      <c r="T59" s="10">
        <f t="shared" si="7"/>
        <v>140.16062941904963</v>
      </c>
      <c r="U59" s="10">
        <f t="shared" si="7"/>
        <v>124.97185533196158</v>
      </c>
      <c r="V59" s="10">
        <f t="shared" si="7"/>
        <v>97.39395728727378</v>
      </c>
      <c r="W59" s="10">
        <f t="shared" si="7"/>
        <v>88.79999974275917</v>
      </c>
      <c r="X59" s="10">
        <f t="shared" si="7"/>
        <v>0</v>
      </c>
      <c r="Y59" s="10">
        <f t="shared" si="7"/>
        <v>0</v>
      </c>
      <c r="Z59" s="11">
        <f t="shared" si="7"/>
        <v>88.79999974275917</v>
      </c>
    </row>
    <row r="60" spans="1:26" ht="13.5">
      <c r="A60" s="37" t="s">
        <v>32</v>
      </c>
      <c r="B60" s="12">
        <f t="shared" si="7"/>
        <v>94.28203759290378</v>
      </c>
      <c r="C60" s="12">
        <f t="shared" si="7"/>
        <v>0</v>
      </c>
      <c r="D60" s="3">
        <f t="shared" si="7"/>
        <v>95.00000013470901</v>
      </c>
      <c r="E60" s="13">
        <f t="shared" si="7"/>
        <v>87.30018824405812</v>
      </c>
      <c r="F60" s="13">
        <f t="shared" si="7"/>
        <v>88.17341133656214</v>
      </c>
      <c r="G60" s="13">
        <f t="shared" si="7"/>
        <v>83.1589621517114</v>
      </c>
      <c r="H60" s="13">
        <f t="shared" si="7"/>
        <v>118.85137611250404</v>
      </c>
      <c r="I60" s="13">
        <f t="shared" si="7"/>
        <v>94.27216914525877</v>
      </c>
      <c r="J60" s="13">
        <f t="shared" si="7"/>
        <v>86.65077272623205</v>
      </c>
      <c r="K60" s="13">
        <f t="shared" si="7"/>
        <v>92.2305398326954</v>
      </c>
      <c r="L60" s="13">
        <f t="shared" si="7"/>
        <v>59.02300529602934</v>
      </c>
      <c r="M60" s="13">
        <f t="shared" si="7"/>
        <v>79.74467022411311</v>
      </c>
      <c r="N60" s="13">
        <f t="shared" si="7"/>
        <v>108.50353923434739</v>
      </c>
      <c r="O60" s="13">
        <f t="shared" si="7"/>
        <v>95.51110547598877</v>
      </c>
      <c r="P60" s="13">
        <f t="shared" si="7"/>
        <v>80.6843279005939</v>
      </c>
      <c r="Q60" s="13">
        <f t="shared" si="7"/>
        <v>94.51111932662471</v>
      </c>
      <c r="R60" s="13">
        <f t="shared" si="7"/>
        <v>44.39736564963838</v>
      </c>
      <c r="S60" s="13">
        <f t="shared" si="7"/>
        <v>109.32571475239945</v>
      </c>
      <c r="T60" s="13">
        <f t="shared" si="7"/>
        <v>52.32992718712086</v>
      </c>
      <c r="U60" s="13">
        <f t="shared" si="7"/>
        <v>65.39857289940699</v>
      </c>
      <c r="V60" s="13">
        <f t="shared" si="7"/>
        <v>82.83790440363794</v>
      </c>
      <c r="W60" s="13">
        <f t="shared" si="7"/>
        <v>87.30018824405812</v>
      </c>
      <c r="X60" s="13">
        <f t="shared" si="7"/>
        <v>0</v>
      </c>
      <c r="Y60" s="13">
        <f t="shared" si="7"/>
        <v>0</v>
      </c>
      <c r="Z60" s="14">
        <f t="shared" si="7"/>
        <v>87.30018824405812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95.00000004759217</v>
      </c>
      <c r="E61" s="13">
        <f t="shared" si="7"/>
        <v>86.78399474284936</v>
      </c>
      <c r="F61" s="13">
        <f t="shared" si="7"/>
        <v>92.93582606281761</v>
      </c>
      <c r="G61" s="13">
        <f t="shared" si="7"/>
        <v>86.4117523887615</v>
      </c>
      <c r="H61" s="13">
        <f t="shared" si="7"/>
        <v>131.3707565807058</v>
      </c>
      <c r="I61" s="13">
        <f t="shared" si="7"/>
        <v>100.2398139428876</v>
      </c>
      <c r="J61" s="13">
        <f t="shared" si="7"/>
        <v>91.02389213771916</v>
      </c>
      <c r="K61" s="13">
        <f t="shared" si="7"/>
        <v>101.04446798314473</v>
      </c>
      <c r="L61" s="13">
        <f t="shared" si="7"/>
        <v>64.72428427069241</v>
      </c>
      <c r="M61" s="13">
        <f t="shared" si="7"/>
        <v>86.21441723617929</v>
      </c>
      <c r="N61" s="13">
        <f t="shared" si="7"/>
        <v>117.03956657208798</v>
      </c>
      <c r="O61" s="13">
        <f t="shared" si="7"/>
        <v>97.59031881479441</v>
      </c>
      <c r="P61" s="13">
        <f t="shared" si="7"/>
        <v>85.7082673965903</v>
      </c>
      <c r="Q61" s="13">
        <f t="shared" si="7"/>
        <v>99.51830601808231</v>
      </c>
      <c r="R61" s="13">
        <f t="shared" si="7"/>
        <v>39.75296173761493</v>
      </c>
      <c r="S61" s="13">
        <f t="shared" si="7"/>
        <v>128.7875534500415</v>
      </c>
      <c r="T61" s="13">
        <f t="shared" si="7"/>
        <v>95.25847452256203</v>
      </c>
      <c r="U61" s="13">
        <f t="shared" si="7"/>
        <v>88.58365276530972</v>
      </c>
      <c r="V61" s="13">
        <f t="shared" si="7"/>
        <v>94.09033691191213</v>
      </c>
      <c r="W61" s="13">
        <f t="shared" si="7"/>
        <v>86.78399474284936</v>
      </c>
      <c r="X61" s="13">
        <f t="shared" si="7"/>
        <v>0</v>
      </c>
      <c r="Y61" s="13">
        <f t="shared" si="7"/>
        <v>0</v>
      </c>
      <c r="Z61" s="14">
        <f t="shared" si="7"/>
        <v>86.78399474284936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95.00000011360105</v>
      </c>
      <c r="E62" s="13">
        <f t="shared" si="7"/>
        <v>88.79999983095807</v>
      </c>
      <c r="F62" s="13">
        <f t="shared" si="7"/>
        <v>61.25098079947791</v>
      </c>
      <c r="G62" s="13">
        <f t="shared" si="7"/>
        <v>64.2286633447865</v>
      </c>
      <c r="H62" s="13">
        <f t="shared" si="7"/>
        <v>80.76605935948687</v>
      </c>
      <c r="I62" s="13">
        <f t="shared" si="7"/>
        <v>67.27356173405848</v>
      </c>
      <c r="J62" s="13">
        <f t="shared" si="7"/>
        <v>72.03544661774886</v>
      </c>
      <c r="K62" s="13">
        <f t="shared" si="7"/>
        <v>66.67632517617291</v>
      </c>
      <c r="L62" s="13">
        <f t="shared" si="7"/>
        <v>40.17979429302607</v>
      </c>
      <c r="M62" s="13">
        <f t="shared" si="7"/>
        <v>59.00067127262599</v>
      </c>
      <c r="N62" s="13">
        <f t="shared" si="7"/>
        <v>84.95145677405282</v>
      </c>
      <c r="O62" s="13">
        <f t="shared" si="7"/>
        <v>82.69290642875185</v>
      </c>
      <c r="P62" s="13">
        <f t="shared" si="7"/>
        <v>58.38056996706771</v>
      </c>
      <c r="Q62" s="13">
        <f t="shared" si="7"/>
        <v>75.84542044753036</v>
      </c>
      <c r="R62" s="13">
        <f t="shared" si="7"/>
        <v>67.96520537374595</v>
      </c>
      <c r="S62" s="13">
        <f t="shared" si="7"/>
        <v>43.07434307332643</v>
      </c>
      <c r="T62" s="13">
        <f t="shared" si="7"/>
        <v>38.91551655897831</v>
      </c>
      <c r="U62" s="13">
        <f t="shared" si="7"/>
        <v>46.07847321438368</v>
      </c>
      <c r="V62" s="13">
        <f t="shared" si="7"/>
        <v>61.5144272776457</v>
      </c>
      <c r="W62" s="13">
        <f t="shared" si="7"/>
        <v>88.79999983095807</v>
      </c>
      <c r="X62" s="13">
        <f t="shared" si="7"/>
        <v>0</v>
      </c>
      <c r="Y62" s="13">
        <f t="shared" si="7"/>
        <v>0</v>
      </c>
      <c r="Z62" s="14">
        <f t="shared" si="7"/>
        <v>88.79999983095807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95.00000009051766</v>
      </c>
      <c r="E63" s="13">
        <f t="shared" si="7"/>
        <v>88.7999997122689</v>
      </c>
      <c r="F63" s="13">
        <f t="shared" si="7"/>
        <v>125.6731151348329</v>
      </c>
      <c r="G63" s="13">
        <f t="shared" si="7"/>
        <v>108.56123063857738</v>
      </c>
      <c r="H63" s="13">
        <f t="shared" si="7"/>
        <v>76.68566761271016</v>
      </c>
      <c r="I63" s="13">
        <f t="shared" si="7"/>
        <v>103.61930638813371</v>
      </c>
      <c r="J63" s="13">
        <f t="shared" si="7"/>
        <v>71.97845713290903</v>
      </c>
      <c r="K63" s="13">
        <f t="shared" si="7"/>
        <v>66.92470456069934</v>
      </c>
      <c r="L63" s="13">
        <f t="shared" si="7"/>
        <v>49.00127442694083</v>
      </c>
      <c r="M63" s="13">
        <f t="shared" si="7"/>
        <v>62.6009616013123</v>
      </c>
      <c r="N63" s="13">
        <f t="shared" si="7"/>
        <v>88.35563257110852</v>
      </c>
      <c r="O63" s="13">
        <f t="shared" si="7"/>
        <v>70.26216147617662</v>
      </c>
      <c r="P63" s="13">
        <f t="shared" si="7"/>
        <v>68.35225774582545</v>
      </c>
      <c r="Q63" s="13">
        <f t="shared" si="7"/>
        <v>75.62762179634349</v>
      </c>
      <c r="R63" s="13">
        <f t="shared" si="7"/>
        <v>26.45448287363303</v>
      </c>
      <c r="S63" s="13">
        <f t="shared" si="7"/>
        <v>25.069222261387562</v>
      </c>
      <c r="T63" s="13">
        <f t="shared" si="7"/>
        <v>4.617245120912478</v>
      </c>
      <c r="U63" s="13">
        <f t="shared" si="7"/>
        <v>8.694202335881572</v>
      </c>
      <c r="V63" s="13">
        <f t="shared" si="7"/>
        <v>28.80594648832173</v>
      </c>
      <c r="W63" s="13">
        <f t="shared" si="7"/>
        <v>88.7999997122689</v>
      </c>
      <c r="X63" s="13">
        <f t="shared" si="7"/>
        <v>0</v>
      </c>
      <c r="Y63" s="13">
        <f t="shared" si="7"/>
        <v>0</v>
      </c>
      <c r="Z63" s="14">
        <f t="shared" si="7"/>
        <v>88.7999997122689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95.00000100071391</v>
      </c>
      <c r="E64" s="13">
        <f t="shared" si="7"/>
        <v>88.79999936827734</v>
      </c>
      <c r="F64" s="13">
        <f t="shared" si="7"/>
        <v>62.30522424852981</v>
      </c>
      <c r="G64" s="13">
        <f t="shared" si="7"/>
        <v>56.9796882000645</v>
      </c>
      <c r="H64" s="13">
        <f t="shared" si="7"/>
        <v>61.66878331185761</v>
      </c>
      <c r="I64" s="13">
        <f t="shared" si="7"/>
        <v>60.45313563088298</v>
      </c>
      <c r="J64" s="13">
        <f t="shared" si="7"/>
        <v>64.63593563031691</v>
      </c>
      <c r="K64" s="13">
        <f t="shared" si="7"/>
        <v>55.26407146457788</v>
      </c>
      <c r="L64" s="13">
        <f t="shared" si="7"/>
        <v>44.22512514768949</v>
      </c>
      <c r="M64" s="13">
        <f t="shared" si="7"/>
        <v>54.65329091611777</v>
      </c>
      <c r="N64" s="13">
        <f t="shared" si="7"/>
        <v>73.16725132537711</v>
      </c>
      <c r="O64" s="13">
        <f t="shared" si="7"/>
        <v>183.91457719428686</v>
      </c>
      <c r="P64" s="13">
        <f t="shared" si="7"/>
        <v>63.64837096817093</v>
      </c>
      <c r="Q64" s="13">
        <f t="shared" si="7"/>
        <v>84.2853131139461</v>
      </c>
      <c r="R64" s="13">
        <f t="shared" si="7"/>
        <v>0</v>
      </c>
      <c r="S64" s="13">
        <f t="shared" si="7"/>
        <v>0</v>
      </c>
      <c r="T64" s="13">
        <f t="shared" si="7"/>
        <v>73.81943229945811</v>
      </c>
      <c r="U64" s="13">
        <f t="shared" si="7"/>
        <v>171.5753980607371</v>
      </c>
      <c r="V64" s="13">
        <f t="shared" si="7"/>
        <v>76.11717834976275</v>
      </c>
      <c r="W64" s="13">
        <f t="shared" si="7"/>
        <v>88.79999936827734</v>
      </c>
      <c r="X64" s="13">
        <f t="shared" si="7"/>
        <v>0</v>
      </c>
      <c r="Y64" s="13">
        <f t="shared" si="7"/>
        <v>0</v>
      </c>
      <c r="Z64" s="14">
        <f t="shared" si="7"/>
        <v>88.79999936827734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95.00002530394252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0</v>
      </c>
      <c r="T65" s="13">
        <f t="shared" si="7"/>
        <v>100</v>
      </c>
      <c r="U65" s="13">
        <f t="shared" si="7"/>
        <v>40.31738359916224</v>
      </c>
      <c r="V65" s="13">
        <f t="shared" si="7"/>
        <v>80.20492405519857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95.63243530601264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235.35467517127668</v>
      </c>
      <c r="I66" s="16">
        <f t="shared" si="7"/>
        <v>141.74052067561752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100.00001159883303</v>
      </c>
      <c r="Q66" s="16">
        <f t="shared" si="7"/>
        <v>100.0000067592106</v>
      </c>
      <c r="R66" s="16">
        <f t="shared" si="7"/>
        <v>100.00000655799157</v>
      </c>
      <c r="S66" s="16">
        <f t="shared" si="7"/>
        <v>100</v>
      </c>
      <c r="T66" s="16">
        <f t="shared" si="7"/>
        <v>100.00001051507353</v>
      </c>
      <c r="U66" s="16">
        <f t="shared" si="7"/>
        <v>100.0000059017412</v>
      </c>
      <c r="V66" s="16">
        <f t="shared" si="7"/>
        <v>107.29162727914394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1936718074</v>
      </c>
      <c r="C67" s="23"/>
      <c r="D67" s="24">
        <v>2187889041</v>
      </c>
      <c r="E67" s="25">
        <v>2643235850</v>
      </c>
      <c r="F67" s="25">
        <v>226843693</v>
      </c>
      <c r="G67" s="25">
        <v>212769392</v>
      </c>
      <c r="H67" s="25">
        <v>157697180</v>
      </c>
      <c r="I67" s="25">
        <v>597310265</v>
      </c>
      <c r="J67" s="25">
        <v>172589345</v>
      </c>
      <c r="K67" s="25">
        <v>162274582</v>
      </c>
      <c r="L67" s="25">
        <v>157267808</v>
      </c>
      <c r="M67" s="25">
        <v>492131735</v>
      </c>
      <c r="N67" s="25">
        <v>181955414</v>
      </c>
      <c r="O67" s="25">
        <v>152893527</v>
      </c>
      <c r="P67" s="25">
        <v>198249476</v>
      </c>
      <c r="Q67" s="25">
        <v>533098417</v>
      </c>
      <c r="R67" s="25">
        <v>173837736</v>
      </c>
      <c r="S67" s="25">
        <v>177229385</v>
      </c>
      <c r="T67" s="25">
        <v>314305656</v>
      </c>
      <c r="U67" s="25">
        <v>665372777</v>
      </c>
      <c r="V67" s="25">
        <v>2287913194</v>
      </c>
      <c r="W67" s="25">
        <v>2643235850</v>
      </c>
      <c r="X67" s="25"/>
      <c r="Y67" s="24"/>
      <c r="Z67" s="26">
        <v>2643235850</v>
      </c>
    </row>
    <row r="68" spans="1:26" ht="13.5" hidden="1">
      <c r="A68" s="36" t="s">
        <v>31</v>
      </c>
      <c r="B68" s="18">
        <v>171818639</v>
      </c>
      <c r="C68" s="18"/>
      <c r="D68" s="19">
        <v>176946435</v>
      </c>
      <c r="E68" s="20">
        <v>174155871</v>
      </c>
      <c r="F68" s="20">
        <v>14615847</v>
      </c>
      <c r="G68" s="20">
        <v>14501677</v>
      </c>
      <c r="H68" s="20">
        <v>14555885</v>
      </c>
      <c r="I68" s="20">
        <v>43673409</v>
      </c>
      <c r="J68" s="20">
        <v>14125198</v>
      </c>
      <c r="K68" s="20">
        <v>14721575</v>
      </c>
      <c r="L68" s="20">
        <v>14766339</v>
      </c>
      <c r="M68" s="20">
        <v>43613112</v>
      </c>
      <c r="N68" s="20">
        <v>12922505</v>
      </c>
      <c r="O68" s="20">
        <v>14715652</v>
      </c>
      <c r="P68" s="20">
        <v>14293171</v>
      </c>
      <c r="Q68" s="20">
        <v>41931328</v>
      </c>
      <c r="R68" s="20">
        <v>11126927</v>
      </c>
      <c r="S68" s="20">
        <v>10881554</v>
      </c>
      <c r="T68" s="20">
        <v>13314373</v>
      </c>
      <c r="U68" s="20">
        <v>35322854</v>
      </c>
      <c r="V68" s="20">
        <v>164540703</v>
      </c>
      <c r="W68" s="20">
        <v>174155871</v>
      </c>
      <c r="X68" s="20"/>
      <c r="Y68" s="19"/>
      <c r="Z68" s="22">
        <v>174155871</v>
      </c>
    </row>
    <row r="69" spans="1:26" ht="13.5" hidden="1">
      <c r="A69" s="37" t="s">
        <v>32</v>
      </c>
      <c r="B69" s="18">
        <v>1654305035</v>
      </c>
      <c r="C69" s="18"/>
      <c r="D69" s="19">
        <v>1855852150</v>
      </c>
      <c r="E69" s="20">
        <v>2343989523</v>
      </c>
      <c r="F69" s="20">
        <v>207833448</v>
      </c>
      <c r="G69" s="20">
        <v>193223347</v>
      </c>
      <c r="H69" s="20">
        <v>138932754</v>
      </c>
      <c r="I69" s="20">
        <v>539989549</v>
      </c>
      <c r="J69" s="20">
        <v>153266377</v>
      </c>
      <c r="K69" s="20">
        <v>142509412</v>
      </c>
      <c r="L69" s="20">
        <v>136949770</v>
      </c>
      <c r="M69" s="20">
        <v>432725559</v>
      </c>
      <c r="N69" s="20">
        <v>163424612</v>
      </c>
      <c r="O69" s="20">
        <v>137613102</v>
      </c>
      <c r="P69" s="20">
        <v>175334748</v>
      </c>
      <c r="Q69" s="20">
        <v>476372462</v>
      </c>
      <c r="R69" s="20">
        <v>147462238</v>
      </c>
      <c r="S69" s="20">
        <v>157218255</v>
      </c>
      <c r="T69" s="20">
        <v>291481126</v>
      </c>
      <c r="U69" s="20">
        <v>596161619</v>
      </c>
      <c r="V69" s="20">
        <v>2045249189</v>
      </c>
      <c r="W69" s="20">
        <v>2343989523</v>
      </c>
      <c r="X69" s="20"/>
      <c r="Y69" s="19"/>
      <c r="Z69" s="22">
        <v>2343989523</v>
      </c>
    </row>
    <row r="70" spans="1:26" ht="13.5" hidden="1">
      <c r="A70" s="38" t="s">
        <v>106</v>
      </c>
      <c r="B70" s="18">
        <v>1126230164</v>
      </c>
      <c r="C70" s="18"/>
      <c r="D70" s="19">
        <v>1260711532</v>
      </c>
      <c r="E70" s="20">
        <v>1751433928</v>
      </c>
      <c r="F70" s="20">
        <v>164468388</v>
      </c>
      <c r="G70" s="20">
        <v>155622694</v>
      </c>
      <c r="H70" s="20">
        <v>107713902</v>
      </c>
      <c r="I70" s="20">
        <v>427804984</v>
      </c>
      <c r="J70" s="20">
        <v>120700878</v>
      </c>
      <c r="K70" s="20">
        <v>108430418</v>
      </c>
      <c r="L70" s="20">
        <v>101839130</v>
      </c>
      <c r="M70" s="20">
        <v>330970426</v>
      </c>
      <c r="N70" s="20">
        <v>121971471</v>
      </c>
      <c r="O70" s="20">
        <v>108411437</v>
      </c>
      <c r="P70" s="20">
        <v>139614241</v>
      </c>
      <c r="Q70" s="20">
        <v>369997149</v>
      </c>
      <c r="R70" s="20">
        <v>117044298</v>
      </c>
      <c r="S70" s="20">
        <v>120285220</v>
      </c>
      <c r="T70" s="20">
        <v>131751670</v>
      </c>
      <c r="U70" s="20">
        <v>369081188</v>
      </c>
      <c r="V70" s="20">
        <v>1497853747</v>
      </c>
      <c r="W70" s="20">
        <v>1751433928</v>
      </c>
      <c r="X70" s="20"/>
      <c r="Y70" s="19"/>
      <c r="Z70" s="22">
        <v>1751433928</v>
      </c>
    </row>
    <row r="71" spans="1:26" ht="13.5" hidden="1">
      <c r="A71" s="38" t="s">
        <v>107</v>
      </c>
      <c r="B71" s="18">
        <v>385082068</v>
      </c>
      <c r="C71" s="18"/>
      <c r="D71" s="19">
        <v>352109428</v>
      </c>
      <c r="E71" s="20">
        <v>321813638</v>
      </c>
      <c r="F71" s="20">
        <v>28555786</v>
      </c>
      <c r="G71" s="20">
        <v>24488140</v>
      </c>
      <c r="H71" s="20">
        <v>18272631</v>
      </c>
      <c r="I71" s="20">
        <v>71316557</v>
      </c>
      <c r="J71" s="20">
        <v>19741009</v>
      </c>
      <c r="K71" s="20">
        <v>20638105</v>
      </c>
      <c r="L71" s="20">
        <v>22088799</v>
      </c>
      <c r="M71" s="20">
        <v>62467913</v>
      </c>
      <c r="N71" s="20">
        <v>28285615</v>
      </c>
      <c r="O71" s="20">
        <v>21037894</v>
      </c>
      <c r="P71" s="20">
        <v>22996276</v>
      </c>
      <c r="Q71" s="20">
        <v>72319785</v>
      </c>
      <c r="R71" s="20">
        <v>17186447</v>
      </c>
      <c r="S71" s="20">
        <v>23902173</v>
      </c>
      <c r="T71" s="20">
        <v>42489427</v>
      </c>
      <c r="U71" s="20">
        <v>83578047</v>
      </c>
      <c r="V71" s="20">
        <v>289682302</v>
      </c>
      <c r="W71" s="20">
        <v>321813638</v>
      </c>
      <c r="X71" s="20"/>
      <c r="Y71" s="19"/>
      <c r="Z71" s="22">
        <v>321813638</v>
      </c>
    </row>
    <row r="72" spans="1:26" ht="13.5" hidden="1">
      <c r="A72" s="38" t="s">
        <v>108</v>
      </c>
      <c r="B72" s="18">
        <v>63495471</v>
      </c>
      <c r="C72" s="18"/>
      <c r="D72" s="19">
        <v>165713523</v>
      </c>
      <c r="E72" s="20">
        <v>180724290</v>
      </c>
      <c r="F72" s="20">
        <v>5812750</v>
      </c>
      <c r="G72" s="20">
        <v>5821628</v>
      </c>
      <c r="H72" s="20">
        <v>5827780</v>
      </c>
      <c r="I72" s="20">
        <v>17462158</v>
      </c>
      <c r="J72" s="20">
        <v>5835992</v>
      </c>
      <c r="K72" s="20">
        <v>5867872</v>
      </c>
      <c r="L72" s="20">
        <v>5889706</v>
      </c>
      <c r="M72" s="20">
        <v>17593570</v>
      </c>
      <c r="N72" s="20">
        <v>5934732</v>
      </c>
      <c r="O72" s="20">
        <v>5953163</v>
      </c>
      <c r="P72" s="20">
        <v>5992260</v>
      </c>
      <c r="Q72" s="20">
        <v>17880155</v>
      </c>
      <c r="R72" s="20">
        <v>13227966</v>
      </c>
      <c r="S72" s="20">
        <v>13016044</v>
      </c>
      <c r="T72" s="20">
        <v>109903132</v>
      </c>
      <c r="U72" s="20">
        <v>136147142</v>
      </c>
      <c r="V72" s="20">
        <v>189083025</v>
      </c>
      <c r="W72" s="20">
        <v>180724290</v>
      </c>
      <c r="X72" s="20"/>
      <c r="Y72" s="19"/>
      <c r="Z72" s="22">
        <v>180724290</v>
      </c>
    </row>
    <row r="73" spans="1:26" ht="13.5" hidden="1">
      <c r="A73" s="38" t="s">
        <v>109</v>
      </c>
      <c r="B73" s="18">
        <v>79497332</v>
      </c>
      <c r="C73" s="18"/>
      <c r="D73" s="19">
        <v>74946495</v>
      </c>
      <c r="E73" s="20">
        <v>88646495</v>
      </c>
      <c r="F73" s="20">
        <v>8989312</v>
      </c>
      <c r="G73" s="20">
        <v>7282811</v>
      </c>
      <c r="H73" s="20">
        <v>7113458</v>
      </c>
      <c r="I73" s="20">
        <v>23385581</v>
      </c>
      <c r="J73" s="20">
        <v>6983971</v>
      </c>
      <c r="K73" s="20">
        <v>7570072</v>
      </c>
      <c r="L73" s="20">
        <v>7128977</v>
      </c>
      <c r="M73" s="20">
        <v>21683020</v>
      </c>
      <c r="N73" s="20">
        <v>7225868</v>
      </c>
      <c r="O73" s="20">
        <v>2200396</v>
      </c>
      <c r="P73" s="20">
        <v>6729979</v>
      </c>
      <c r="Q73" s="20">
        <v>16156243</v>
      </c>
      <c r="R73" s="20"/>
      <c r="S73" s="20"/>
      <c r="T73" s="20">
        <v>7330414</v>
      </c>
      <c r="U73" s="20">
        <v>7330414</v>
      </c>
      <c r="V73" s="20">
        <v>68555258</v>
      </c>
      <c r="W73" s="20">
        <v>88646495</v>
      </c>
      <c r="X73" s="20"/>
      <c r="Y73" s="19"/>
      <c r="Z73" s="22">
        <v>88646495</v>
      </c>
    </row>
    <row r="74" spans="1:26" ht="13.5" hidden="1">
      <c r="A74" s="38" t="s">
        <v>110</v>
      </c>
      <c r="B74" s="18"/>
      <c r="C74" s="18"/>
      <c r="D74" s="19">
        <v>2371172</v>
      </c>
      <c r="E74" s="20">
        <v>1371172</v>
      </c>
      <c r="F74" s="20">
        <v>7212</v>
      </c>
      <c r="G74" s="20">
        <v>8074</v>
      </c>
      <c r="H74" s="20">
        <v>4983</v>
      </c>
      <c r="I74" s="20">
        <v>20269</v>
      </c>
      <c r="J74" s="20">
        <v>4527</v>
      </c>
      <c r="K74" s="20">
        <v>2945</v>
      </c>
      <c r="L74" s="20">
        <v>3158</v>
      </c>
      <c r="M74" s="20">
        <v>10630</v>
      </c>
      <c r="N74" s="20">
        <v>6926</v>
      </c>
      <c r="O74" s="20">
        <v>10212</v>
      </c>
      <c r="P74" s="20">
        <v>1992</v>
      </c>
      <c r="Q74" s="20">
        <v>19130</v>
      </c>
      <c r="R74" s="20">
        <v>3527</v>
      </c>
      <c r="S74" s="20">
        <v>14818</v>
      </c>
      <c r="T74" s="20">
        <v>6483</v>
      </c>
      <c r="U74" s="20">
        <v>24828</v>
      </c>
      <c r="V74" s="20">
        <v>74857</v>
      </c>
      <c r="W74" s="20">
        <v>1371172</v>
      </c>
      <c r="X74" s="20"/>
      <c r="Y74" s="19"/>
      <c r="Z74" s="22">
        <v>1371172</v>
      </c>
    </row>
    <row r="75" spans="1:26" ht="13.5" hidden="1">
      <c r="A75" s="39" t="s">
        <v>111</v>
      </c>
      <c r="B75" s="27">
        <v>110594400</v>
      </c>
      <c r="C75" s="27"/>
      <c r="D75" s="28">
        <v>155090456</v>
      </c>
      <c r="E75" s="29">
        <v>125090456</v>
      </c>
      <c r="F75" s="29">
        <v>4394398</v>
      </c>
      <c r="G75" s="29">
        <v>5044368</v>
      </c>
      <c r="H75" s="29">
        <v>4208541</v>
      </c>
      <c r="I75" s="29">
        <v>13647307</v>
      </c>
      <c r="J75" s="29">
        <v>5197770</v>
      </c>
      <c r="K75" s="29">
        <v>5043595</v>
      </c>
      <c r="L75" s="29">
        <v>5551699</v>
      </c>
      <c r="M75" s="29">
        <v>15793064</v>
      </c>
      <c r="N75" s="29">
        <v>5608297</v>
      </c>
      <c r="O75" s="29">
        <v>564773</v>
      </c>
      <c r="P75" s="29">
        <v>8621557</v>
      </c>
      <c r="Q75" s="29">
        <v>14794627</v>
      </c>
      <c r="R75" s="29">
        <v>15248571</v>
      </c>
      <c r="S75" s="29">
        <v>9129576</v>
      </c>
      <c r="T75" s="29">
        <v>9510157</v>
      </c>
      <c r="U75" s="29">
        <v>33888304</v>
      </c>
      <c r="V75" s="29">
        <v>78123302</v>
      </c>
      <c r="W75" s="29">
        <v>125090456</v>
      </c>
      <c r="X75" s="29"/>
      <c r="Y75" s="28"/>
      <c r="Z75" s="30">
        <v>125090456</v>
      </c>
    </row>
    <row r="76" spans="1:26" ht="13.5" hidden="1">
      <c r="A76" s="41" t="s">
        <v>113</v>
      </c>
      <c r="B76" s="31">
        <v>1742366855</v>
      </c>
      <c r="C76" s="31"/>
      <c r="D76" s="32">
        <v>2083368255</v>
      </c>
      <c r="E76" s="33">
        <v>2326048135</v>
      </c>
      <c r="F76" s="33">
        <v>204031982</v>
      </c>
      <c r="G76" s="33">
        <v>177099685</v>
      </c>
      <c r="H76" s="33">
        <v>187733119</v>
      </c>
      <c r="I76" s="33">
        <v>568864786</v>
      </c>
      <c r="J76" s="33">
        <v>150520114</v>
      </c>
      <c r="K76" s="33">
        <v>148982113</v>
      </c>
      <c r="L76" s="33">
        <v>94476147</v>
      </c>
      <c r="M76" s="33">
        <v>393978374</v>
      </c>
      <c r="N76" s="33">
        <v>200509499</v>
      </c>
      <c r="O76" s="33">
        <v>143853851</v>
      </c>
      <c r="P76" s="33">
        <v>163194399</v>
      </c>
      <c r="Q76" s="33">
        <v>507557749</v>
      </c>
      <c r="R76" s="33">
        <v>94975911</v>
      </c>
      <c r="S76" s="33">
        <v>192233684</v>
      </c>
      <c r="T76" s="33">
        <v>180703528</v>
      </c>
      <c r="U76" s="33">
        <v>467913123</v>
      </c>
      <c r="V76" s="33">
        <v>1938314032</v>
      </c>
      <c r="W76" s="33">
        <v>2326048135</v>
      </c>
      <c r="X76" s="33"/>
      <c r="Y76" s="32"/>
      <c r="Z76" s="34">
        <v>2326048135</v>
      </c>
    </row>
    <row r="77" spans="1:26" ht="13.5" hidden="1">
      <c r="A77" s="36" t="s">
        <v>31</v>
      </c>
      <c r="B77" s="18">
        <v>182654360</v>
      </c>
      <c r="C77" s="18"/>
      <c r="D77" s="19">
        <v>171991930</v>
      </c>
      <c r="E77" s="20">
        <v>154650413</v>
      </c>
      <c r="F77" s="20">
        <v>16383743</v>
      </c>
      <c r="G77" s="20">
        <v>11372787</v>
      </c>
      <c r="H77" s="20">
        <v>12704631</v>
      </c>
      <c r="I77" s="20">
        <v>40461161</v>
      </c>
      <c r="J77" s="20">
        <v>12515844</v>
      </c>
      <c r="K77" s="20">
        <v>12501318</v>
      </c>
      <c r="L77" s="20">
        <v>8092578</v>
      </c>
      <c r="M77" s="20">
        <v>33109740</v>
      </c>
      <c r="N77" s="20">
        <v>17579714</v>
      </c>
      <c r="O77" s="20">
        <v>11853283</v>
      </c>
      <c r="P77" s="20">
        <v>13105178</v>
      </c>
      <c r="Q77" s="20">
        <v>42538175</v>
      </c>
      <c r="R77" s="20">
        <v>14257990</v>
      </c>
      <c r="S77" s="20">
        <v>11224127</v>
      </c>
      <c r="T77" s="20">
        <v>18661509</v>
      </c>
      <c r="U77" s="20">
        <v>44143626</v>
      </c>
      <c r="V77" s="20">
        <v>160252702</v>
      </c>
      <c r="W77" s="20">
        <v>154650413</v>
      </c>
      <c r="X77" s="20"/>
      <c r="Y77" s="19"/>
      <c r="Z77" s="22">
        <v>154650413</v>
      </c>
    </row>
    <row r="78" spans="1:26" ht="13.5" hidden="1">
      <c r="A78" s="37" t="s">
        <v>32</v>
      </c>
      <c r="B78" s="18">
        <v>1559712495</v>
      </c>
      <c r="C78" s="18"/>
      <c r="D78" s="19">
        <v>1763059545</v>
      </c>
      <c r="E78" s="20">
        <v>2046307266</v>
      </c>
      <c r="F78" s="20">
        <v>183253841</v>
      </c>
      <c r="G78" s="20">
        <v>160682530</v>
      </c>
      <c r="H78" s="20">
        <v>165123490</v>
      </c>
      <c r="I78" s="20">
        <v>509059861</v>
      </c>
      <c r="J78" s="20">
        <v>132806500</v>
      </c>
      <c r="K78" s="20">
        <v>131437200</v>
      </c>
      <c r="L78" s="20">
        <v>80831870</v>
      </c>
      <c r="M78" s="20">
        <v>345075570</v>
      </c>
      <c r="N78" s="20">
        <v>177321488</v>
      </c>
      <c r="O78" s="20">
        <v>131435795</v>
      </c>
      <c r="P78" s="20">
        <v>141467663</v>
      </c>
      <c r="Q78" s="20">
        <v>450224946</v>
      </c>
      <c r="R78" s="20">
        <v>65469349</v>
      </c>
      <c r="S78" s="20">
        <v>171879981</v>
      </c>
      <c r="T78" s="20">
        <v>152531861</v>
      </c>
      <c r="U78" s="20">
        <v>389881191</v>
      </c>
      <c r="V78" s="20">
        <v>1694241568</v>
      </c>
      <c r="W78" s="20">
        <v>2046307266</v>
      </c>
      <c r="X78" s="20"/>
      <c r="Y78" s="19"/>
      <c r="Z78" s="22">
        <v>2046307266</v>
      </c>
    </row>
    <row r="79" spans="1:26" ht="13.5" hidden="1">
      <c r="A79" s="38" t="s">
        <v>106</v>
      </c>
      <c r="B79" s="18"/>
      <c r="C79" s="18"/>
      <c r="D79" s="19">
        <v>1197675956</v>
      </c>
      <c r="E79" s="20">
        <v>1519964328</v>
      </c>
      <c r="F79" s="20">
        <v>152850055</v>
      </c>
      <c r="G79" s="20">
        <v>134476297</v>
      </c>
      <c r="H79" s="20">
        <v>141504568</v>
      </c>
      <c r="I79" s="20">
        <v>428830920</v>
      </c>
      <c r="J79" s="20">
        <v>109866637</v>
      </c>
      <c r="K79" s="20">
        <v>109562939</v>
      </c>
      <c r="L79" s="20">
        <v>65914648</v>
      </c>
      <c r="M79" s="20">
        <v>285344224</v>
      </c>
      <c r="N79" s="20">
        <v>142754881</v>
      </c>
      <c r="O79" s="20">
        <v>105799067</v>
      </c>
      <c r="P79" s="20">
        <v>119660947</v>
      </c>
      <c r="Q79" s="20">
        <v>368214895</v>
      </c>
      <c r="R79" s="20">
        <v>46528575</v>
      </c>
      <c r="S79" s="20">
        <v>154912392</v>
      </c>
      <c r="T79" s="20">
        <v>125504631</v>
      </c>
      <c r="U79" s="20">
        <v>326945598</v>
      </c>
      <c r="V79" s="20">
        <v>1409335637</v>
      </c>
      <c r="W79" s="20">
        <v>1519964328</v>
      </c>
      <c r="X79" s="20"/>
      <c r="Y79" s="19"/>
      <c r="Z79" s="22">
        <v>1519964328</v>
      </c>
    </row>
    <row r="80" spans="1:26" ht="13.5" hidden="1">
      <c r="A80" s="38" t="s">
        <v>107</v>
      </c>
      <c r="B80" s="18"/>
      <c r="C80" s="18"/>
      <c r="D80" s="19">
        <v>334503957</v>
      </c>
      <c r="E80" s="20">
        <v>285770510</v>
      </c>
      <c r="F80" s="20">
        <v>17490699</v>
      </c>
      <c r="G80" s="20">
        <v>15728405</v>
      </c>
      <c r="H80" s="20">
        <v>14758084</v>
      </c>
      <c r="I80" s="20">
        <v>47977188</v>
      </c>
      <c r="J80" s="20">
        <v>14220524</v>
      </c>
      <c r="K80" s="20">
        <v>13760730</v>
      </c>
      <c r="L80" s="20">
        <v>8875234</v>
      </c>
      <c r="M80" s="20">
        <v>36856488</v>
      </c>
      <c r="N80" s="20">
        <v>24029042</v>
      </c>
      <c r="O80" s="20">
        <v>17396846</v>
      </c>
      <c r="P80" s="20">
        <v>13425357</v>
      </c>
      <c r="Q80" s="20">
        <v>54851245</v>
      </c>
      <c r="R80" s="20">
        <v>11680804</v>
      </c>
      <c r="S80" s="20">
        <v>10295704</v>
      </c>
      <c r="T80" s="20">
        <v>16534980</v>
      </c>
      <c r="U80" s="20">
        <v>38511488</v>
      </c>
      <c r="V80" s="20">
        <v>178196409</v>
      </c>
      <c r="W80" s="20">
        <v>285770510</v>
      </c>
      <c r="X80" s="20"/>
      <c r="Y80" s="19"/>
      <c r="Z80" s="22">
        <v>285770510</v>
      </c>
    </row>
    <row r="81" spans="1:26" ht="13.5" hidden="1">
      <c r="A81" s="38" t="s">
        <v>108</v>
      </c>
      <c r="B81" s="18"/>
      <c r="C81" s="18"/>
      <c r="D81" s="19">
        <v>157427847</v>
      </c>
      <c r="E81" s="20">
        <v>160483169</v>
      </c>
      <c r="F81" s="20">
        <v>7305064</v>
      </c>
      <c r="G81" s="20">
        <v>6320031</v>
      </c>
      <c r="H81" s="20">
        <v>4469072</v>
      </c>
      <c r="I81" s="20">
        <v>18094167</v>
      </c>
      <c r="J81" s="20">
        <v>4200657</v>
      </c>
      <c r="K81" s="20">
        <v>3927056</v>
      </c>
      <c r="L81" s="20">
        <v>2886031</v>
      </c>
      <c r="M81" s="20">
        <v>11013744</v>
      </c>
      <c r="N81" s="20">
        <v>5243670</v>
      </c>
      <c r="O81" s="20">
        <v>4182821</v>
      </c>
      <c r="P81" s="20">
        <v>4095845</v>
      </c>
      <c r="Q81" s="20">
        <v>13522336</v>
      </c>
      <c r="R81" s="20">
        <v>3499390</v>
      </c>
      <c r="S81" s="20">
        <v>3263021</v>
      </c>
      <c r="T81" s="20">
        <v>5074497</v>
      </c>
      <c r="U81" s="20">
        <v>11836908</v>
      </c>
      <c r="V81" s="20">
        <v>54467155</v>
      </c>
      <c r="W81" s="20">
        <v>160483169</v>
      </c>
      <c r="X81" s="20"/>
      <c r="Y81" s="19"/>
      <c r="Z81" s="22">
        <v>160483169</v>
      </c>
    </row>
    <row r="82" spans="1:26" ht="13.5" hidden="1">
      <c r="A82" s="38" t="s">
        <v>109</v>
      </c>
      <c r="B82" s="18"/>
      <c r="C82" s="18"/>
      <c r="D82" s="19">
        <v>71199171</v>
      </c>
      <c r="E82" s="20">
        <v>78718087</v>
      </c>
      <c r="F82" s="20">
        <v>5600811</v>
      </c>
      <c r="G82" s="20">
        <v>4149723</v>
      </c>
      <c r="H82" s="20">
        <v>4386783</v>
      </c>
      <c r="I82" s="20">
        <v>14137317</v>
      </c>
      <c r="J82" s="20">
        <v>4514155</v>
      </c>
      <c r="K82" s="20">
        <v>4183530</v>
      </c>
      <c r="L82" s="20">
        <v>3152799</v>
      </c>
      <c r="M82" s="20">
        <v>11850484</v>
      </c>
      <c r="N82" s="20">
        <v>5286969</v>
      </c>
      <c r="O82" s="20">
        <v>4046849</v>
      </c>
      <c r="P82" s="20">
        <v>4283522</v>
      </c>
      <c r="Q82" s="20">
        <v>13617340</v>
      </c>
      <c r="R82" s="20">
        <v>3757053</v>
      </c>
      <c r="S82" s="20">
        <v>3408864</v>
      </c>
      <c r="T82" s="20">
        <v>5411270</v>
      </c>
      <c r="U82" s="20">
        <v>12577187</v>
      </c>
      <c r="V82" s="20">
        <v>52182328</v>
      </c>
      <c r="W82" s="20">
        <v>78718087</v>
      </c>
      <c r="X82" s="20"/>
      <c r="Y82" s="19"/>
      <c r="Z82" s="22">
        <v>78718087</v>
      </c>
    </row>
    <row r="83" spans="1:26" ht="13.5" hidden="1">
      <c r="A83" s="38" t="s">
        <v>110</v>
      </c>
      <c r="B83" s="18">
        <v>1559712495</v>
      </c>
      <c r="C83" s="18"/>
      <c r="D83" s="19">
        <v>2252614</v>
      </c>
      <c r="E83" s="20">
        <v>1371172</v>
      </c>
      <c r="F83" s="20">
        <v>7212</v>
      </c>
      <c r="G83" s="20">
        <v>8074</v>
      </c>
      <c r="H83" s="20">
        <v>4983</v>
      </c>
      <c r="I83" s="20">
        <v>20269</v>
      </c>
      <c r="J83" s="20">
        <v>4527</v>
      </c>
      <c r="K83" s="20">
        <v>2945</v>
      </c>
      <c r="L83" s="20">
        <v>3158</v>
      </c>
      <c r="M83" s="20">
        <v>10630</v>
      </c>
      <c r="N83" s="20">
        <v>6926</v>
      </c>
      <c r="O83" s="20">
        <v>10212</v>
      </c>
      <c r="P83" s="20">
        <v>1992</v>
      </c>
      <c r="Q83" s="20">
        <v>19130</v>
      </c>
      <c r="R83" s="20">
        <v>3527</v>
      </c>
      <c r="S83" s="20"/>
      <c r="T83" s="20">
        <v>6483</v>
      </c>
      <c r="U83" s="20">
        <v>10010</v>
      </c>
      <c r="V83" s="20">
        <v>60039</v>
      </c>
      <c r="W83" s="20">
        <v>1371172</v>
      </c>
      <c r="X83" s="20"/>
      <c r="Y83" s="19"/>
      <c r="Z83" s="22">
        <v>1371172</v>
      </c>
    </row>
    <row r="84" spans="1:26" ht="13.5" hidden="1">
      <c r="A84" s="39" t="s">
        <v>111</v>
      </c>
      <c r="B84" s="27"/>
      <c r="C84" s="27"/>
      <c r="D84" s="28">
        <v>148316780</v>
      </c>
      <c r="E84" s="29">
        <v>125090456</v>
      </c>
      <c r="F84" s="29">
        <v>4394398</v>
      </c>
      <c r="G84" s="29">
        <v>5044368</v>
      </c>
      <c r="H84" s="29">
        <v>9904998</v>
      </c>
      <c r="I84" s="29">
        <v>19343764</v>
      </c>
      <c r="J84" s="29">
        <v>5197770</v>
      </c>
      <c r="K84" s="29">
        <v>5043595</v>
      </c>
      <c r="L84" s="29">
        <v>5551699</v>
      </c>
      <c r="M84" s="29">
        <v>15793064</v>
      </c>
      <c r="N84" s="29">
        <v>5608297</v>
      </c>
      <c r="O84" s="29">
        <v>564773</v>
      </c>
      <c r="P84" s="29">
        <v>8621558</v>
      </c>
      <c r="Q84" s="29">
        <v>14794628</v>
      </c>
      <c r="R84" s="29">
        <v>15248572</v>
      </c>
      <c r="S84" s="29">
        <v>9129576</v>
      </c>
      <c r="T84" s="29">
        <v>9510158</v>
      </c>
      <c r="U84" s="29">
        <v>33888306</v>
      </c>
      <c r="V84" s="29">
        <v>83819762</v>
      </c>
      <c r="W84" s="29">
        <v>125090456</v>
      </c>
      <c r="X84" s="29"/>
      <c r="Y84" s="28"/>
      <c r="Z84" s="30">
        <v>125090456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4472277</v>
      </c>
      <c r="C5" s="18">
        <v>0</v>
      </c>
      <c r="D5" s="63">
        <v>4857600</v>
      </c>
      <c r="E5" s="64">
        <v>4857600</v>
      </c>
      <c r="F5" s="64">
        <v>397197</v>
      </c>
      <c r="G5" s="64">
        <v>399498</v>
      </c>
      <c r="H5" s="64">
        <v>317915</v>
      </c>
      <c r="I5" s="64">
        <v>1114610</v>
      </c>
      <c r="J5" s="64">
        <v>400709</v>
      </c>
      <c r="K5" s="64">
        <v>402346</v>
      </c>
      <c r="L5" s="64">
        <v>401572</v>
      </c>
      <c r="M5" s="64">
        <v>1204627</v>
      </c>
      <c r="N5" s="64">
        <v>0</v>
      </c>
      <c r="O5" s="64">
        <v>414939</v>
      </c>
      <c r="P5" s="64">
        <v>-420164</v>
      </c>
      <c r="Q5" s="64">
        <v>-5225</v>
      </c>
      <c r="R5" s="64">
        <v>0</v>
      </c>
      <c r="S5" s="64">
        <v>418899</v>
      </c>
      <c r="T5" s="64">
        <v>418993</v>
      </c>
      <c r="U5" s="64">
        <v>837892</v>
      </c>
      <c r="V5" s="64">
        <v>3151904</v>
      </c>
      <c r="W5" s="64">
        <v>4857600</v>
      </c>
      <c r="X5" s="64">
        <v>-1705696</v>
      </c>
      <c r="Y5" s="65">
        <v>-35.11</v>
      </c>
      <c r="Z5" s="66">
        <v>4857600</v>
      </c>
    </row>
    <row r="6" spans="1:26" ht="13.5">
      <c r="A6" s="62" t="s">
        <v>32</v>
      </c>
      <c r="B6" s="18">
        <v>34700163</v>
      </c>
      <c r="C6" s="18">
        <v>0</v>
      </c>
      <c r="D6" s="63">
        <v>45060502</v>
      </c>
      <c r="E6" s="64">
        <v>43802815</v>
      </c>
      <c r="F6" s="64">
        <v>3132439</v>
      </c>
      <c r="G6" s="64">
        <v>3476573</v>
      </c>
      <c r="H6" s="64">
        <v>4179997</v>
      </c>
      <c r="I6" s="64">
        <v>10789009</v>
      </c>
      <c r="J6" s="64">
        <v>2422105</v>
      </c>
      <c r="K6" s="64">
        <v>2735575</v>
      </c>
      <c r="L6" s="64">
        <v>10973414</v>
      </c>
      <c r="M6" s="64">
        <v>16131094</v>
      </c>
      <c r="N6" s="64">
        <v>0</v>
      </c>
      <c r="O6" s="64">
        <v>2450651</v>
      </c>
      <c r="P6" s="64">
        <v>5922856</v>
      </c>
      <c r="Q6" s="64">
        <v>8373507</v>
      </c>
      <c r="R6" s="64">
        <v>0</v>
      </c>
      <c r="S6" s="64">
        <v>2906894</v>
      </c>
      <c r="T6" s="64">
        <v>3826259</v>
      </c>
      <c r="U6" s="64">
        <v>6733153</v>
      </c>
      <c r="V6" s="64">
        <v>42026763</v>
      </c>
      <c r="W6" s="64">
        <v>43802815</v>
      </c>
      <c r="X6" s="64">
        <v>-1776052</v>
      </c>
      <c r="Y6" s="65">
        <v>-4.05</v>
      </c>
      <c r="Z6" s="66">
        <v>43802815</v>
      </c>
    </row>
    <row r="7" spans="1:26" ht="13.5">
      <c r="A7" s="62" t="s">
        <v>33</v>
      </c>
      <c r="B7" s="18">
        <v>0</v>
      </c>
      <c r="C7" s="18">
        <v>0</v>
      </c>
      <c r="D7" s="63">
        <v>1774080</v>
      </c>
      <c r="E7" s="64">
        <v>1774080</v>
      </c>
      <c r="F7" s="64">
        <v>341</v>
      </c>
      <c r="G7" s="64">
        <v>0</v>
      </c>
      <c r="H7" s="64">
        <v>2619</v>
      </c>
      <c r="I7" s="64">
        <v>2960</v>
      </c>
      <c r="J7" s="64">
        <v>2137</v>
      </c>
      <c r="K7" s="64">
        <v>1463</v>
      </c>
      <c r="L7" s="64">
        <v>942</v>
      </c>
      <c r="M7" s="64">
        <v>4542</v>
      </c>
      <c r="N7" s="64">
        <v>0</v>
      </c>
      <c r="O7" s="64">
        <v>732</v>
      </c>
      <c r="P7" s="64">
        <v>-4291</v>
      </c>
      <c r="Q7" s="64">
        <v>-3559</v>
      </c>
      <c r="R7" s="64">
        <v>0</v>
      </c>
      <c r="S7" s="64">
        <v>1623</v>
      </c>
      <c r="T7" s="64">
        <v>36471</v>
      </c>
      <c r="U7" s="64">
        <v>38094</v>
      </c>
      <c r="V7" s="64">
        <v>42037</v>
      </c>
      <c r="W7" s="64">
        <v>1774080</v>
      </c>
      <c r="X7" s="64">
        <v>-1732043</v>
      </c>
      <c r="Y7" s="65">
        <v>-97.63</v>
      </c>
      <c r="Z7" s="66">
        <v>1774080</v>
      </c>
    </row>
    <row r="8" spans="1:26" ht="13.5">
      <c r="A8" s="62" t="s">
        <v>34</v>
      </c>
      <c r="B8" s="18">
        <v>45867185</v>
      </c>
      <c r="C8" s="18">
        <v>0</v>
      </c>
      <c r="D8" s="63">
        <v>50066000</v>
      </c>
      <c r="E8" s="64">
        <v>51099509</v>
      </c>
      <c r="F8" s="64">
        <v>6491000</v>
      </c>
      <c r="G8" s="64">
        <v>4900255</v>
      </c>
      <c r="H8" s="64">
        <v>1029866</v>
      </c>
      <c r="I8" s="64">
        <v>12421121</v>
      </c>
      <c r="J8" s="64">
        <v>213658</v>
      </c>
      <c r="K8" s="64">
        <v>3447675</v>
      </c>
      <c r="L8" s="64">
        <v>13375509</v>
      </c>
      <c r="M8" s="64">
        <v>17036842</v>
      </c>
      <c r="N8" s="64">
        <v>0</v>
      </c>
      <c r="O8" s="64">
        <v>1393846</v>
      </c>
      <c r="P8" s="64">
        <v>-449908</v>
      </c>
      <c r="Q8" s="64">
        <v>943938</v>
      </c>
      <c r="R8" s="64">
        <v>0</v>
      </c>
      <c r="S8" s="64">
        <v>0</v>
      </c>
      <c r="T8" s="64">
        <v>0</v>
      </c>
      <c r="U8" s="64">
        <v>0</v>
      </c>
      <c r="V8" s="64">
        <v>30401901</v>
      </c>
      <c r="W8" s="64">
        <v>51099509</v>
      </c>
      <c r="X8" s="64">
        <v>-20697608</v>
      </c>
      <c r="Y8" s="65">
        <v>-40.5</v>
      </c>
      <c r="Z8" s="66">
        <v>51099509</v>
      </c>
    </row>
    <row r="9" spans="1:26" ht="13.5">
      <c r="A9" s="62" t="s">
        <v>35</v>
      </c>
      <c r="B9" s="18">
        <v>16906310</v>
      </c>
      <c r="C9" s="18">
        <v>0</v>
      </c>
      <c r="D9" s="63">
        <v>15922784</v>
      </c>
      <c r="E9" s="64">
        <v>16250948</v>
      </c>
      <c r="F9" s="64">
        <v>521691</v>
      </c>
      <c r="G9" s="64">
        <v>1283925</v>
      </c>
      <c r="H9" s="64">
        <v>840407</v>
      </c>
      <c r="I9" s="64">
        <v>2646023</v>
      </c>
      <c r="J9" s="64">
        <v>4370043</v>
      </c>
      <c r="K9" s="64">
        <v>1675693</v>
      </c>
      <c r="L9" s="64">
        <v>1625282</v>
      </c>
      <c r="M9" s="64">
        <v>7671018</v>
      </c>
      <c r="N9" s="64">
        <v>0</v>
      </c>
      <c r="O9" s="64">
        <v>1410184</v>
      </c>
      <c r="P9" s="64">
        <v>-1566531</v>
      </c>
      <c r="Q9" s="64">
        <v>-156347</v>
      </c>
      <c r="R9" s="64">
        <v>0</v>
      </c>
      <c r="S9" s="64">
        <v>1506713</v>
      </c>
      <c r="T9" s="64">
        <v>9188817</v>
      </c>
      <c r="U9" s="64">
        <v>10695530</v>
      </c>
      <c r="V9" s="64">
        <v>20856224</v>
      </c>
      <c r="W9" s="64">
        <v>16250948</v>
      </c>
      <c r="X9" s="64">
        <v>4605276</v>
      </c>
      <c r="Y9" s="65">
        <v>28.34</v>
      </c>
      <c r="Z9" s="66">
        <v>16250948</v>
      </c>
    </row>
    <row r="10" spans="1:26" ht="25.5">
      <c r="A10" s="67" t="s">
        <v>98</v>
      </c>
      <c r="B10" s="68">
        <f>SUM(B5:B9)</f>
        <v>101945935</v>
      </c>
      <c r="C10" s="68">
        <f>SUM(C5:C9)</f>
        <v>0</v>
      </c>
      <c r="D10" s="69">
        <f aca="true" t="shared" si="0" ref="D10:Z10">SUM(D5:D9)</f>
        <v>117680966</v>
      </c>
      <c r="E10" s="70">
        <f t="shared" si="0"/>
        <v>117784952</v>
      </c>
      <c r="F10" s="70">
        <f t="shared" si="0"/>
        <v>10542668</v>
      </c>
      <c r="G10" s="70">
        <f t="shared" si="0"/>
        <v>10060251</v>
      </c>
      <c r="H10" s="70">
        <f t="shared" si="0"/>
        <v>6370804</v>
      </c>
      <c r="I10" s="70">
        <f t="shared" si="0"/>
        <v>26973723</v>
      </c>
      <c r="J10" s="70">
        <f t="shared" si="0"/>
        <v>7408652</v>
      </c>
      <c r="K10" s="70">
        <f t="shared" si="0"/>
        <v>8262752</v>
      </c>
      <c r="L10" s="70">
        <f t="shared" si="0"/>
        <v>26376719</v>
      </c>
      <c r="M10" s="70">
        <f t="shared" si="0"/>
        <v>42048123</v>
      </c>
      <c r="N10" s="70">
        <f t="shared" si="0"/>
        <v>0</v>
      </c>
      <c r="O10" s="70">
        <f t="shared" si="0"/>
        <v>5670352</v>
      </c>
      <c r="P10" s="70">
        <f t="shared" si="0"/>
        <v>3481962</v>
      </c>
      <c r="Q10" s="70">
        <f t="shared" si="0"/>
        <v>9152314</v>
      </c>
      <c r="R10" s="70">
        <f t="shared" si="0"/>
        <v>0</v>
      </c>
      <c r="S10" s="70">
        <f t="shared" si="0"/>
        <v>4834129</v>
      </c>
      <c r="T10" s="70">
        <f t="shared" si="0"/>
        <v>13470540</v>
      </c>
      <c r="U10" s="70">
        <f t="shared" si="0"/>
        <v>18304669</v>
      </c>
      <c r="V10" s="70">
        <f t="shared" si="0"/>
        <v>96478829</v>
      </c>
      <c r="W10" s="70">
        <f t="shared" si="0"/>
        <v>117784952</v>
      </c>
      <c r="X10" s="70">
        <f t="shared" si="0"/>
        <v>-21306123</v>
      </c>
      <c r="Y10" s="71">
        <f>+IF(W10&lt;&gt;0,(X10/W10)*100,0)</f>
        <v>-18.089002574794105</v>
      </c>
      <c r="Z10" s="72">
        <f t="shared" si="0"/>
        <v>117784952</v>
      </c>
    </row>
    <row r="11" spans="1:26" ht="13.5">
      <c r="A11" s="62" t="s">
        <v>36</v>
      </c>
      <c r="B11" s="18">
        <v>33409096</v>
      </c>
      <c r="C11" s="18">
        <v>0</v>
      </c>
      <c r="D11" s="63">
        <v>35927903</v>
      </c>
      <c r="E11" s="64">
        <v>39589770</v>
      </c>
      <c r="F11" s="64">
        <v>2568265</v>
      </c>
      <c r="G11" s="64">
        <v>3200269</v>
      </c>
      <c r="H11" s="64">
        <v>2874411</v>
      </c>
      <c r="I11" s="64">
        <v>8642945</v>
      </c>
      <c r="J11" s="64">
        <v>2735026</v>
      </c>
      <c r="K11" s="64">
        <v>3088860</v>
      </c>
      <c r="L11" s="64">
        <v>3137849</v>
      </c>
      <c r="M11" s="64">
        <v>8961735</v>
      </c>
      <c r="N11" s="64">
        <v>0</v>
      </c>
      <c r="O11" s="64">
        <v>3174830</v>
      </c>
      <c r="P11" s="64">
        <v>2970970</v>
      </c>
      <c r="Q11" s="64">
        <v>6145800</v>
      </c>
      <c r="R11" s="64">
        <v>0</v>
      </c>
      <c r="S11" s="64">
        <v>2970971</v>
      </c>
      <c r="T11" s="64">
        <v>2970970</v>
      </c>
      <c r="U11" s="64">
        <v>5941941</v>
      </c>
      <c r="V11" s="64">
        <v>29692421</v>
      </c>
      <c r="W11" s="64">
        <v>39589770</v>
      </c>
      <c r="X11" s="64">
        <v>-9897349</v>
      </c>
      <c r="Y11" s="65">
        <v>-25</v>
      </c>
      <c r="Z11" s="66">
        <v>39589770</v>
      </c>
    </row>
    <row r="12" spans="1:26" ht="13.5">
      <c r="A12" s="62" t="s">
        <v>37</v>
      </c>
      <c r="B12" s="18">
        <v>2802908</v>
      </c>
      <c r="C12" s="18">
        <v>0</v>
      </c>
      <c r="D12" s="63">
        <v>2948020</v>
      </c>
      <c r="E12" s="64">
        <v>2227853</v>
      </c>
      <c r="F12" s="64">
        <v>201684</v>
      </c>
      <c r="G12" s="64">
        <v>201684</v>
      </c>
      <c r="H12" s="64">
        <v>240698</v>
      </c>
      <c r="I12" s="64">
        <v>644066</v>
      </c>
      <c r="J12" s="64">
        <v>204042</v>
      </c>
      <c r="K12" s="64">
        <v>204041</v>
      </c>
      <c r="L12" s="64">
        <v>220286</v>
      </c>
      <c r="M12" s="64">
        <v>628369</v>
      </c>
      <c r="N12" s="64">
        <v>0</v>
      </c>
      <c r="O12" s="64">
        <v>238423</v>
      </c>
      <c r="P12" s="64">
        <v>256303</v>
      </c>
      <c r="Q12" s="64">
        <v>494726</v>
      </c>
      <c r="R12" s="64">
        <v>0</v>
      </c>
      <c r="S12" s="64">
        <v>256303</v>
      </c>
      <c r="T12" s="64">
        <v>256303</v>
      </c>
      <c r="U12" s="64">
        <v>512606</v>
      </c>
      <c r="V12" s="64">
        <v>2279767</v>
      </c>
      <c r="W12" s="64">
        <v>2227853</v>
      </c>
      <c r="X12" s="64">
        <v>51914</v>
      </c>
      <c r="Y12" s="65">
        <v>2.33</v>
      </c>
      <c r="Z12" s="66">
        <v>2227853</v>
      </c>
    </row>
    <row r="13" spans="1:26" ht="13.5">
      <c r="A13" s="62" t="s">
        <v>99</v>
      </c>
      <c r="B13" s="18">
        <v>13411371</v>
      </c>
      <c r="C13" s="18">
        <v>0</v>
      </c>
      <c r="D13" s="63">
        <v>1661292</v>
      </c>
      <c r="E13" s="64">
        <v>1579502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1579502</v>
      </c>
      <c r="X13" s="64">
        <v>-1579502</v>
      </c>
      <c r="Y13" s="65">
        <v>-100</v>
      </c>
      <c r="Z13" s="66">
        <v>1579502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20184672</v>
      </c>
      <c r="C15" s="18">
        <v>0</v>
      </c>
      <c r="D15" s="63">
        <v>22807275</v>
      </c>
      <c r="E15" s="64">
        <v>22726637</v>
      </c>
      <c r="F15" s="64">
        <v>3495986</v>
      </c>
      <c r="G15" s="64">
        <v>1500000</v>
      </c>
      <c r="H15" s="64">
        <v>0</v>
      </c>
      <c r="I15" s="64">
        <v>4995986</v>
      </c>
      <c r="J15" s="64">
        <v>0</v>
      </c>
      <c r="K15" s="64">
        <v>0</v>
      </c>
      <c r="L15" s="64">
        <v>4264148</v>
      </c>
      <c r="M15" s="64">
        <v>4264148</v>
      </c>
      <c r="N15" s="64">
        <v>0</v>
      </c>
      <c r="O15" s="64">
        <v>1617126</v>
      </c>
      <c r="P15" s="64">
        <v>1421508</v>
      </c>
      <c r="Q15" s="64">
        <v>3038634</v>
      </c>
      <c r="R15" s="64">
        <v>0</v>
      </c>
      <c r="S15" s="64">
        <v>1000000</v>
      </c>
      <c r="T15" s="64">
        <v>8000000</v>
      </c>
      <c r="U15" s="64">
        <v>9000000</v>
      </c>
      <c r="V15" s="64">
        <v>21298768</v>
      </c>
      <c r="W15" s="64">
        <v>22726637</v>
      </c>
      <c r="X15" s="64">
        <v>-1427869</v>
      </c>
      <c r="Y15" s="65">
        <v>-6.28</v>
      </c>
      <c r="Z15" s="66">
        <v>22726637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2412211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129264</v>
      </c>
      <c r="T16" s="64">
        <v>492632</v>
      </c>
      <c r="U16" s="64">
        <v>621896</v>
      </c>
      <c r="V16" s="64">
        <v>621896</v>
      </c>
      <c r="W16" s="64">
        <v>2412211</v>
      </c>
      <c r="X16" s="64">
        <v>-1790315</v>
      </c>
      <c r="Y16" s="65">
        <v>-74.22</v>
      </c>
      <c r="Z16" s="66">
        <v>2412211</v>
      </c>
    </row>
    <row r="17" spans="1:26" ht="13.5">
      <c r="A17" s="62" t="s">
        <v>41</v>
      </c>
      <c r="B17" s="18">
        <v>64570209</v>
      </c>
      <c r="C17" s="18">
        <v>0</v>
      </c>
      <c r="D17" s="63">
        <v>46017509</v>
      </c>
      <c r="E17" s="64">
        <v>37301281</v>
      </c>
      <c r="F17" s="64">
        <v>1682294</v>
      </c>
      <c r="G17" s="64">
        <v>3704467</v>
      </c>
      <c r="H17" s="64">
        <v>712828</v>
      </c>
      <c r="I17" s="64">
        <v>6099589</v>
      </c>
      <c r="J17" s="64">
        <v>1023090</v>
      </c>
      <c r="K17" s="64">
        <v>4262020</v>
      </c>
      <c r="L17" s="64">
        <v>4769431</v>
      </c>
      <c r="M17" s="64">
        <v>10054541</v>
      </c>
      <c r="N17" s="64">
        <v>0</v>
      </c>
      <c r="O17" s="64">
        <v>1577961</v>
      </c>
      <c r="P17" s="64">
        <v>2076037</v>
      </c>
      <c r="Q17" s="64">
        <v>3653998</v>
      </c>
      <c r="R17" s="64">
        <v>0</v>
      </c>
      <c r="S17" s="64">
        <v>5176570</v>
      </c>
      <c r="T17" s="64">
        <v>4142325</v>
      </c>
      <c r="U17" s="64">
        <v>9318895</v>
      </c>
      <c r="V17" s="64">
        <v>29127023</v>
      </c>
      <c r="W17" s="64">
        <v>37301281</v>
      </c>
      <c r="X17" s="64">
        <v>-8174258</v>
      </c>
      <c r="Y17" s="65">
        <v>-21.91</v>
      </c>
      <c r="Z17" s="66">
        <v>37301281</v>
      </c>
    </row>
    <row r="18" spans="1:26" ht="13.5">
      <c r="A18" s="74" t="s">
        <v>42</v>
      </c>
      <c r="B18" s="75">
        <f>SUM(B11:B17)</f>
        <v>134378256</v>
      </c>
      <c r="C18" s="75">
        <f>SUM(C11:C17)</f>
        <v>0</v>
      </c>
      <c r="D18" s="76">
        <f aca="true" t="shared" si="1" ref="D18:Z18">SUM(D11:D17)</f>
        <v>109361999</v>
      </c>
      <c r="E18" s="77">
        <f t="shared" si="1"/>
        <v>105837254</v>
      </c>
      <c r="F18" s="77">
        <f t="shared" si="1"/>
        <v>7948229</v>
      </c>
      <c r="G18" s="77">
        <f t="shared" si="1"/>
        <v>8606420</v>
      </c>
      <c r="H18" s="77">
        <f t="shared" si="1"/>
        <v>3827937</v>
      </c>
      <c r="I18" s="77">
        <f t="shared" si="1"/>
        <v>20382586</v>
      </c>
      <c r="J18" s="77">
        <f t="shared" si="1"/>
        <v>3962158</v>
      </c>
      <c r="K18" s="77">
        <f t="shared" si="1"/>
        <v>7554921</v>
      </c>
      <c r="L18" s="77">
        <f t="shared" si="1"/>
        <v>12391714</v>
      </c>
      <c r="M18" s="77">
        <f t="shared" si="1"/>
        <v>23908793</v>
      </c>
      <c r="N18" s="77">
        <f t="shared" si="1"/>
        <v>0</v>
      </c>
      <c r="O18" s="77">
        <f t="shared" si="1"/>
        <v>6608340</v>
      </c>
      <c r="P18" s="77">
        <f t="shared" si="1"/>
        <v>6724818</v>
      </c>
      <c r="Q18" s="77">
        <f t="shared" si="1"/>
        <v>13333158</v>
      </c>
      <c r="R18" s="77">
        <f t="shared" si="1"/>
        <v>0</v>
      </c>
      <c r="S18" s="77">
        <f t="shared" si="1"/>
        <v>9533108</v>
      </c>
      <c r="T18" s="77">
        <f t="shared" si="1"/>
        <v>15862230</v>
      </c>
      <c r="U18" s="77">
        <f t="shared" si="1"/>
        <v>25395338</v>
      </c>
      <c r="V18" s="77">
        <f t="shared" si="1"/>
        <v>83019875</v>
      </c>
      <c r="W18" s="77">
        <f t="shared" si="1"/>
        <v>105837254</v>
      </c>
      <c r="X18" s="77">
        <f t="shared" si="1"/>
        <v>-22817379</v>
      </c>
      <c r="Y18" s="71">
        <f>+IF(W18&lt;&gt;0,(X18/W18)*100,0)</f>
        <v>-21.558929524002956</v>
      </c>
      <c r="Z18" s="78">
        <f t="shared" si="1"/>
        <v>105837254</v>
      </c>
    </row>
    <row r="19" spans="1:26" ht="13.5">
      <c r="A19" s="74" t="s">
        <v>43</v>
      </c>
      <c r="B19" s="79">
        <f>+B10-B18</f>
        <v>-32432321</v>
      </c>
      <c r="C19" s="79">
        <f>+C10-C18</f>
        <v>0</v>
      </c>
      <c r="D19" s="80">
        <f aca="true" t="shared" si="2" ref="D19:Z19">+D10-D18</f>
        <v>8318967</v>
      </c>
      <c r="E19" s="81">
        <f t="shared" si="2"/>
        <v>11947698</v>
      </c>
      <c r="F19" s="81">
        <f t="shared" si="2"/>
        <v>2594439</v>
      </c>
      <c r="G19" s="81">
        <f t="shared" si="2"/>
        <v>1453831</v>
      </c>
      <c r="H19" s="81">
        <f t="shared" si="2"/>
        <v>2542867</v>
      </c>
      <c r="I19" s="81">
        <f t="shared" si="2"/>
        <v>6591137</v>
      </c>
      <c r="J19" s="81">
        <f t="shared" si="2"/>
        <v>3446494</v>
      </c>
      <c r="K19" s="81">
        <f t="shared" si="2"/>
        <v>707831</v>
      </c>
      <c r="L19" s="81">
        <f t="shared" si="2"/>
        <v>13985005</v>
      </c>
      <c r="M19" s="81">
        <f t="shared" si="2"/>
        <v>18139330</v>
      </c>
      <c r="N19" s="81">
        <f t="shared" si="2"/>
        <v>0</v>
      </c>
      <c r="O19" s="81">
        <f t="shared" si="2"/>
        <v>-937988</v>
      </c>
      <c r="P19" s="81">
        <f t="shared" si="2"/>
        <v>-3242856</v>
      </c>
      <c r="Q19" s="81">
        <f t="shared" si="2"/>
        <v>-4180844</v>
      </c>
      <c r="R19" s="81">
        <f t="shared" si="2"/>
        <v>0</v>
      </c>
      <c r="S19" s="81">
        <f t="shared" si="2"/>
        <v>-4698979</v>
      </c>
      <c r="T19" s="81">
        <f t="shared" si="2"/>
        <v>-2391690</v>
      </c>
      <c r="U19" s="81">
        <f t="shared" si="2"/>
        <v>-7090669</v>
      </c>
      <c r="V19" s="81">
        <f t="shared" si="2"/>
        <v>13458954</v>
      </c>
      <c r="W19" s="81">
        <f>IF(E10=E18,0,W10-W18)</f>
        <v>11947698</v>
      </c>
      <c r="X19" s="81">
        <f t="shared" si="2"/>
        <v>1511256</v>
      </c>
      <c r="Y19" s="82">
        <f>+IF(W19&lt;&gt;0,(X19/W19)*100,0)</f>
        <v>12.648930362987079</v>
      </c>
      <c r="Z19" s="83">
        <f t="shared" si="2"/>
        <v>11947698</v>
      </c>
    </row>
    <row r="20" spans="1:26" ht="13.5">
      <c r="A20" s="62" t="s">
        <v>44</v>
      </c>
      <c r="B20" s="18">
        <v>2460914</v>
      </c>
      <c r="C20" s="18">
        <v>0</v>
      </c>
      <c r="D20" s="63">
        <v>0</v>
      </c>
      <c r="E20" s="64">
        <v>0</v>
      </c>
      <c r="F20" s="64">
        <v>7000000</v>
      </c>
      <c r="G20" s="64">
        <v>0</v>
      </c>
      <c r="H20" s="64">
        <v>0</v>
      </c>
      <c r="I20" s="64">
        <v>7000000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7000000</v>
      </c>
      <c r="W20" s="64">
        <v>0</v>
      </c>
      <c r="X20" s="64">
        <v>7000000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-29971407</v>
      </c>
      <c r="C22" s="90">
        <f>SUM(C19:C21)</f>
        <v>0</v>
      </c>
      <c r="D22" s="91">
        <f aca="true" t="shared" si="3" ref="D22:Z22">SUM(D19:D21)</f>
        <v>8318967</v>
      </c>
      <c r="E22" s="92">
        <f t="shared" si="3"/>
        <v>11947698</v>
      </c>
      <c r="F22" s="92">
        <f t="shared" si="3"/>
        <v>9594439</v>
      </c>
      <c r="G22" s="92">
        <f t="shared" si="3"/>
        <v>1453831</v>
      </c>
      <c r="H22" s="92">
        <f t="shared" si="3"/>
        <v>2542867</v>
      </c>
      <c r="I22" s="92">
        <f t="shared" si="3"/>
        <v>13591137</v>
      </c>
      <c r="J22" s="92">
        <f t="shared" si="3"/>
        <v>3446494</v>
      </c>
      <c r="K22" s="92">
        <f t="shared" si="3"/>
        <v>707831</v>
      </c>
      <c r="L22" s="92">
        <f t="shared" si="3"/>
        <v>13985005</v>
      </c>
      <c r="M22" s="92">
        <f t="shared" si="3"/>
        <v>18139330</v>
      </c>
      <c r="N22" s="92">
        <f t="shared" si="3"/>
        <v>0</v>
      </c>
      <c r="O22" s="92">
        <f t="shared" si="3"/>
        <v>-937988</v>
      </c>
      <c r="P22" s="92">
        <f t="shared" si="3"/>
        <v>-3242856</v>
      </c>
      <c r="Q22" s="92">
        <f t="shared" si="3"/>
        <v>-4180844</v>
      </c>
      <c r="R22" s="92">
        <f t="shared" si="3"/>
        <v>0</v>
      </c>
      <c r="S22" s="92">
        <f t="shared" si="3"/>
        <v>-4698979</v>
      </c>
      <c r="T22" s="92">
        <f t="shared" si="3"/>
        <v>-2391690</v>
      </c>
      <c r="U22" s="92">
        <f t="shared" si="3"/>
        <v>-7090669</v>
      </c>
      <c r="V22" s="92">
        <f t="shared" si="3"/>
        <v>20458954</v>
      </c>
      <c r="W22" s="92">
        <f t="shared" si="3"/>
        <v>11947698</v>
      </c>
      <c r="X22" s="92">
        <f t="shared" si="3"/>
        <v>8511256</v>
      </c>
      <c r="Y22" s="93">
        <f>+IF(W22&lt;&gt;0,(X22/W22)*100,0)</f>
        <v>71.23762251104773</v>
      </c>
      <c r="Z22" s="94">
        <f t="shared" si="3"/>
        <v>11947698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-29971407</v>
      </c>
      <c r="C24" s="79">
        <f>SUM(C22:C23)</f>
        <v>0</v>
      </c>
      <c r="D24" s="80">
        <f aca="true" t="shared" si="4" ref="D24:Z24">SUM(D22:D23)</f>
        <v>8318967</v>
      </c>
      <c r="E24" s="81">
        <f t="shared" si="4"/>
        <v>11947698</v>
      </c>
      <c r="F24" s="81">
        <f t="shared" si="4"/>
        <v>9594439</v>
      </c>
      <c r="G24" s="81">
        <f t="shared" si="4"/>
        <v>1453831</v>
      </c>
      <c r="H24" s="81">
        <f t="shared" si="4"/>
        <v>2542867</v>
      </c>
      <c r="I24" s="81">
        <f t="shared" si="4"/>
        <v>13591137</v>
      </c>
      <c r="J24" s="81">
        <f t="shared" si="4"/>
        <v>3446494</v>
      </c>
      <c r="K24" s="81">
        <f t="shared" si="4"/>
        <v>707831</v>
      </c>
      <c r="L24" s="81">
        <f t="shared" si="4"/>
        <v>13985005</v>
      </c>
      <c r="M24" s="81">
        <f t="shared" si="4"/>
        <v>18139330</v>
      </c>
      <c r="N24" s="81">
        <f t="shared" si="4"/>
        <v>0</v>
      </c>
      <c r="O24" s="81">
        <f t="shared" si="4"/>
        <v>-937988</v>
      </c>
      <c r="P24" s="81">
        <f t="shared" si="4"/>
        <v>-3242856</v>
      </c>
      <c r="Q24" s="81">
        <f t="shared" si="4"/>
        <v>-4180844</v>
      </c>
      <c r="R24" s="81">
        <f t="shared" si="4"/>
        <v>0</v>
      </c>
      <c r="S24" s="81">
        <f t="shared" si="4"/>
        <v>-4698979</v>
      </c>
      <c r="T24" s="81">
        <f t="shared" si="4"/>
        <v>-2391690</v>
      </c>
      <c r="U24" s="81">
        <f t="shared" si="4"/>
        <v>-7090669</v>
      </c>
      <c r="V24" s="81">
        <f t="shared" si="4"/>
        <v>20458954</v>
      </c>
      <c r="W24" s="81">
        <f t="shared" si="4"/>
        <v>11947698</v>
      </c>
      <c r="X24" s="81">
        <f t="shared" si="4"/>
        <v>8511256</v>
      </c>
      <c r="Y24" s="82">
        <f>+IF(W24&lt;&gt;0,(X24/W24)*100,0)</f>
        <v>71.23762251104773</v>
      </c>
      <c r="Z24" s="83">
        <f t="shared" si="4"/>
        <v>11947698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29523980</v>
      </c>
      <c r="E27" s="104">
        <v>25033711</v>
      </c>
      <c r="F27" s="104">
        <v>3977328</v>
      </c>
      <c r="G27" s="104">
        <v>1037909</v>
      </c>
      <c r="H27" s="104">
        <v>3352799</v>
      </c>
      <c r="I27" s="104">
        <v>8368036</v>
      </c>
      <c r="J27" s="104">
        <v>1161947</v>
      </c>
      <c r="K27" s="104">
        <v>2291625</v>
      </c>
      <c r="L27" s="104">
        <v>1438797</v>
      </c>
      <c r="M27" s="104">
        <v>4892369</v>
      </c>
      <c r="N27" s="104">
        <v>28888</v>
      </c>
      <c r="O27" s="104">
        <v>3549340</v>
      </c>
      <c r="P27" s="104">
        <v>9608380</v>
      </c>
      <c r="Q27" s="104">
        <v>13186608</v>
      </c>
      <c r="R27" s="104">
        <v>1383559</v>
      </c>
      <c r="S27" s="104">
        <v>5265143</v>
      </c>
      <c r="T27" s="104">
        <v>2151678</v>
      </c>
      <c r="U27" s="104">
        <v>8800380</v>
      </c>
      <c r="V27" s="104">
        <v>35247393</v>
      </c>
      <c r="W27" s="104">
        <v>25033711</v>
      </c>
      <c r="X27" s="104">
        <v>10213682</v>
      </c>
      <c r="Y27" s="105">
        <v>40.8</v>
      </c>
      <c r="Z27" s="106">
        <v>25033711</v>
      </c>
    </row>
    <row r="28" spans="1:26" ht="13.5">
      <c r="A28" s="107" t="s">
        <v>44</v>
      </c>
      <c r="B28" s="18">
        <v>0</v>
      </c>
      <c r="C28" s="18">
        <v>0</v>
      </c>
      <c r="D28" s="63">
        <v>29523980</v>
      </c>
      <c r="E28" s="64">
        <v>21083000</v>
      </c>
      <c r="F28" s="64">
        <v>3977328</v>
      </c>
      <c r="G28" s="64">
        <v>1037909</v>
      </c>
      <c r="H28" s="64">
        <v>3352799</v>
      </c>
      <c r="I28" s="64">
        <v>8368036</v>
      </c>
      <c r="J28" s="64">
        <v>1161947</v>
      </c>
      <c r="K28" s="64">
        <v>2291625</v>
      </c>
      <c r="L28" s="64">
        <v>1409954</v>
      </c>
      <c r="M28" s="64">
        <v>4863526</v>
      </c>
      <c r="N28" s="64">
        <v>28011</v>
      </c>
      <c r="O28" s="64">
        <v>3536140</v>
      </c>
      <c r="P28" s="64">
        <v>9599382</v>
      </c>
      <c r="Q28" s="64">
        <v>13163533</v>
      </c>
      <c r="R28" s="64">
        <v>1366532</v>
      </c>
      <c r="S28" s="64">
        <v>5138997</v>
      </c>
      <c r="T28" s="64">
        <v>2151049</v>
      </c>
      <c r="U28" s="64">
        <v>8656578</v>
      </c>
      <c r="V28" s="64">
        <v>35051673</v>
      </c>
      <c r="W28" s="64">
        <v>21083000</v>
      </c>
      <c r="X28" s="64">
        <v>13968673</v>
      </c>
      <c r="Y28" s="65">
        <v>66.26</v>
      </c>
      <c r="Z28" s="66">
        <v>21083000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3950711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28843</v>
      </c>
      <c r="M31" s="64">
        <v>28843</v>
      </c>
      <c r="N31" s="64">
        <v>877</v>
      </c>
      <c r="O31" s="64">
        <v>13200</v>
      </c>
      <c r="P31" s="64">
        <v>8998</v>
      </c>
      <c r="Q31" s="64">
        <v>23075</v>
      </c>
      <c r="R31" s="64">
        <v>17027</v>
      </c>
      <c r="S31" s="64">
        <v>126146</v>
      </c>
      <c r="T31" s="64">
        <v>629</v>
      </c>
      <c r="U31" s="64">
        <v>143802</v>
      </c>
      <c r="V31" s="64">
        <v>195720</v>
      </c>
      <c r="W31" s="64">
        <v>3950711</v>
      </c>
      <c r="X31" s="64">
        <v>-3754991</v>
      </c>
      <c r="Y31" s="65">
        <v>-95.05</v>
      </c>
      <c r="Z31" s="66">
        <v>3950711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29523980</v>
      </c>
      <c r="E32" s="104">
        <f t="shared" si="5"/>
        <v>25033711</v>
      </c>
      <c r="F32" s="104">
        <f t="shared" si="5"/>
        <v>3977328</v>
      </c>
      <c r="G32" s="104">
        <f t="shared" si="5"/>
        <v>1037909</v>
      </c>
      <c r="H32" s="104">
        <f t="shared" si="5"/>
        <v>3352799</v>
      </c>
      <c r="I32" s="104">
        <f t="shared" si="5"/>
        <v>8368036</v>
      </c>
      <c r="J32" s="104">
        <f t="shared" si="5"/>
        <v>1161947</v>
      </c>
      <c r="K32" s="104">
        <f t="shared" si="5"/>
        <v>2291625</v>
      </c>
      <c r="L32" s="104">
        <f t="shared" si="5"/>
        <v>1438797</v>
      </c>
      <c r="M32" s="104">
        <f t="shared" si="5"/>
        <v>4892369</v>
      </c>
      <c r="N32" s="104">
        <f t="shared" si="5"/>
        <v>28888</v>
      </c>
      <c r="O32" s="104">
        <f t="shared" si="5"/>
        <v>3549340</v>
      </c>
      <c r="P32" s="104">
        <f t="shared" si="5"/>
        <v>9608380</v>
      </c>
      <c r="Q32" s="104">
        <f t="shared" si="5"/>
        <v>13186608</v>
      </c>
      <c r="R32" s="104">
        <f t="shared" si="5"/>
        <v>1383559</v>
      </c>
      <c r="S32" s="104">
        <f t="shared" si="5"/>
        <v>5265143</v>
      </c>
      <c r="T32" s="104">
        <f t="shared" si="5"/>
        <v>2151678</v>
      </c>
      <c r="U32" s="104">
        <f t="shared" si="5"/>
        <v>8800380</v>
      </c>
      <c r="V32" s="104">
        <f t="shared" si="5"/>
        <v>35247393</v>
      </c>
      <c r="W32" s="104">
        <f t="shared" si="5"/>
        <v>25033711</v>
      </c>
      <c r="X32" s="104">
        <f t="shared" si="5"/>
        <v>10213682</v>
      </c>
      <c r="Y32" s="105">
        <f>+IF(W32&lt;&gt;0,(X32/W32)*100,0)</f>
        <v>40.79971203630177</v>
      </c>
      <c r="Z32" s="106">
        <f t="shared" si="5"/>
        <v>25033711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45591432</v>
      </c>
      <c r="C35" s="18">
        <v>0</v>
      </c>
      <c r="D35" s="63">
        <v>36597600</v>
      </c>
      <c r="E35" s="64">
        <v>36597600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36597600</v>
      </c>
      <c r="X35" s="64">
        <v>-36597600</v>
      </c>
      <c r="Y35" s="65">
        <v>-100</v>
      </c>
      <c r="Z35" s="66">
        <v>36597600</v>
      </c>
    </row>
    <row r="36" spans="1:26" ht="13.5">
      <c r="A36" s="62" t="s">
        <v>53</v>
      </c>
      <c r="B36" s="18">
        <v>173476200</v>
      </c>
      <c r="C36" s="18">
        <v>0</v>
      </c>
      <c r="D36" s="63">
        <v>206792320</v>
      </c>
      <c r="E36" s="64">
        <v>206792320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206792320</v>
      </c>
      <c r="X36" s="64">
        <v>-206792320</v>
      </c>
      <c r="Y36" s="65">
        <v>-100</v>
      </c>
      <c r="Z36" s="66">
        <v>206792320</v>
      </c>
    </row>
    <row r="37" spans="1:26" ht="13.5">
      <c r="A37" s="62" t="s">
        <v>54</v>
      </c>
      <c r="B37" s="18">
        <v>49245299</v>
      </c>
      <c r="C37" s="18">
        <v>0</v>
      </c>
      <c r="D37" s="63">
        <v>7597800</v>
      </c>
      <c r="E37" s="64">
        <v>7597800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7597800</v>
      </c>
      <c r="X37" s="64">
        <v>-7597800</v>
      </c>
      <c r="Y37" s="65">
        <v>-100</v>
      </c>
      <c r="Z37" s="66">
        <v>7597800</v>
      </c>
    </row>
    <row r="38" spans="1:26" ht="13.5">
      <c r="A38" s="62" t="s">
        <v>55</v>
      </c>
      <c r="B38" s="18">
        <v>24654121</v>
      </c>
      <c r="C38" s="18">
        <v>0</v>
      </c>
      <c r="D38" s="63">
        <v>6200000</v>
      </c>
      <c r="E38" s="64">
        <v>6200000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6200000</v>
      </c>
      <c r="X38" s="64">
        <v>-6200000</v>
      </c>
      <c r="Y38" s="65">
        <v>-100</v>
      </c>
      <c r="Z38" s="66">
        <v>6200000</v>
      </c>
    </row>
    <row r="39" spans="1:26" ht="13.5">
      <c r="A39" s="62" t="s">
        <v>56</v>
      </c>
      <c r="B39" s="18">
        <v>145168212</v>
      </c>
      <c r="C39" s="18">
        <v>0</v>
      </c>
      <c r="D39" s="63">
        <v>229592120</v>
      </c>
      <c r="E39" s="64">
        <v>229592120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229592120</v>
      </c>
      <c r="X39" s="64">
        <v>-229592120</v>
      </c>
      <c r="Y39" s="65">
        <v>-100</v>
      </c>
      <c r="Z39" s="66">
        <v>229592120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37407678</v>
      </c>
      <c r="E42" s="64">
        <v>11947459</v>
      </c>
      <c r="F42" s="64">
        <v>12115671</v>
      </c>
      <c r="G42" s="64">
        <v>774599</v>
      </c>
      <c r="H42" s="64">
        <v>165548</v>
      </c>
      <c r="I42" s="64">
        <v>13055818</v>
      </c>
      <c r="J42" s="64">
        <v>1515521</v>
      </c>
      <c r="K42" s="64">
        <v>1277808</v>
      </c>
      <c r="L42" s="64">
        <v>715348</v>
      </c>
      <c r="M42" s="64">
        <v>3508677</v>
      </c>
      <c r="N42" s="64">
        <v>-2008702</v>
      </c>
      <c r="O42" s="64">
        <v>-368856</v>
      </c>
      <c r="P42" s="64">
        <v>24517460</v>
      </c>
      <c r="Q42" s="64">
        <v>22139902</v>
      </c>
      <c r="R42" s="64">
        <v>-12073944</v>
      </c>
      <c r="S42" s="64">
        <v>6329430</v>
      </c>
      <c r="T42" s="64">
        <v>1469237</v>
      </c>
      <c r="U42" s="64">
        <v>-4275277</v>
      </c>
      <c r="V42" s="64">
        <v>34429120</v>
      </c>
      <c r="W42" s="64">
        <v>11947459</v>
      </c>
      <c r="X42" s="64">
        <v>22481661</v>
      </c>
      <c r="Y42" s="65">
        <v>188.17</v>
      </c>
      <c r="Z42" s="66">
        <v>11947459</v>
      </c>
    </row>
    <row r="43" spans="1:26" ht="13.5">
      <c r="A43" s="62" t="s">
        <v>59</v>
      </c>
      <c r="B43" s="18">
        <v>0</v>
      </c>
      <c r="C43" s="18">
        <v>0</v>
      </c>
      <c r="D43" s="63">
        <v>-40066840</v>
      </c>
      <c r="E43" s="64">
        <v>0</v>
      </c>
      <c r="F43" s="64">
        <v>-3977331</v>
      </c>
      <c r="G43" s="64">
        <v>-1037909</v>
      </c>
      <c r="H43" s="64">
        <v>-3352799</v>
      </c>
      <c r="I43" s="64">
        <v>-8368039</v>
      </c>
      <c r="J43" s="64">
        <v>-1161947</v>
      </c>
      <c r="K43" s="64">
        <v>-2291625</v>
      </c>
      <c r="L43" s="64">
        <v>-1319991</v>
      </c>
      <c r="M43" s="64">
        <v>-4773563</v>
      </c>
      <c r="N43" s="64">
        <v>0</v>
      </c>
      <c r="O43" s="64">
        <v>-1599087</v>
      </c>
      <c r="P43" s="64">
        <v>-11339499</v>
      </c>
      <c r="Q43" s="64">
        <v>-12938586</v>
      </c>
      <c r="R43" s="64">
        <v>-1366532</v>
      </c>
      <c r="S43" s="64">
        <v>-5138998</v>
      </c>
      <c r="T43" s="64">
        <v>-2151049</v>
      </c>
      <c r="U43" s="64">
        <v>-8656579</v>
      </c>
      <c r="V43" s="64">
        <v>-34736767</v>
      </c>
      <c r="W43" s="64">
        <v>0</v>
      </c>
      <c r="X43" s="64">
        <v>-34736767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-2659162</v>
      </c>
      <c r="E45" s="104">
        <v>11947458</v>
      </c>
      <c r="F45" s="104">
        <v>9312940</v>
      </c>
      <c r="G45" s="104">
        <v>9049630</v>
      </c>
      <c r="H45" s="104">
        <v>5862379</v>
      </c>
      <c r="I45" s="104">
        <v>5862379</v>
      </c>
      <c r="J45" s="104">
        <v>6215953</v>
      </c>
      <c r="K45" s="104">
        <v>5202136</v>
      </c>
      <c r="L45" s="104">
        <v>4597493</v>
      </c>
      <c r="M45" s="104">
        <v>4597493</v>
      </c>
      <c r="N45" s="104">
        <v>2588791</v>
      </c>
      <c r="O45" s="104">
        <v>620848</v>
      </c>
      <c r="P45" s="104">
        <v>13798809</v>
      </c>
      <c r="Q45" s="104">
        <v>2588791</v>
      </c>
      <c r="R45" s="104">
        <v>358333</v>
      </c>
      <c r="S45" s="104">
        <v>1548765</v>
      </c>
      <c r="T45" s="104">
        <v>866953</v>
      </c>
      <c r="U45" s="104">
        <v>866953</v>
      </c>
      <c r="V45" s="104">
        <v>866953</v>
      </c>
      <c r="W45" s="104">
        <v>11947458</v>
      </c>
      <c r="X45" s="104">
        <v>-11080505</v>
      </c>
      <c r="Y45" s="105">
        <v>-92.74</v>
      </c>
      <c r="Z45" s="106">
        <v>11947458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2709973</v>
      </c>
      <c r="C49" s="56">
        <v>0</v>
      </c>
      <c r="D49" s="133">
        <v>3034106</v>
      </c>
      <c r="E49" s="58">
        <v>2515524</v>
      </c>
      <c r="F49" s="58">
        <v>0</v>
      </c>
      <c r="G49" s="58">
        <v>0</v>
      </c>
      <c r="H49" s="58">
        <v>0</v>
      </c>
      <c r="I49" s="58">
        <v>2050368</v>
      </c>
      <c r="J49" s="58">
        <v>0</v>
      </c>
      <c r="K49" s="58">
        <v>0</v>
      </c>
      <c r="L49" s="58">
        <v>0</v>
      </c>
      <c r="M49" s="58">
        <v>1991816</v>
      </c>
      <c r="N49" s="58">
        <v>0</v>
      </c>
      <c r="O49" s="58">
        <v>0</v>
      </c>
      <c r="P49" s="58">
        <v>0</v>
      </c>
      <c r="Q49" s="58">
        <v>1869082</v>
      </c>
      <c r="R49" s="58">
        <v>0</v>
      </c>
      <c r="S49" s="58">
        <v>0</v>
      </c>
      <c r="T49" s="58">
        <v>0</v>
      </c>
      <c r="U49" s="58">
        <v>79941292</v>
      </c>
      <c r="V49" s="58">
        <v>0</v>
      </c>
      <c r="W49" s="58">
        <v>94112161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4352571</v>
      </c>
      <c r="C51" s="56">
        <v>0</v>
      </c>
      <c r="D51" s="133">
        <v>4610473</v>
      </c>
      <c r="E51" s="58">
        <v>3652127</v>
      </c>
      <c r="F51" s="58">
        <v>0</v>
      </c>
      <c r="G51" s="58">
        <v>0</v>
      </c>
      <c r="H51" s="58">
        <v>0</v>
      </c>
      <c r="I51" s="58">
        <v>3303121</v>
      </c>
      <c r="J51" s="58">
        <v>0</v>
      </c>
      <c r="K51" s="58">
        <v>0</v>
      </c>
      <c r="L51" s="58">
        <v>0</v>
      </c>
      <c r="M51" s="58">
        <v>3663159</v>
      </c>
      <c r="N51" s="58">
        <v>0</v>
      </c>
      <c r="O51" s="58">
        <v>0</v>
      </c>
      <c r="P51" s="58">
        <v>0</v>
      </c>
      <c r="Q51" s="58">
        <v>3062392</v>
      </c>
      <c r="R51" s="58">
        <v>0</v>
      </c>
      <c r="S51" s="58">
        <v>0</v>
      </c>
      <c r="T51" s="58">
        <v>0</v>
      </c>
      <c r="U51" s="58">
        <v>906381</v>
      </c>
      <c r="V51" s="58">
        <v>0</v>
      </c>
      <c r="W51" s="58">
        <v>23550224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98.67568855338357</v>
      </c>
      <c r="E58" s="7">
        <f t="shared" si="6"/>
        <v>116.63675051131813</v>
      </c>
      <c r="F58" s="7">
        <f t="shared" si="6"/>
        <v>73.378724198612</v>
      </c>
      <c r="G58" s="7">
        <f t="shared" si="6"/>
        <v>106.01245988395218</v>
      </c>
      <c r="H58" s="7">
        <f t="shared" si="6"/>
        <v>59.26811868392981</v>
      </c>
      <c r="I58" s="7">
        <f t="shared" si="6"/>
        <v>79.04499499774283</v>
      </c>
      <c r="J58" s="7">
        <f t="shared" si="6"/>
        <v>87.73906356697393</v>
      </c>
      <c r="K58" s="7">
        <f t="shared" si="6"/>
        <v>88.18613779830835</v>
      </c>
      <c r="L58" s="7">
        <f t="shared" si="6"/>
        <v>23.959314177090334</v>
      </c>
      <c r="M58" s="7">
        <f t="shared" si="6"/>
        <v>47.429111025220685</v>
      </c>
      <c r="N58" s="7">
        <f t="shared" si="6"/>
        <v>0</v>
      </c>
      <c r="O58" s="7">
        <f t="shared" si="6"/>
        <v>51.68988117326684</v>
      </c>
      <c r="P58" s="7">
        <f t="shared" si="6"/>
        <v>68.69574344413813</v>
      </c>
      <c r="Q58" s="7">
        <f t="shared" si="6"/>
        <v>92.03435662704965</v>
      </c>
      <c r="R58" s="7">
        <f t="shared" si="6"/>
        <v>0</v>
      </c>
      <c r="S58" s="7">
        <f t="shared" si="6"/>
        <v>65.24710407895643</v>
      </c>
      <c r="T58" s="7">
        <f t="shared" si="6"/>
        <v>56.16902799069783</v>
      </c>
      <c r="U58" s="7">
        <f t="shared" si="6"/>
        <v>85.32348313750046</v>
      </c>
      <c r="V58" s="7">
        <f t="shared" si="6"/>
        <v>70.4111514384226</v>
      </c>
      <c r="W58" s="7">
        <f t="shared" si="6"/>
        <v>116.63675051131813</v>
      </c>
      <c r="X58" s="7">
        <f t="shared" si="6"/>
        <v>0</v>
      </c>
      <c r="Y58" s="7">
        <f t="shared" si="6"/>
        <v>0</v>
      </c>
      <c r="Z58" s="8">
        <f t="shared" si="6"/>
        <v>116.63675051131813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100.00823451910408</v>
      </c>
      <c r="F59" s="10">
        <f t="shared" si="7"/>
        <v>48.15066579052712</v>
      </c>
      <c r="G59" s="10">
        <f t="shared" si="7"/>
        <v>60.1817781315551</v>
      </c>
      <c r="H59" s="10">
        <f t="shared" si="7"/>
        <v>66.58949719264584</v>
      </c>
      <c r="I59" s="10">
        <f t="shared" si="7"/>
        <v>57.722073191519904</v>
      </c>
      <c r="J59" s="10">
        <f t="shared" si="7"/>
        <v>48.99191183627021</v>
      </c>
      <c r="K59" s="10">
        <f t="shared" si="7"/>
        <v>162.293896298211</v>
      </c>
      <c r="L59" s="10">
        <f t="shared" si="7"/>
        <v>49.253683025708966</v>
      </c>
      <c r="M59" s="10">
        <f t="shared" si="7"/>
        <v>86.92209289680541</v>
      </c>
      <c r="N59" s="10">
        <f t="shared" si="7"/>
        <v>0</v>
      </c>
      <c r="O59" s="10">
        <f t="shared" si="7"/>
        <v>28.950279438664477</v>
      </c>
      <c r="P59" s="10">
        <f t="shared" si="7"/>
        <v>-65.18454698641483</v>
      </c>
      <c r="Q59" s="10">
        <f t="shared" si="7"/>
        <v>-11523.904306220096</v>
      </c>
      <c r="R59" s="10">
        <f t="shared" si="7"/>
        <v>0</v>
      </c>
      <c r="S59" s="10">
        <f t="shared" si="7"/>
        <v>56.64014476043151</v>
      </c>
      <c r="T59" s="10">
        <f t="shared" si="7"/>
        <v>61.8774060664498</v>
      </c>
      <c r="U59" s="10">
        <f t="shared" si="7"/>
        <v>82.93527089410091</v>
      </c>
      <c r="V59" s="10">
        <f t="shared" si="7"/>
        <v>94.78381955795608</v>
      </c>
      <c r="W59" s="10">
        <f t="shared" si="7"/>
        <v>100.00823451910408</v>
      </c>
      <c r="X59" s="10">
        <f t="shared" si="7"/>
        <v>0</v>
      </c>
      <c r="Y59" s="10">
        <f t="shared" si="7"/>
        <v>0</v>
      </c>
      <c r="Z59" s="11">
        <f t="shared" si="7"/>
        <v>100.00823451910408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108.24534311668343</v>
      </c>
      <c r="E60" s="13">
        <f t="shared" si="7"/>
        <v>120.1657929975505</v>
      </c>
      <c r="F60" s="13">
        <f t="shared" si="7"/>
        <v>86.35845741928254</v>
      </c>
      <c r="G60" s="13">
        <f t="shared" si="7"/>
        <v>129.38379260265785</v>
      </c>
      <c r="H60" s="13">
        <f t="shared" si="7"/>
        <v>65.42102781413479</v>
      </c>
      <c r="I60" s="13">
        <f t="shared" si="7"/>
        <v>92.11082315345182</v>
      </c>
      <c r="J60" s="13">
        <f t="shared" si="7"/>
        <v>116.27720515832303</v>
      </c>
      <c r="K60" s="13">
        <f t="shared" si="7"/>
        <v>88.31386454401725</v>
      </c>
      <c r="L60" s="13">
        <f t="shared" si="7"/>
        <v>24.133291608245163</v>
      </c>
      <c r="M60" s="13">
        <f t="shared" si="7"/>
        <v>48.85281804197533</v>
      </c>
      <c r="N60" s="13">
        <f t="shared" si="7"/>
        <v>0</v>
      </c>
      <c r="O60" s="13">
        <f t="shared" si="7"/>
        <v>69.21299687307577</v>
      </c>
      <c r="P60" s="13">
        <f t="shared" si="7"/>
        <v>48.69059791424948</v>
      </c>
      <c r="Q60" s="13">
        <f t="shared" si="7"/>
        <v>81.96052143982205</v>
      </c>
      <c r="R60" s="13">
        <f t="shared" si="7"/>
        <v>0</v>
      </c>
      <c r="S60" s="13">
        <f t="shared" si="7"/>
        <v>88.01421723667943</v>
      </c>
      <c r="T60" s="13">
        <f t="shared" si="7"/>
        <v>68.19394609721924</v>
      </c>
      <c r="U60" s="13">
        <f t="shared" si="7"/>
        <v>108.85430644454388</v>
      </c>
      <c r="V60" s="13">
        <f t="shared" si="7"/>
        <v>76.16726513055502</v>
      </c>
      <c r="W60" s="13">
        <f t="shared" si="7"/>
        <v>120.1657929975505</v>
      </c>
      <c r="X60" s="13">
        <f t="shared" si="7"/>
        <v>0</v>
      </c>
      <c r="Y60" s="13">
        <f t="shared" si="7"/>
        <v>0</v>
      </c>
      <c r="Z60" s="14">
        <f t="shared" si="7"/>
        <v>120.1657929975505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91.06531271218032</v>
      </c>
      <c r="E61" s="13">
        <f t="shared" si="7"/>
        <v>103.09564949824303</v>
      </c>
      <c r="F61" s="13">
        <f t="shared" si="7"/>
        <v>96.2035936185764</v>
      </c>
      <c r="G61" s="13">
        <f t="shared" si="7"/>
        <v>150.71385500077528</v>
      </c>
      <c r="H61" s="13">
        <f t="shared" si="7"/>
        <v>72.76216178271416</v>
      </c>
      <c r="I61" s="13">
        <f t="shared" si="7"/>
        <v>104.46408038634505</v>
      </c>
      <c r="J61" s="13">
        <f t="shared" si="7"/>
        <v>173.70596713585488</v>
      </c>
      <c r="K61" s="13">
        <f t="shared" si="7"/>
        <v>99.37417967348296</v>
      </c>
      <c r="L61" s="13">
        <f t="shared" si="7"/>
        <v>109.41113630478425</v>
      </c>
      <c r="M61" s="13">
        <f t="shared" si="7"/>
        <v>121.6839306220797</v>
      </c>
      <c r="N61" s="13">
        <f t="shared" si="7"/>
        <v>0</v>
      </c>
      <c r="O61" s="13">
        <f t="shared" si="7"/>
        <v>86.13259392059204</v>
      </c>
      <c r="P61" s="13">
        <f t="shared" si="7"/>
        <v>-109.40884960244458</v>
      </c>
      <c r="Q61" s="13">
        <f t="shared" si="7"/>
        <v>-1019.9828746910132</v>
      </c>
      <c r="R61" s="13">
        <f t="shared" si="7"/>
        <v>0</v>
      </c>
      <c r="S61" s="13">
        <f t="shared" si="7"/>
        <v>102.2289827180698</v>
      </c>
      <c r="T61" s="13">
        <f t="shared" si="7"/>
        <v>100.09060510503696</v>
      </c>
      <c r="U61" s="13">
        <f t="shared" si="7"/>
        <v>142.8302379055526</v>
      </c>
      <c r="V61" s="13">
        <f t="shared" si="7"/>
        <v>155.79328723394664</v>
      </c>
      <c r="W61" s="13">
        <f t="shared" si="7"/>
        <v>103.09564949824303</v>
      </c>
      <c r="X61" s="13">
        <f t="shared" si="7"/>
        <v>0</v>
      </c>
      <c r="Y61" s="13">
        <f t="shared" si="7"/>
        <v>0</v>
      </c>
      <c r="Z61" s="14">
        <f t="shared" si="7"/>
        <v>103.09564949824303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99.99998732184177</v>
      </c>
      <c r="E62" s="13">
        <f t="shared" si="7"/>
        <v>103.63891089274122</v>
      </c>
      <c r="F62" s="13">
        <f t="shared" si="7"/>
        <v>44.11043354614599</v>
      </c>
      <c r="G62" s="13">
        <f t="shared" si="7"/>
        <v>51.445547239856595</v>
      </c>
      <c r="H62" s="13">
        <f t="shared" si="7"/>
        <v>32.39797362556677</v>
      </c>
      <c r="I62" s="13">
        <f t="shared" si="7"/>
        <v>41.8270643076324</v>
      </c>
      <c r="J62" s="13">
        <f t="shared" si="7"/>
        <v>33.047861196298186</v>
      </c>
      <c r="K62" s="13">
        <f t="shared" si="7"/>
        <v>69.84549773389142</v>
      </c>
      <c r="L62" s="13">
        <f t="shared" si="7"/>
        <v>1.6259346210103123</v>
      </c>
      <c r="M62" s="13">
        <f t="shared" si="7"/>
        <v>5.680187211004926</v>
      </c>
      <c r="N62" s="13">
        <f t="shared" si="7"/>
        <v>0</v>
      </c>
      <c r="O62" s="13">
        <f t="shared" si="7"/>
        <v>29.415880258892003</v>
      </c>
      <c r="P62" s="13">
        <f t="shared" si="7"/>
        <v>2.538845489118143</v>
      </c>
      <c r="Q62" s="13">
        <f t="shared" si="7"/>
        <v>5.56396761935387</v>
      </c>
      <c r="R62" s="13">
        <f t="shared" si="7"/>
        <v>0</v>
      </c>
      <c r="S62" s="13">
        <f t="shared" si="7"/>
        <v>41.93344974776873</v>
      </c>
      <c r="T62" s="13">
        <f t="shared" si="7"/>
        <v>15.403036217119089</v>
      </c>
      <c r="U62" s="13">
        <f t="shared" si="7"/>
        <v>31.558400258052266</v>
      </c>
      <c r="V62" s="13">
        <f t="shared" si="7"/>
        <v>10.008061942655436</v>
      </c>
      <c r="W62" s="13">
        <f t="shared" si="7"/>
        <v>103.63891089274122</v>
      </c>
      <c r="X62" s="13">
        <f t="shared" si="7"/>
        <v>0</v>
      </c>
      <c r="Y62" s="13">
        <f t="shared" si="7"/>
        <v>0</v>
      </c>
      <c r="Z62" s="14">
        <f t="shared" si="7"/>
        <v>103.63891089274122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100.25030538188608</v>
      </c>
      <c r="F63" s="13">
        <f t="shared" si="7"/>
        <v>39.30173192475356</v>
      </c>
      <c r="G63" s="13">
        <f t="shared" si="7"/>
        <v>52.066529889899925</v>
      </c>
      <c r="H63" s="13">
        <f t="shared" si="7"/>
        <v>42.17477730089861</v>
      </c>
      <c r="I63" s="13">
        <f t="shared" si="7"/>
        <v>44.51760025166526</v>
      </c>
      <c r="J63" s="13">
        <f t="shared" si="7"/>
        <v>37.575708225732654</v>
      </c>
      <c r="K63" s="13">
        <f t="shared" si="7"/>
        <v>42.28181899721948</v>
      </c>
      <c r="L63" s="13">
        <f t="shared" si="7"/>
        <v>35.11438201022783</v>
      </c>
      <c r="M63" s="13">
        <f t="shared" si="7"/>
        <v>38.32038284857073</v>
      </c>
      <c r="N63" s="13">
        <f t="shared" si="7"/>
        <v>0</v>
      </c>
      <c r="O63" s="13">
        <f t="shared" si="7"/>
        <v>36.41233336886025</v>
      </c>
      <c r="P63" s="13">
        <f t="shared" si="7"/>
        <v>-68.87104355377103</v>
      </c>
      <c r="Q63" s="13">
        <f t="shared" si="7"/>
        <v>16169.82041173894</v>
      </c>
      <c r="R63" s="13">
        <f t="shared" si="7"/>
        <v>0</v>
      </c>
      <c r="S63" s="13">
        <f t="shared" si="7"/>
        <v>51.039552550728004</v>
      </c>
      <c r="T63" s="13">
        <f t="shared" si="7"/>
        <v>46.361571098375705</v>
      </c>
      <c r="U63" s="13">
        <f t="shared" si="7"/>
        <v>67.75867226422685</v>
      </c>
      <c r="V63" s="13">
        <f t="shared" si="7"/>
        <v>65.90684780471709</v>
      </c>
      <c r="W63" s="13">
        <f t="shared" si="7"/>
        <v>100.25030538188608</v>
      </c>
      <c r="X63" s="13">
        <f t="shared" si="7"/>
        <v>0</v>
      </c>
      <c r="Y63" s="13">
        <f t="shared" si="7"/>
        <v>0</v>
      </c>
      <c r="Z63" s="14">
        <f t="shared" si="7"/>
        <v>100.25030538188608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100.00011583358189</v>
      </c>
      <c r="E64" s="13">
        <f t="shared" si="7"/>
        <v>100.67910299408109</v>
      </c>
      <c r="F64" s="13">
        <f t="shared" si="7"/>
        <v>36.89193430275133</v>
      </c>
      <c r="G64" s="13">
        <f t="shared" si="7"/>
        <v>34.30897202081758</v>
      </c>
      <c r="H64" s="13">
        <f t="shared" si="7"/>
        <v>34.37672106164513</v>
      </c>
      <c r="I64" s="13">
        <f t="shared" si="7"/>
        <v>35.1928046832361</v>
      </c>
      <c r="J64" s="13">
        <f t="shared" si="7"/>
        <v>32.76927723713193</v>
      </c>
      <c r="K64" s="13">
        <f t="shared" si="7"/>
        <v>31.33214920071048</v>
      </c>
      <c r="L64" s="13">
        <f t="shared" si="7"/>
        <v>28.967371977240397</v>
      </c>
      <c r="M64" s="13">
        <f t="shared" si="7"/>
        <v>31.026342958660948</v>
      </c>
      <c r="N64" s="13">
        <f t="shared" si="7"/>
        <v>0</v>
      </c>
      <c r="O64" s="13">
        <f t="shared" si="7"/>
        <v>22.708171902008704</v>
      </c>
      <c r="P64" s="13">
        <f t="shared" si="7"/>
        <v>-46.38790423938648</v>
      </c>
      <c r="Q64" s="13">
        <f t="shared" si="7"/>
        <v>10200.744601638124</v>
      </c>
      <c r="R64" s="13">
        <f t="shared" si="7"/>
        <v>0</v>
      </c>
      <c r="S64" s="13">
        <f t="shared" si="7"/>
        <v>32.07552780255724</v>
      </c>
      <c r="T64" s="13">
        <f t="shared" si="7"/>
        <v>35.18786717467674</v>
      </c>
      <c r="U64" s="13">
        <f t="shared" si="7"/>
        <v>47.83346893889576</v>
      </c>
      <c r="V64" s="13">
        <f t="shared" si="7"/>
        <v>49.45017009927562</v>
      </c>
      <c r="W64" s="13">
        <f t="shared" si="7"/>
        <v>100.67910299408109</v>
      </c>
      <c r="X64" s="13">
        <f t="shared" si="7"/>
        <v>0</v>
      </c>
      <c r="Y64" s="13">
        <f t="shared" si="7"/>
        <v>0</v>
      </c>
      <c r="Z64" s="14">
        <f t="shared" si="7"/>
        <v>100.67910299408109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7913.2207338380895</v>
      </c>
      <c r="G65" s="13">
        <f t="shared" si="7"/>
        <v>5798.5453034081465</v>
      </c>
      <c r="H65" s="13">
        <f t="shared" si="7"/>
        <v>1847.6747767169695</v>
      </c>
      <c r="I65" s="13">
        <f t="shared" si="7"/>
        <v>4550.56987788331</v>
      </c>
      <c r="J65" s="13">
        <f t="shared" si="7"/>
        <v>965.0789671596891</v>
      </c>
      <c r="K65" s="13">
        <f t="shared" si="7"/>
        <v>679.4672131147541</v>
      </c>
      <c r="L65" s="13">
        <f t="shared" si="7"/>
        <v>1435.7776463630987</v>
      </c>
      <c r="M65" s="13">
        <f t="shared" si="7"/>
        <v>977.2783251231526</v>
      </c>
      <c r="N65" s="13">
        <f t="shared" si="7"/>
        <v>0</v>
      </c>
      <c r="O65" s="13">
        <f t="shared" si="7"/>
        <v>1411.3966480446927</v>
      </c>
      <c r="P65" s="13">
        <f t="shared" si="7"/>
        <v>-688.9727011494253</v>
      </c>
      <c r="Q65" s="13">
        <f t="shared" si="7"/>
        <v>-71015.15151515152</v>
      </c>
      <c r="R65" s="13">
        <f t="shared" si="7"/>
        <v>0</v>
      </c>
      <c r="S65" s="13">
        <f t="shared" si="7"/>
        <v>595.5380577427821</v>
      </c>
      <c r="T65" s="13">
        <f t="shared" si="7"/>
        <v>274.85443174466246</v>
      </c>
      <c r="U65" s="13">
        <f t="shared" si="7"/>
        <v>763.0795897732197</v>
      </c>
      <c r="V65" s="13">
        <f t="shared" si="7"/>
        <v>2410.437393564578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99.99549062049063</v>
      </c>
      <c r="F66" s="16">
        <f t="shared" si="7"/>
        <v>11.953542737193278</v>
      </c>
      <c r="G66" s="16">
        <f t="shared" si="7"/>
        <v>10.167561015720647</v>
      </c>
      <c r="H66" s="16">
        <f t="shared" si="7"/>
        <v>6.224680851063829</v>
      </c>
      <c r="I66" s="16">
        <f t="shared" si="7"/>
        <v>9.458648286148053</v>
      </c>
      <c r="J66" s="16">
        <f t="shared" si="7"/>
        <v>3.6820024623009187</v>
      </c>
      <c r="K66" s="16">
        <f t="shared" si="7"/>
        <v>13.17639979510948</v>
      </c>
      <c r="L66" s="16">
        <f t="shared" si="7"/>
        <v>7.1066344323449355</v>
      </c>
      <c r="M66" s="16">
        <f t="shared" si="7"/>
        <v>7.253267478761673</v>
      </c>
      <c r="N66" s="16">
        <f t="shared" si="7"/>
        <v>0</v>
      </c>
      <c r="O66" s="16">
        <f t="shared" si="7"/>
        <v>3.978390816381743</v>
      </c>
      <c r="P66" s="16">
        <f t="shared" si="7"/>
        <v>-5.060274375213319</v>
      </c>
      <c r="Q66" s="16">
        <f t="shared" si="7"/>
        <v>-75.15793490396709</v>
      </c>
      <c r="R66" s="16">
        <f t="shared" si="7"/>
        <v>0</v>
      </c>
      <c r="S66" s="16">
        <f t="shared" si="7"/>
        <v>3.536031904759087</v>
      </c>
      <c r="T66" s="16">
        <f t="shared" si="7"/>
        <v>9.703623847178076</v>
      </c>
      <c r="U66" s="16">
        <f t="shared" si="7"/>
        <v>9.22507699320086</v>
      </c>
      <c r="V66" s="16">
        <f t="shared" si="7"/>
        <v>10.88221594099012</v>
      </c>
      <c r="W66" s="16">
        <f t="shared" si="7"/>
        <v>99.99549062049063</v>
      </c>
      <c r="X66" s="16">
        <f t="shared" si="7"/>
        <v>0</v>
      </c>
      <c r="Y66" s="16">
        <f t="shared" si="7"/>
        <v>0</v>
      </c>
      <c r="Z66" s="17">
        <f t="shared" si="7"/>
        <v>99.99549062049063</v>
      </c>
    </row>
    <row r="67" spans="1:26" ht="13.5" hidden="1">
      <c r="A67" s="40" t="s">
        <v>112</v>
      </c>
      <c r="B67" s="23">
        <v>49536953</v>
      </c>
      <c r="C67" s="23"/>
      <c r="D67" s="24">
        <v>54353302</v>
      </c>
      <c r="E67" s="25">
        <v>53095615</v>
      </c>
      <c r="F67" s="25">
        <v>4028417</v>
      </c>
      <c r="G67" s="25">
        <v>4532787</v>
      </c>
      <c r="H67" s="25">
        <v>5026662</v>
      </c>
      <c r="I67" s="25">
        <v>13587866</v>
      </c>
      <c r="J67" s="25">
        <v>3460429</v>
      </c>
      <c r="K67" s="25">
        <v>3540087</v>
      </c>
      <c r="L67" s="25">
        <v>12090993</v>
      </c>
      <c r="M67" s="25">
        <v>19091509</v>
      </c>
      <c r="N67" s="25"/>
      <c r="O67" s="25">
        <v>3567884</v>
      </c>
      <c r="P67" s="25">
        <v>4658884</v>
      </c>
      <c r="Q67" s="25">
        <v>8226768</v>
      </c>
      <c r="R67" s="25"/>
      <c r="S67" s="25">
        <v>4339811</v>
      </c>
      <c r="T67" s="25">
        <v>5286935</v>
      </c>
      <c r="U67" s="25">
        <v>9626746</v>
      </c>
      <c r="V67" s="25">
        <v>50532889</v>
      </c>
      <c r="W67" s="25">
        <v>53095615</v>
      </c>
      <c r="X67" s="25"/>
      <c r="Y67" s="24"/>
      <c r="Z67" s="26">
        <v>53095615</v>
      </c>
    </row>
    <row r="68" spans="1:26" ht="13.5" hidden="1">
      <c r="A68" s="36" t="s">
        <v>31</v>
      </c>
      <c r="B68" s="18">
        <v>4472277</v>
      </c>
      <c r="C68" s="18"/>
      <c r="D68" s="19">
        <v>4857600</v>
      </c>
      <c r="E68" s="20">
        <v>4857600</v>
      </c>
      <c r="F68" s="20">
        <v>397197</v>
      </c>
      <c r="G68" s="20">
        <v>399498</v>
      </c>
      <c r="H68" s="20">
        <v>317915</v>
      </c>
      <c r="I68" s="20">
        <v>1114610</v>
      </c>
      <c r="J68" s="20">
        <v>400709</v>
      </c>
      <c r="K68" s="20">
        <v>402346</v>
      </c>
      <c r="L68" s="20">
        <v>401572</v>
      </c>
      <c r="M68" s="20">
        <v>1204627</v>
      </c>
      <c r="N68" s="20"/>
      <c r="O68" s="20">
        <v>414939</v>
      </c>
      <c r="P68" s="20">
        <v>-420164</v>
      </c>
      <c r="Q68" s="20">
        <v>-5225</v>
      </c>
      <c r="R68" s="20"/>
      <c r="S68" s="20">
        <v>418899</v>
      </c>
      <c r="T68" s="20">
        <v>418993</v>
      </c>
      <c r="U68" s="20">
        <v>837892</v>
      </c>
      <c r="V68" s="20">
        <v>3151904</v>
      </c>
      <c r="W68" s="20">
        <v>4857600</v>
      </c>
      <c r="X68" s="20"/>
      <c r="Y68" s="19"/>
      <c r="Z68" s="22">
        <v>4857600</v>
      </c>
    </row>
    <row r="69" spans="1:26" ht="13.5" hidden="1">
      <c r="A69" s="37" t="s">
        <v>32</v>
      </c>
      <c r="B69" s="18">
        <v>34700163</v>
      </c>
      <c r="C69" s="18"/>
      <c r="D69" s="19">
        <v>45060502</v>
      </c>
      <c r="E69" s="20">
        <v>43802815</v>
      </c>
      <c r="F69" s="20">
        <v>3132439</v>
      </c>
      <c r="G69" s="20">
        <v>3476573</v>
      </c>
      <c r="H69" s="20">
        <v>4179997</v>
      </c>
      <c r="I69" s="20">
        <v>10789009</v>
      </c>
      <c r="J69" s="20">
        <v>2422105</v>
      </c>
      <c r="K69" s="20">
        <v>2735575</v>
      </c>
      <c r="L69" s="20">
        <v>10973414</v>
      </c>
      <c r="M69" s="20">
        <v>16131094</v>
      </c>
      <c r="N69" s="20"/>
      <c r="O69" s="20">
        <v>2450651</v>
      </c>
      <c r="P69" s="20">
        <v>5922856</v>
      </c>
      <c r="Q69" s="20">
        <v>8373507</v>
      </c>
      <c r="R69" s="20"/>
      <c r="S69" s="20">
        <v>2906894</v>
      </c>
      <c r="T69" s="20">
        <v>3826259</v>
      </c>
      <c r="U69" s="20">
        <v>6733153</v>
      </c>
      <c r="V69" s="20">
        <v>42026763</v>
      </c>
      <c r="W69" s="20">
        <v>43802815</v>
      </c>
      <c r="X69" s="20"/>
      <c r="Y69" s="19"/>
      <c r="Z69" s="22">
        <v>43802815</v>
      </c>
    </row>
    <row r="70" spans="1:26" ht="13.5" hidden="1">
      <c r="A70" s="38" t="s">
        <v>106</v>
      </c>
      <c r="B70" s="18">
        <v>25016796</v>
      </c>
      <c r="C70" s="18"/>
      <c r="D70" s="19">
        <v>32004030</v>
      </c>
      <c r="E70" s="20">
        <v>31043017</v>
      </c>
      <c r="F70" s="20">
        <v>2323118</v>
      </c>
      <c r="G70" s="20">
        <v>2611945</v>
      </c>
      <c r="H70" s="20">
        <v>3205225</v>
      </c>
      <c r="I70" s="20">
        <v>8140288</v>
      </c>
      <c r="J70" s="20">
        <v>1398728</v>
      </c>
      <c r="K70" s="20">
        <v>2076155</v>
      </c>
      <c r="L70" s="20">
        <v>2154862</v>
      </c>
      <c r="M70" s="20">
        <v>5629745</v>
      </c>
      <c r="N70" s="20"/>
      <c r="O70" s="20">
        <v>1638778</v>
      </c>
      <c r="P70" s="20">
        <v>-2206359</v>
      </c>
      <c r="Q70" s="20">
        <v>-567581</v>
      </c>
      <c r="R70" s="20"/>
      <c r="S70" s="20">
        <v>2187545</v>
      </c>
      <c r="T70" s="20">
        <v>2247114</v>
      </c>
      <c r="U70" s="20">
        <v>4434659</v>
      </c>
      <c r="V70" s="20">
        <v>17637111</v>
      </c>
      <c r="W70" s="20">
        <v>31043017</v>
      </c>
      <c r="X70" s="20"/>
      <c r="Y70" s="19"/>
      <c r="Z70" s="22">
        <v>31043017</v>
      </c>
    </row>
    <row r="71" spans="1:26" ht="13.5" hidden="1">
      <c r="A71" s="38" t="s">
        <v>107</v>
      </c>
      <c r="B71" s="18">
        <v>5269660</v>
      </c>
      <c r="C71" s="18"/>
      <c r="D71" s="19">
        <v>7887581</v>
      </c>
      <c r="E71" s="20">
        <v>7611041</v>
      </c>
      <c r="F71" s="20">
        <v>419148</v>
      </c>
      <c r="G71" s="20">
        <v>471932</v>
      </c>
      <c r="H71" s="20">
        <v>582913</v>
      </c>
      <c r="I71" s="20">
        <v>1473993</v>
      </c>
      <c r="J71" s="20">
        <v>625747</v>
      </c>
      <c r="K71" s="20">
        <v>265433</v>
      </c>
      <c r="L71" s="20">
        <v>8424939</v>
      </c>
      <c r="M71" s="20">
        <v>9316119</v>
      </c>
      <c r="N71" s="20"/>
      <c r="O71" s="20">
        <v>421643</v>
      </c>
      <c r="P71" s="20">
        <v>8515918</v>
      </c>
      <c r="Q71" s="20">
        <v>8937561</v>
      </c>
      <c r="R71" s="20"/>
      <c r="S71" s="20">
        <v>350472</v>
      </c>
      <c r="T71" s="20">
        <v>1187201</v>
      </c>
      <c r="U71" s="20">
        <v>1537673</v>
      </c>
      <c r="V71" s="20">
        <v>21265346</v>
      </c>
      <c r="W71" s="20">
        <v>7611041</v>
      </c>
      <c r="X71" s="20"/>
      <c r="Y71" s="19"/>
      <c r="Z71" s="22">
        <v>7611041</v>
      </c>
    </row>
    <row r="72" spans="1:26" ht="13.5" hidden="1">
      <c r="A72" s="38" t="s">
        <v>108</v>
      </c>
      <c r="B72" s="18">
        <v>2889611</v>
      </c>
      <c r="C72" s="18"/>
      <c r="D72" s="19">
        <v>3442276</v>
      </c>
      <c r="E72" s="20">
        <v>3433406</v>
      </c>
      <c r="F72" s="20">
        <v>254630</v>
      </c>
      <c r="G72" s="20">
        <v>255404</v>
      </c>
      <c r="H72" s="20">
        <v>256063</v>
      </c>
      <c r="I72" s="20">
        <v>766097</v>
      </c>
      <c r="J72" s="20">
        <v>257898</v>
      </c>
      <c r="K72" s="20">
        <v>256427</v>
      </c>
      <c r="L72" s="20">
        <v>256946</v>
      </c>
      <c r="M72" s="20">
        <v>771271</v>
      </c>
      <c r="N72" s="20"/>
      <c r="O72" s="20">
        <v>253329</v>
      </c>
      <c r="P72" s="20">
        <v>-251046</v>
      </c>
      <c r="Q72" s="20">
        <v>2283</v>
      </c>
      <c r="R72" s="20"/>
      <c r="S72" s="20">
        <v>232071</v>
      </c>
      <c r="T72" s="20">
        <v>252664</v>
      </c>
      <c r="U72" s="20">
        <v>484735</v>
      </c>
      <c r="V72" s="20">
        <v>2024386</v>
      </c>
      <c r="W72" s="20">
        <v>3433406</v>
      </c>
      <c r="X72" s="20"/>
      <c r="Y72" s="19"/>
      <c r="Z72" s="22">
        <v>3433406</v>
      </c>
    </row>
    <row r="73" spans="1:26" ht="13.5" hidden="1">
      <c r="A73" s="38" t="s">
        <v>109</v>
      </c>
      <c r="B73" s="18">
        <v>1524096</v>
      </c>
      <c r="C73" s="18"/>
      <c r="D73" s="19">
        <v>1726615</v>
      </c>
      <c r="E73" s="20">
        <v>1715351</v>
      </c>
      <c r="F73" s="20">
        <v>133826</v>
      </c>
      <c r="G73" s="20">
        <v>134886</v>
      </c>
      <c r="H73" s="20">
        <v>132549</v>
      </c>
      <c r="I73" s="20">
        <v>401261</v>
      </c>
      <c r="J73" s="20">
        <v>135743</v>
      </c>
      <c r="K73" s="20">
        <v>135120</v>
      </c>
      <c r="L73" s="20">
        <v>134976</v>
      </c>
      <c r="M73" s="20">
        <v>405839</v>
      </c>
      <c r="N73" s="20"/>
      <c r="O73" s="20">
        <v>134216</v>
      </c>
      <c r="P73" s="20">
        <v>-132873</v>
      </c>
      <c r="Q73" s="20">
        <v>1343</v>
      </c>
      <c r="R73" s="20"/>
      <c r="S73" s="20">
        <v>134520</v>
      </c>
      <c r="T73" s="20">
        <v>134643</v>
      </c>
      <c r="U73" s="20">
        <v>269163</v>
      </c>
      <c r="V73" s="20">
        <v>1077606</v>
      </c>
      <c r="W73" s="20">
        <v>1715351</v>
      </c>
      <c r="X73" s="20"/>
      <c r="Y73" s="19"/>
      <c r="Z73" s="22">
        <v>1715351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1717</v>
      </c>
      <c r="G74" s="20">
        <v>2406</v>
      </c>
      <c r="H74" s="20">
        <v>3247</v>
      </c>
      <c r="I74" s="20">
        <v>7370</v>
      </c>
      <c r="J74" s="20">
        <v>3989</v>
      </c>
      <c r="K74" s="20">
        <v>2440</v>
      </c>
      <c r="L74" s="20">
        <v>1691</v>
      </c>
      <c r="M74" s="20">
        <v>8120</v>
      </c>
      <c r="N74" s="20"/>
      <c r="O74" s="20">
        <v>2685</v>
      </c>
      <c r="P74" s="20">
        <v>-2784</v>
      </c>
      <c r="Q74" s="20">
        <v>-99</v>
      </c>
      <c r="R74" s="20"/>
      <c r="S74" s="20">
        <v>2286</v>
      </c>
      <c r="T74" s="20">
        <v>4637</v>
      </c>
      <c r="U74" s="20">
        <v>6923</v>
      </c>
      <c r="V74" s="20">
        <v>22314</v>
      </c>
      <c r="W74" s="20"/>
      <c r="X74" s="20"/>
      <c r="Y74" s="19"/>
      <c r="Z74" s="22"/>
    </row>
    <row r="75" spans="1:26" ht="13.5" hidden="1">
      <c r="A75" s="39" t="s">
        <v>111</v>
      </c>
      <c r="B75" s="27">
        <v>10364513</v>
      </c>
      <c r="C75" s="27"/>
      <c r="D75" s="28">
        <v>4435200</v>
      </c>
      <c r="E75" s="29">
        <v>4435200</v>
      </c>
      <c r="F75" s="29">
        <v>498781</v>
      </c>
      <c r="G75" s="29">
        <v>656716</v>
      </c>
      <c r="H75" s="29">
        <v>528750</v>
      </c>
      <c r="I75" s="29">
        <v>1684247</v>
      </c>
      <c r="J75" s="29">
        <v>637615</v>
      </c>
      <c r="K75" s="29">
        <v>402166</v>
      </c>
      <c r="L75" s="29">
        <v>716007</v>
      </c>
      <c r="M75" s="29">
        <v>1755788</v>
      </c>
      <c r="N75" s="29"/>
      <c r="O75" s="29">
        <v>702294</v>
      </c>
      <c r="P75" s="29">
        <v>-843808</v>
      </c>
      <c r="Q75" s="29">
        <v>-141514</v>
      </c>
      <c r="R75" s="29"/>
      <c r="S75" s="29">
        <v>1014018</v>
      </c>
      <c r="T75" s="29">
        <v>1041683</v>
      </c>
      <c r="U75" s="29">
        <v>2055701</v>
      </c>
      <c r="V75" s="29">
        <v>5354222</v>
      </c>
      <c r="W75" s="29">
        <v>4435200</v>
      </c>
      <c r="X75" s="29"/>
      <c r="Y75" s="28"/>
      <c r="Z75" s="30">
        <v>4435200</v>
      </c>
    </row>
    <row r="76" spans="1:26" ht="13.5" hidden="1">
      <c r="A76" s="41" t="s">
        <v>113</v>
      </c>
      <c r="B76" s="31"/>
      <c r="C76" s="31"/>
      <c r="D76" s="32">
        <v>53633495</v>
      </c>
      <c r="E76" s="33">
        <v>61929000</v>
      </c>
      <c r="F76" s="33">
        <v>2956001</v>
      </c>
      <c r="G76" s="33">
        <v>4805319</v>
      </c>
      <c r="H76" s="33">
        <v>2979208</v>
      </c>
      <c r="I76" s="33">
        <v>10740528</v>
      </c>
      <c r="J76" s="33">
        <v>3036148</v>
      </c>
      <c r="K76" s="33">
        <v>3121866</v>
      </c>
      <c r="L76" s="33">
        <v>2896919</v>
      </c>
      <c r="M76" s="33">
        <v>9054933</v>
      </c>
      <c r="N76" s="33">
        <v>2526763</v>
      </c>
      <c r="O76" s="33">
        <v>1844235</v>
      </c>
      <c r="P76" s="33">
        <v>3200455</v>
      </c>
      <c r="Q76" s="33">
        <v>7571453</v>
      </c>
      <c r="R76" s="33">
        <v>2412654</v>
      </c>
      <c r="S76" s="33">
        <v>2831601</v>
      </c>
      <c r="T76" s="33">
        <v>2969620</v>
      </c>
      <c r="U76" s="33">
        <v>8213875</v>
      </c>
      <c r="V76" s="33">
        <v>35580789</v>
      </c>
      <c r="W76" s="33">
        <v>61929000</v>
      </c>
      <c r="X76" s="33"/>
      <c r="Y76" s="32"/>
      <c r="Z76" s="34">
        <v>61929000</v>
      </c>
    </row>
    <row r="77" spans="1:26" ht="13.5" hidden="1">
      <c r="A77" s="36" t="s">
        <v>31</v>
      </c>
      <c r="B77" s="18"/>
      <c r="C77" s="18"/>
      <c r="D77" s="19">
        <v>4857600</v>
      </c>
      <c r="E77" s="20">
        <v>4858000</v>
      </c>
      <c r="F77" s="20">
        <v>191253</v>
      </c>
      <c r="G77" s="20">
        <v>240425</v>
      </c>
      <c r="H77" s="20">
        <v>211698</v>
      </c>
      <c r="I77" s="20">
        <v>643376</v>
      </c>
      <c r="J77" s="20">
        <v>196315</v>
      </c>
      <c r="K77" s="20">
        <v>652983</v>
      </c>
      <c r="L77" s="20">
        <v>197789</v>
      </c>
      <c r="M77" s="20">
        <v>1047087</v>
      </c>
      <c r="N77" s="20">
        <v>208116</v>
      </c>
      <c r="O77" s="20">
        <v>120126</v>
      </c>
      <c r="P77" s="20">
        <v>273882</v>
      </c>
      <c r="Q77" s="20">
        <v>602124</v>
      </c>
      <c r="R77" s="20">
        <v>198381</v>
      </c>
      <c r="S77" s="20">
        <v>237265</v>
      </c>
      <c r="T77" s="20">
        <v>259262</v>
      </c>
      <c r="U77" s="20">
        <v>694908</v>
      </c>
      <c r="V77" s="20">
        <v>2987495</v>
      </c>
      <c r="W77" s="20">
        <v>4858000</v>
      </c>
      <c r="X77" s="20"/>
      <c r="Y77" s="19"/>
      <c r="Z77" s="22">
        <v>4858000</v>
      </c>
    </row>
    <row r="78" spans="1:26" ht="13.5" hidden="1">
      <c r="A78" s="37" t="s">
        <v>32</v>
      </c>
      <c r="B78" s="18"/>
      <c r="C78" s="18"/>
      <c r="D78" s="19">
        <v>48775895</v>
      </c>
      <c r="E78" s="20">
        <v>52636000</v>
      </c>
      <c r="F78" s="20">
        <v>2705126</v>
      </c>
      <c r="G78" s="20">
        <v>4498122</v>
      </c>
      <c r="H78" s="20">
        <v>2734597</v>
      </c>
      <c r="I78" s="20">
        <v>9937845</v>
      </c>
      <c r="J78" s="20">
        <v>2816356</v>
      </c>
      <c r="K78" s="20">
        <v>2415892</v>
      </c>
      <c r="L78" s="20">
        <v>2648246</v>
      </c>
      <c r="M78" s="20">
        <v>7880494</v>
      </c>
      <c r="N78" s="20">
        <v>2282927</v>
      </c>
      <c r="O78" s="20">
        <v>1696169</v>
      </c>
      <c r="P78" s="20">
        <v>2883874</v>
      </c>
      <c r="Q78" s="20">
        <v>6862970</v>
      </c>
      <c r="R78" s="20">
        <v>2161570</v>
      </c>
      <c r="S78" s="20">
        <v>2558480</v>
      </c>
      <c r="T78" s="20">
        <v>2609277</v>
      </c>
      <c r="U78" s="20">
        <v>7329327</v>
      </c>
      <c r="V78" s="20">
        <v>32010636</v>
      </c>
      <c r="W78" s="20">
        <v>52636000</v>
      </c>
      <c r="X78" s="20"/>
      <c r="Y78" s="19"/>
      <c r="Z78" s="22">
        <v>52636000</v>
      </c>
    </row>
    <row r="79" spans="1:26" ht="13.5" hidden="1">
      <c r="A79" s="38" t="s">
        <v>106</v>
      </c>
      <c r="B79" s="18"/>
      <c r="C79" s="18"/>
      <c r="D79" s="19">
        <v>29144570</v>
      </c>
      <c r="E79" s="20">
        <v>32004000</v>
      </c>
      <c r="F79" s="20">
        <v>2234923</v>
      </c>
      <c r="G79" s="20">
        <v>3936563</v>
      </c>
      <c r="H79" s="20">
        <v>2332191</v>
      </c>
      <c r="I79" s="20">
        <v>8503677</v>
      </c>
      <c r="J79" s="20">
        <v>2429674</v>
      </c>
      <c r="K79" s="20">
        <v>2063162</v>
      </c>
      <c r="L79" s="20">
        <v>2357659</v>
      </c>
      <c r="M79" s="20">
        <v>6850495</v>
      </c>
      <c r="N79" s="20">
        <v>1963755</v>
      </c>
      <c r="O79" s="20">
        <v>1411522</v>
      </c>
      <c r="P79" s="20">
        <v>2413952</v>
      </c>
      <c r="Q79" s="20">
        <v>5789229</v>
      </c>
      <c r="R79" s="20">
        <v>1848579</v>
      </c>
      <c r="S79" s="20">
        <v>2236305</v>
      </c>
      <c r="T79" s="20">
        <v>2249150</v>
      </c>
      <c r="U79" s="20">
        <v>6334034</v>
      </c>
      <c r="V79" s="20">
        <v>27477435</v>
      </c>
      <c r="W79" s="20">
        <v>32004000</v>
      </c>
      <c r="X79" s="20"/>
      <c r="Y79" s="19"/>
      <c r="Z79" s="22">
        <v>32004000</v>
      </c>
    </row>
    <row r="80" spans="1:26" ht="13.5" hidden="1">
      <c r="A80" s="38" t="s">
        <v>107</v>
      </c>
      <c r="B80" s="18"/>
      <c r="C80" s="18"/>
      <c r="D80" s="19">
        <v>7887580</v>
      </c>
      <c r="E80" s="20">
        <v>7888000</v>
      </c>
      <c r="F80" s="20">
        <v>184888</v>
      </c>
      <c r="G80" s="20">
        <v>242788</v>
      </c>
      <c r="H80" s="20">
        <v>188852</v>
      </c>
      <c r="I80" s="20">
        <v>616528</v>
      </c>
      <c r="J80" s="20">
        <v>206796</v>
      </c>
      <c r="K80" s="20">
        <v>185393</v>
      </c>
      <c r="L80" s="20">
        <v>136984</v>
      </c>
      <c r="M80" s="20">
        <v>529173</v>
      </c>
      <c r="N80" s="20">
        <v>157047</v>
      </c>
      <c r="O80" s="20">
        <v>124030</v>
      </c>
      <c r="P80" s="20">
        <v>216206</v>
      </c>
      <c r="Q80" s="20">
        <v>497283</v>
      </c>
      <c r="R80" s="20">
        <v>155435</v>
      </c>
      <c r="S80" s="20">
        <v>146965</v>
      </c>
      <c r="T80" s="20">
        <v>182865</v>
      </c>
      <c r="U80" s="20">
        <v>485265</v>
      </c>
      <c r="V80" s="20">
        <v>2128249</v>
      </c>
      <c r="W80" s="20">
        <v>7888000</v>
      </c>
      <c r="X80" s="20"/>
      <c r="Y80" s="19"/>
      <c r="Z80" s="22">
        <v>7888000</v>
      </c>
    </row>
    <row r="81" spans="1:26" ht="13.5" hidden="1">
      <c r="A81" s="38" t="s">
        <v>108</v>
      </c>
      <c r="B81" s="18"/>
      <c r="C81" s="18"/>
      <c r="D81" s="19">
        <v>3442276</v>
      </c>
      <c r="E81" s="20">
        <v>3442000</v>
      </c>
      <c r="F81" s="20">
        <v>100074</v>
      </c>
      <c r="G81" s="20">
        <v>132980</v>
      </c>
      <c r="H81" s="20">
        <v>107994</v>
      </c>
      <c r="I81" s="20">
        <v>341048</v>
      </c>
      <c r="J81" s="20">
        <v>96907</v>
      </c>
      <c r="K81" s="20">
        <v>108422</v>
      </c>
      <c r="L81" s="20">
        <v>90225</v>
      </c>
      <c r="M81" s="20">
        <v>295554</v>
      </c>
      <c r="N81" s="20">
        <v>104016</v>
      </c>
      <c r="O81" s="20">
        <v>92243</v>
      </c>
      <c r="P81" s="20">
        <v>172898</v>
      </c>
      <c r="Q81" s="20">
        <v>369157</v>
      </c>
      <c r="R81" s="20">
        <v>92863</v>
      </c>
      <c r="S81" s="20">
        <v>118448</v>
      </c>
      <c r="T81" s="20">
        <v>117139</v>
      </c>
      <c r="U81" s="20">
        <v>328450</v>
      </c>
      <c r="V81" s="20">
        <v>1334209</v>
      </c>
      <c r="W81" s="20">
        <v>3442000</v>
      </c>
      <c r="X81" s="20"/>
      <c r="Y81" s="19"/>
      <c r="Z81" s="22">
        <v>3442000</v>
      </c>
    </row>
    <row r="82" spans="1:26" ht="13.5" hidden="1">
      <c r="A82" s="38" t="s">
        <v>109</v>
      </c>
      <c r="B82" s="18"/>
      <c r="C82" s="18"/>
      <c r="D82" s="19">
        <v>1726617</v>
      </c>
      <c r="E82" s="20">
        <v>1727000</v>
      </c>
      <c r="F82" s="20">
        <v>49371</v>
      </c>
      <c r="G82" s="20">
        <v>46278</v>
      </c>
      <c r="H82" s="20">
        <v>45566</v>
      </c>
      <c r="I82" s="20">
        <v>141215</v>
      </c>
      <c r="J82" s="20">
        <v>44482</v>
      </c>
      <c r="K82" s="20">
        <v>42336</v>
      </c>
      <c r="L82" s="20">
        <v>39099</v>
      </c>
      <c r="M82" s="20">
        <v>125917</v>
      </c>
      <c r="N82" s="20">
        <v>44881</v>
      </c>
      <c r="O82" s="20">
        <v>30478</v>
      </c>
      <c r="P82" s="20">
        <v>61637</v>
      </c>
      <c r="Q82" s="20">
        <v>136996</v>
      </c>
      <c r="R82" s="20">
        <v>38224</v>
      </c>
      <c r="S82" s="20">
        <v>43148</v>
      </c>
      <c r="T82" s="20">
        <v>47378</v>
      </c>
      <c r="U82" s="20">
        <v>128750</v>
      </c>
      <c r="V82" s="20">
        <v>532878</v>
      </c>
      <c r="W82" s="20">
        <v>1727000</v>
      </c>
      <c r="X82" s="20"/>
      <c r="Y82" s="19"/>
      <c r="Z82" s="22">
        <v>1727000</v>
      </c>
    </row>
    <row r="83" spans="1:26" ht="13.5" hidden="1">
      <c r="A83" s="38" t="s">
        <v>110</v>
      </c>
      <c r="B83" s="18"/>
      <c r="C83" s="18"/>
      <c r="D83" s="19">
        <v>6574852</v>
      </c>
      <c r="E83" s="20">
        <v>7575000</v>
      </c>
      <c r="F83" s="20">
        <v>135870</v>
      </c>
      <c r="G83" s="20">
        <v>139513</v>
      </c>
      <c r="H83" s="20">
        <v>59994</v>
      </c>
      <c r="I83" s="20">
        <v>335377</v>
      </c>
      <c r="J83" s="20">
        <v>38497</v>
      </c>
      <c r="K83" s="20">
        <v>16579</v>
      </c>
      <c r="L83" s="20">
        <v>24279</v>
      </c>
      <c r="M83" s="20">
        <v>79355</v>
      </c>
      <c r="N83" s="20">
        <v>13228</v>
      </c>
      <c r="O83" s="20">
        <v>37896</v>
      </c>
      <c r="P83" s="20">
        <v>19181</v>
      </c>
      <c r="Q83" s="20">
        <v>70305</v>
      </c>
      <c r="R83" s="20">
        <v>26469</v>
      </c>
      <c r="S83" s="20">
        <v>13614</v>
      </c>
      <c r="T83" s="20">
        <v>12745</v>
      </c>
      <c r="U83" s="20">
        <v>52828</v>
      </c>
      <c r="V83" s="20">
        <v>537865</v>
      </c>
      <c r="W83" s="20">
        <v>7575000</v>
      </c>
      <c r="X83" s="20"/>
      <c r="Y83" s="19"/>
      <c r="Z83" s="22">
        <v>7575000</v>
      </c>
    </row>
    <row r="84" spans="1:26" ht="13.5" hidden="1">
      <c r="A84" s="39" t="s">
        <v>111</v>
      </c>
      <c r="B84" s="27"/>
      <c r="C84" s="27"/>
      <c r="D84" s="28"/>
      <c r="E84" s="29">
        <v>4435000</v>
      </c>
      <c r="F84" s="29">
        <v>59622</v>
      </c>
      <c r="G84" s="29">
        <v>66772</v>
      </c>
      <c r="H84" s="29">
        <v>32913</v>
      </c>
      <c r="I84" s="29">
        <v>159307</v>
      </c>
      <c r="J84" s="29">
        <v>23477</v>
      </c>
      <c r="K84" s="29">
        <v>52991</v>
      </c>
      <c r="L84" s="29">
        <v>50884</v>
      </c>
      <c r="M84" s="29">
        <v>127352</v>
      </c>
      <c r="N84" s="29">
        <v>35720</v>
      </c>
      <c r="O84" s="29">
        <v>27940</v>
      </c>
      <c r="P84" s="29">
        <v>42699</v>
      </c>
      <c r="Q84" s="29">
        <v>106359</v>
      </c>
      <c r="R84" s="29">
        <v>52703</v>
      </c>
      <c r="S84" s="29">
        <v>35856</v>
      </c>
      <c r="T84" s="29">
        <v>101081</v>
      </c>
      <c r="U84" s="29">
        <v>189640</v>
      </c>
      <c r="V84" s="29">
        <v>582658</v>
      </c>
      <c r="W84" s="29">
        <v>4435000</v>
      </c>
      <c r="X84" s="29"/>
      <c r="Y84" s="28"/>
      <c r="Z84" s="30">
        <v>4435000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33594665</v>
      </c>
      <c r="C5" s="18">
        <v>0</v>
      </c>
      <c r="D5" s="63">
        <v>34146416</v>
      </c>
      <c r="E5" s="64">
        <v>34946416</v>
      </c>
      <c r="F5" s="64">
        <v>3017160</v>
      </c>
      <c r="G5" s="64">
        <v>2685570</v>
      </c>
      <c r="H5" s="64">
        <v>2991826</v>
      </c>
      <c r="I5" s="64">
        <v>8694556</v>
      </c>
      <c r="J5" s="64">
        <v>2778821</v>
      </c>
      <c r="K5" s="64">
        <v>2960462</v>
      </c>
      <c r="L5" s="64">
        <v>2960462</v>
      </c>
      <c r="M5" s="64">
        <v>8699745</v>
      </c>
      <c r="N5" s="64">
        <v>3164468</v>
      </c>
      <c r="O5" s="64">
        <v>2902585</v>
      </c>
      <c r="P5" s="64">
        <v>2989605</v>
      </c>
      <c r="Q5" s="64">
        <v>9056658</v>
      </c>
      <c r="R5" s="64">
        <v>3045457</v>
      </c>
      <c r="S5" s="64">
        <v>3087981</v>
      </c>
      <c r="T5" s="64">
        <v>3047225</v>
      </c>
      <c r="U5" s="64">
        <v>9180663</v>
      </c>
      <c r="V5" s="64">
        <v>35631622</v>
      </c>
      <c r="W5" s="64">
        <v>34946416</v>
      </c>
      <c r="X5" s="64">
        <v>685206</v>
      </c>
      <c r="Y5" s="65">
        <v>1.96</v>
      </c>
      <c r="Z5" s="66">
        <v>34946416</v>
      </c>
    </row>
    <row r="6" spans="1:26" ht="13.5">
      <c r="A6" s="62" t="s">
        <v>32</v>
      </c>
      <c r="B6" s="18">
        <v>76688921</v>
      </c>
      <c r="C6" s="18">
        <v>0</v>
      </c>
      <c r="D6" s="63">
        <v>78208020</v>
      </c>
      <c r="E6" s="64">
        <v>77908020</v>
      </c>
      <c r="F6" s="64">
        <v>3726004</v>
      </c>
      <c r="G6" s="64">
        <v>5792140</v>
      </c>
      <c r="H6" s="64">
        <v>7834629</v>
      </c>
      <c r="I6" s="64">
        <v>17352773</v>
      </c>
      <c r="J6" s="64">
        <v>7121748</v>
      </c>
      <c r="K6" s="64">
        <v>7753023</v>
      </c>
      <c r="L6" s="64">
        <v>6386599</v>
      </c>
      <c r="M6" s="64">
        <v>21261370</v>
      </c>
      <c r="N6" s="64">
        <v>5898121</v>
      </c>
      <c r="O6" s="64">
        <v>7717516</v>
      </c>
      <c r="P6" s="64">
        <v>7389421</v>
      </c>
      <c r="Q6" s="64">
        <v>21005058</v>
      </c>
      <c r="R6" s="64">
        <v>4918586</v>
      </c>
      <c r="S6" s="64">
        <v>2656267</v>
      </c>
      <c r="T6" s="64">
        <v>5578213</v>
      </c>
      <c r="U6" s="64">
        <v>13153066</v>
      </c>
      <c r="V6" s="64">
        <v>72772267</v>
      </c>
      <c r="W6" s="64">
        <v>77908020</v>
      </c>
      <c r="X6" s="64">
        <v>-5135753</v>
      </c>
      <c r="Y6" s="65">
        <v>-6.59</v>
      </c>
      <c r="Z6" s="66">
        <v>77908020</v>
      </c>
    </row>
    <row r="7" spans="1:26" ht="13.5">
      <c r="A7" s="62" t="s">
        <v>33</v>
      </c>
      <c r="B7" s="18">
        <v>11786982</v>
      </c>
      <c r="C7" s="18">
        <v>0</v>
      </c>
      <c r="D7" s="63">
        <v>8600000</v>
      </c>
      <c r="E7" s="64">
        <v>9800000</v>
      </c>
      <c r="F7" s="64">
        <v>0</v>
      </c>
      <c r="G7" s="64">
        <v>1781186</v>
      </c>
      <c r="H7" s="64">
        <v>882144</v>
      </c>
      <c r="I7" s="64">
        <v>2663330</v>
      </c>
      <c r="J7" s="64">
        <v>728671</v>
      </c>
      <c r="K7" s="64">
        <v>636671</v>
      </c>
      <c r="L7" s="64">
        <v>728107</v>
      </c>
      <c r="M7" s="64">
        <v>2093449</v>
      </c>
      <c r="N7" s="64">
        <v>827551</v>
      </c>
      <c r="O7" s="64">
        <v>814300</v>
      </c>
      <c r="P7" s="64">
        <v>732053</v>
      </c>
      <c r="Q7" s="64">
        <v>2373904</v>
      </c>
      <c r="R7" s="64">
        <v>754255</v>
      </c>
      <c r="S7" s="64">
        <v>997132</v>
      </c>
      <c r="T7" s="64">
        <v>876504</v>
      </c>
      <c r="U7" s="64">
        <v>2627891</v>
      </c>
      <c r="V7" s="64">
        <v>9758574</v>
      </c>
      <c r="W7" s="64">
        <v>9800000</v>
      </c>
      <c r="X7" s="64">
        <v>-41426</v>
      </c>
      <c r="Y7" s="65">
        <v>-0.42</v>
      </c>
      <c r="Z7" s="66">
        <v>9800000</v>
      </c>
    </row>
    <row r="8" spans="1:26" ht="13.5">
      <c r="A8" s="62" t="s">
        <v>34</v>
      </c>
      <c r="B8" s="18">
        <v>371529131</v>
      </c>
      <c r="C8" s="18">
        <v>0</v>
      </c>
      <c r="D8" s="63">
        <v>262903000</v>
      </c>
      <c r="E8" s="64">
        <v>262903000</v>
      </c>
      <c r="F8" s="64">
        <v>103449000</v>
      </c>
      <c r="G8" s="64">
        <v>0</v>
      </c>
      <c r="H8" s="64">
        <v>0</v>
      </c>
      <c r="I8" s="64">
        <v>103449000</v>
      </c>
      <c r="J8" s="64">
        <v>2161752</v>
      </c>
      <c r="K8" s="64">
        <v>81185884</v>
      </c>
      <c r="L8" s="64">
        <v>212645</v>
      </c>
      <c r="M8" s="64">
        <v>83560281</v>
      </c>
      <c r="N8" s="64">
        <v>0</v>
      </c>
      <c r="O8" s="64">
        <v>0</v>
      </c>
      <c r="P8" s="64">
        <v>62069000</v>
      </c>
      <c r="Q8" s="64">
        <v>62069000</v>
      </c>
      <c r="R8" s="64">
        <v>0</v>
      </c>
      <c r="S8" s="64">
        <v>40398</v>
      </c>
      <c r="T8" s="64">
        <v>400000</v>
      </c>
      <c r="U8" s="64">
        <v>440398</v>
      </c>
      <c r="V8" s="64">
        <v>249518679</v>
      </c>
      <c r="W8" s="64">
        <v>262903000</v>
      </c>
      <c r="X8" s="64">
        <v>-13384321</v>
      </c>
      <c r="Y8" s="65">
        <v>-5.09</v>
      </c>
      <c r="Z8" s="66">
        <v>262903000</v>
      </c>
    </row>
    <row r="9" spans="1:26" ht="13.5">
      <c r="A9" s="62" t="s">
        <v>35</v>
      </c>
      <c r="B9" s="18">
        <v>21486434</v>
      </c>
      <c r="C9" s="18">
        <v>0</v>
      </c>
      <c r="D9" s="63">
        <v>19498100</v>
      </c>
      <c r="E9" s="64">
        <v>20864100</v>
      </c>
      <c r="F9" s="64">
        <v>1239061</v>
      </c>
      <c r="G9" s="64">
        <v>1642064</v>
      </c>
      <c r="H9" s="64">
        <v>1579406</v>
      </c>
      <c r="I9" s="64">
        <v>4460531</v>
      </c>
      <c r="J9" s="64">
        <v>2421790</v>
      </c>
      <c r="K9" s="64">
        <v>2105501</v>
      </c>
      <c r="L9" s="64">
        <v>2064011</v>
      </c>
      <c r="M9" s="64">
        <v>6591302</v>
      </c>
      <c r="N9" s="64">
        <v>1400258</v>
      </c>
      <c r="O9" s="64">
        <v>1623727</v>
      </c>
      <c r="P9" s="64">
        <v>1774856</v>
      </c>
      <c r="Q9" s="64">
        <v>4798841</v>
      </c>
      <c r="R9" s="64">
        <v>1916323</v>
      </c>
      <c r="S9" s="64">
        <v>1749881</v>
      </c>
      <c r="T9" s="64">
        <v>1745286</v>
      </c>
      <c r="U9" s="64">
        <v>5411490</v>
      </c>
      <c r="V9" s="64">
        <v>21262164</v>
      </c>
      <c r="W9" s="64">
        <v>20864100</v>
      </c>
      <c r="X9" s="64">
        <v>398064</v>
      </c>
      <c r="Y9" s="65">
        <v>1.91</v>
      </c>
      <c r="Z9" s="66">
        <v>20864100</v>
      </c>
    </row>
    <row r="10" spans="1:26" ht="25.5">
      <c r="A10" s="67" t="s">
        <v>98</v>
      </c>
      <c r="B10" s="68">
        <f>SUM(B5:B9)</f>
        <v>515086133</v>
      </c>
      <c r="C10" s="68">
        <f>SUM(C5:C9)</f>
        <v>0</v>
      </c>
      <c r="D10" s="69">
        <f aca="true" t="shared" si="0" ref="D10:Z10">SUM(D5:D9)</f>
        <v>403355536</v>
      </c>
      <c r="E10" s="70">
        <f t="shared" si="0"/>
        <v>406421536</v>
      </c>
      <c r="F10" s="70">
        <f t="shared" si="0"/>
        <v>111431225</v>
      </c>
      <c r="G10" s="70">
        <f t="shared" si="0"/>
        <v>11900960</v>
      </c>
      <c r="H10" s="70">
        <f t="shared" si="0"/>
        <v>13288005</v>
      </c>
      <c r="I10" s="70">
        <f t="shared" si="0"/>
        <v>136620190</v>
      </c>
      <c r="J10" s="70">
        <f t="shared" si="0"/>
        <v>15212782</v>
      </c>
      <c r="K10" s="70">
        <f t="shared" si="0"/>
        <v>94641541</v>
      </c>
      <c r="L10" s="70">
        <f t="shared" si="0"/>
        <v>12351824</v>
      </c>
      <c r="M10" s="70">
        <f t="shared" si="0"/>
        <v>122206147</v>
      </c>
      <c r="N10" s="70">
        <f t="shared" si="0"/>
        <v>11290398</v>
      </c>
      <c r="O10" s="70">
        <f t="shared" si="0"/>
        <v>13058128</v>
      </c>
      <c r="P10" s="70">
        <f t="shared" si="0"/>
        <v>74954935</v>
      </c>
      <c r="Q10" s="70">
        <f t="shared" si="0"/>
        <v>99303461</v>
      </c>
      <c r="R10" s="70">
        <f t="shared" si="0"/>
        <v>10634621</v>
      </c>
      <c r="S10" s="70">
        <f t="shared" si="0"/>
        <v>8531659</v>
      </c>
      <c r="T10" s="70">
        <f t="shared" si="0"/>
        <v>11647228</v>
      </c>
      <c r="U10" s="70">
        <f t="shared" si="0"/>
        <v>30813508</v>
      </c>
      <c r="V10" s="70">
        <f t="shared" si="0"/>
        <v>388943306</v>
      </c>
      <c r="W10" s="70">
        <f t="shared" si="0"/>
        <v>406421536</v>
      </c>
      <c r="X10" s="70">
        <f t="shared" si="0"/>
        <v>-17478230</v>
      </c>
      <c r="Y10" s="71">
        <f>+IF(W10&lt;&gt;0,(X10/W10)*100,0)</f>
        <v>-4.300517677291589</v>
      </c>
      <c r="Z10" s="72">
        <f t="shared" si="0"/>
        <v>406421536</v>
      </c>
    </row>
    <row r="11" spans="1:26" ht="13.5">
      <c r="A11" s="62" t="s">
        <v>36</v>
      </c>
      <c r="B11" s="18">
        <v>102986248</v>
      </c>
      <c r="C11" s="18">
        <v>0</v>
      </c>
      <c r="D11" s="63">
        <v>129378750</v>
      </c>
      <c r="E11" s="64">
        <v>125364855</v>
      </c>
      <c r="F11" s="64">
        <v>9065432</v>
      </c>
      <c r="G11" s="64">
        <v>9366405</v>
      </c>
      <c r="H11" s="64">
        <v>8856048</v>
      </c>
      <c r="I11" s="64">
        <v>27287885</v>
      </c>
      <c r="J11" s="64">
        <v>9844379</v>
      </c>
      <c r="K11" s="64">
        <v>10229438</v>
      </c>
      <c r="L11" s="64">
        <v>11618610</v>
      </c>
      <c r="M11" s="64">
        <v>31692427</v>
      </c>
      <c r="N11" s="64">
        <v>9173556</v>
      </c>
      <c r="O11" s="64">
        <v>11198673</v>
      </c>
      <c r="P11" s="64">
        <v>8893552</v>
      </c>
      <c r="Q11" s="64">
        <v>29265781</v>
      </c>
      <c r="R11" s="64">
        <v>0</v>
      </c>
      <c r="S11" s="64">
        <v>18245888</v>
      </c>
      <c r="T11" s="64">
        <v>9883883</v>
      </c>
      <c r="U11" s="64">
        <v>28129771</v>
      </c>
      <c r="V11" s="64">
        <v>116375864</v>
      </c>
      <c r="W11" s="64">
        <v>125364855</v>
      </c>
      <c r="X11" s="64">
        <v>-8988991</v>
      </c>
      <c r="Y11" s="65">
        <v>-7.17</v>
      </c>
      <c r="Z11" s="66">
        <v>125364855</v>
      </c>
    </row>
    <row r="12" spans="1:26" ht="13.5">
      <c r="A12" s="62" t="s">
        <v>37</v>
      </c>
      <c r="B12" s="18">
        <v>16894858</v>
      </c>
      <c r="C12" s="18">
        <v>0</v>
      </c>
      <c r="D12" s="63">
        <v>18212665</v>
      </c>
      <c r="E12" s="64">
        <v>18143537</v>
      </c>
      <c r="F12" s="64">
        <v>1400960</v>
      </c>
      <c r="G12" s="64">
        <v>1400960</v>
      </c>
      <c r="H12" s="64">
        <v>1396068</v>
      </c>
      <c r="I12" s="64">
        <v>4197988</v>
      </c>
      <c r="J12" s="64">
        <v>1400960</v>
      </c>
      <c r="K12" s="64">
        <v>1400960</v>
      </c>
      <c r="L12" s="64">
        <v>1428212</v>
      </c>
      <c r="M12" s="64">
        <v>4230132</v>
      </c>
      <c r="N12" s="64">
        <v>1418432</v>
      </c>
      <c r="O12" s="64">
        <v>1519872</v>
      </c>
      <c r="P12" s="64">
        <v>1519872</v>
      </c>
      <c r="Q12" s="64">
        <v>4458176</v>
      </c>
      <c r="R12" s="64">
        <v>1519872</v>
      </c>
      <c r="S12" s="64">
        <v>1519872</v>
      </c>
      <c r="T12" s="64">
        <v>1519872</v>
      </c>
      <c r="U12" s="64">
        <v>4559616</v>
      </c>
      <c r="V12" s="64">
        <v>17445912</v>
      </c>
      <c r="W12" s="64">
        <v>18143537</v>
      </c>
      <c r="X12" s="64">
        <v>-697625</v>
      </c>
      <c r="Y12" s="65">
        <v>-3.85</v>
      </c>
      <c r="Z12" s="66">
        <v>18143537</v>
      </c>
    </row>
    <row r="13" spans="1:26" ht="13.5">
      <c r="A13" s="62" t="s">
        <v>99</v>
      </c>
      <c r="B13" s="18">
        <v>62000648</v>
      </c>
      <c r="C13" s="18">
        <v>0</v>
      </c>
      <c r="D13" s="63">
        <v>86690854</v>
      </c>
      <c r="E13" s="64">
        <v>86433877</v>
      </c>
      <c r="F13" s="64">
        <v>0</v>
      </c>
      <c r="G13" s="64">
        <v>14448473</v>
      </c>
      <c r="H13" s="64">
        <v>7224238</v>
      </c>
      <c r="I13" s="64">
        <v>21672711</v>
      </c>
      <c r="J13" s="64">
        <v>7224238</v>
      </c>
      <c r="K13" s="64">
        <v>7224238</v>
      </c>
      <c r="L13" s="64">
        <v>7224238</v>
      </c>
      <c r="M13" s="64">
        <v>21672714</v>
      </c>
      <c r="N13" s="64">
        <v>7224238</v>
      </c>
      <c r="O13" s="64">
        <v>7224238</v>
      </c>
      <c r="P13" s="64">
        <v>7224238</v>
      </c>
      <c r="Q13" s="64">
        <v>21672714</v>
      </c>
      <c r="R13" s="64">
        <v>7187167</v>
      </c>
      <c r="S13" s="64">
        <v>7224238</v>
      </c>
      <c r="T13" s="64">
        <v>7224238</v>
      </c>
      <c r="U13" s="64">
        <v>21635643</v>
      </c>
      <c r="V13" s="64">
        <v>86653782</v>
      </c>
      <c r="W13" s="64">
        <v>86433877</v>
      </c>
      <c r="X13" s="64">
        <v>219905</v>
      </c>
      <c r="Y13" s="65">
        <v>0.25</v>
      </c>
      <c r="Z13" s="66">
        <v>86433877</v>
      </c>
    </row>
    <row r="14" spans="1:26" ht="13.5">
      <c r="A14" s="62" t="s">
        <v>38</v>
      </c>
      <c r="B14" s="18">
        <v>8632561</v>
      </c>
      <c r="C14" s="18">
        <v>0</v>
      </c>
      <c r="D14" s="63">
        <v>9465484</v>
      </c>
      <c r="E14" s="64">
        <v>9465484</v>
      </c>
      <c r="F14" s="64">
        <v>0</v>
      </c>
      <c r="G14" s="64">
        <v>0</v>
      </c>
      <c r="H14" s="64">
        <v>188831</v>
      </c>
      <c r="I14" s="64">
        <v>188831</v>
      </c>
      <c r="J14" s="64">
        <v>0</v>
      </c>
      <c r="K14" s="64">
        <v>0</v>
      </c>
      <c r="L14" s="64">
        <v>4631471</v>
      </c>
      <c r="M14" s="64">
        <v>4631471</v>
      </c>
      <c r="N14" s="64">
        <v>0</v>
      </c>
      <c r="O14" s="64">
        <v>0</v>
      </c>
      <c r="P14" s="64">
        <v>0</v>
      </c>
      <c r="Q14" s="64">
        <v>0</v>
      </c>
      <c r="R14" s="64">
        <v>181188</v>
      </c>
      <c r="S14" s="64">
        <v>0</v>
      </c>
      <c r="T14" s="64">
        <v>2423575</v>
      </c>
      <c r="U14" s="64">
        <v>2604763</v>
      </c>
      <c r="V14" s="64">
        <v>7425065</v>
      </c>
      <c r="W14" s="64">
        <v>9465484</v>
      </c>
      <c r="X14" s="64">
        <v>-2040419</v>
      </c>
      <c r="Y14" s="65">
        <v>-21.56</v>
      </c>
      <c r="Z14" s="66">
        <v>9465484</v>
      </c>
    </row>
    <row r="15" spans="1:26" ht="13.5">
      <c r="A15" s="62" t="s">
        <v>39</v>
      </c>
      <c r="B15" s="18">
        <v>61540064</v>
      </c>
      <c r="C15" s="18">
        <v>0</v>
      </c>
      <c r="D15" s="63">
        <v>66627300</v>
      </c>
      <c r="E15" s="64">
        <v>72027000</v>
      </c>
      <c r="F15" s="64">
        <v>160228</v>
      </c>
      <c r="G15" s="64">
        <v>3856309</v>
      </c>
      <c r="H15" s="64">
        <v>4366314</v>
      </c>
      <c r="I15" s="64">
        <v>8382851</v>
      </c>
      <c r="J15" s="64">
        <v>1001362</v>
      </c>
      <c r="K15" s="64">
        <v>8139431</v>
      </c>
      <c r="L15" s="64">
        <v>8523376</v>
      </c>
      <c r="M15" s="64">
        <v>17664169</v>
      </c>
      <c r="N15" s="64">
        <v>2471087</v>
      </c>
      <c r="O15" s="64">
        <v>4818877</v>
      </c>
      <c r="P15" s="64">
        <v>6121715</v>
      </c>
      <c r="Q15" s="64">
        <v>13411679</v>
      </c>
      <c r="R15" s="64">
        <v>6229143</v>
      </c>
      <c r="S15" s="64">
        <v>5134143</v>
      </c>
      <c r="T15" s="64">
        <v>6392421</v>
      </c>
      <c r="U15" s="64">
        <v>17755707</v>
      </c>
      <c r="V15" s="64">
        <v>57214406</v>
      </c>
      <c r="W15" s="64">
        <v>72027000</v>
      </c>
      <c r="X15" s="64">
        <v>-14812594</v>
      </c>
      <c r="Y15" s="65">
        <v>-20.57</v>
      </c>
      <c r="Z15" s="66">
        <v>72027000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141747554</v>
      </c>
      <c r="C17" s="18">
        <v>0</v>
      </c>
      <c r="D17" s="63">
        <v>160477806</v>
      </c>
      <c r="E17" s="64">
        <v>164797246</v>
      </c>
      <c r="F17" s="64">
        <v>3294116</v>
      </c>
      <c r="G17" s="64">
        <v>15077422</v>
      </c>
      <c r="H17" s="64">
        <v>9209198</v>
      </c>
      <c r="I17" s="64">
        <v>27580736</v>
      </c>
      <c r="J17" s="64">
        <v>12583049</v>
      </c>
      <c r="K17" s="64">
        <v>15315663</v>
      </c>
      <c r="L17" s="64">
        <v>12422790</v>
      </c>
      <c r="M17" s="64">
        <v>40321502</v>
      </c>
      <c r="N17" s="64">
        <v>10299700</v>
      </c>
      <c r="O17" s="64">
        <v>9787622</v>
      </c>
      <c r="P17" s="64">
        <v>10132382</v>
      </c>
      <c r="Q17" s="64">
        <v>30219704</v>
      </c>
      <c r="R17" s="64">
        <v>9950938</v>
      </c>
      <c r="S17" s="64">
        <v>12504848</v>
      </c>
      <c r="T17" s="64">
        <v>15632364</v>
      </c>
      <c r="U17" s="64">
        <v>38088150</v>
      </c>
      <c r="V17" s="64">
        <v>136210092</v>
      </c>
      <c r="W17" s="64">
        <v>164797246</v>
      </c>
      <c r="X17" s="64">
        <v>-28587154</v>
      </c>
      <c r="Y17" s="65">
        <v>-17.35</v>
      </c>
      <c r="Z17" s="66">
        <v>164797246</v>
      </c>
    </row>
    <row r="18" spans="1:26" ht="13.5">
      <c r="A18" s="74" t="s">
        <v>42</v>
      </c>
      <c r="B18" s="75">
        <f>SUM(B11:B17)</f>
        <v>393801933</v>
      </c>
      <c r="C18" s="75">
        <f>SUM(C11:C17)</f>
        <v>0</v>
      </c>
      <c r="D18" s="76">
        <f aca="true" t="shared" si="1" ref="D18:Z18">SUM(D11:D17)</f>
        <v>470852859</v>
      </c>
      <c r="E18" s="77">
        <f t="shared" si="1"/>
        <v>476231999</v>
      </c>
      <c r="F18" s="77">
        <f t="shared" si="1"/>
        <v>13920736</v>
      </c>
      <c r="G18" s="77">
        <f t="shared" si="1"/>
        <v>44149569</v>
      </c>
      <c r="H18" s="77">
        <f t="shared" si="1"/>
        <v>31240697</v>
      </c>
      <c r="I18" s="77">
        <f t="shared" si="1"/>
        <v>89311002</v>
      </c>
      <c r="J18" s="77">
        <f t="shared" si="1"/>
        <v>32053988</v>
      </c>
      <c r="K18" s="77">
        <f t="shared" si="1"/>
        <v>42309730</v>
      </c>
      <c r="L18" s="77">
        <f t="shared" si="1"/>
        <v>45848697</v>
      </c>
      <c r="M18" s="77">
        <f t="shared" si="1"/>
        <v>120212415</v>
      </c>
      <c r="N18" s="77">
        <f t="shared" si="1"/>
        <v>30587013</v>
      </c>
      <c r="O18" s="77">
        <f t="shared" si="1"/>
        <v>34549282</v>
      </c>
      <c r="P18" s="77">
        <f t="shared" si="1"/>
        <v>33891759</v>
      </c>
      <c r="Q18" s="77">
        <f t="shared" si="1"/>
        <v>99028054</v>
      </c>
      <c r="R18" s="77">
        <f t="shared" si="1"/>
        <v>25068308</v>
      </c>
      <c r="S18" s="77">
        <f t="shared" si="1"/>
        <v>44628989</v>
      </c>
      <c r="T18" s="77">
        <f t="shared" si="1"/>
        <v>43076353</v>
      </c>
      <c r="U18" s="77">
        <f t="shared" si="1"/>
        <v>112773650</v>
      </c>
      <c r="V18" s="77">
        <f t="shared" si="1"/>
        <v>421325121</v>
      </c>
      <c r="W18" s="77">
        <f t="shared" si="1"/>
        <v>476231999</v>
      </c>
      <c r="X18" s="77">
        <f t="shared" si="1"/>
        <v>-54906878</v>
      </c>
      <c r="Y18" s="71">
        <f>+IF(W18&lt;&gt;0,(X18/W18)*100,0)</f>
        <v>-11.529439037127784</v>
      </c>
      <c r="Z18" s="78">
        <f t="shared" si="1"/>
        <v>476231999</v>
      </c>
    </row>
    <row r="19" spans="1:26" ht="13.5">
      <c r="A19" s="74" t="s">
        <v>43</v>
      </c>
      <c r="B19" s="79">
        <f>+B10-B18</f>
        <v>121284200</v>
      </c>
      <c r="C19" s="79">
        <f>+C10-C18</f>
        <v>0</v>
      </c>
      <c r="D19" s="80">
        <f aca="true" t="shared" si="2" ref="D19:Z19">+D10-D18</f>
        <v>-67497323</v>
      </c>
      <c r="E19" s="81">
        <f t="shared" si="2"/>
        <v>-69810463</v>
      </c>
      <c r="F19" s="81">
        <f t="shared" si="2"/>
        <v>97510489</v>
      </c>
      <c r="G19" s="81">
        <f t="shared" si="2"/>
        <v>-32248609</v>
      </c>
      <c r="H19" s="81">
        <f t="shared" si="2"/>
        <v>-17952692</v>
      </c>
      <c r="I19" s="81">
        <f t="shared" si="2"/>
        <v>47309188</v>
      </c>
      <c r="J19" s="81">
        <f t="shared" si="2"/>
        <v>-16841206</v>
      </c>
      <c r="K19" s="81">
        <f t="shared" si="2"/>
        <v>52331811</v>
      </c>
      <c r="L19" s="81">
        <f t="shared" si="2"/>
        <v>-33496873</v>
      </c>
      <c r="M19" s="81">
        <f t="shared" si="2"/>
        <v>1993732</v>
      </c>
      <c r="N19" s="81">
        <f t="shared" si="2"/>
        <v>-19296615</v>
      </c>
      <c r="O19" s="81">
        <f t="shared" si="2"/>
        <v>-21491154</v>
      </c>
      <c r="P19" s="81">
        <f t="shared" si="2"/>
        <v>41063176</v>
      </c>
      <c r="Q19" s="81">
        <f t="shared" si="2"/>
        <v>275407</v>
      </c>
      <c r="R19" s="81">
        <f t="shared" si="2"/>
        <v>-14433687</v>
      </c>
      <c r="S19" s="81">
        <f t="shared" si="2"/>
        <v>-36097330</v>
      </c>
      <c r="T19" s="81">
        <f t="shared" si="2"/>
        <v>-31429125</v>
      </c>
      <c r="U19" s="81">
        <f t="shared" si="2"/>
        <v>-81960142</v>
      </c>
      <c r="V19" s="81">
        <f t="shared" si="2"/>
        <v>-32381815</v>
      </c>
      <c r="W19" s="81">
        <f>IF(E10=E18,0,W10-W18)</f>
        <v>-69810463</v>
      </c>
      <c r="X19" s="81">
        <f t="shared" si="2"/>
        <v>37428648</v>
      </c>
      <c r="Y19" s="82">
        <f>+IF(W19&lt;&gt;0,(X19/W19)*100,0)</f>
        <v>-53.61466804768219</v>
      </c>
      <c r="Z19" s="83">
        <f t="shared" si="2"/>
        <v>-69810463</v>
      </c>
    </row>
    <row r="20" spans="1:26" ht="13.5">
      <c r="A20" s="62" t="s">
        <v>44</v>
      </c>
      <c r="B20" s="18">
        <v>0</v>
      </c>
      <c r="C20" s="18">
        <v>0</v>
      </c>
      <c r="D20" s="63">
        <v>120041000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146441000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121284200</v>
      </c>
      <c r="C22" s="90">
        <f>SUM(C19:C21)</f>
        <v>0</v>
      </c>
      <c r="D22" s="91">
        <f aca="true" t="shared" si="3" ref="D22:Z22">SUM(D19:D21)</f>
        <v>198984677</v>
      </c>
      <c r="E22" s="92">
        <f t="shared" si="3"/>
        <v>-69810463</v>
      </c>
      <c r="F22" s="92">
        <f t="shared" si="3"/>
        <v>97510489</v>
      </c>
      <c r="G22" s="92">
        <f t="shared" si="3"/>
        <v>-32248609</v>
      </c>
      <c r="H22" s="92">
        <f t="shared" si="3"/>
        <v>-17952692</v>
      </c>
      <c r="I22" s="92">
        <f t="shared" si="3"/>
        <v>47309188</v>
      </c>
      <c r="J22" s="92">
        <f t="shared" si="3"/>
        <v>-16841206</v>
      </c>
      <c r="K22" s="92">
        <f t="shared" si="3"/>
        <v>52331811</v>
      </c>
      <c r="L22" s="92">
        <f t="shared" si="3"/>
        <v>-33496873</v>
      </c>
      <c r="M22" s="92">
        <f t="shared" si="3"/>
        <v>1993732</v>
      </c>
      <c r="N22" s="92">
        <f t="shared" si="3"/>
        <v>-19296615</v>
      </c>
      <c r="O22" s="92">
        <f t="shared" si="3"/>
        <v>-21491154</v>
      </c>
      <c r="P22" s="92">
        <f t="shared" si="3"/>
        <v>41063176</v>
      </c>
      <c r="Q22" s="92">
        <f t="shared" si="3"/>
        <v>275407</v>
      </c>
      <c r="R22" s="92">
        <f t="shared" si="3"/>
        <v>-14433687</v>
      </c>
      <c r="S22" s="92">
        <f t="shared" si="3"/>
        <v>-36097330</v>
      </c>
      <c r="T22" s="92">
        <f t="shared" si="3"/>
        <v>-31429125</v>
      </c>
      <c r="U22" s="92">
        <f t="shared" si="3"/>
        <v>-81960142</v>
      </c>
      <c r="V22" s="92">
        <f t="shared" si="3"/>
        <v>-32381815</v>
      </c>
      <c r="W22" s="92">
        <f t="shared" si="3"/>
        <v>-69810463</v>
      </c>
      <c r="X22" s="92">
        <f t="shared" si="3"/>
        <v>37428648</v>
      </c>
      <c r="Y22" s="93">
        <f>+IF(W22&lt;&gt;0,(X22/W22)*100,0)</f>
        <v>-53.61466804768219</v>
      </c>
      <c r="Z22" s="94">
        <f t="shared" si="3"/>
        <v>-69810463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121284200</v>
      </c>
      <c r="C24" s="79">
        <f>SUM(C22:C23)</f>
        <v>0</v>
      </c>
      <c r="D24" s="80">
        <f aca="true" t="shared" si="4" ref="D24:Z24">SUM(D22:D23)</f>
        <v>198984677</v>
      </c>
      <c r="E24" s="81">
        <f t="shared" si="4"/>
        <v>-69810463</v>
      </c>
      <c r="F24" s="81">
        <f t="shared" si="4"/>
        <v>97510489</v>
      </c>
      <c r="G24" s="81">
        <f t="shared" si="4"/>
        <v>-32248609</v>
      </c>
      <c r="H24" s="81">
        <f t="shared" si="4"/>
        <v>-17952692</v>
      </c>
      <c r="I24" s="81">
        <f t="shared" si="4"/>
        <v>47309188</v>
      </c>
      <c r="J24" s="81">
        <f t="shared" si="4"/>
        <v>-16841206</v>
      </c>
      <c r="K24" s="81">
        <f t="shared" si="4"/>
        <v>52331811</v>
      </c>
      <c r="L24" s="81">
        <f t="shared" si="4"/>
        <v>-33496873</v>
      </c>
      <c r="M24" s="81">
        <f t="shared" si="4"/>
        <v>1993732</v>
      </c>
      <c r="N24" s="81">
        <f t="shared" si="4"/>
        <v>-19296615</v>
      </c>
      <c r="O24" s="81">
        <f t="shared" si="4"/>
        <v>-21491154</v>
      </c>
      <c r="P24" s="81">
        <f t="shared" si="4"/>
        <v>41063176</v>
      </c>
      <c r="Q24" s="81">
        <f t="shared" si="4"/>
        <v>275407</v>
      </c>
      <c r="R24" s="81">
        <f t="shared" si="4"/>
        <v>-14433687</v>
      </c>
      <c r="S24" s="81">
        <f t="shared" si="4"/>
        <v>-36097330</v>
      </c>
      <c r="T24" s="81">
        <f t="shared" si="4"/>
        <v>-31429125</v>
      </c>
      <c r="U24" s="81">
        <f t="shared" si="4"/>
        <v>-81960142</v>
      </c>
      <c r="V24" s="81">
        <f t="shared" si="4"/>
        <v>-32381815</v>
      </c>
      <c r="W24" s="81">
        <f t="shared" si="4"/>
        <v>-69810463</v>
      </c>
      <c r="X24" s="81">
        <f t="shared" si="4"/>
        <v>37428648</v>
      </c>
      <c r="Y24" s="82">
        <f>+IF(W24&lt;&gt;0,(X24/W24)*100,0)</f>
        <v>-53.61466804768219</v>
      </c>
      <c r="Z24" s="83">
        <f t="shared" si="4"/>
        <v>-69810463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125648800</v>
      </c>
      <c r="C27" s="21">
        <v>0</v>
      </c>
      <c r="D27" s="103">
        <v>146441000</v>
      </c>
      <c r="E27" s="104">
        <v>146441000</v>
      </c>
      <c r="F27" s="104">
        <v>19628997</v>
      </c>
      <c r="G27" s="104">
        <v>15316349</v>
      </c>
      <c r="H27" s="104">
        <v>16925692</v>
      </c>
      <c r="I27" s="104">
        <v>51871038</v>
      </c>
      <c r="J27" s="104">
        <v>7978791</v>
      </c>
      <c r="K27" s="104">
        <v>15003645</v>
      </c>
      <c r="L27" s="104">
        <v>6753148</v>
      </c>
      <c r="M27" s="104">
        <v>29735584</v>
      </c>
      <c r="N27" s="104">
        <v>720626</v>
      </c>
      <c r="O27" s="104">
        <v>4428666</v>
      </c>
      <c r="P27" s="104">
        <v>1334229</v>
      </c>
      <c r="Q27" s="104">
        <v>6483521</v>
      </c>
      <c r="R27" s="104">
        <v>11134453</v>
      </c>
      <c r="S27" s="104">
        <v>0</v>
      </c>
      <c r="T27" s="104">
        <v>32009599</v>
      </c>
      <c r="U27" s="104">
        <v>43144052</v>
      </c>
      <c r="V27" s="104">
        <v>131234195</v>
      </c>
      <c r="W27" s="104">
        <v>146441000</v>
      </c>
      <c r="X27" s="104">
        <v>-15206805</v>
      </c>
      <c r="Y27" s="105">
        <v>-10.38</v>
      </c>
      <c r="Z27" s="106">
        <v>146441000</v>
      </c>
    </row>
    <row r="28" spans="1:26" ht="13.5">
      <c r="A28" s="107" t="s">
        <v>44</v>
      </c>
      <c r="B28" s="18">
        <v>114247142</v>
      </c>
      <c r="C28" s="18">
        <v>0</v>
      </c>
      <c r="D28" s="63">
        <v>120041000</v>
      </c>
      <c r="E28" s="64">
        <v>120041000</v>
      </c>
      <c r="F28" s="64">
        <v>17516384</v>
      </c>
      <c r="G28" s="64">
        <v>13864464</v>
      </c>
      <c r="H28" s="64">
        <v>15032436</v>
      </c>
      <c r="I28" s="64">
        <v>46413284</v>
      </c>
      <c r="J28" s="64">
        <v>7945703</v>
      </c>
      <c r="K28" s="64">
        <v>11885803</v>
      </c>
      <c r="L28" s="64">
        <v>5375374</v>
      </c>
      <c r="M28" s="64">
        <v>25206880</v>
      </c>
      <c r="N28" s="64">
        <v>554466</v>
      </c>
      <c r="O28" s="64">
        <v>3744800</v>
      </c>
      <c r="P28" s="64">
        <v>249148</v>
      </c>
      <c r="Q28" s="64">
        <v>4548414</v>
      </c>
      <c r="R28" s="64">
        <v>9290253</v>
      </c>
      <c r="S28" s="64">
        <v>0</v>
      </c>
      <c r="T28" s="64">
        <v>31337519</v>
      </c>
      <c r="U28" s="64">
        <v>40627772</v>
      </c>
      <c r="V28" s="64">
        <v>116796350</v>
      </c>
      <c r="W28" s="64">
        <v>120041000</v>
      </c>
      <c r="X28" s="64">
        <v>-3244650</v>
      </c>
      <c r="Y28" s="65">
        <v>-2.7</v>
      </c>
      <c r="Z28" s="66">
        <v>120041000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5113419</v>
      </c>
      <c r="C30" s="18">
        <v>0</v>
      </c>
      <c r="D30" s="63">
        <v>19900000</v>
      </c>
      <c r="E30" s="64">
        <v>19900000</v>
      </c>
      <c r="F30" s="64">
        <v>1936072</v>
      </c>
      <c r="G30" s="64">
        <v>0</v>
      </c>
      <c r="H30" s="64">
        <v>1121737</v>
      </c>
      <c r="I30" s="64">
        <v>3057809</v>
      </c>
      <c r="J30" s="64">
        <v>0</v>
      </c>
      <c r="K30" s="64">
        <v>2979124</v>
      </c>
      <c r="L30" s="64">
        <v>1333177</v>
      </c>
      <c r="M30" s="64">
        <v>4312301</v>
      </c>
      <c r="N30" s="64">
        <v>171958</v>
      </c>
      <c r="O30" s="64">
        <v>683866</v>
      </c>
      <c r="P30" s="64">
        <v>1064138</v>
      </c>
      <c r="Q30" s="64">
        <v>1919962</v>
      </c>
      <c r="R30" s="64">
        <v>1774391</v>
      </c>
      <c r="S30" s="64">
        <v>0</v>
      </c>
      <c r="T30" s="64">
        <v>612971</v>
      </c>
      <c r="U30" s="64">
        <v>2387362</v>
      </c>
      <c r="V30" s="64">
        <v>11677434</v>
      </c>
      <c r="W30" s="64">
        <v>19900000</v>
      </c>
      <c r="X30" s="64">
        <v>-8222566</v>
      </c>
      <c r="Y30" s="65">
        <v>-41.32</v>
      </c>
      <c r="Z30" s="66">
        <v>19900000</v>
      </c>
    </row>
    <row r="31" spans="1:26" ht="13.5">
      <c r="A31" s="62" t="s">
        <v>49</v>
      </c>
      <c r="B31" s="18">
        <v>6288239</v>
      </c>
      <c r="C31" s="18">
        <v>0</v>
      </c>
      <c r="D31" s="63">
        <v>6500000</v>
      </c>
      <c r="E31" s="64">
        <v>6500000</v>
      </c>
      <c r="F31" s="64">
        <v>176541</v>
      </c>
      <c r="G31" s="64">
        <v>1451885</v>
      </c>
      <c r="H31" s="64">
        <v>771519</v>
      </c>
      <c r="I31" s="64">
        <v>2399945</v>
      </c>
      <c r="J31" s="64">
        <v>33088</v>
      </c>
      <c r="K31" s="64">
        <v>138718</v>
      </c>
      <c r="L31" s="64">
        <v>44597</v>
      </c>
      <c r="M31" s="64">
        <v>216403</v>
      </c>
      <c r="N31" s="64">
        <v>-5798</v>
      </c>
      <c r="O31" s="64">
        <v>0</v>
      </c>
      <c r="P31" s="64">
        <v>20943</v>
      </c>
      <c r="Q31" s="64">
        <v>15145</v>
      </c>
      <c r="R31" s="64">
        <v>69809</v>
      </c>
      <c r="S31" s="64">
        <v>0</v>
      </c>
      <c r="T31" s="64">
        <v>59109</v>
      </c>
      <c r="U31" s="64">
        <v>128918</v>
      </c>
      <c r="V31" s="64">
        <v>2760411</v>
      </c>
      <c r="W31" s="64">
        <v>6500000</v>
      </c>
      <c r="X31" s="64">
        <v>-3739589</v>
      </c>
      <c r="Y31" s="65">
        <v>-57.53</v>
      </c>
      <c r="Z31" s="66">
        <v>6500000</v>
      </c>
    </row>
    <row r="32" spans="1:26" ht="13.5">
      <c r="A32" s="74" t="s">
        <v>50</v>
      </c>
      <c r="B32" s="21">
        <f>SUM(B28:B31)</f>
        <v>125648800</v>
      </c>
      <c r="C32" s="21">
        <f>SUM(C28:C31)</f>
        <v>0</v>
      </c>
      <c r="D32" s="103">
        <f aca="true" t="shared" si="5" ref="D32:Z32">SUM(D28:D31)</f>
        <v>146441000</v>
      </c>
      <c r="E32" s="104">
        <f t="shared" si="5"/>
        <v>146441000</v>
      </c>
      <c r="F32" s="104">
        <f t="shared" si="5"/>
        <v>19628997</v>
      </c>
      <c r="G32" s="104">
        <f t="shared" si="5"/>
        <v>15316349</v>
      </c>
      <c r="H32" s="104">
        <f t="shared" si="5"/>
        <v>16925692</v>
      </c>
      <c r="I32" s="104">
        <f t="shared" si="5"/>
        <v>51871038</v>
      </c>
      <c r="J32" s="104">
        <f t="shared" si="5"/>
        <v>7978791</v>
      </c>
      <c r="K32" s="104">
        <f t="shared" si="5"/>
        <v>15003645</v>
      </c>
      <c r="L32" s="104">
        <f t="shared" si="5"/>
        <v>6753148</v>
      </c>
      <c r="M32" s="104">
        <f t="shared" si="5"/>
        <v>29735584</v>
      </c>
      <c r="N32" s="104">
        <f t="shared" si="5"/>
        <v>720626</v>
      </c>
      <c r="O32" s="104">
        <f t="shared" si="5"/>
        <v>4428666</v>
      </c>
      <c r="P32" s="104">
        <f t="shared" si="5"/>
        <v>1334229</v>
      </c>
      <c r="Q32" s="104">
        <f t="shared" si="5"/>
        <v>6483521</v>
      </c>
      <c r="R32" s="104">
        <f t="shared" si="5"/>
        <v>11134453</v>
      </c>
      <c r="S32" s="104">
        <f t="shared" si="5"/>
        <v>0</v>
      </c>
      <c r="T32" s="104">
        <f t="shared" si="5"/>
        <v>32009599</v>
      </c>
      <c r="U32" s="104">
        <f t="shared" si="5"/>
        <v>43144052</v>
      </c>
      <c r="V32" s="104">
        <f t="shared" si="5"/>
        <v>131234195</v>
      </c>
      <c r="W32" s="104">
        <f t="shared" si="5"/>
        <v>146441000</v>
      </c>
      <c r="X32" s="104">
        <f t="shared" si="5"/>
        <v>-15206805</v>
      </c>
      <c r="Y32" s="105">
        <f>+IF(W32&lt;&gt;0,(X32/W32)*100,0)</f>
        <v>-10.384253726756851</v>
      </c>
      <c r="Z32" s="106">
        <f t="shared" si="5"/>
        <v>146441000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292083757</v>
      </c>
      <c r="C35" s="18">
        <v>0</v>
      </c>
      <c r="D35" s="63">
        <v>0</v>
      </c>
      <c r="E35" s="64">
        <v>0</v>
      </c>
      <c r="F35" s="64">
        <v>339063317</v>
      </c>
      <c r="G35" s="64">
        <v>354672349</v>
      </c>
      <c r="H35" s="64">
        <v>304094590</v>
      </c>
      <c r="I35" s="64">
        <v>304094590</v>
      </c>
      <c r="J35" s="64">
        <v>327405634</v>
      </c>
      <c r="K35" s="64">
        <v>363320957</v>
      </c>
      <c r="L35" s="64">
        <v>327905802</v>
      </c>
      <c r="M35" s="64">
        <v>327905802</v>
      </c>
      <c r="N35" s="64">
        <v>326556875</v>
      </c>
      <c r="O35" s="64">
        <v>312776889</v>
      </c>
      <c r="P35" s="64">
        <v>406787666</v>
      </c>
      <c r="Q35" s="64">
        <v>406787666</v>
      </c>
      <c r="R35" s="64">
        <v>375578989</v>
      </c>
      <c r="S35" s="64">
        <v>328602192</v>
      </c>
      <c r="T35" s="64">
        <v>286491156</v>
      </c>
      <c r="U35" s="64">
        <v>286491156</v>
      </c>
      <c r="V35" s="64">
        <v>286491156</v>
      </c>
      <c r="W35" s="64">
        <v>0</v>
      </c>
      <c r="X35" s="64">
        <v>286491156</v>
      </c>
      <c r="Y35" s="65">
        <v>0</v>
      </c>
      <c r="Z35" s="66">
        <v>0</v>
      </c>
    </row>
    <row r="36" spans="1:26" ht="13.5">
      <c r="A36" s="62" t="s">
        <v>53</v>
      </c>
      <c r="B36" s="18">
        <v>824164327</v>
      </c>
      <c r="C36" s="18">
        <v>0</v>
      </c>
      <c r="D36" s="63">
        <v>0</v>
      </c>
      <c r="E36" s="64">
        <v>0</v>
      </c>
      <c r="F36" s="64">
        <v>796888074</v>
      </c>
      <c r="G36" s="64">
        <v>849937237</v>
      </c>
      <c r="H36" s="64">
        <v>859611314</v>
      </c>
      <c r="I36" s="64">
        <v>859611314</v>
      </c>
      <c r="J36" s="64">
        <v>858614883</v>
      </c>
      <c r="K36" s="64">
        <v>865592129</v>
      </c>
      <c r="L36" s="64">
        <v>864418848</v>
      </c>
      <c r="M36" s="64">
        <v>864418848</v>
      </c>
      <c r="N36" s="64">
        <v>856812466</v>
      </c>
      <c r="O36" s="64">
        <v>854287668</v>
      </c>
      <c r="P36" s="64">
        <v>846972708</v>
      </c>
      <c r="Q36" s="64">
        <v>846972708</v>
      </c>
      <c r="R36" s="64">
        <v>846588161</v>
      </c>
      <c r="S36" s="64">
        <v>858312136</v>
      </c>
      <c r="T36" s="64">
        <v>884416950</v>
      </c>
      <c r="U36" s="64">
        <v>884416950</v>
      </c>
      <c r="V36" s="64">
        <v>884416950</v>
      </c>
      <c r="W36" s="64">
        <v>0</v>
      </c>
      <c r="X36" s="64">
        <v>884416950</v>
      </c>
      <c r="Y36" s="65">
        <v>0</v>
      </c>
      <c r="Z36" s="66">
        <v>0</v>
      </c>
    </row>
    <row r="37" spans="1:26" ht="13.5">
      <c r="A37" s="62" t="s">
        <v>54</v>
      </c>
      <c r="B37" s="18">
        <v>166094147</v>
      </c>
      <c r="C37" s="18">
        <v>0</v>
      </c>
      <c r="D37" s="63">
        <v>0</v>
      </c>
      <c r="E37" s="64">
        <v>0</v>
      </c>
      <c r="F37" s="64">
        <v>215560875</v>
      </c>
      <c r="G37" s="64">
        <v>165980451</v>
      </c>
      <c r="H37" s="64">
        <v>158327712</v>
      </c>
      <c r="I37" s="64">
        <v>158327712</v>
      </c>
      <c r="J37" s="64">
        <v>207917571</v>
      </c>
      <c r="K37" s="64">
        <v>199631602</v>
      </c>
      <c r="L37" s="64">
        <v>193597258</v>
      </c>
      <c r="M37" s="64">
        <v>193597258</v>
      </c>
      <c r="N37" s="64">
        <v>203985998</v>
      </c>
      <c r="O37" s="64">
        <v>220860896</v>
      </c>
      <c r="P37" s="64">
        <v>266254882</v>
      </c>
      <c r="Q37" s="64">
        <v>266254882</v>
      </c>
      <c r="R37" s="64">
        <v>256093786</v>
      </c>
      <c r="S37" s="64">
        <v>257837053</v>
      </c>
      <c r="T37" s="64">
        <v>245585572</v>
      </c>
      <c r="U37" s="64">
        <v>245585572</v>
      </c>
      <c r="V37" s="64">
        <v>245585572</v>
      </c>
      <c r="W37" s="64">
        <v>0</v>
      </c>
      <c r="X37" s="64">
        <v>245585572</v>
      </c>
      <c r="Y37" s="65">
        <v>0</v>
      </c>
      <c r="Z37" s="66">
        <v>0</v>
      </c>
    </row>
    <row r="38" spans="1:26" ht="13.5">
      <c r="A38" s="62" t="s">
        <v>55</v>
      </c>
      <c r="B38" s="18">
        <v>89750489</v>
      </c>
      <c r="C38" s="18">
        <v>0</v>
      </c>
      <c r="D38" s="63">
        <v>0</v>
      </c>
      <c r="E38" s="64">
        <v>0</v>
      </c>
      <c r="F38" s="64">
        <v>78887507</v>
      </c>
      <c r="G38" s="64">
        <v>94239285</v>
      </c>
      <c r="H38" s="64">
        <v>89166936</v>
      </c>
      <c r="I38" s="64">
        <v>89166936</v>
      </c>
      <c r="J38" s="64">
        <v>88878162</v>
      </c>
      <c r="K38" s="64">
        <v>87615256</v>
      </c>
      <c r="L38" s="64">
        <v>86187200</v>
      </c>
      <c r="M38" s="64">
        <v>86187200</v>
      </c>
      <c r="N38" s="64">
        <v>86197869</v>
      </c>
      <c r="O38" s="64">
        <v>85666304</v>
      </c>
      <c r="P38" s="64">
        <v>85404997</v>
      </c>
      <c r="Q38" s="64">
        <v>85404997</v>
      </c>
      <c r="R38" s="64">
        <v>84080861</v>
      </c>
      <c r="S38" s="64">
        <v>83819548</v>
      </c>
      <c r="T38" s="64">
        <v>80139851</v>
      </c>
      <c r="U38" s="64">
        <v>80139851</v>
      </c>
      <c r="V38" s="64">
        <v>80139851</v>
      </c>
      <c r="W38" s="64">
        <v>0</v>
      </c>
      <c r="X38" s="64">
        <v>80139851</v>
      </c>
      <c r="Y38" s="65">
        <v>0</v>
      </c>
      <c r="Z38" s="66">
        <v>0</v>
      </c>
    </row>
    <row r="39" spans="1:26" ht="13.5">
      <c r="A39" s="62" t="s">
        <v>56</v>
      </c>
      <c r="B39" s="18">
        <v>860403448</v>
      </c>
      <c r="C39" s="18">
        <v>0</v>
      </c>
      <c r="D39" s="63">
        <v>0</v>
      </c>
      <c r="E39" s="64">
        <v>0</v>
      </c>
      <c r="F39" s="64">
        <v>841503009</v>
      </c>
      <c r="G39" s="64">
        <v>944389850</v>
      </c>
      <c r="H39" s="64">
        <v>916211256</v>
      </c>
      <c r="I39" s="64">
        <v>916211256</v>
      </c>
      <c r="J39" s="64">
        <v>889224784</v>
      </c>
      <c r="K39" s="64">
        <v>941666228</v>
      </c>
      <c r="L39" s="64">
        <v>912540192</v>
      </c>
      <c r="M39" s="64">
        <v>912540192</v>
      </c>
      <c r="N39" s="64">
        <v>893185474</v>
      </c>
      <c r="O39" s="64">
        <v>860537357</v>
      </c>
      <c r="P39" s="64">
        <v>902100495</v>
      </c>
      <c r="Q39" s="64">
        <v>902100495</v>
      </c>
      <c r="R39" s="64">
        <v>881992503</v>
      </c>
      <c r="S39" s="64">
        <v>845257727</v>
      </c>
      <c r="T39" s="64">
        <v>845182683</v>
      </c>
      <c r="U39" s="64">
        <v>845182683</v>
      </c>
      <c r="V39" s="64">
        <v>845182683</v>
      </c>
      <c r="W39" s="64">
        <v>0</v>
      </c>
      <c r="X39" s="64">
        <v>845182683</v>
      </c>
      <c r="Y39" s="65">
        <v>0</v>
      </c>
      <c r="Z39" s="66">
        <v>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170312109</v>
      </c>
      <c r="C42" s="18">
        <v>0</v>
      </c>
      <c r="D42" s="63">
        <v>139411335</v>
      </c>
      <c r="E42" s="64">
        <v>124635999</v>
      </c>
      <c r="F42" s="64">
        <v>101869960</v>
      </c>
      <c r="G42" s="64">
        <v>-13780348</v>
      </c>
      <c r="H42" s="64">
        <v>-16190873</v>
      </c>
      <c r="I42" s="64">
        <v>71898739</v>
      </c>
      <c r="J42" s="64">
        <v>16837881</v>
      </c>
      <c r="K42" s="64">
        <v>69047323</v>
      </c>
      <c r="L42" s="64">
        <v>-29790271</v>
      </c>
      <c r="M42" s="64">
        <v>56094933</v>
      </c>
      <c r="N42" s="64">
        <v>-13208803</v>
      </c>
      <c r="O42" s="64">
        <v>-12838866</v>
      </c>
      <c r="P42" s="64">
        <v>93645788</v>
      </c>
      <c r="Q42" s="64">
        <v>67598119</v>
      </c>
      <c r="R42" s="64">
        <v>-20410721</v>
      </c>
      <c r="S42" s="64">
        <v>-3593080</v>
      </c>
      <c r="T42" s="64">
        <v>-45773080</v>
      </c>
      <c r="U42" s="64">
        <v>-69776881</v>
      </c>
      <c r="V42" s="64">
        <v>125814910</v>
      </c>
      <c r="W42" s="64">
        <v>124635999</v>
      </c>
      <c r="X42" s="64">
        <v>1178911</v>
      </c>
      <c r="Y42" s="65">
        <v>0.95</v>
      </c>
      <c r="Z42" s="66">
        <v>124635999</v>
      </c>
    </row>
    <row r="43" spans="1:26" ht="13.5">
      <c r="A43" s="62" t="s">
        <v>59</v>
      </c>
      <c r="B43" s="18">
        <v>-123872626</v>
      </c>
      <c r="C43" s="18">
        <v>0</v>
      </c>
      <c r="D43" s="63">
        <v>-146441000</v>
      </c>
      <c r="E43" s="64">
        <v>-228572000</v>
      </c>
      <c r="F43" s="64">
        <v>-19468769</v>
      </c>
      <c r="G43" s="64">
        <v>-13923583</v>
      </c>
      <c r="H43" s="64">
        <v>-16159971</v>
      </c>
      <c r="I43" s="64">
        <v>-49552323</v>
      </c>
      <c r="J43" s="64">
        <v>-7978791</v>
      </c>
      <c r="K43" s="64">
        <v>-15003645</v>
      </c>
      <c r="L43" s="64">
        <v>-6735798</v>
      </c>
      <c r="M43" s="64">
        <v>-29718234</v>
      </c>
      <c r="N43" s="64">
        <v>-720626</v>
      </c>
      <c r="O43" s="64">
        <v>-4428666</v>
      </c>
      <c r="P43" s="64">
        <v>-1334229</v>
      </c>
      <c r="Q43" s="64">
        <v>-6483521</v>
      </c>
      <c r="R43" s="64">
        <v>-11134453</v>
      </c>
      <c r="S43" s="64">
        <v>-18586036</v>
      </c>
      <c r="T43" s="64">
        <v>-32009599</v>
      </c>
      <c r="U43" s="64">
        <v>-61730088</v>
      </c>
      <c r="V43" s="64">
        <v>-147484166</v>
      </c>
      <c r="W43" s="64">
        <v>-228572000</v>
      </c>
      <c r="X43" s="64">
        <v>81087834</v>
      </c>
      <c r="Y43" s="65">
        <v>-35.48</v>
      </c>
      <c r="Z43" s="66">
        <v>-228572000</v>
      </c>
    </row>
    <row r="44" spans="1:26" ht="13.5">
      <c r="A44" s="62" t="s">
        <v>60</v>
      </c>
      <c r="B44" s="18">
        <v>-6780059</v>
      </c>
      <c r="C44" s="18">
        <v>0</v>
      </c>
      <c r="D44" s="63">
        <v>10741000</v>
      </c>
      <c r="E44" s="64">
        <v>25159000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-286307</v>
      </c>
      <c r="P44" s="64">
        <v>0</v>
      </c>
      <c r="Q44" s="64">
        <v>-286307</v>
      </c>
      <c r="R44" s="64">
        <v>-1349135</v>
      </c>
      <c r="S44" s="64">
        <v>-290533</v>
      </c>
      <c r="T44" s="64">
        <v>-3666892</v>
      </c>
      <c r="U44" s="64">
        <v>-5306560</v>
      </c>
      <c r="V44" s="64">
        <v>-5592867</v>
      </c>
      <c r="W44" s="64">
        <v>25159000</v>
      </c>
      <c r="X44" s="64">
        <v>-30751867</v>
      </c>
      <c r="Y44" s="65">
        <v>-122.23</v>
      </c>
      <c r="Z44" s="66">
        <v>25159000</v>
      </c>
    </row>
    <row r="45" spans="1:26" ht="13.5">
      <c r="A45" s="74" t="s">
        <v>61</v>
      </c>
      <c r="B45" s="21">
        <v>173803354</v>
      </c>
      <c r="C45" s="21">
        <v>0</v>
      </c>
      <c r="D45" s="103">
        <v>25173335</v>
      </c>
      <c r="E45" s="104">
        <v>22859999</v>
      </c>
      <c r="F45" s="104">
        <v>256199936</v>
      </c>
      <c r="G45" s="104">
        <v>228496005</v>
      </c>
      <c r="H45" s="104">
        <v>196145161</v>
      </c>
      <c r="I45" s="104">
        <v>196145161</v>
      </c>
      <c r="J45" s="104">
        <v>205004251</v>
      </c>
      <c r="K45" s="104">
        <v>259047929</v>
      </c>
      <c r="L45" s="104">
        <v>222521860</v>
      </c>
      <c r="M45" s="104">
        <v>222521860</v>
      </c>
      <c r="N45" s="104">
        <v>208592431</v>
      </c>
      <c r="O45" s="104">
        <v>191038592</v>
      </c>
      <c r="P45" s="104">
        <v>283350151</v>
      </c>
      <c r="Q45" s="104">
        <v>208592431</v>
      </c>
      <c r="R45" s="104">
        <v>250455842</v>
      </c>
      <c r="S45" s="104">
        <v>227986193</v>
      </c>
      <c r="T45" s="104">
        <v>146536622</v>
      </c>
      <c r="U45" s="104">
        <v>146536622</v>
      </c>
      <c r="V45" s="104">
        <v>146536622</v>
      </c>
      <c r="W45" s="104">
        <v>22859999</v>
      </c>
      <c r="X45" s="104">
        <v>123676623</v>
      </c>
      <c r="Y45" s="105">
        <v>541.02</v>
      </c>
      <c r="Z45" s="106">
        <v>22859999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16866507</v>
      </c>
      <c r="C49" s="56">
        <v>0</v>
      </c>
      <c r="D49" s="133">
        <v>9896377</v>
      </c>
      <c r="E49" s="58">
        <v>8008488</v>
      </c>
      <c r="F49" s="58">
        <v>0</v>
      </c>
      <c r="G49" s="58">
        <v>0</v>
      </c>
      <c r="H49" s="58">
        <v>0</v>
      </c>
      <c r="I49" s="58">
        <v>7580284</v>
      </c>
      <c r="J49" s="58">
        <v>0</v>
      </c>
      <c r="K49" s="58">
        <v>0</v>
      </c>
      <c r="L49" s="58">
        <v>0</v>
      </c>
      <c r="M49" s="58">
        <v>7652531</v>
      </c>
      <c r="N49" s="58">
        <v>0</v>
      </c>
      <c r="O49" s="58">
        <v>0</v>
      </c>
      <c r="P49" s="58">
        <v>0</v>
      </c>
      <c r="Q49" s="58">
        <v>7724115</v>
      </c>
      <c r="R49" s="58">
        <v>0</v>
      </c>
      <c r="S49" s="58">
        <v>0</v>
      </c>
      <c r="T49" s="58">
        <v>0</v>
      </c>
      <c r="U49" s="58">
        <v>36348479</v>
      </c>
      <c r="V49" s="58">
        <v>117383899</v>
      </c>
      <c r="W49" s="58">
        <v>211460680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1432033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5274696</v>
      </c>
      <c r="W51" s="58">
        <v>6706729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54.330671926522335</v>
      </c>
      <c r="C58" s="5">
        <f>IF(C67=0,0,+(C76/C67)*100)</f>
        <v>0</v>
      </c>
      <c r="D58" s="6">
        <f aca="true" t="shared" si="6" ref="D58:Z58">IF(D67=0,0,+(D76/D67)*100)</f>
        <v>65.00049986041849</v>
      </c>
      <c r="E58" s="7">
        <f t="shared" si="6"/>
        <v>60.294349114331865</v>
      </c>
      <c r="F58" s="7">
        <f t="shared" si="6"/>
        <v>94.92337380253694</v>
      </c>
      <c r="G58" s="7">
        <f t="shared" si="6"/>
        <v>67.66797594697833</v>
      </c>
      <c r="H58" s="7">
        <f t="shared" si="6"/>
        <v>38.663114246889066</v>
      </c>
      <c r="I58" s="7">
        <f t="shared" si="6"/>
        <v>63.10599944083995</v>
      </c>
      <c r="J58" s="7">
        <f t="shared" si="6"/>
        <v>68.02848930861312</v>
      </c>
      <c r="K58" s="7">
        <f t="shared" si="6"/>
        <v>61.229112137632754</v>
      </c>
      <c r="L58" s="7">
        <f t="shared" si="6"/>
        <v>59.771458791037915</v>
      </c>
      <c r="M58" s="7">
        <f t="shared" si="6"/>
        <v>63.00834500632152</v>
      </c>
      <c r="N58" s="7">
        <f t="shared" si="6"/>
        <v>109.73347542963879</v>
      </c>
      <c r="O58" s="7">
        <f t="shared" si="6"/>
        <v>55.393767482173104</v>
      </c>
      <c r="P58" s="7">
        <f t="shared" si="6"/>
        <v>41.84083684742418</v>
      </c>
      <c r="Q58" s="7">
        <f t="shared" si="6"/>
        <v>67.06977239659956</v>
      </c>
      <c r="R58" s="7">
        <f t="shared" si="6"/>
        <v>100.91067607443868</v>
      </c>
      <c r="S58" s="7">
        <f t="shared" si="6"/>
        <v>63.99759686722194</v>
      </c>
      <c r="T58" s="7">
        <f t="shared" si="6"/>
        <v>96.1059366657188</v>
      </c>
      <c r="U58" s="7">
        <f t="shared" si="6"/>
        <v>89.06438173108788</v>
      </c>
      <c r="V58" s="7">
        <f t="shared" si="6"/>
        <v>69.81001481074485</v>
      </c>
      <c r="W58" s="7">
        <f t="shared" si="6"/>
        <v>60.294349114331865</v>
      </c>
      <c r="X58" s="7">
        <f t="shared" si="6"/>
        <v>0</v>
      </c>
      <c r="Y58" s="7">
        <f t="shared" si="6"/>
        <v>0</v>
      </c>
      <c r="Z58" s="8">
        <f t="shared" si="6"/>
        <v>60.294349114331865</v>
      </c>
    </row>
    <row r="59" spans="1:26" ht="13.5">
      <c r="A59" s="36" t="s">
        <v>31</v>
      </c>
      <c r="B59" s="9">
        <f aca="true" t="shared" si="7" ref="B59:Z66">IF(B68=0,0,+(B77/B68)*100)</f>
        <v>28.020389546971224</v>
      </c>
      <c r="C59" s="9">
        <f t="shared" si="7"/>
        <v>0</v>
      </c>
      <c r="D59" s="2">
        <f t="shared" si="7"/>
        <v>64.99950097251788</v>
      </c>
      <c r="E59" s="10">
        <f t="shared" si="7"/>
        <v>65.2541880117263</v>
      </c>
      <c r="F59" s="10">
        <f t="shared" si="7"/>
        <v>133.2580638746371</v>
      </c>
      <c r="G59" s="10">
        <f t="shared" si="7"/>
        <v>91.7332260935295</v>
      </c>
      <c r="H59" s="10">
        <f t="shared" si="7"/>
        <v>54.76060439343732</v>
      </c>
      <c r="I59" s="10">
        <f t="shared" si="7"/>
        <v>93.42065310753074</v>
      </c>
      <c r="J59" s="10">
        <f t="shared" si="7"/>
        <v>131.0200621054757</v>
      </c>
      <c r="K59" s="10">
        <f t="shared" si="7"/>
        <v>66.45898511786335</v>
      </c>
      <c r="L59" s="10">
        <f t="shared" si="7"/>
        <v>56.440819034326395</v>
      </c>
      <c r="M59" s="10">
        <f t="shared" si="7"/>
        <v>83.67159037420062</v>
      </c>
      <c r="N59" s="10">
        <f t="shared" si="7"/>
        <v>260.2784733484428</v>
      </c>
      <c r="O59" s="10">
        <f t="shared" si="7"/>
        <v>55.357758687514746</v>
      </c>
      <c r="P59" s="10">
        <f t="shared" si="7"/>
        <v>57.87553874174013</v>
      </c>
      <c r="Q59" s="10">
        <f t="shared" si="7"/>
        <v>127.78979840024876</v>
      </c>
      <c r="R59" s="10">
        <f t="shared" si="7"/>
        <v>149.29559011997213</v>
      </c>
      <c r="S59" s="10">
        <f t="shared" si="7"/>
        <v>57.71165690462474</v>
      </c>
      <c r="T59" s="10">
        <f t="shared" si="7"/>
        <v>184.8576327642363</v>
      </c>
      <c r="U59" s="10">
        <f t="shared" si="7"/>
        <v>130.29435891503695</v>
      </c>
      <c r="V59" s="10">
        <f t="shared" si="7"/>
        <v>109.27680193733534</v>
      </c>
      <c r="W59" s="10">
        <f t="shared" si="7"/>
        <v>65.2541880117263</v>
      </c>
      <c r="X59" s="10">
        <f t="shared" si="7"/>
        <v>0</v>
      </c>
      <c r="Y59" s="10">
        <f t="shared" si="7"/>
        <v>0</v>
      </c>
      <c r="Z59" s="11">
        <f t="shared" si="7"/>
        <v>65.2541880117263</v>
      </c>
    </row>
    <row r="60" spans="1:26" ht="13.5">
      <c r="A60" s="37" t="s">
        <v>32</v>
      </c>
      <c r="B60" s="12">
        <f t="shared" si="7"/>
        <v>58.82414488528271</v>
      </c>
      <c r="C60" s="12">
        <f t="shared" si="7"/>
        <v>0</v>
      </c>
      <c r="D60" s="3">
        <f t="shared" si="7"/>
        <v>65.00100629065919</v>
      </c>
      <c r="E60" s="13">
        <f t="shared" si="7"/>
        <v>50.424847146673734</v>
      </c>
      <c r="F60" s="13">
        <f t="shared" si="7"/>
        <v>93.53959362362467</v>
      </c>
      <c r="G60" s="13">
        <f t="shared" si="7"/>
        <v>63.62698415438853</v>
      </c>
      <c r="H60" s="13">
        <f t="shared" si="7"/>
        <v>38.84448134046934</v>
      </c>
      <c r="I60" s="13">
        <f t="shared" si="7"/>
        <v>58.86075960309053</v>
      </c>
      <c r="J60" s="13">
        <f t="shared" si="7"/>
        <v>54.432170304256765</v>
      </c>
      <c r="K60" s="13">
        <f t="shared" si="7"/>
        <v>69.05577347055466</v>
      </c>
      <c r="L60" s="13">
        <f t="shared" si="7"/>
        <v>74.4229597004603</v>
      </c>
      <c r="M60" s="13">
        <f t="shared" si="7"/>
        <v>65.7696470171019</v>
      </c>
      <c r="N60" s="13">
        <f t="shared" si="7"/>
        <v>53.70427293709301</v>
      </c>
      <c r="O60" s="13">
        <f t="shared" si="7"/>
        <v>66.63130986706085</v>
      </c>
      <c r="P60" s="13">
        <f t="shared" si="7"/>
        <v>44.48638127398615</v>
      </c>
      <c r="Q60" s="13">
        <f t="shared" si="7"/>
        <v>55.21104012186018</v>
      </c>
      <c r="R60" s="13">
        <f t="shared" si="7"/>
        <v>104.87632014566788</v>
      </c>
      <c r="S60" s="13">
        <f t="shared" si="7"/>
        <v>112.24816631761792</v>
      </c>
      <c r="T60" s="13">
        <f t="shared" si="7"/>
        <v>76.78437521120115</v>
      </c>
      <c r="U60" s="13">
        <f t="shared" si="7"/>
        <v>94.45127850799197</v>
      </c>
      <c r="V60" s="13">
        <f t="shared" si="7"/>
        <v>66.25855423742674</v>
      </c>
      <c r="W60" s="13">
        <f t="shared" si="7"/>
        <v>50.424847146673734</v>
      </c>
      <c r="X60" s="13">
        <f t="shared" si="7"/>
        <v>0</v>
      </c>
      <c r="Y60" s="13">
        <f t="shared" si="7"/>
        <v>0</v>
      </c>
      <c r="Z60" s="14">
        <f t="shared" si="7"/>
        <v>50.424847146673734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66.42360682406407</v>
      </c>
      <c r="C62" s="12">
        <f t="shared" si="7"/>
        <v>0</v>
      </c>
      <c r="D62" s="3">
        <f t="shared" si="7"/>
        <v>65.00107967360758</v>
      </c>
      <c r="E62" s="13">
        <f t="shared" si="7"/>
        <v>53.939261159361685</v>
      </c>
      <c r="F62" s="13">
        <f t="shared" si="7"/>
        <v>111.50260533883163</v>
      </c>
      <c r="G62" s="13">
        <f t="shared" si="7"/>
        <v>67.22950051206728</v>
      </c>
      <c r="H62" s="13">
        <f t="shared" si="7"/>
        <v>41.58542868286621</v>
      </c>
      <c r="I62" s="13">
        <f t="shared" si="7"/>
        <v>64.07708797342619</v>
      </c>
      <c r="J62" s="13">
        <f t="shared" si="7"/>
        <v>56.632126833310416</v>
      </c>
      <c r="K62" s="13">
        <f t="shared" si="7"/>
        <v>69.91538705259457</v>
      </c>
      <c r="L62" s="13">
        <f t="shared" si="7"/>
        <v>80.90556591408887</v>
      </c>
      <c r="M62" s="13">
        <f t="shared" si="7"/>
        <v>68.70598392179338</v>
      </c>
      <c r="N62" s="13">
        <f t="shared" si="7"/>
        <v>58.779746672498135</v>
      </c>
      <c r="O62" s="13">
        <f t="shared" si="7"/>
        <v>70.47095831502529</v>
      </c>
      <c r="P62" s="13">
        <f t="shared" si="7"/>
        <v>47.198023862376296</v>
      </c>
      <c r="Q62" s="13">
        <f t="shared" si="7"/>
        <v>59.017787752898386</v>
      </c>
      <c r="R62" s="13">
        <f t="shared" si="7"/>
        <v>112.39713575518613</v>
      </c>
      <c r="S62" s="13">
        <f t="shared" si="7"/>
        <v>142.7701077723442</v>
      </c>
      <c r="T62" s="13">
        <f t="shared" si="7"/>
        <v>83.79354152155327</v>
      </c>
      <c r="U62" s="13">
        <f t="shared" si="7"/>
        <v>105.38763069714598</v>
      </c>
      <c r="V62" s="13">
        <f t="shared" si="7"/>
        <v>71.04652150772469</v>
      </c>
      <c r="W62" s="13">
        <f t="shared" si="7"/>
        <v>53.939261159361685</v>
      </c>
      <c r="X62" s="13">
        <f t="shared" si="7"/>
        <v>0</v>
      </c>
      <c r="Y62" s="13">
        <f t="shared" si="7"/>
        <v>0</v>
      </c>
      <c r="Z62" s="14">
        <f t="shared" si="7"/>
        <v>53.939261159361685</v>
      </c>
    </row>
    <row r="63" spans="1:26" ht="13.5">
      <c r="A63" s="38" t="s">
        <v>108</v>
      </c>
      <c r="B63" s="12">
        <f t="shared" si="7"/>
        <v>6.8302748306042425</v>
      </c>
      <c r="C63" s="12">
        <f t="shared" si="7"/>
        <v>0</v>
      </c>
      <c r="D63" s="3">
        <f t="shared" si="7"/>
        <v>64.99996754869318</v>
      </c>
      <c r="E63" s="13">
        <f t="shared" si="7"/>
        <v>44.61557266837795</v>
      </c>
      <c r="F63" s="13">
        <f t="shared" si="7"/>
        <v>26.742116614777583</v>
      </c>
      <c r="G63" s="13">
        <f t="shared" si="7"/>
        <v>107.04401167930138</v>
      </c>
      <c r="H63" s="13">
        <f t="shared" si="7"/>
        <v>13.102577839118867</v>
      </c>
      <c r="I63" s="13">
        <f t="shared" si="7"/>
        <v>45.93669118212336</v>
      </c>
      <c r="J63" s="13">
        <f t="shared" si="7"/>
        <v>87.96987196757605</v>
      </c>
      <c r="K63" s="13">
        <f t="shared" si="7"/>
        <v>166.47782316569567</v>
      </c>
      <c r="L63" s="13">
        <f t="shared" si="7"/>
        <v>49.19296247570051</v>
      </c>
      <c r="M63" s="13">
        <f t="shared" si="7"/>
        <v>104.1556310480064</v>
      </c>
      <c r="N63" s="13">
        <f t="shared" si="7"/>
        <v>32.20444065563607</v>
      </c>
      <c r="O63" s="13">
        <f t="shared" si="7"/>
        <v>71.93629380096338</v>
      </c>
      <c r="P63" s="13">
        <f t="shared" si="7"/>
        <v>38.27251877828878</v>
      </c>
      <c r="Q63" s="13">
        <f t="shared" si="7"/>
        <v>46.97277664007499</v>
      </c>
      <c r="R63" s="13">
        <f t="shared" si="7"/>
        <v>155.49209617602963</v>
      </c>
      <c r="S63" s="13">
        <f t="shared" si="7"/>
        <v>46.717415407358736</v>
      </c>
      <c r="T63" s="13">
        <f t="shared" si="7"/>
        <v>61.766582959890115</v>
      </c>
      <c r="U63" s="13">
        <f t="shared" si="7"/>
        <v>91.14487474992026</v>
      </c>
      <c r="V63" s="13">
        <f t="shared" si="7"/>
        <v>71.1524554288686</v>
      </c>
      <c r="W63" s="13">
        <f t="shared" si="7"/>
        <v>44.61557266837795</v>
      </c>
      <c r="X63" s="13">
        <f t="shared" si="7"/>
        <v>0</v>
      </c>
      <c r="Y63" s="13">
        <f t="shared" si="7"/>
        <v>0</v>
      </c>
      <c r="Z63" s="14">
        <f t="shared" si="7"/>
        <v>44.61557266837795</v>
      </c>
    </row>
    <row r="64" spans="1:26" ht="13.5">
      <c r="A64" s="38" t="s">
        <v>109</v>
      </c>
      <c r="B64" s="12">
        <f t="shared" si="7"/>
        <v>-22.86985629383909</v>
      </c>
      <c r="C64" s="12">
        <f t="shared" si="7"/>
        <v>0</v>
      </c>
      <c r="D64" s="3">
        <f t="shared" si="7"/>
        <v>65.00064644632528</v>
      </c>
      <c r="E64" s="13">
        <f t="shared" si="7"/>
        <v>7.495029858325199</v>
      </c>
      <c r="F64" s="13">
        <f t="shared" si="7"/>
        <v>5.139316848511431</v>
      </c>
      <c r="G64" s="13">
        <f t="shared" si="7"/>
        <v>5.1416171717814425</v>
      </c>
      <c r="H64" s="13">
        <f t="shared" si="7"/>
        <v>8.248917155545808</v>
      </c>
      <c r="I64" s="13">
        <f t="shared" si="7"/>
        <v>6.176771432185365</v>
      </c>
      <c r="J64" s="13">
        <f t="shared" si="7"/>
        <v>10.539543023309363</v>
      </c>
      <c r="K64" s="13">
        <f t="shared" si="7"/>
        <v>7.866499121704748</v>
      </c>
      <c r="L64" s="13">
        <f t="shared" si="7"/>
        <v>4.278536920199037</v>
      </c>
      <c r="M64" s="13">
        <f t="shared" si="7"/>
        <v>7.56152635507105</v>
      </c>
      <c r="N64" s="13">
        <f t="shared" si="7"/>
        <v>9.67742642866541</v>
      </c>
      <c r="O64" s="13">
        <f t="shared" si="7"/>
        <v>4.673489481797907</v>
      </c>
      <c r="P64" s="13">
        <f t="shared" si="7"/>
        <v>8.097013288890837</v>
      </c>
      <c r="Q64" s="13">
        <f t="shared" si="7"/>
        <v>7.482645119837668</v>
      </c>
      <c r="R64" s="13">
        <f t="shared" si="7"/>
        <v>6.127801412218763</v>
      </c>
      <c r="S64" s="13">
        <f t="shared" si="7"/>
        <v>6.017718521117494</v>
      </c>
      <c r="T64" s="13">
        <f t="shared" si="7"/>
        <v>11.984203209353526</v>
      </c>
      <c r="U64" s="13">
        <f t="shared" si="7"/>
        <v>8.043304421810973</v>
      </c>
      <c r="V64" s="13">
        <f t="shared" si="7"/>
        <v>7.316132213347106</v>
      </c>
      <c r="W64" s="13">
        <f t="shared" si="7"/>
        <v>7.495029858325199</v>
      </c>
      <c r="X64" s="13">
        <f t="shared" si="7"/>
        <v>0</v>
      </c>
      <c r="Y64" s="13">
        <f t="shared" si="7"/>
        <v>0</v>
      </c>
      <c r="Z64" s="14">
        <f t="shared" si="7"/>
        <v>7.495029858325199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100</v>
      </c>
      <c r="F66" s="16">
        <f t="shared" si="7"/>
        <v>3.8165528510784243</v>
      </c>
      <c r="G66" s="16">
        <f t="shared" si="7"/>
        <v>33.01035030976944</v>
      </c>
      <c r="H66" s="16">
        <f t="shared" si="7"/>
        <v>1.5028442519130312</v>
      </c>
      <c r="I66" s="16">
        <f t="shared" si="7"/>
        <v>12.283260585072647</v>
      </c>
      <c r="J66" s="16">
        <f t="shared" si="7"/>
        <v>10.97000394675312</v>
      </c>
      <c r="K66" s="16">
        <f t="shared" si="7"/>
        <v>7.008016789624946</v>
      </c>
      <c r="L66" s="16">
        <f t="shared" si="7"/>
        <v>2.9313910680603104</v>
      </c>
      <c r="M66" s="16">
        <f t="shared" si="7"/>
        <v>6.873113027004811</v>
      </c>
      <c r="N66" s="16">
        <f t="shared" si="7"/>
        <v>2.6858049125442705</v>
      </c>
      <c r="O66" s="16">
        <f t="shared" si="7"/>
        <v>0</v>
      </c>
      <c r="P66" s="16">
        <f t="shared" si="7"/>
        <v>0</v>
      </c>
      <c r="Q66" s="16">
        <f t="shared" si="7"/>
        <v>0.8064757715849507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4.4824604668565415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122092070</v>
      </c>
      <c r="C67" s="23"/>
      <c r="D67" s="24">
        <v>123354436</v>
      </c>
      <c r="E67" s="25">
        <v>127854436</v>
      </c>
      <c r="F67" s="25">
        <v>7956091</v>
      </c>
      <c r="G67" s="25">
        <v>9667143</v>
      </c>
      <c r="H67" s="25">
        <v>12160725</v>
      </c>
      <c r="I67" s="25">
        <v>29783959</v>
      </c>
      <c r="J67" s="25">
        <v>11271316</v>
      </c>
      <c r="K67" s="25">
        <v>12118162</v>
      </c>
      <c r="L67" s="25">
        <v>10819843</v>
      </c>
      <c r="M67" s="25">
        <v>34209321</v>
      </c>
      <c r="N67" s="25">
        <v>10425793</v>
      </c>
      <c r="O67" s="25">
        <v>12183840</v>
      </c>
      <c r="P67" s="25">
        <v>11991959</v>
      </c>
      <c r="Q67" s="25">
        <v>34601592</v>
      </c>
      <c r="R67" s="25">
        <v>9617580</v>
      </c>
      <c r="S67" s="25">
        <v>7443617</v>
      </c>
      <c r="T67" s="25">
        <v>10318014</v>
      </c>
      <c r="U67" s="25">
        <v>27379211</v>
      </c>
      <c r="V67" s="25">
        <v>125974083</v>
      </c>
      <c r="W67" s="25">
        <v>127854436</v>
      </c>
      <c r="X67" s="25"/>
      <c r="Y67" s="24"/>
      <c r="Z67" s="26">
        <v>127854436</v>
      </c>
    </row>
    <row r="68" spans="1:26" ht="13.5" hidden="1">
      <c r="A68" s="36" t="s">
        <v>31</v>
      </c>
      <c r="B68" s="18">
        <v>33594665</v>
      </c>
      <c r="C68" s="18"/>
      <c r="D68" s="19">
        <v>34146416</v>
      </c>
      <c r="E68" s="20">
        <v>34946416</v>
      </c>
      <c r="F68" s="20">
        <v>3017160</v>
      </c>
      <c r="G68" s="20">
        <v>2685570</v>
      </c>
      <c r="H68" s="20">
        <v>2991826</v>
      </c>
      <c r="I68" s="20">
        <v>8694556</v>
      </c>
      <c r="J68" s="20">
        <v>2778821</v>
      </c>
      <c r="K68" s="20">
        <v>2960462</v>
      </c>
      <c r="L68" s="20">
        <v>2960462</v>
      </c>
      <c r="M68" s="20">
        <v>8699745</v>
      </c>
      <c r="N68" s="20">
        <v>3164468</v>
      </c>
      <c r="O68" s="20">
        <v>2902585</v>
      </c>
      <c r="P68" s="20">
        <v>2989605</v>
      </c>
      <c r="Q68" s="20">
        <v>9056658</v>
      </c>
      <c r="R68" s="20">
        <v>3045457</v>
      </c>
      <c r="S68" s="20">
        <v>3087981</v>
      </c>
      <c r="T68" s="20">
        <v>3047225</v>
      </c>
      <c r="U68" s="20">
        <v>9180663</v>
      </c>
      <c r="V68" s="20">
        <v>35631622</v>
      </c>
      <c r="W68" s="20">
        <v>34946416</v>
      </c>
      <c r="X68" s="20"/>
      <c r="Y68" s="19"/>
      <c r="Z68" s="22">
        <v>34946416</v>
      </c>
    </row>
    <row r="69" spans="1:26" ht="13.5" hidden="1">
      <c r="A69" s="37" t="s">
        <v>32</v>
      </c>
      <c r="B69" s="18">
        <v>76688921</v>
      </c>
      <c r="C69" s="18"/>
      <c r="D69" s="19">
        <v>78208020</v>
      </c>
      <c r="E69" s="20">
        <v>77908020</v>
      </c>
      <c r="F69" s="20">
        <v>3726004</v>
      </c>
      <c r="G69" s="20">
        <v>5792140</v>
      </c>
      <c r="H69" s="20">
        <v>7834629</v>
      </c>
      <c r="I69" s="20">
        <v>17352773</v>
      </c>
      <c r="J69" s="20">
        <v>7121748</v>
      </c>
      <c r="K69" s="20">
        <v>7753023</v>
      </c>
      <c r="L69" s="20">
        <v>6386599</v>
      </c>
      <c r="M69" s="20">
        <v>21261370</v>
      </c>
      <c r="N69" s="20">
        <v>5898121</v>
      </c>
      <c r="O69" s="20">
        <v>7717516</v>
      </c>
      <c r="P69" s="20">
        <v>7389421</v>
      </c>
      <c r="Q69" s="20">
        <v>21005058</v>
      </c>
      <c r="R69" s="20">
        <v>4918586</v>
      </c>
      <c r="S69" s="20">
        <v>2656267</v>
      </c>
      <c r="T69" s="20">
        <v>5578213</v>
      </c>
      <c r="U69" s="20">
        <v>13153066</v>
      </c>
      <c r="V69" s="20">
        <v>72772267</v>
      </c>
      <c r="W69" s="20">
        <v>77908020</v>
      </c>
      <c r="X69" s="20"/>
      <c r="Y69" s="19"/>
      <c r="Z69" s="22">
        <v>77908020</v>
      </c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>
        <v>69289795</v>
      </c>
      <c r="C71" s="18"/>
      <c r="D71" s="19">
        <v>69789610</v>
      </c>
      <c r="E71" s="20">
        <v>69789610</v>
      </c>
      <c r="F71" s="20">
        <v>3052578</v>
      </c>
      <c r="G71" s="20">
        <v>5149714</v>
      </c>
      <c r="H71" s="20">
        <v>7158392</v>
      </c>
      <c r="I71" s="20">
        <v>15360684</v>
      </c>
      <c r="J71" s="20">
        <v>6495013</v>
      </c>
      <c r="K71" s="20">
        <v>7073031</v>
      </c>
      <c r="L71" s="20">
        <v>5726894</v>
      </c>
      <c r="M71" s="20">
        <v>19294938</v>
      </c>
      <c r="N71" s="20">
        <v>5158224</v>
      </c>
      <c r="O71" s="20">
        <v>7007393</v>
      </c>
      <c r="P71" s="20">
        <v>6686174</v>
      </c>
      <c r="Q71" s="20">
        <v>18851791</v>
      </c>
      <c r="R71" s="20">
        <v>4196429</v>
      </c>
      <c r="S71" s="20">
        <v>2005431</v>
      </c>
      <c r="T71" s="20">
        <v>4833863</v>
      </c>
      <c r="U71" s="20">
        <v>11035723</v>
      </c>
      <c r="V71" s="20">
        <v>64543136</v>
      </c>
      <c r="W71" s="20">
        <v>69789610</v>
      </c>
      <c r="X71" s="20"/>
      <c r="Y71" s="19"/>
      <c r="Z71" s="22">
        <v>69789610</v>
      </c>
    </row>
    <row r="72" spans="1:26" ht="13.5" hidden="1">
      <c r="A72" s="38" t="s">
        <v>108</v>
      </c>
      <c r="B72" s="18">
        <v>2622852</v>
      </c>
      <c r="C72" s="18"/>
      <c r="D72" s="19">
        <v>3081540</v>
      </c>
      <c r="E72" s="20">
        <v>2781540</v>
      </c>
      <c r="F72" s="20">
        <v>217451</v>
      </c>
      <c r="G72" s="20">
        <v>186655</v>
      </c>
      <c r="H72" s="20">
        <v>220262</v>
      </c>
      <c r="I72" s="20">
        <v>624368</v>
      </c>
      <c r="J72" s="20">
        <v>170738</v>
      </c>
      <c r="K72" s="20">
        <v>223995</v>
      </c>
      <c r="L72" s="20">
        <v>203708</v>
      </c>
      <c r="M72" s="20">
        <v>598441</v>
      </c>
      <c r="N72" s="20">
        <v>283877</v>
      </c>
      <c r="O72" s="20">
        <v>254104</v>
      </c>
      <c r="P72" s="20">
        <v>247227</v>
      </c>
      <c r="Q72" s="20">
        <v>785208</v>
      </c>
      <c r="R72" s="20">
        <v>266137</v>
      </c>
      <c r="S72" s="20">
        <v>194816</v>
      </c>
      <c r="T72" s="20">
        <v>288308</v>
      </c>
      <c r="U72" s="20">
        <v>749261</v>
      </c>
      <c r="V72" s="20">
        <v>2757278</v>
      </c>
      <c r="W72" s="20">
        <v>2781540</v>
      </c>
      <c r="X72" s="20"/>
      <c r="Y72" s="19"/>
      <c r="Z72" s="22">
        <v>2781540</v>
      </c>
    </row>
    <row r="73" spans="1:26" ht="13.5" hidden="1">
      <c r="A73" s="38" t="s">
        <v>109</v>
      </c>
      <c r="B73" s="18">
        <v>4776274</v>
      </c>
      <c r="C73" s="18"/>
      <c r="D73" s="19">
        <v>5336870</v>
      </c>
      <c r="E73" s="20">
        <v>5336870</v>
      </c>
      <c r="F73" s="20">
        <v>455975</v>
      </c>
      <c r="G73" s="20">
        <v>455771</v>
      </c>
      <c r="H73" s="20">
        <v>455975</v>
      </c>
      <c r="I73" s="20">
        <v>1367721</v>
      </c>
      <c r="J73" s="20">
        <v>455997</v>
      </c>
      <c r="K73" s="20">
        <v>455997</v>
      </c>
      <c r="L73" s="20">
        <v>455997</v>
      </c>
      <c r="M73" s="20">
        <v>1367991</v>
      </c>
      <c r="N73" s="20">
        <v>456020</v>
      </c>
      <c r="O73" s="20">
        <v>456019</v>
      </c>
      <c r="P73" s="20">
        <v>456020</v>
      </c>
      <c r="Q73" s="20">
        <v>1368059</v>
      </c>
      <c r="R73" s="20">
        <v>456020</v>
      </c>
      <c r="S73" s="20">
        <v>456020</v>
      </c>
      <c r="T73" s="20">
        <v>456042</v>
      </c>
      <c r="U73" s="20">
        <v>1368082</v>
      </c>
      <c r="V73" s="20">
        <v>5471853</v>
      </c>
      <c r="W73" s="20">
        <v>5336870</v>
      </c>
      <c r="X73" s="20"/>
      <c r="Y73" s="19"/>
      <c r="Z73" s="22">
        <v>5336870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11808484</v>
      </c>
      <c r="C75" s="27"/>
      <c r="D75" s="28">
        <v>11000000</v>
      </c>
      <c r="E75" s="29">
        <v>15000000</v>
      </c>
      <c r="F75" s="29">
        <v>1212927</v>
      </c>
      <c r="G75" s="29">
        <v>1189433</v>
      </c>
      <c r="H75" s="29">
        <v>1334270</v>
      </c>
      <c r="I75" s="29">
        <v>3736630</v>
      </c>
      <c r="J75" s="29">
        <v>1370747</v>
      </c>
      <c r="K75" s="29">
        <v>1404677</v>
      </c>
      <c r="L75" s="29">
        <v>1472782</v>
      </c>
      <c r="M75" s="29">
        <v>4248206</v>
      </c>
      <c r="N75" s="29">
        <v>1363204</v>
      </c>
      <c r="O75" s="29">
        <v>1563739</v>
      </c>
      <c r="P75" s="29">
        <v>1612933</v>
      </c>
      <c r="Q75" s="29">
        <v>4539876</v>
      </c>
      <c r="R75" s="29">
        <v>1653537</v>
      </c>
      <c r="S75" s="29">
        <v>1699369</v>
      </c>
      <c r="T75" s="29">
        <v>1692576</v>
      </c>
      <c r="U75" s="29">
        <v>5045482</v>
      </c>
      <c r="V75" s="29">
        <v>17570194</v>
      </c>
      <c r="W75" s="29">
        <v>15000000</v>
      </c>
      <c r="X75" s="29"/>
      <c r="Y75" s="28"/>
      <c r="Z75" s="30">
        <v>15000000</v>
      </c>
    </row>
    <row r="76" spans="1:26" ht="13.5" hidden="1">
      <c r="A76" s="41" t="s">
        <v>113</v>
      </c>
      <c r="B76" s="31">
        <v>66333442</v>
      </c>
      <c r="C76" s="31"/>
      <c r="D76" s="32">
        <v>80181000</v>
      </c>
      <c r="E76" s="33">
        <v>77089000</v>
      </c>
      <c r="F76" s="33">
        <v>7552190</v>
      </c>
      <c r="G76" s="33">
        <v>6541560</v>
      </c>
      <c r="H76" s="33">
        <v>4701715</v>
      </c>
      <c r="I76" s="33">
        <v>18795465</v>
      </c>
      <c r="J76" s="33">
        <v>7667706</v>
      </c>
      <c r="K76" s="33">
        <v>7419843</v>
      </c>
      <c r="L76" s="33">
        <v>6467178</v>
      </c>
      <c r="M76" s="33">
        <v>21554727</v>
      </c>
      <c r="N76" s="33">
        <v>11440585</v>
      </c>
      <c r="O76" s="33">
        <v>6749088</v>
      </c>
      <c r="P76" s="33">
        <v>5017536</v>
      </c>
      <c r="Q76" s="33">
        <v>23207209</v>
      </c>
      <c r="R76" s="33">
        <v>9705165</v>
      </c>
      <c r="S76" s="33">
        <v>4763736</v>
      </c>
      <c r="T76" s="33">
        <v>9916224</v>
      </c>
      <c r="U76" s="33">
        <v>24385125</v>
      </c>
      <c r="V76" s="33">
        <v>87942526</v>
      </c>
      <c r="W76" s="33">
        <v>77089000</v>
      </c>
      <c r="X76" s="33"/>
      <c r="Y76" s="32"/>
      <c r="Z76" s="34">
        <v>77089000</v>
      </c>
    </row>
    <row r="77" spans="1:26" ht="13.5" hidden="1">
      <c r="A77" s="36" t="s">
        <v>31</v>
      </c>
      <c r="B77" s="18">
        <v>9413356</v>
      </c>
      <c r="C77" s="18"/>
      <c r="D77" s="19">
        <v>22195000</v>
      </c>
      <c r="E77" s="20">
        <v>22804000</v>
      </c>
      <c r="F77" s="20">
        <v>4020609</v>
      </c>
      <c r="G77" s="20">
        <v>2463560</v>
      </c>
      <c r="H77" s="20">
        <v>1638342</v>
      </c>
      <c r="I77" s="20">
        <v>8122511</v>
      </c>
      <c r="J77" s="20">
        <v>3640813</v>
      </c>
      <c r="K77" s="20">
        <v>1967493</v>
      </c>
      <c r="L77" s="20">
        <v>1670909</v>
      </c>
      <c r="M77" s="20">
        <v>7279215</v>
      </c>
      <c r="N77" s="20">
        <v>8236429</v>
      </c>
      <c r="O77" s="20">
        <v>1606806</v>
      </c>
      <c r="P77" s="20">
        <v>1730250</v>
      </c>
      <c r="Q77" s="20">
        <v>11573485</v>
      </c>
      <c r="R77" s="20">
        <v>4546733</v>
      </c>
      <c r="S77" s="20">
        <v>1782125</v>
      </c>
      <c r="T77" s="20">
        <v>5633028</v>
      </c>
      <c r="U77" s="20">
        <v>11961886</v>
      </c>
      <c r="V77" s="20">
        <v>38937097</v>
      </c>
      <c r="W77" s="20">
        <v>22804000</v>
      </c>
      <c r="X77" s="20"/>
      <c r="Y77" s="19"/>
      <c r="Z77" s="22">
        <v>22804000</v>
      </c>
    </row>
    <row r="78" spans="1:26" ht="13.5" hidden="1">
      <c r="A78" s="37" t="s">
        <v>32</v>
      </c>
      <c r="B78" s="18">
        <v>45111602</v>
      </c>
      <c r="C78" s="18"/>
      <c r="D78" s="19">
        <v>50836000</v>
      </c>
      <c r="E78" s="20">
        <v>39285000</v>
      </c>
      <c r="F78" s="20">
        <v>3485289</v>
      </c>
      <c r="G78" s="20">
        <v>3685364</v>
      </c>
      <c r="H78" s="20">
        <v>3043321</v>
      </c>
      <c r="I78" s="20">
        <v>10213974</v>
      </c>
      <c r="J78" s="20">
        <v>3876522</v>
      </c>
      <c r="K78" s="20">
        <v>5353910</v>
      </c>
      <c r="L78" s="20">
        <v>4753096</v>
      </c>
      <c r="M78" s="20">
        <v>13983528</v>
      </c>
      <c r="N78" s="20">
        <v>3167543</v>
      </c>
      <c r="O78" s="20">
        <v>5142282</v>
      </c>
      <c r="P78" s="20">
        <v>3287286</v>
      </c>
      <c r="Q78" s="20">
        <v>11597111</v>
      </c>
      <c r="R78" s="20">
        <v>5158432</v>
      </c>
      <c r="S78" s="20">
        <v>2981611</v>
      </c>
      <c r="T78" s="20">
        <v>4283196</v>
      </c>
      <c r="U78" s="20">
        <v>12423239</v>
      </c>
      <c r="V78" s="20">
        <v>48217852</v>
      </c>
      <c r="W78" s="20">
        <v>39285000</v>
      </c>
      <c r="X78" s="20"/>
      <c r="Y78" s="19"/>
      <c r="Z78" s="22">
        <v>39285000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>
        <v>46024781</v>
      </c>
      <c r="C80" s="18"/>
      <c r="D80" s="19">
        <v>45364000</v>
      </c>
      <c r="E80" s="20">
        <v>37644000</v>
      </c>
      <c r="F80" s="20">
        <v>3403704</v>
      </c>
      <c r="G80" s="20">
        <v>3462127</v>
      </c>
      <c r="H80" s="20">
        <v>2976848</v>
      </c>
      <c r="I80" s="20">
        <v>9842679</v>
      </c>
      <c r="J80" s="20">
        <v>3678264</v>
      </c>
      <c r="K80" s="20">
        <v>4945137</v>
      </c>
      <c r="L80" s="20">
        <v>4633376</v>
      </c>
      <c r="M80" s="20">
        <v>13256777</v>
      </c>
      <c r="N80" s="20">
        <v>3031991</v>
      </c>
      <c r="O80" s="20">
        <v>4938177</v>
      </c>
      <c r="P80" s="20">
        <v>3155742</v>
      </c>
      <c r="Q80" s="20">
        <v>11125910</v>
      </c>
      <c r="R80" s="20">
        <v>4716666</v>
      </c>
      <c r="S80" s="20">
        <v>2863156</v>
      </c>
      <c r="T80" s="20">
        <v>4050465</v>
      </c>
      <c r="U80" s="20">
        <v>11630287</v>
      </c>
      <c r="V80" s="20">
        <v>45855653</v>
      </c>
      <c r="W80" s="20">
        <v>37644000</v>
      </c>
      <c r="X80" s="20"/>
      <c r="Y80" s="19"/>
      <c r="Z80" s="22">
        <v>37644000</v>
      </c>
    </row>
    <row r="81" spans="1:26" ht="13.5" hidden="1">
      <c r="A81" s="38" t="s">
        <v>108</v>
      </c>
      <c r="B81" s="18">
        <v>179148</v>
      </c>
      <c r="C81" s="18"/>
      <c r="D81" s="19">
        <v>2003000</v>
      </c>
      <c r="E81" s="20">
        <v>1241000</v>
      </c>
      <c r="F81" s="20">
        <v>58151</v>
      </c>
      <c r="G81" s="20">
        <v>199803</v>
      </c>
      <c r="H81" s="20">
        <v>28860</v>
      </c>
      <c r="I81" s="20">
        <v>286814</v>
      </c>
      <c r="J81" s="20">
        <v>150198</v>
      </c>
      <c r="K81" s="20">
        <v>372902</v>
      </c>
      <c r="L81" s="20">
        <v>100210</v>
      </c>
      <c r="M81" s="20">
        <v>623310</v>
      </c>
      <c r="N81" s="20">
        <v>91421</v>
      </c>
      <c r="O81" s="20">
        <v>182793</v>
      </c>
      <c r="P81" s="20">
        <v>94620</v>
      </c>
      <c r="Q81" s="20">
        <v>368834</v>
      </c>
      <c r="R81" s="20">
        <v>413822</v>
      </c>
      <c r="S81" s="20">
        <v>91013</v>
      </c>
      <c r="T81" s="20">
        <v>178078</v>
      </c>
      <c r="U81" s="20">
        <v>682913</v>
      </c>
      <c r="V81" s="20">
        <v>1961871</v>
      </c>
      <c r="W81" s="20">
        <v>1241000</v>
      </c>
      <c r="X81" s="20"/>
      <c r="Y81" s="19"/>
      <c r="Z81" s="22">
        <v>1241000</v>
      </c>
    </row>
    <row r="82" spans="1:26" ht="13.5" hidden="1">
      <c r="A82" s="38" t="s">
        <v>109</v>
      </c>
      <c r="B82" s="18">
        <v>-1092327</v>
      </c>
      <c r="C82" s="18"/>
      <c r="D82" s="19">
        <v>3469000</v>
      </c>
      <c r="E82" s="20">
        <v>400000</v>
      </c>
      <c r="F82" s="20">
        <v>23434</v>
      </c>
      <c r="G82" s="20">
        <v>23434</v>
      </c>
      <c r="H82" s="20">
        <v>37613</v>
      </c>
      <c r="I82" s="20">
        <v>84481</v>
      </c>
      <c r="J82" s="20">
        <v>48060</v>
      </c>
      <c r="K82" s="20">
        <v>35871</v>
      </c>
      <c r="L82" s="20">
        <v>19510</v>
      </c>
      <c r="M82" s="20">
        <v>103441</v>
      </c>
      <c r="N82" s="20">
        <v>44131</v>
      </c>
      <c r="O82" s="20">
        <v>21312</v>
      </c>
      <c r="P82" s="20">
        <v>36924</v>
      </c>
      <c r="Q82" s="20">
        <v>102367</v>
      </c>
      <c r="R82" s="20">
        <v>27944</v>
      </c>
      <c r="S82" s="20">
        <v>27442</v>
      </c>
      <c r="T82" s="20">
        <v>54653</v>
      </c>
      <c r="U82" s="20">
        <v>110039</v>
      </c>
      <c r="V82" s="20">
        <v>400328</v>
      </c>
      <c r="W82" s="20">
        <v>400000</v>
      </c>
      <c r="X82" s="20"/>
      <c r="Y82" s="19"/>
      <c r="Z82" s="22">
        <v>400000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11808484</v>
      </c>
      <c r="C84" s="27"/>
      <c r="D84" s="28">
        <v>7150000</v>
      </c>
      <c r="E84" s="29">
        <v>15000000</v>
      </c>
      <c r="F84" s="29">
        <v>46292</v>
      </c>
      <c r="G84" s="29">
        <v>392636</v>
      </c>
      <c r="H84" s="29">
        <v>20052</v>
      </c>
      <c r="I84" s="29">
        <v>458980</v>
      </c>
      <c r="J84" s="29">
        <v>150371</v>
      </c>
      <c r="K84" s="29">
        <v>98440</v>
      </c>
      <c r="L84" s="29">
        <v>43173</v>
      </c>
      <c r="M84" s="29">
        <v>291984</v>
      </c>
      <c r="N84" s="29">
        <v>36613</v>
      </c>
      <c r="O84" s="29"/>
      <c r="P84" s="29"/>
      <c r="Q84" s="29">
        <v>36613</v>
      </c>
      <c r="R84" s="29"/>
      <c r="S84" s="29"/>
      <c r="T84" s="29"/>
      <c r="U84" s="29"/>
      <c r="V84" s="29">
        <v>787577</v>
      </c>
      <c r="W84" s="29">
        <v>15000000</v>
      </c>
      <c r="X84" s="29"/>
      <c r="Y84" s="28"/>
      <c r="Z84" s="30">
        <v>15000000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1586309</v>
      </c>
      <c r="C7" s="18">
        <v>0</v>
      </c>
      <c r="D7" s="63">
        <v>851000</v>
      </c>
      <c r="E7" s="64">
        <v>851000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78352</v>
      </c>
      <c r="O7" s="64">
        <v>0</v>
      </c>
      <c r="P7" s="64">
        <v>186247</v>
      </c>
      <c r="Q7" s="64">
        <v>264599</v>
      </c>
      <c r="R7" s="64">
        <v>0</v>
      </c>
      <c r="S7" s="64">
        <v>0</v>
      </c>
      <c r="T7" s="64">
        <v>0</v>
      </c>
      <c r="U7" s="64">
        <v>0</v>
      </c>
      <c r="V7" s="64">
        <v>264599</v>
      </c>
      <c r="W7" s="64">
        <v>851000</v>
      </c>
      <c r="X7" s="64">
        <v>-586401</v>
      </c>
      <c r="Y7" s="65">
        <v>-68.91</v>
      </c>
      <c r="Z7" s="66">
        <v>851000</v>
      </c>
    </row>
    <row r="8" spans="1:26" ht="13.5">
      <c r="A8" s="62" t="s">
        <v>34</v>
      </c>
      <c r="B8" s="18">
        <v>249305000</v>
      </c>
      <c r="C8" s="18">
        <v>0</v>
      </c>
      <c r="D8" s="63">
        <v>250908000</v>
      </c>
      <c r="E8" s="64">
        <v>250929000</v>
      </c>
      <c r="F8" s="64">
        <v>104810000</v>
      </c>
      <c r="G8" s="64">
        <v>2562310</v>
      </c>
      <c r="H8" s="64">
        <v>0</v>
      </c>
      <c r="I8" s="64">
        <v>107372310</v>
      </c>
      <c r="J8" s="64">
        <v>0</v>
      </c>
      <c r="K8" s="64">
        <v>82418000</v>
      </c>
      <c r="L8" s="64">
        <v>3490215</v>
      </c>
      <c r="M8" s="64">
        <v>85908215</v>
      </c>
      <c r="N8" s="64">
        <v>0</v>
      </c>
      <c r="O8" s="64">
        <v>300000</v>
      </c>
      <c r="P8" s="64">
        <v>64618000</v>
      </c>
      <c r="Q8" s="64">
        <v>64918000</v>
      </c>
      <c r="R8" s="64">
        <v>0</v>
      </c>
      <c r="S8" s="64">
        <v>0</v>
      </c>
      <c r="T8" s="64">
        <v>0</v>
      </c>
      <c r="U8" s="64">
        <v>0</v>
      </c>
      <c r="V8" s="64">
        <v>258198525</v>
      </c>
      <c r="W8" s="64">
        <v>250929000</v>
      </c>
      <c r="X8" s="64">
        <v>7269525</v>
      </c>
      <c r="Y8" s="65">
        <v>2.9</v>
      </c>
      <c r="Z8" s="66">
        <v>250929000</v>
      </c>
    </row>
    <row r="9" spans="1:26" ht="13.5">
      <c r="A9" s="62" t="s">
        <v>35</v>
      </c>
      <c r="B9" s="18">
        <v>145587</v>
      </c>
      <c r="C9" s="18">
        <v>0</v>
      </c>
      <c r="D9" s="63">
        <v>140000</v>
      </c>
      <c r="E9" s="64">
        <v>140000</v>
      </c>
      <c r="F9" s="64">
        <v>2730040</v>
      </c>
      <c r="G9" s="64">
        <v>935425</v>
      </c>
      <c r="H9" s="64">
        <v>173034</v>
      </c>
      <c r="I9" s="64">
        <v>3838499</v>
      </c>
      <c r="J9" s="64">
        <v>204033</v>
      </c>
      <c r="K9" s="64">
        <v>241836</v>
      </c>
      <c r="L9" s="64">
        <v>0</v>
      </c>
      <c r="M9" s="64">
        <v>445869</v>
      </c>
      <c r="N9" s="64">
        <v>60450</v>
      </c>
      <c r="O9" s="64">
        <v>628279</v>
      </c>
      <c r="P9" s="64">
        <v>864769</v>
      </c>
      <c r="Q9" s="64">
        <v>1553498</v>
      </c>
      <c r="R9" s="64">
        <v>0</v>
      </c>
      <c r="S9" s="64">
        <v>0</v>
      </c>
      <c r="T9" s="64">
        <v>0</v>
      </c>
      <c r="U9" s="64">
        <v>0</v>
      </c>
      <c r="V9" s="64">
        <v>5837866</v>
      </c>
      <c r="W9" s="64">
        <v>140000</v>
      </c>
      <c r="X9" s="64">
        <v>5697866</v>
      </c>
      <c r="Y9" s="65">
        <v>4069.9</v>
      </c>
      <c r="Z9" s="66">
        <v>140000</v>
      </c>
    </row>
    <row r="10" spans="1:26" ht="25.5">
      <c r="A10" s="67" t="s">
        <v>98</v>
      </c>
      <c r="B10" s="68">
        <f>SUM(B5:B9)</f>
        <v>251036896</v>
      </c>
      <c r="C10" s="68">
        <f>SUM(C5:C9)</f>
        <v>0</v>
      </c>
      <c r="D10" s="69">
        <f aca="true" t="shared" si="0" ref="D10:Z10">SUM(D5:D9)</f>
        <v>251899000</v>
      </c>
      <c r="E10" s="70">
        <f t="shared" si="0"/>
        <v>251920000</v>
      </c>
      <c r="F10" s="70">
        <f t="shared" si="0"/>
        <v>107540040</v>
      </c>
      <c r="G10" s="70">
        <f t="shared" si="0"/>
        <v>3497735</v>
      </c>
      <c r="H10" s="70">
        <f t="shared" si="0"/>
        <v>173034</v>
      </c>
      <c r="I10" s="70">
        <f t="shared" si="0"/>
        <v>111210809</v>
      </c>
      <c r="J10" s="70">
        <f t="shared" si="0"/>
        <v>204033</v>
      </c>
      <c r="K10" s="70">
        <f t="shared" si="0"/>
        <v>82659836</v>
      </c>
      <c r="L10" s="70">
        <f t="shared" si="0"/>
        <v>3490215</v>
      </c>
      <c r="M10" s="70">
        <f t="shared" si="0"/>
        <v>86354084</v>
      </c>
      <c r="N10" s="70">
        <f t="shared" si="0"/>
        <v>138802</v>
      </c>
      <c r="O10" s="70">
        <f t="shared" si="0"/>
        <v>928279</v>
      </c>
      <c r="P10" s="70">
        <f t="shared" si="0"/>
        <v>65669016</v>
      </c>
      <c r="Q10" s="70">
        <f t="shared" si="0"/>
        <v>66736097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264300990</v>
      </c>
      <c r="W10" s="70">
        <f t="shared" si="0"/>
        <v>251920000</v>
      </c>
      <c r="X10" s="70">
        <f t="shared" si="0"/>
        <v>12380990</v>
      </c>
      <c r="Y10" s="71">
        <f>+IF(W10&lt;&gt;0,(X10/W10)*100,0)</f>
        <v>4.914651476659257</v>
      </c>
      <c r="Z10" s="72">
        <f t="shared" si="0"/>
        <v>251920000</v>
      </c>
    </row>
    <row r="11" spans="1:26" ht="13.5">
      <c r="A11" s="62" t="s">
        <v>36</v>
      </c>
      <c r="B11" s="18">
        <v>130952532</v>
      </c>
      <c r="C11" s="18">
        <v>0</v>
      </c>
      <c r="D11" s="63">
        <v>123393000</v>
      </c>
      <c r="E11" s="64">
        <v>121113000</v>
      </c>
      <c r="F11" s="64">
        <v>10201406</v>
      </c>
      <c r="G11" s="64">
        <v>10354296</v>
      </c>
      <c r="H11" s="64">
        <v>10284013</v>
      </c>
      <c r="I11" s="64">
        <v>30839715</v>
      </c>
      <c r="J11" s="64">
        <v>10577667</v>
      </c>
      <c r="K11" s="64">
        <v>10732650</v>
      </c>
      <c r="L11" s="64">
        <v>10359763</v>
      </c>
      <c r="M11" s="64">
        <v>31670080</v>
      </c>
      <c r="N11" s="64">
        <v>10671571</v>
      </c>
      <c r="O11" s="64">
        <v>9996662</v>
      </c>
      <c r="P11" s="64">
        <v>10476037</v>
      </c>
      <c r="Q11" s="64">
        <v>31144270</v>
      </c>
      <c r="R11" s="64">
        <v>0</v>
      </c>
      <c r="S11" s="64">
        <v>0</v>
      </c>
      <c r="T11" s="64">
        <v>0</v>
      </c>
      <c r="U11" s="64">
        <v>0</v>
      </c>
      <c r="V11" s="64">
        <v>93654065</v>
      </c>
      <c r="W11" s="64">
        <v>121113000</v>
      </c>
      <c r="X11" s="64">
        <v>-27458935</v>
      </c>
      <c r="Y11" s="65">
        <v>-22.67</v>
      </c>
      <c r="Z11" s="66">
        <v>121113000</v>
      </c>
    </row>
    <row r="12" spans="1:26" ht="13.5">
      <c r="A12" s="62" t="s">
        <v>37</v>
      </c>
      <c r="B12" s="18">
        <v>0</v>
      </c>
      <c r="C12" s="18">
        <v>0</v>
      </c>
      <c r="D12" s="63">
        <v>13552000</v>
      </c>
      <c r="E12" s="64">
        <v>12552000</v>
      </c>
      <c r="F12" s="64">
        <v>1097725</v>
      </c>
      <c r="G12" s="64">
        <v>1084421</v>
      </c>
      <c r="H12" s="64">
        <v>1133087</v>
      </c>
      <c r="I12" s="64">
        <v>3315233</v>
      </c>
      <c r="J12" s="64">
        <v>1101868</v>
      </c>
      <c r="K12" s="64">
        <v>1101818</v>
      </c>
      <c r="L12" s="64">
        <v>1099370</v>
      </c>
      <c r="M12" s="64">
        <v>3303056</v>
      </c>
      <c r="N12" s="64">
        <v>1118297</v>
      </c>
      <c r="O12" s="64">
        <v>766293</v>
      </c>
      <c r="P12" s="64">
        <v>1178735</v>
      </c>
      <c r="Q12" s="64">
        <v>3063325</v>
      </c>
      <c r="R12" s="64">
        <v>0</v>
      </c>
      <c r="S12" s="64">
        <v>0</v>
      </c>
      <c r="T12" s="64">
        <v>0</v>
      </c>
      <c r="U12" s="64">
        <v>0</v>
      </c>
      <c r="V12" s="64">
        <v>9681614</v>
      </c>
      <c r="W12" s="64">
        <v>12552000</v>
      </c>
      <c r="X12" s="64">
        <v>-2870386</v>
      </c>
      <c r="Y12" s="65">
        <v>-22.87</v>
      </c>
      <c r="Z12" s="66">
        <v>12552000</v>
      </c>
    </row>
    <row r="13" spans="1:26" ht="13.5">
      <c r="A13" s="62" t="s">
        <v>99</v>
      </c>
      <c r="B13" s="18">
        <v>7143971</v>
      </c>
      <c r="C13" s="18">
        <v>0</v>
      </c>
      <c r="D13" s="63">
        <v>1749000</v>
      </c>
      <c r="E13" s="64">
        <v>1749000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1749000</v>
      </c>
      <c r="X13" s="64">
        <v>-1749000</v>
      </c>
      <c r="Y13" s="65">
        <v>-100</v>
      </c>
      <c r="Z13" s="66">
        <v>1749000</v>
      </c>
    </row>
    <row r="14" spans="1:26" ht="13.5">
      <c r="A14" s="62" t="s">
        <v>38</v>
      </c>
      <c r="B14" s="18">
        <v>16757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2902749</v>
      </c>
      <c r="C15" s="18">
        <v>0</v>
      </c>
      <c r="D15" s="63">
        <v>2024000</v>
      </c>
      <c r="E15" s="64">
        <v>2154000</v>
      </c>
      <c r="F15" s="64">
        <v>134808</v>
      </c>
      <c r="G15" s="64">
        <v>105878</v>
      </c>
      <c r="H15" s="64">
        <v>179793</v>
      </c>
      <c r="I15" s="64">
        <v>420479</v>
      </c>
      <c r="J15" s="64">
        <v>203965</v>
      </c>
      <c r="K15" s="64">
        <v>334730</v>
      </c>
      <c r="L15" s="64">
        <v>230666</v>
      </c>
      <c r="M15" s="64">
        <v>769361</v>
      </c>
      <c r="N15" s="64">
        <v>144586</v>
      </c>
      <c r="O15" s="64">
        <v>314916</v>
      </c>
      <c r="P15" s="64">
        <v>228791</v>
      </c>
      <c r="Q15" s="64">
        <v>688293</v>
      </c>
      <c r="R15" s="64">
        <v>0</v>
      </c>
      <c r="S15" s="64">
        <v>0</v>
      </c>
      <c r="T15" s="64">
        <v>0</v>
      </c>
      <c r="U15" s="64">
        <v>0</v>
      </c>
      <c r="V15" s="64">
        <v>1878133</v>
      </c>
      <c r="W15" s="64">
        <v>2154000</v>
      </c>
      <c r="X15" s="64">
        <v>-275867</v>
      </c>
      <c r="Y15" s="65">
        <v>-12.81</v>
      </c>
      <c r="Z15" s="66">
        <v>2154000</v>
      </c>
    </row>
    <row r="16" spans="1:26" ht="13.5">
      <c r="A16" s="73" t="s">
        <v>40</v>
      </c>
      <c r="B16" s="18">
        <v>74431644</v>
      </c>
      <c r="C16" s="18">
        <v>0</v>
      </c>
      <c r="D16" s="63">
        <v>2000000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3000000</v>
      </c>
      <c r="P16" s="64">
        <v>0</v>
      </c>
      <c r="Q16" s="64">
        <v>3000000</v>
      </c>
      <c r="R16" s="64">
        <v>0</v>
      </c>
      <c r="S16" s="64">
        <v>0</v>
      </c>
      <c r="T16" s="64">
        <v>0</v>
      </c>
      <c r="U16" s="64">
        <v>0</v>
      </c>
      <c r="V16" s="64">
        <v>3000000</v>
      </c>
      <c r="W16" s="64">
        <v>0</v>
      </c>
      <c r="X16" s="64">
        <v>3000000</v>
      </c>
      <c r="Y16" s="65">
        <v>0</v>
      </c>
      <c r="Z16" s="66">
        <v>0</v>
      </c>
    </row>
    <row r="17" spans="1:26" ht="13.5">
      <c r="A17" s="62" t="s">
        <v>41</v>
      </c>
      <c r="B17" s="18">
        <v>50638919</v>
      </c>
      <c r="C17" s="18">
        <v>0</v>
      </c>
      <c r="D17" s="63">
        <v>111274000</v>
      </c>
      <c r="E17" s="64">
        <v>116041000</v>
      </c>
      <c r="F17" s="64">
        <v>5622098</v>
      </c>
      <c r="G17" s="64">
        <v>7161013</v>
      </c>
      <c r="H17" s="64">
        <v>6303947</v>
      </c>
      <c r="I17" s="64">
        <v>19087058</v>
      </c>
      <c r="J17" s="64">
        <v>7500787</v>
      </c>
      <c r="K17" s="64">
        <v>13957656</v>
      </c>
      <c r="L17" s="64">
        <v>11028431</v>
      </c>
      <c r="M17" s="64">
        <v>32486874</v>
      </c>
      <c r="N17" s="64">
        <v>7405966</v>
      </c>
      <c r="O17" s="64">
        <v>10414880</v>
      </c>
      <c r="P17" s="64">
        <v>9475639</v>
      </c>
      <c r="Q17" s="64">
        <v>27296485</v>
      </c>
      <c r="R17" s="64">
        <v>0</v>
      </c>
      <c r="S17" s="64">
        <v>0</v>
      </c>
      <c r="T17" s="64">
        <v>0</v>
      </c>
      <c r="U17" s="64">
        <v>0</v>
      </c>
      <c r="V17" s="64">
        <v>78870417</v>
      </c>
      <c r="W17" s="64">
        <v>116041000</v>
      </c>
      <c r="X17" s="64">
        <v>-37170583</v>
      </c>
      <c r="Y17" s="65">
        <v>-32.03</v>
      </c>
      <c r="Z17" s="66">
        <v>116041000</v>
      </c>
    </row>
    <row r="18" spans="1:26" ht="13.5">
      <c r="A18" s="74" t="s">
        <v>42</v>
      </c>
      <c r="B18" s="75">
        <f>SUM(B11:B17)</f>
        <v>266086572</v>
      </c>
      <c r="C18" s="75">
        <f>SUM(C11:C17)</f>
        <v>0</v>
      </c>
      <c r="D18" s="76">
        <f aca="true" t="shared" si="1" ref="D18:Z18">SUM(D11:D17)</f>
        <v>253992000</v>
      </c>
      <c r="E18" s="77">
        <f t="shared" si="1"/>
        <v>253609000</v>
      </c>
      <c r="F18" s="77">
        <f t="shared" si="1"/>
        <v>17056037</v>
      </c>
      <c r="G18" s="77">
        <f t="shared" si="1"/>
        <v>18705608</v>
      </c>
      <c r="H18" s="77">
        <f t="shared" si="1"/>
        <v>17900840</v>
      </c>
      <c r="I18" s="77">
        <f t="shared" si="1"/>
        <v>53662485</v>
      </c>
      <c r="J18" s="77">
        <f t="shared" si="1"/>
        <v>19384287</v>
      </c>
      <c r="K18" s="77">
        <f t="shared" si="1"/>
        <v>26126854</v>
      </c>
      <c r="L18" s="77">
        <f t="shared" si="1"/>
        <v>22718230</v>
      </c>
      <c r="M18" s="77">
        <f t="shared" si="1"/>
        <v>68229371</v>
      </c>
      <c r="N18" s="77">
        <f t="shared" si="1"/>
        <v>19340420</v>
      </c>
      <c r="O18" s="77">
        <f t="shared" si="1"/>
        <v>24492751</v>
      </c>
      <c r="P18" s="77">
        <f t="shared" si="1"/>
        <v>21359202</v>
      </c>
      <c r="Q18" s="77">
        <f t="shared" si="1"/>
        <v>65192373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187084229</v>
      </c>
      <c r="W18" s="77">
        <f t="shared" si="1"/>
        <v>253609000</v>
      </c>
      <c r="X18" s="77">
        <f t="shared" si="1"/>
        <v>-66524771</v>
      </c>
      <c r="Y18" s="71">
        <f>+IF(W18&lt;&gt;0,(X18/W18)*100,0)</f>
        <v>-26.231234301621786</v>
      </c>
      <c r="Z18" s="78">
        <f t="shared" si="1"/>
        <v>253609000</v>
      </c>
    </row>
    <row r="19" spans="1:26" ht="13.5">
      <c r="A19" s="74" t="s">
        <v>43</v>
      </c>
      <c r="B19" s="79">
        <f>+B10-B18</f>
        <v>-15049676</v>
      </c>
      <c r="C19" s="79">
        <f>+C10-C18</f>
        <v>0</v>
      </c>
      <c r="D19" s="80">
        <f aca="true" t="shared" si="2" ref="D19:Z19">+D10-D18</f>
        <v>-2093000</v>
      </c>
      <c r="E19" s="81">
        <f t="shared" si="2"/>
        <v>-1689000</v>
      </c>
      <c r="F19" s="81">
        <f t="shared" si="2"/>
        <v>90484003</v>
      </c>
      <c r="G19" s="81">
        <f t="shared" si="2"/>
        <v>-15207873</v>
      </c>
      <c r="H19" s="81">
        <f t="shared" si="2"/>
        <v>-17727806</v>
      </c>
      <c r="I19" s="81">
        <f t="shared" si="2"/>
        <v>57548324</v>
      </c>
      <c r="J19" s="81">
        <f t="shared" si="2"/>
        <v>-19180254</v>
      </c>
      <c r="K19" s="81">
        <f t="shared" si="2"/>
        <v>56532982</v>
      </c>
      <c r="L19" s="81">
        <f t="shared" si="2"/>
        <v>-19228015</v>
      </c>
      <c r="M19" s="81">
        <f t="shared" si="2"/>
        <v>18124713</v>
      </c>
      <c r="N19" s="81">
        <f t="shared" si="2"/>
        <v>-19201618</v>
      </c>
      <c r="O19" s="81">
        <f t="shared" si="2"/>
        <v>-23564472</v>
      </c>
      <c r="P19" s="81">
        <f t="shared" si="2"/>
        <v>44309814</v>
      </c>
      <c r="Q19" s="81">
        <f t="shared" si="2"/>
        <v>1543724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77216761</v>
      </c>
      <c r="W19" s="81">
        <f>IF(E10=E18,0,W10-W18)</f>
        <v>-1689000</v>
      </c>
      <c r="X19" s="81">
        <f t="shared" si="2"/>
        <v>78905761</v>
      </c>
      <c r="Y19" s="82">
        <f>+IF(W19&lt;&gt;0,(X19/W19)*100,0)</f>
        <v>-4671.744286560094</v>
      </c>
      <c r="Z19" s="83">
        <f t="shared" si="2"/>
        <v>-1689000</v>
      </c>
    </row>
    <row r="20" spans="1:26" ht="13.5">
      <c r="A20" s="62" t="s">
        <v>44</v>
      </c>
      <c r="B20" s="18">
        <v>0</v>
      </c>
      <c r="C20" s="18">
        <v>0</v>
      </c>
      <c r="D20" s="63">
        <v>3355000</v>
      </c>
      <c r="E20" s="64">
        <v>3334000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3334000</v>
      </c>
      <c r="X20" s="64">
        <v>-3334000</v>
      </c>
      <c r="Y20" s="65">
        <v>-100</v>
      </c>
      <c r="Z20" s="66">
        <v>3334000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-15049676</v>
      </c>
      <c r="C22" s="90">
        <f>SUM(C19:C21)</f>
        <v>0</v>
      </c>
      <c r="D22" s="91">
        <f aca="true" t="shared" si="3" ref="D22:Z22">SUM(D19:D21)</f>
        <v>1262000</v>
      </c>
      <c r="E22" s="92">
        <f t="shared" si="3"/>
        <v>1645000</v>
      </c>
      <c r="F22" s="92">
        <f t="shared" si="3"/>
        <v>90484003</v>
      </c>
      <c r="G22" s="92">
        <f t="shared" si="3"/>
        <v>-15207873</v>
      </c>
      <c r="H22" s="92">
        <f t="shared" si="3"/>
        <v>-17727806</v>
      </c>
      <c r="I22" s="92">
        <f t="shared" si="3"/>
        <v>57548324</v>
      </c>
      <c r="J22" s="92">
        <f t="shared" si="3"/>
        <v>-19180254</v>
      </c>
      <c r="K22" s="92">
        <f t="shared" si="3"/>
        <v>56532982</v>
      </c>
      <c r="L22" s="92">
        <f t="shared" si="3"/>
        <v>-19228015</v>
      </c>
      <c r="M22" s="92">
        <f t="shared" si="3"/>
        <v>18124713</v>
      </c>
      <c r="N22" s="92">
        <f t="shared" si="3"/>
        <v>-19201618</v>
      </c>
      <c r="O22" s="92">
        <f t="shared" si="3"/>
        <v>-23564472</v>
      </c>
      <c r="P22" s="92">
        <f t="shared" si="3"/>
        <v>44309814</v>
      </c>
      <c r="Q22" s="92">
        <f t="shared" si="3"/>
        <v>1543724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77216761</v>
      </c>
      <c r="W22" s="92">
        <f t="shared" si="3"/>
        <v>1645000</v>
      </c>
      <c r="X22" s="92">
        <f t="shared" si="3"/>
        <v>75571761</v>
      </c>
      <c r="Y22" s="93">
        <f>+IF(W22&lt;&gt;0,(X22/W22)*100,0)</f>
        <v>4594.028024316109</v>
      </c>
      <c r="Z22" s="94">
        <f t="shared" si="3"/>
        <v>1645000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-15049676</v>
      </c>
      <c r="C24" s="79">
        <f>SUM(C22:C23)</f>
        <v>0</v>
      </c>
      <c r="D24" s="80">
        <f aca="true" t="shared" si="4" ref="D24:Z24">SUM(D22:D23)</f>
        <v>1262000</v>
      </c>
      <c r="E24" s="81">
        <f t="shared" si="4"/>
        <v>1645000</v>
      </c>
      <c r="F24" s="81">
        <f t="shared" si="4"/>
        <v>90484003</v>
      </c>
      <c r="G24" s="81">
        <f t="shared" si="4"/>
        <v>-15207873</v>
      </c>
      <c r="H24" s="81">
        <f t="shared" si="4"/>
        <v>-17727806</v>
      </c>
      <c r="I24" s="81">
        <f t="shared" si="4"/>
        <v>57548324</v>
      </c>
      <c r="J24" s="81">
        <f t="shared" si="4"/>
        <v>-19180254</v>
      </c>
      <c r="K24" s="81">
        <f t="shared" si="4"/>
        <v>56532982</v>
      </c>
      <c r="L24" s="81">
        <f t="shared" si="4"/>
        <v>-19228015</v>
      </c>
      <c r="M24" s="81">
        <f t="shared" si="4"/>
        <v>18124713</v>
      </c>
      <c r="N24" s="81">
        <f t="shared" si="4"/>
        <v>-19201618</v>
      </c>
      <c r="O24" s="81">
        <f t="shared" si="4"/>
        <v>-23564472</v>
      </c>
      <c r="P24" s="81">
        <f t="shared" si="4"/>
        <v>44309814</v>
      </c>
      <c r="Q24" s="81">
        <f t="shared" si="4"/>
        <v>1543724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77216761</v>
      </c>
      <c r="W24" s="81">
        <f t="shared" si="4"/>
        <v>1645000</v>
      </c>
      <c r="X24" s="81">
        <f t="shared" si="4"/>
        <v>75571761</v>
      </c>
      <c r="Y24" s="82">
        <f>+IF(W24&lt;&gt;0,(X24/W24)*100,0)</f>
        <v>4594.028024316109</v>
      </c>
      <c r="Z24" s="83">
        <f t="shared" si="4"/>
        <v>1645000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56064586</v>
      </c>
      <c r="C27" s="21">
        <v>0</v>
      </c>
      <c r="D27" s="103">
        <v>3355000</v>
      </c>
      <c r="E27" s="104">
        <v>3334000</v>
      </c>
      <c r="F27" s="104">
        <v>9660</v>
      </c>
      <c r="G27" s="104">
        <v>182661</v>
      </c>
      <c r="H27" s="104">
        <v>123051</v>
      </c>
      <c r="I27" s="104">
        <v>315372</v>
      </c>
      <c r="J27" s="104">
        <v>481537</v>
      </c>
      <c r="K27" s="104">
        <v>151370</v>
      </c>
      <c r="L27" s="104">
        <v>207688</v>
      </c>
      <c r="M27" s="104">
        <v>840595</v>
      </c>
      <c r="N27" s="104">
        <v>1298877</v>
      </c>
      <c r="O27" s="104">
        <v>77113</v>
      </c>
      <c r="P27" s="104">
        <v>52209</v>
      </c>
      <c r="Q27" s="104">
        <v>1428199</v>
      </c>
      <c r="R27" s="104">
        <v>160700</v>
      </c>
      <c r="S27" s="104">
        <v>952952</v>
      </c>
      <c r="T27" s="104">
        <v>29300</v>
      </c>
      <c r="U27" s="104">
        <v>1142952</v>
      </c>
      <c r="V27" s="104">
        <v>3727118</v>
      </c>
      <c r="W27" s="104">
        <v>3334000</v>
      </c>
      <c r="X27" s="104">
        <v>393118</v>
      </c>
      <c r="Y27" s="105">
        <v>11.79</v>
      </c>
      <c r="Z27" s="106">
        <v>3334000</v>
      </c>
    </row>
    <row r="28" spans="1:26" ht="13.5">
      <c r="A28" s="107" t="s">
        <v>44</v>
      </c>
      <c r="B28" s="18">
        <v>56064586</v>
      </c>
      <c r="C28" s="18">
        <v>0</v>
      </c>
      <c r="D28" s="63">
        <v>3355000</v>
      </c>
      <c r="E28" s="64">
        <v>3334000</v>
      </c>
      <c r="F28" s="64">
        <v>9660</v>
      </c>
      <c r="G28" s="64">
        <v>182661</v>
      </c>
      <c r="H28" s="64">
        <v>123051</v>
      </c>
      <c r="I28" s="64">
        <v>315372</v>
      </c>
      <c r="J28" s="64">
        <v>481537</v>
      </c>
      <c r="K28" s="64">
        <v>151370</v>
      </c>
      <c r="L28" s="64">
        <v>207688</v>
      </c>
      <c r="M28" s="64">
        <v>840595</v>
      </c>
      <c r="N28" s="64">
        <v>1298877</v>
      </c>
      <c r="O28" s="64">
        <v>77113</v>
      </c>
      <c r="P28" s="64">
        <v>52209</v>
      </c>
      <c r="Q28" s="64">
        <v>1428199</v>
      </c>
      <c r="R28" s="64">
        <v>160700</v>
      </c>
      <c r="S28" s="64">
        <v>952952</v>
      </c>
      <c r="T28" s="64">
        <v>29300</v>
      </c>
      <c r="U28" s="64">
        <v>1142952</v>
      </c>
      <c r="V28" s="64">
        <v>3727118</v>
      </c>
      <c r="W28" s="64">
        <v>3334000</v>
      </c>
      <c r="X28" s="64">
        <v>393118</v>
      </c>
      <c r="Y28" s="65">
        <v>11.79</v>
      </c>
      <c r="Z28" s="66">
        <v>3334000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56064586</v>
      </c>
      <c r="C32" s="21">
        <f>SUM(C28:C31)</f>
        <v>0</v>
      </c>
      <c r="D32" s="103">
        <f aca="true" t="shared" si="5" ref="D32:Z32">SUM(D28:D31)</f>
        <v>3355000</v>
      </c>
      <c r="E32" s="104">
        <f t="shared" si="5"/>
        <v>3334000</v>
      </c>
      <c r="F32" s="104">
        <f t="shared" si="5"/>
        <v>9660</v>
      </c>
      <c r="G32" s="104">
        <f t="shared" si="5"/>
        <v>182661</v>
      </c>
      <c r="H32" s="104">
        <f t="shared" si="5"/>
        <v>123051</v>
      </c>
      <c r="I32" s="104">
        <f t="shared" si="5"/>
        <v>315372</v>
      </c>
      <c r="J32" s="104">
        <f t="shared" si="5"/>
        <v>481537</v>
      </c>
      <c r="K32" s="104">
        <f t="shared" si="5"/>
        <v>151370</v>
      </c>
      <c r="L32" s="104">
        <f t="shared" si="5"/>
        <v>207688</v>
      </c>
      <c r="M32" s="104">
        <f t="shared" si="5"/>
        <v>840595</v>
      </c>
      <c r="N32" s="104">
        <f t="shared" si="5"/>
        <v>1298877</v>
      </c>
      <c r="O32" s="104">
        <f t="shared" si="5"/>
        <v>77113</v>
      </c>
      <c r="P32" s="104">
        <f t="shared" si="5"/>
        <v>52209</v>
      </c>
      <c r="Q32" s="104">
        <f t="shared" si="5"/>
        <v>1428199</v>
      </c>
      <c r="R32" s="104">
        <f t="shared" si="5"/>
        <v>160700</v>
      </c>
      <c r="S32" s="104">
        <f t="shared" si="5"/>
        <v>952952</v>
      </c>
      <c r="T32" s="104">
        <f t="shared" si="5"/>
        <v>29300</v>
      </c>
      <c r="U32" s="104">
        <f t="shared" si="5"/>
        <v>1142952</v>
      </c>
      <c r="V32" s="104">
        <f t="shared" si="5"/>
        <v>3727118</v>
      </c>
      <c r="W32" s="104">
        <f t="shared" si="5"/>
        <v>3334000</v>
      </c>
      <c r="X32" s="104">
        <f t="shared" si="5"/>
        <v>393118</v>
      </c>
      <c r="Y32" s="105">
        <f>+IF(W32&lt;&gt;0,(X32/W32)*100,0)</f>
        <v>11.791181763647272</v>
      </c>
      <c r="Z32" s="106">
        <f t="shared" si="5"/>
        <v>3334000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12175727</v>
      </c>
      <c r="C35" s="18">
        <v>0</v>
      </c>
      <c r="D35" s="63">
        <v>1656000</v>
      </c>
      <c r="E35" s="64">
        <v>1656000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1656000</v>
      </c>
      <c r="X35" s="64">
        <v>-1656000</v>
      </c>
      <c r="Y35" s="65">
        <v>-100</v>
      </c>
      <c r="Z35" s="66">
        <v>1656000</v>
      </c>
    </row>
    <row r="36" spans="1:26" ht="13.5">
      <c r="A36" s="62" t="s">
        <v>53</v>
      </c>
      <c r="B36" s="18">
        <v>36452310</v>
      </c>
      <c r="C36" s="18">
        <v>0</v>
      </c>
      <c r="D36" s="63">
        <v>24124000</v>
      </c>
      <c r="E36" s="64">
        <v>24124000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24124000</v>
      </c>
      <c r="X36" s="64">
        <v>-24124000</v>
      </c>
      <c r="Y36" s="65">
        <v>-100</v>
      </c>
      <c r="Z36" s="66">
        <v>24124000</v>
      </c>
    </row>
    <row r="37" spans="1:26" ht="13.5">
      <c r="A37" s="62" t="s">
        <v>54</v>
      </c>
      <c r="B37" s="18">
        <v>35157720</v>
      </c>
      <c r="C37" s="18">
        <v>0</v>
      </c>
      <c r="D37" s="63">
        <v>125000</v>
      </c>
      <c r="E37" s="64">
        <v>125000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125000</v>
      </c>
      <c r="X37" s="64">
        <v>-125000</v>
      </c>
      <c r="Y37" s="65">
        <v>-100</v>
      </c>
      <c r="Z37" s="66">
        <v>125000</v>
      </c>
    </row>
    <row r="38" spans="1:26" ht="13.5">
      <c r="A38" s="62" t="s">
        <v>55</v>
      </c>
      <c r="B38" s="18">
        <v>0</v>
      </c>
      <c r="C38" s="18">
        <v>0</v>
      </c>
      <c r="D38" s="63">
        <v>10144000</v>
      </c>
      <c r="E38" s="64">
        <v>10144000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10144000</v>
      </c>
      <c r="X38" s="64">
        <v>-10144000</v>
      </c>
      <c r="Y38" s="65">
        <v>-100</v>
      </c>
      <c r="Z38" s="66">
        <v>10144000</v>
      </c>
    </row>
    <row r="39" spans="1:26" ht="13.5">
      <c r="A39" s="62" t="s">
        <v>56</v>
      </c>
      <c r="B39" s="18">
        <v>13470317</v>
      </c>
      <c r="C39" s="18">
        <v>0</v>
      </c>
      <c r="D39" s="63">
        <v>15511000</v>
      </c>
      <c r="E39" s="64">
        <v>15511000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15511000</v>
      </c>
      <c r="X39" s="64">
        <v>-15511000</v>
      </c>
      <c r="Y39" s="65">
        <v>-100</v>
      </c>
      <c r="Z39" s="66">
        <v>15511000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-17845953</v>
      </c>
      <c r="C42" s="18">
        <v>0</v>
      </c>
      <c r="D42" s="63">
        <v>5010597</v>
      </c>
      <c r="E42" s="64">
        <v>-111238</v>
      </c>
      <c r="F42" s="64">
        <v>90484043</v>
      </c>
      <c r="G42" s="64">
        <v>-15207873</v>
      </c>
      <c r="H42" s="64">
        <v>-17727806</v>
      </c>
      <c r="I42" s="64">
        <v>57548364</v>
      </c>
      <c r="J42" s="64">
        <v>-19180254</v>
      </c>
      <c r="K42" s="64">
        <v>56532982</v>
      </c>
      <c r="L42" s="64">
        <v>-18498651</v>
      </c>
      <c r="M42" s="64">
        <v>18854077</v>
      </c>
      <c r="N42" s="64">
        <v>-19201618</v>
      </c>
      <c r="O42" s="64">
        <v>-23564472</v>
      </c>
      <c r="P42" s="64">
        <v>44309814</v>
      </c>
      <c r="Q42" s="64">
        <v>1543724</v>
      </c>
      <c r="R42" s="64">
        <v>-21396507</v>
      </c>
      <c r="S42" s="64">
        <v>-18821244</v>
      </c>
      <c r="T42" s="64">
        <v>-20446499</v>
      </c>
      <c r="U42" s="64">
        <v>-60664250</v>
      </c>
      <c r="V42" s="64">
        <v>17281915</v>
      </c>
      <c r="W42" s="64">
        <v>-111238</v>
      </c>
      <c r="X42" s="64">
        <v>17393153</v>
      </c>
      <c r="Y42" s="65">
        <v>-15635.98</v>
      </c>
      <c r="Z42" s="66">
        <v>-111238</v>
      </c>
    </row>
    <row r="43" spans="1:26" ht="13.5">
      <c r="A43" s="62" t="s">
        <v>59</v>
      </c>
      <c r="B43" s="18">
        <v>12922271</v>
      </c>
      <c r="C43" s="18">
        <v>0</v>
      </c>
      <c r="D43" s="63">
        <v>-3354855</v>
      </c>
      <c r="E43" s="64">
        <v>0</v>
      </c>
      <c r="F43" s="64">
        <v>-9660</v>
      </c>
      <c r="G43" s="64">
        <v>-182661</v>
      </c>
      <c r="H43" s="64">
        <v>0</v>
      </c>
      <c r="I43" s="64">
        <v>-192321</v>
      </c>
      <c r="J43" s="64">
        <v>-481537</v>
      </c>
      <c r="K43" s="64">
        <v>-151370</v>
      </c>
      <c r="L43" s="64">
        <v>-207689</v>
      </c>
      <c r="M43" s="64">
        <v>-840596</v>
      </c>
      <c r="N43" s="64">
        <v>-1298877</v>
      </c>
      <c r="O43" s="64">
        <v>-77113</v>
      </c>
      <c r="P43" s="64">
        <v>-52209</v>
      </c>
      <c r="Q43" s="64">
        <v>-1428199</v>
      </c>
      <c r="R43" s="64">
        <v>-160700</v>
      </c>
      <c r="S43" s="64">
        <v>-952952</v>
      </c>
      <c r="T43" s="64">
        <v>-29300</v>
      </c>
      <c r="U43" s="64">
        <v>-1142952</v>
      </c>
      <c r="V43" s="64">
        <v>-3604068</v>
      </c>
      <c r="W43" s="64">
        <v>0</v>
      </c>
      <c r="X43" s="64">
        <v>-3604068</v>
      </c>
      <c r="Y43" s="65">
        <v>0</v>
      </c>
      <c r="Z43" s="66">
        <v>0</v>
      </c>
    </row>
    <row r="44" spans="1:26" ht="13.5">
      <c r="A44" s="62" t="s">
        <v>60</v>
      </c>
      <c r="B44" s="18">
        <v>65344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-4235733</v>
      </c>
      <c r="C45" s="21">
        <v>0</v>
      </c>
      <c r="D45" s="103">
        <v>2278742</v>
      </c>
      <c r="E45" s="104">
        <v>511762</v>
      </c>
      <c r="F45" s="104">
        <v>93060520</v>
      </c>
      <c r="G45" s="104">
        <v>77669986</v>
      </c>
      <c r="H45" s="104">
        <v>59942180</v>
      </c>
      <c r="I45" s="104">
        <v>59942180</v>
      </c>
      <c r="J45" s="104">
        <v>40280389</v>
      </c>
      <c r="K45" s="104">
        <v>96662001</v>
      </c>
      <c r="L45" s="104">
        <v>77955661</v>
      </c>
      <c r="M45" s="104">
        <v>77955661</v>
      </c>
      <c r="N45" s="104">
        <v>57455166</v>
      </c>
      <c r="O45" s="104">
        <v>33813581</v>
      </c>
      <c r="P45" s="104">
        <v>78071186</v>
      </c>
      <c r="Q45" s="104">
        <v>57455166</v>
      </c>
      <c r="R45" s="104">
        <v>56513979</v>
      </c>
      <c r="S45" s="104">
        <v>36739783</v>
      </c>
      <c r="T45" s="104">
        <v>16263984</v>
      </c>
      <c r="U45" s="104">
        <v>16263984</v>
      </c>
      <c r="V45" s="104">
        <v>16263984</v>
      </c>
      <c r="W45" s="104">
        <v>511762</v>
      </c>
      <c r="X45" s="104">
        <v>15752222</v>
      </c>
      <c r="Y45" s="105">
        <v>3078.04</v>
      </c>
      <c r="Z45" s="106">
        <v>511762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11133112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11133112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3310000</v>
      </c>
      <c r="E5" s="64">
        <v>3310000</v>
      </c>
      <c r="F5" s="64">
        <v>3052615</v>
      </c>
      <c r="G5" s="64">
        <v>0</v>
      </c>
      <c r="H5" s="64">
        <v>0</v>
      </c>
      <c r="I5" s="64">
        <v>3052615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3052615</v>
      </c>
      <c r="W5" s="64">
        <v>3310000</v>
      </c>
      <c r="X5" s="64">
        <v>-257385</v>
      </c>
      <c r="Y5" s="65">
        <v>-7.78</v>
      </c>
      <c r="Z5" s="66">
        <v>3310000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1300000</v>
      </c>
      <c r="E7" s="64">
        <v>1300000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119909</v>
      </c>
      <c r="O7" s="64">
        <v>98320</v>
      </c>
      <c r="P7" s="64">
        <v>67562</v>
      </c>
      <c r="Q7" s="64">
        <v>285791</v>
      </c>
      <c r="R7" s="64">
        <v>168396</v>
      </c>
      <c r="S7" s="64">
        <v>147888</v>
      </c>
      <c r="T7" s="64">
        <v>121960</v>
      </c>
      <c r="U7" s="64">
        <v>438244</v>
      </c>
      <c r="V7" s="64">
        <v>724035</v>
      </c>
      <c r="W7" s="64">
        <v>1300000</v>
      </c>
      <c r="X7" s="64">
        <v>-575965</v>
      </c>
      <c r="Y7" s="65">
        <v>-44.31</v>
      </c>
      <c r="Z7" s="66">
        <v>1300000</v>
      </c>
    </row>
    <row r="8" spans="1:26" ht="13.5">
      <c r="A8" s="62" t="s">
        <v>34</v>
      </c>
      <c r="B8" s="18">
        <v>0</v>
      </c>
      <c r="C8" s="18">
        <v>0</v>
      </c>
      <c r="D8" s="63">
        <v>78447998</v>
      </c>
      <c r="E8" s="64">
        <v>80512000</v>
      </c>
      <c r="F8" s="64">
        <v>32390000</v>
      </c>
      <c r="G8" s="64">
        <v>11844750</v>
      </c>
      <c r="H8" s="64">
        <v>0</v>
      </c>
      <c r="I8" s="64">
        <v>44234750</v>
      </c>
      <c r="J8" s="64">
        <v>0</v>
      </c>
      <c r="K8" s="64">
        <v>24916000</v>
      </c>
      <c r="L8" s="64">
        <v>32759</v>
      </c>
      <c r="M8" s="64">
        <v>24948759</v>
      </c>
      <c r="N8" s="64">
        <v>0</v>
      </c>
      <c r="O8" s="64">
        <v>324000</v>
      </c>
      <c r="P8" s="64">
        <v>19195000</v>
      </c>
      <c r="Q8" s="64">
        <v>19519000</v>
      </c>
      <c r="R8" s="64">
        <v>0</v>
      </c>
      <c r="S8" s="64">
        <v>0</v>
      </c>
      <c r="T8" s="64">
        <v>506000</v>
      </c>
      <c r="U8" s="64">
        <v>506000</v>
      </c>
      <c r="V8" s="64">
        <v>89208509</v>
      </c>
      <c r="W8" s="64">
        <v>80512000</v>
      </c>
      <c r="X8" s="64">
        <v>8696509</v>
      </c>
      <c r="Y8" s="65">
        <v>10.8</v>
      </c>
      <c r="Z8" s="66">
        <v>80512000</v>
      </c>
    </row>
    <row r="9" spans="1:26" ht="13.5">
      <c r="A9" s="62" t="s">
        <v>35</v>
      </c>
      <c r="B9" s="18">
        <v>0</v>
      </c>
      <c r="C9" s="18">
        <v>0</v>
      </c>
      <c r="D9" s="63">
        <v>1450000</v>
      </c>
      <c r="E9" s="64">
        <v>17394000</v>
      </c>
      <c r="F9" s="64">
        <v>25253917</v>
      </c>
      <c r="G9" s="64">
        <v>147259</v>
      </c>
      <c r="H9" s="64">
        <v>907205</v>
      </c>
      <c r="I9" s="64">
        <v>26308381</v>
      </c>
      <c r="J9" s="64">
        <v>5860348</v>
      </c>
      <c r="K9" s="64">
        <v>1292992</v>
      </c>
      <c r="L9" s="64">
        <v>321082</v>
      </c>
      <c r="M9" s="64">
        <v>7474422</v>
      </c>
      <c r="N9" s="64">
        <v>110689</v>
      </c>
      <c r="O9" s="64">
        <v>124840</v>
      </c>
      <c r="P9" s="64">
        <v>133477</v>
      </c>
      <c r="Q9" s="64">
        <v>369006</v>
      </c>
      <c r="R9" s="64">
        <v>192887</v>
      </c>
      <c r="S9" s="64">
        <v>154091</v>
      </c>
      <c r="T9" s="64">
        <v>112566</v>
      </c>
      <c r="U9" s="64">
        <v>459544</v>
      </c>
      <c r="V9" s="64">
        <v>34611353</v>
      </c>
      <c r="W9" s="64">
        <v>17394000</v>
      </c>
      <c r="X9" s="64">
        <v>17217353</v>
      </c>
      <c r="Y9" s="65">
        <v>98.98</v>
      </c>
      <c r="Z9" s="66">
        <v>17394000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84507998</v>
      </c>
      <c r="E10" s="70">
        <f t="shared" si="0"/>
        <v>102516000</v>
      </c>
      <c r="F10" s="70">
        <f t="shared" si="0"/>
        <v>60696532</v>
      </c>
      <c r="G10" s="70">
        <f t="shared" si="0"/>
        <v>11992009</v>
      </c>
      <c r="H10" s="70">
        <f t="shared" si="0"/>
        <v>907205</v>
      </c>
      <c r="I10" s="70">
        <f t="shared" si="0"/>
        <v>73595746</v>
      </c>
      <c r="J10" s="70">
        <f t="shared" si="0"/>
        <v>5860348</v>
      </c>
      <c r="K10" s="70">
        <f t="shared" si="0"/>
        <v>26208992</v>
      </c>
      <c r="L10" s="70">
        <f t="shared" si="0"/>
        <v>353841</v>
      </c>
      <c r="M10" s="70">
        <f t="shared" si="0"/>
        <v>32423181</v>
      </c>
      <c r="N10" s="70">
        <f t="shared" si="0"/>
        <v>230598</v>
      </c>
      <c r="O10" s="70">
        <f t="shared" si="0"/>
        <v>547160</v>
      </c>
      <c r="P10" s="70">
        <f t="shared" si="0"/>
        <v>19396039</v>
      </c>
      <c r="Q10" s="70">
        <f t="shared" si="0"/>
        <v>20173797</v>
      </c>
      <c r="R10" s="70">
        <f t="shared" si="0"/>
        <v>361283</v>
      </c>
      <c r="S10" s="70">
        <f t="shared" si="0"/>
        <v>301979</v>
      </c>
      <c r="T10" s="70">
        <f t="shared" si="0"/>
        <v>740526</v>
      </c>
      <c r="U10" s="70">
        <f t="shared" si="0"/>
        <v>1403788</v>
      </c>
      <c r="V10" s="70">
        <f t="shared" si="0"/>
        <v>127596512</v>
      </c>
      <c r="W10" s="70">
        <f t="shared" si="0"/>
        <v>102516000</v>
      </c>
      <c r="X10" s="70">
        <f t="shared" si="0"/>
        <v>25080512</v>
      </c>
      <c r="Y10" s="71">
        <f>+IF(W10&lt;&gt;0,(X10/W10)*100,0)</f>
        <v>24.464973272464785</v>
      </c>
      <c r="Z10" s="72">
        <f t="shared" si="0"/>
        <v>102516000</v>
      </c>
    </row>
    <row r="11" spans="1:26" ht="13.5">
      <c r="A11" s="62" t="s">
        <v>36</v>
      </c>
      <c r="B11" s="18">
        <v>0</v>
      </c>
      <c r="C11" s="18">
        <v>0</v>
      </c>
      <c r="D11" s="63">
        <v>34234225</v>
      </c>
      <c r="E11" s="64">
        <v>36490795</v>
      </c>
      <c r="F11" s="64">
        <v>2602971</v>
      </c>
      <c r="G11" s="64">
        <v>2865724</v>
      </c>
      <c r="H11" s="64">
        <v>2984846</v>
      </c>
      <c r="I11" s="64">
        <v>8453541</v>
      </c>
      <c r="J11" s="64">
        <v>2890989</v>
      </c>
      <c r="K11" s="64">
        <v>4574933</v>
      </c>
      <c r="L11" s="64">
        <v>2842104</v>
      </c>
      <c r="M11" s="64">
        <v>10308026</v>
      </c>
      <c r="N11" s="64">
        <v>2984694</v>
      </c>
      <c r="O11" s="64">
        <v>2874691</v>
      </c>
      <c r="P11" s="64">
        <v>2875906</v>
      </c>
      <c r="Q11" s="64">
        <v>8735291</v>
      </c>
      <c r="R11" s="64">
        <v>2912350</v>
      </c>
      <c r="S11" s="64">
        <v>2955848</v>
      </c>
      <c r="T11" s="64">
        <v>3001526</v>
      </c>
      <c r="U11" s="64">
        <v>8869724</v>
      </c>
      <c r="V11" s="64">
        <v>36366582</v>
      </c>
      <c r="W11" s="64">
        <v>36490795</v>
      </c>
      <c r="X11" s="64">
        <v>-124213</v>
      </c>
      <c r="Y11" s="65">
        <v>-0.34</v>
      </c>
      <c r="Z11" s="66">
        <v>36490795</v>
      </c>
    </row>
    <row r="12" spans="1:26" ht="13.5">
      <c r="A12" s="62" t="s">
        <v>37</v>
      </c>
      <c r="B12" s="18">
        <v>0</v>
      </c>
      <c r="C12" s="18">
        <v>0</v>
      </c>
      <c r="D12" s="63">
        <v>8450000</v>
      </c>
      <c r="E12" s="64">
        <v>8500000</v>
      </c>
      <c r="F12" s="64">
        <v>628543</v>
      </c>
      <c r="G12" s="64">
        <v>676224</v>
      </c>
      <c r="H12" s="64">
        <v>716356</v>
      </c>
      <c r="I12" s="64">
        <v>2021123</v>
      </c>
      <c r="J12" s="64">
        <v>673103</v>
      </c>
      <c r="K12" s="64">
        <v>682257</v>
      </c>
      <c r="L12" s="64">
        <v>656330</v>
      </c>
      <c r="M12" s="64">
        <v>2011690</v>
      </c>
      <c r="N12" s="64">
        <v>649432</v>
      </c>
      <c r="O12" s="64">
        <v>1023313</v>
      </c>
      <c r="P12" s="64">
        <v>665371</v>
      </c>
      <c r="Q12" s="64">
        <v>2338116</v>
      </c>
      <c r="R12" s="64">
        <v>704796</v>
      </c>
      <c r="S12" s="64">
        <v>732539</v>
      </c>
      <c r="T12" s="64">
        <v>794582</v>
      </c>
      <c r="U12" s="64">
        <v>2231917</v>
      </c>
      <c r="V12" s="64">
        <v>8602846</v>
      </c>
      <c r="W12" s="64">
        <v>8500000</v>
      </c>
      <c r="X12" s="64">
        <v>102846</v>
      </c>
      <c r="Y12" s="65">
        <v>1.21</v>
      </c>
      <c r="Z12" s="66">
        <v>8500000</v>
      </c>
    </row>
    <row r="13" spans="1:26" ht="13.5">
      <c r="A13" s="62" t="s">
        <v>99</v>
      </c>
      <c r="B13" s="18">
        <v>0</v>
      </c>
      <c r="C13" s="18">
        <v>0</v>
      </c>
      <c r="D13" s="63">
        <v>1200000</v>
      </c>
      <c r="E13" s="64">
        <v>7200000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7200000</v>
      </c>
      <c r="X13" s="64">
        <v>-7200000</v>
      </c>
      <c r="Y13" s="65">
        <v>-100</v>
      </c>
      <c r="Z13" s="66">
        <v>7200000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990000</v>
      </c>
      <c r="E15" s="64">
        <v>4136634</v>
      </c>
      <c r="F15" s="64">
        <v>233513</v>
      </c>
      <c r="G15" s="64">
        <v>150830</v>
      </c>
      <c r="H15" s="64">
        <v>92932</v>
      </c>
      <c r="I15" s="64">
        <v>477275</v>
      </c>
      <c r="J15" s="64">
        <v>239522</v>
      </c>
      <c r="K15" s="64">
        <v>6450</v>
      </c>
      <c r="L15" s="64">
        <v>3000</v>
      </c>
      <c r="M15" s="64">
        <v>248972</v>
      </c>
      <c r="N15" s="64">
        <v>256805</v>
      </c>
      <c r="O15" s="64">
        <v>130820</v>
      </c>
      <c r="P15" s="64">
        <v>311945</v>
      </c>
      <c r="Q15" s="64">
        <v>699570</v>
      </c>
      <c r="R15" s="64">
        <v>3261178</v>
      </c>
      <c r="S15" s="64">
        <v>165964</v>
      </c>
      <c r="T15" s="64">
        <v>47512</v>
      </c>
      <c r="U15" s="64">
        <v>3474654</v>
      </c>
      <c r="V15" s="64">
        <v>4900471</v>
      </c>
      <c r="W15" s="64">
        <v>4136634</v>
      </c>
      <c r="X15" s="64">
        <v>763837</v>
      </c>
      <c r="Y15" s="65">
        <v>18.47</v>
      </c>
      <c r="Z15" s="66">
        <v>4136634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35092773</v>
      </c>
      <c r="E17" s="64">
        <v>47853991</v>
      </c>
      <c r="F17" s="64">
        <v>4362278</v>
      </c>
      <c r="G17" s="64">
        <v>5446194</v>
      </c>
      <c r="H17" s="64">
        <v>4100918</v>
      </c>
      <c r="I17" s="64">
        <v>13909390</v>
      </c>
      <c r="J17" s="64">
        <v>6480725</v>
      </c>
      <c r="K17" s="64">
        <v>1176993</v>
      </c>
      <c r="L17" s="64">
        <v>5714320</v>
      </c>
      <c r="M17" s="64">
        <v>13372038</v>
      </c>
      <c r="N17" s="64">
        <v>2024964</v>
      </c>
      <c r="O17" s="64">
        <v>2381509</v>
      </c>
      <c r="P17" s="64">
        <v>2220680</v>
      </c>
      <c r="Q17" s="64">
        <v>6627153</v>
      </c>
      <c r="R17" s="64">
        <v>2893716</v>
      </c>
      <c r="S17" s="64">
        <v>1847113</v>
      </c>
      <c r="T17" s="64">
        <v>3332439</v>
      </c>
      <c r="U17" s="64">
        <v>8073268</v>
      </c>
      <c r="V17" s="64">
        <v>41981849</v>
      </c>
      <c r="W17" s="64">
        <v>47853991</v>
      </c>
      <c r="X17" s="64">
        <v>-5872142</v>
      </c>
      <c r="Y17" s="65">
        <v>-12.27</v>
      </c>
      <c r="Z17" s="66">
        <v>47853991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79966998</v>
      </c>
      <c r="E18" s="77">
        <f t="shared" si="1"/>
        <v>104181420</v>
      </c>
      <c r="F18" s="77">
        <f t="shared" si="1"/>
        <v>7827305</v>
      </c>
      <c r="G18" s="77">
        <f t="shared" si="1"/>
        <v>9138972</v>
      </c>
      <c r="H18" s="77">
        <f t="shared" si="1"/>
        <v>7895052</v>
      </c>
      <c r="I18" s="77">
        <f t="shared" si="1"/>
        <v>24861329</v>
      </c>
      <c r="J18" s="77">
        <f t="shared" si="1"/>
        <v>10284339</v>
      </c>
      <c r="K18" s="77">
        <f t="shared" si="1"/>
        <v>6440633</v>
      </c>
      <c r="L18" s="77">
        <f t="shared" si="1"/>
        <v>9215754</v>
      </c>
      <c r="M18" s="77">
        <f t="shared" si="1"/>
        <v>25940726</v>
      </c>
      <c r="N18" s="77">
        <f t="shared" si="1"/>
        <v>5915895</v>
      </c>
      <c r="O18" s="77">
        <f t="shared" si="1"/>
        <v>6410333</v>
      </c>
      <c r="P18" s="77">
        <f t="shared" si="1"/>
        <v>6073902</v>
      </c>
      <c r="Q18" s="77">
        <f t="shared" si="1"/>
        <v>18400130</v>
      </c>
      <c r="R18" s="77">
        <f t="shared" si="1"/>
        <v>9772040</v>
      </c>
      <c r="S18" s="77">
        <f t="shared" si="1"/>
        <v>5701464</v>
      </c>
      <c r="T18" s="77">
        <f t="shared" si="1"/>
        <v>7176059</v>
      </c>
      <c r="U18" s="77">
        <f t="shared" si="1"/>
        <v>22649563</v>
      </c>
      <c r="V18" s="77">
        <f t="shared" si="1"/>
        <v>91851748</v>
      </c>
      <c r="W18" s="77">
        <f t="shared" si="1"/>
        <v>104181420</v>
      </c>
      <c r="X18" s="77">
        <f t="shared" si="1"/>
        <v>-12329672</v>
      </c>
      <c r="Y18" s="71">
        <f>+IF(W18&lt;&gt;0,(X18/W18)*100,0)</f>
        <v>-11.834808932341295</v>
      </c>
      <c r="Z18" s="78">
        <f t="shared" si="1"/>
        <v>104181420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4541000</v>
      </c>
      <c r="E19" s="81">
        <f t="shared" si="2"/>
        <v>-1665420</v>
      </c>
      <c r="F19" s="81">
        <f t="shared" si="2"/>
        <v>52869227</v>
      </c>
      <c r="G19" s="81">
        <f t="shared" si="2"/>
        <v>2853037</v>
      </c>
      <c r="H19" s="81">
        <f t="shared" si="2"/>
        <v>-6987847</v>
      </c>
      <c r="I19" s="81">
        <f t="shared" si="2"/>
        <v>48734417</v>
      </c>
      <c r="J19" s="81">
        <f t="shared" si="2"/>
        <v>-4423991</v>
      </c>
      <c r="K19" s="81">
        <f t="shared" si="2"/>
        <v>19768359</v>
      </c>
      <c r="L19" s="81">
        <f t="shared" si="2"/>
        <v>-8861913</v>
      </c>
      <c r="M19" s="81">
        <f t="shared" si="2"/>
        <v>6482455</v>
      </c>
      <c r="N19" s="81">
        <f t="shared" si="2"/>
        <v>-5685297</v>
      </c>
      <c r="O19" s="81">
        <f t="shared" si="2"/>
        <v>-5863173</v>
      </c>
      <c r="P19" s="81">
        <f t="shared" si="2"/>
        <v>13322137</v>
      </c>
      <c r="Q19" s="81">
        <f t="shared" si="2"/>
        <v>1773667</v>
      </c>
      <c r="R19" s="81">
        <f t="shared" si="2"/>
        <v>-9410757</v>
      </c>
      <c r="S19" s="81">
        <f t="shared" si="2"/>
        <v>-5399485</v>
      </c>
      <c r="T19" s="81">
        <f t="shared" si="2"/>
        <v>-6435533</v>
      </c>
      <c r="U19" s="81">
        <f t="shared" si="2"/>
        <v>-21245775</v>
      </c>
      <c r="V19" s="81">
        <f t="shared" si="2"/>
        <v>35744764</v>
      </c>
      <c r="W19" s="81">
        <f>IF(E10=E18,0,W10-W18)</f>
        <v>-1665420</v>
      </c>
      <c r="X19" s="81">
        <f t="shared" si="2"/>
        <v>37410184</v>
      </c>
      <c r="Y19" s="82">
        <f>+IF(W19&lt;&gt;0,(X19/W19)*100,0)</f>
        <v>-2246.2912658668683</v>
      </c>
      <c r="Z19" s="83">
        <f t="shared" si="2"/>
        <v>-1665420</v>
      </c>
    </row>
    <row r="20" spans="1:26" ht="13.5">
      <c r="A20" s="62" t="s">
        <v>44</v>
      </c>
      <c r="B20" s="18">
        <v>0</v>
      </c>
      <c r="C20" s="18">
        <v>0</v>
      </c>
      <c r="D20" s="63">
        <v>28671000</v>
      </c>
      <c r="E20" s="64">
        <v>47588000</v>
      </c>
      <c r="F20" s="64">
        <v>2000000</v>
      </c>
      <c r="G20" s="64">
        <v>0</v>
      </c>
      <c r="H20" s="64">
        <v>0</v>
      </c>
      <c r="I20" s="64">
        <v>2000000</v>
      </c>
      <c r="J20" s="64">
        <v>9000000</v>
      </c>
      <c r="K20" s="64">
        <v>0</v>
      </c>
      <c r="L20" s="64">
        <v>0</v>
      </c>
      <c r="M20" s="64">
        <v>9000000</v>
      </c>
      <c r="N20" s="64">
        <v>0</v>
      </c>
      <c r="O20" s="64">
        <v>0</v>
      </c>
      <c r="P20" s="64">
        <v>27796000</v>
      </c>
      <c r="Q20" s="64">
        <v>27796000</v>
      </c>
      <c r="R20" s="64">
        <v>0</v>
      </c>
      <c r="S20" s="64">
        <v>0</v>
      </c>
      <c r="T20" s="64">
        <v>0</v>
      </c>
      <c r="U20" s="64">
        <v>0</v>
      </c>
      <c r="V20" s="64">
        <v>38796000</v>
      </c>
      <c r="W20" s="64">
        <v>47588000</v>
      </c>
      <c r="X20" s="64">
        <v>-8792000</v>
      </c>
      <c r="Y20" s="65">
        <v>-18.48</v>
      </c>
      <c r="Z20" s="66">
        <v>47588000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33212000</v>
      </c>
      <c r="E22" s="92">
        <f t="shared" si="3"/>
        <v>45922580</v>
      </c>
      <c r="F22" s="92">
        <f t="shared" si="3"/>
        <v>54869227</v>
      </c>
      <c r="G22" s="92">
        <f t="shared" si="3"/>
        <v>2853037</v>
      </c>
      <c r="H22" s="92">
        <f t="shared" si="3"/>
        <v>-6987847</v>
      </c>
      <c r="I22" s="92">
        <f t="shared" si="3"/>
        <v>50734417</v>
      </c>
      <c r="J22" s="92">
        <f t="shared" si="3"/>
        <v>4576009</v>
      </c>
      <c r="K22" s="92">
        <f t="shared" si="3"/>
        <v>19768359</v>
      </c>
      <c r="L22" s="92">
        <f t="shared" si="3"/>
        <v>-8861913</v>
      </c>
      <c r="M22" s="92">
        <f t="shared" si="3"/>
        <v>15482455</v>
      </c>
      <c r="N22" s="92">
        <f t="shared" si="3"/>
        <v>-5685297</v>
      </c>
      <c r="O22" s="92">
        <f t="shared" si="3"/>
        <v>-5863173</v>
      </c>
      <c r="P22" s="92">
        <f t="shared" si="3"/>
        <v>41118137</v>
      </c>
      <c r="Q22" s="92">
        <f t="shared" si="3"/>
        <v>29569667</v>
      </c>
      <c r="R22" s="92">
        <f t="shared" si="3"/>
        <v>-9410757</v>
      </c>
      <c r="S22" s="92">
        <f t="shared" si="3"/>
        <v>-5399485</v>
      </c>
      <c r="T22" s="92">
        <f t="shared" si="3"/>
        <v>-6435533</v>
      </c>
      <c r="U22" s="92">
        <f t="shared" si="3"/>
        <v>-21245775</v>
      </c>
      <c r="V22" s="92">
        <f t="shared" si="3"/>
        <v>74540764</v>
      </c>
      <c r="W22" s="92">
        <f t="shared" si="3"/>
        <v>45922580</v>
      </c>
      <c r="X22" s="92">
        <f t="shared" si="3"/>
        <v>28618184</v>
      </c>
      <c r="Y22" s="93">
        <f>+IF(W22&lt;&gt;0,(X22/W22)*100,0)</f>
        <v>62.31832793366575</v>
      </c>
      <c r="Z22" s="94">
        <f t="shared" si="3"/>
        <v>45922580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33212000</v>
      </c>
      <c r="E24" s="81">
        <f t="shared" si="4"/>
        <v>45922580</v>
      </c>
      <c r="F24" s="81">
        <f t="shared" si="4"/>
        <v>54869227</v>
      </c>
      <c r="G24" s="81">
        <f t="shared" si="4"/>
        <v>2853037</v>
      </c>
      <c r="H24" s="81">
        <f t="shared" si="4"/>
        <v>-6987847</v>
      </c>
      <c r="I24" s="81">
        <f t="shared" si="4"/>
        <v>50734417</v>
      </c>
      <c r="J24" s="81">
        <f t="shared" si="4"/>
        <v>4576009</v>
      </c>
      <c r="K24" s="81">
        <f t="shared" si="4"/>
        <v>19768359</v>
      </c>
      <c r="L24" s="81">
        <f t="shared" si="4"/>
        <v>-8861913</v>
      </c>
      <c r="M24" s="81">
        <f t="shared" si="4"/>
        <v>15482455</v>
      </c>
      <c r="N24" s="81">
        <f t="shared" si="4"/>
        <v>-5685297</v>
      </c>
      <c r="O24" s="81">
        <f t="shared" si="4"/>
        <v>-5863173</v>
      </c>
      <c r="P24" s="81">
        <f t="shared" si="4"/>
        <v>41118137</v>
      </c>
      <c r="Q24" s="81">
        <f t="shared" si="4"/>
        <v>29569667</v>
      </c>
      <c r="R24" s="81">
        <f t="shared" si="4"/>
        <v>-9410757</v>
      </c>
      <c r="S24" s="81">
        <f t="shared" si="4"/>
        <v>-5399485</v>
      </c>
      <c r="T24" s="81">
        <f t="shared" si="4"/>
        <v>-6435533</v>
      </c>
      <c r="U24" s="81">
        <f t="shared" si="4"/>
        <v>-21245775</v>
      </c>
      <c r="V24" s="81">
        <f t="shared" si="4"/>
        <v>74540764</v>
      </c>
      <c r="W24" s="81">
        <f t="shared" si="4"/>
        <v>45922580</v>
      </c>
      <c r="X24" s="81">
        <f t="shared" si="4"/>
        <v>28618184</v>
      </c>
      <c r="Y24" s="82">
        <f>+IF(W24&lt;&gt;0,(X24/W24)*100,0)</f>
        <v>62.31832793366575</v>
      </c>
      <c r="Z24" s="83">
        <f t="shared" si="4"/>
        <v>45922580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33211000</v>
      </c>
      <c r="E27" s="104">
        <v>55832321</v>
      </c>
      <c r="F27" s="104">
        <v>3048942</v>
      </c>
      <c r="G27" s="104">
        <v>2802461</v>
      </c>
      <c r="H27" s="104">
        <v>3496266</v>
      </c>
      <c r="I27" s="104">
        <v>9347669</v>
      </c>
      <c r="J27" s="104">
        <v>1980448</v>
      </c>
      <c r="K27" s="104">
        <v>5731429</v>
      </c>
      <c r="L27" s="104">
        <v>84000</v>
      </c>
      <c r="M27" s="104">
        <v>7795877</v>
      </c>
      <c r="N27" s="104">
        <v>1673834</v>
      </c>
      <c r="O27" s="104">
        <v>5208081</v>
      </c>
      <c r="P27" s="104">
        <v>2454452</v>
      </c>
      <c r="Q27" s="104">
        <v>9336367</v>
      </c>
      <c r="R27" s="104">
        <v>4402594</v>
      </c>
      <c r="S27" s="104">
        <v>5190580</v>
      </c>
      <c r="T27" s="104">
        <v>4892012</v>
      </c>
      <c r="U27" s="104">
        <v>14485186</v>
      </c>
      <c r="V27" s="104">
        <v>40965099</v>
      </c>
      <c r="W27" s="104">
        <v>55832321</v>
      </c>
      <c r="X27" s="104">
        <v>-14867222</v>
      </c>
      <c r="Y27" s="105">
        <v>-26.63</v>
      </c>
      <c r="Z27" s="106">
        <v>55832321</v>
      </c>
    </row>
    <row r="28" spans="1:26" ht="13.5">
      <c r="A28" s="107" t="s">
        <v>44</v>
      </c>
      <c r="B28" s="18">
        <v>0</v>
      </c>
      <c r="C28" s="18">
        <v>0</v>
      </c>
      <c r="D28" s="63">
        <v>24671000</v>
      </c>
      <c r="E28" s="64">
        <v>38796000</v>
      </c>
      <c r="F28" s="64">
        <v>3034642</v>
      </c>
      <c r="G28" s="64">
        <v>2802461</v>
      </c>
      <c r="H28" s="64">
        <v>3496266</v>
      </c>
      <c r="I28" s="64">
        <v>9333369</v>
      </c>
      <c r="J28" s="64">
        <v>1980448</v>
      </c>
      <c r="K28" s="64">
        <v>5119000</v>
      </c>
      <c r="L28" s="64">
        <v>0</v>
      </c>
      <c r="M28" s="64">
        <v>7099448</v>
      </c>
      <c r="N28" s="64">
        <v>1673834</v>
      </c>
      <c r="O28" s="64">
        <v>5208081</v>
      </c>
      <c r="P28" s="64">
        <v>2176095</v>
      </c>
      <c r="Q28" s="64">
        <v>9058010</v>
      </c>
      <c r="R28" s="64">
        <v>4102824</v>
      </c>
      <c r="S28" s="64">
        <v>4546515</v>
      </c>
      <c r="T28" s="64">
        <v>3580305</v>
      </c>
      <c r="U28" s="64">
        <v>12229644</v>
      </c>
      <c r="V28" s="64">
        <v>37720471</v>
      </c>
      <c r="W28" s="64">
        <v>38796000</v>
      </c>
      <c r="X28" s="64">
        <v>-1075529</v>
      </c>
      <c r="Y28" s="65">
        <v>-2.77</v>
      </c>
      <c r="Z28" s="66">
        <v>38796000</v>
      </c>
    </row>
    <row r="29" spans="1:26" ht="13.5">
      <c r="A29" s="62" t="s">
        <v>103</v>
      </c>
      <c r="B29" s="18">
        <v>0</v>
      </c>
      <c r="C29" s="18">
        <v>0</v>
      </c>
      <c r="D29" s="63">
        <v>8540000</v>
      </c>
      <c r="E29" s="64">
        <v>17036321</v>
      </c>
      <c r="F29" s="64">
        <v>14300</v>
      </c>
      <c r="G29" s="64">
        <v>0</v>
      </c>
      <c r="H29" s="64">
        <v>0</v>
      </c>
      <c r="I29" s="64">
        <v>14300</v>
      </c>
      <c r="J29" s="64">
        <v>0</v>
      </c>
      <c r="K29" s="64">
        <v>612429</v>
      </c>
      <c r="L29" s="64">
        <v>84000</v>
      </c>
      <c r="M29" s="64">
        <v>696429</v>
      </c>
      <c r="N29" s="64">
        <v>0</v>
      </c>
      <c r="O29" s="64">
        <v>0</v>
      </c>
      <c r="P29" s="64">
        <v>278357</v>
      </c>
      <c r="Q29" s="64">
        <v>278357</v>
      </c>
      <c r="R29" s="64">
        <v>299770</v>
      </c>
      <c r="S29" s="64">
        <v>644065</v>
      </c>
      <c r="T29" s="64">
        <v>1311707</v>
      </c>
      <c r="U29" s="64">
        <v>2255542</v>
      </c>
      <c r="V29" s="64">
        <v>3244628</v>
      </c>
      <c r="W29" s="64">
        <v>17036321</v>
      </c>
      <c r="X29" s="64">
        <v>-13791693</v>
      </c>
      <c r="Y29" s="65">
        <v>-80.95</v>
      </c>
      <c r="Z29" s="66">
        <v>17036321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33211000</v>
      </c>
      <c r="E32" s="104">
        <f t="shared" si="5"/>
        <v>55832321</v>
      </c>
      <c r="F32" s="104">
        <f t="shared" si="5"/>
        <v>3048942</v>
      </c>
      <c r="G32" s="104">
        <f t="shared" si="5"/>
        <v>2802461</v>
      </c>
      <c r="H32" s="104">
        <f t="shared" si="5"/>
        <v>3496266</v>
      </c>
      <c r="I32" s="104">
        <f t="shared" si="5"/>
        <v>9347669</v>
      </c>
      <c r="J32" s="104">
        <f t="shared" si="5"/>
        <v>1980448</v>
      </c>
      <c r="K32" s="104">
        <f t="shared" si="5"/>
        <v>5731429</v>
      </c>
      <c r="L32" s="104">
        <f t="shared" si="5"/>
        <v>84000</v>
      </c>
      <c r="M32" s="104">
        <f t="shared" si="5"/>
        <v>7795877</v>
      </c>
      <c r="N32" s="104">
        <f t="shared" si="5"/>
        <v>1673834</v>
      </c>
      <c r="O32" s="104">
        <f t="shared" si="5"/>
        <v>5208081</v>
      </c>
      <c r="P32" s="104">
        <f t="shared" si="5"/>
        <v>2454452</v>
      </c>
      <c r="Q32" s="104">
        <f t="shared" si="5"/>
        <v>9336367</v>
      </c>
      <c r="R32" s="104">
        <f t="shared" si="5"/>
        <v>4402594</v>
      </c>
      <c r="S32" s="104">
        <f t="shared" si="5"/>
        <v>5190580</v>
      </c>
      <c r="T32" s="104">
        <f t="shared" si="5"/>
        <v>4892012</v>
      </c>
      <c r="U32" s="104">
        <f t="shared" si="5"/>
        <v>14485186</v>
      </c>
      <c r="V32" s="104">
        <f t="shared" si="5"/>
        <v>40965099</v>
      </c>
      <c r="W32" s="104">
        <f t="shared" si="5"/>
        <v>55832321</v>
      </c>
      <c r="X32" s="104">
        <f t="shared" si="5"/>
        <v>-14867222</v>
      </c>
      <c r="Y32" s="105">
        <f>+IF(W32&lt;&gt;0,(X32/W32)*100,0)</f>
        <v>-26.628343106137393</v>
      </c>
      <c r="Z32" s="106">
        <f t="shared" si="5"/>
        <v>55832321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18129000</v>
      </c>
      <c r="E35" s="64">
        <v>34792970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34792970</v>
      </c>
      <c r="X35" s="64">
        <v>-34792970</v>
      </c>
      <c r="Y35" s="65">
        <v>-100</v>
      </c>
      <c r="Z35" s="66">
        <v>34792970</v>
      </c>
    </row>
    <row r="36" spans="1:26" ht="13.5">
      <c r="A36" s="62" t="s">
        <v>53</v>
      </c>
      <c r="B36" s="18">
        <v>0</v>
      </c>
      <c r="C36" s="18">
        <v>0</v>
      </c>
      <c r="D36" s="63">
        <v>188854000</v>
      </c>
      <c r="E36" s="64">
        <v>166690387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166690387</v>
      </c>
      <c r="X36" s="64">
        <v>-166690387</v>
      </c>
      <c r="Y36" s="65">
        <v>-100</v>
      </c>
      <c r="Z36" s="66">
        <v>166690387</v>
      </c>
    </row>
    <row r="37" spans="1:26" ht="13.5">
      <c r="A37" s="62" t="s">
        <v>54</v>
      </c>
      <c r="B37" s="18">
        <v>0</v>
      </c>
      <c r="C37" s="18">
        <v>0</v>
      </c>
      <c r="D37" s="63">
        <v>3709000</v>
      </c>
      <c r="E37" s="64">
        <v>20800566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20800566</v>
      </c>
      <c r="X37" s="64">
        <v>-20800566</v>
      </c>
      <c r="Y37" s="65">
        <v>-100</v>
      </c>
      <c r="Z37" s="66">
        <v>20800566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1198974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1198974</v>
      </c>
      <c r="X38" s="64">
        <v>-1198974</v>
      </c>
      <c r="Y38" s="65">
        <v>-100</v>
      </c>
      <c r="Z38" s="66">
        <v>1198974</v>
      </c>
    </row>
    <row r="39" spans="1:26" ht="13.5">
      <c r="A39" s="62" t="s">
        <v>56</v>
      </c>
      <c r="B39" s="18">
        <v>0</v>
      </c>
      <c r="C39" s="18">
        <v>0</v>
      </c>
      <c r="D39" s="63">
        <v>203274000</v>
      </c>
      <c r="E39" s="64">
        <v>179483817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179483817</v>
      </c>
      <c r="X39" s="64">
        <v>-179483817</v>
      </c>
      <c r="Y39" s="65">
        <v>-100</v>
      </c>
      <c r="Z39" s="66">
        <v>179483817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30611000</v>
      </c>
      <c r="E42" s="64">
        <v>83708492</v>
      </c>
      <c r="F42" s="64">
        <v>-10951513</v>
      </c>
      <c r="G42" s="64">
        <v>11272922</v>
      </c>
      <c r="H42" s="64">
        <v>-8364084</v>
      </c>
      <c r="I42" s="64">
        <v>-8042675</v>
      </c>
      <c r="J42" s="64">
        <v>16235422</v>
      </c>
      <c r="K42" s="64">
        <v>-2060479</v>
      </c>
      <c r="L42" s="64">
        <v>-6194292</v>
      </c>
      <c r="M42" s="64">
        <v>7980651</v>
      </c>
      <c r="N42" s="64">
        <v>5932274</v>
      </c>
      <c r="O42" s="64">
        <v>1220049</v>
      </c>
      <c r="P42" s="64">
        <v>5386206</v>
      </c>
      <c r="Q42" s="64">
        <v>12538529</v>
      </c>
      <c r="R42" s="64">
        <v>2352749</v>
      </c>
      <c r="S42" s="64">
        <v>6234881</v>
      </c>
      <c r="T42" s="64">
        <v>17339322</v>
      </c>
      <c r="U42" s="64">
        <v>25926952</v>
      </c>
      <c r="V42" s="64">
        <v>38403457</v>
      </c>
      <c r="W42" s="64">
        <v>83708492</v>
      </c>
      <c r="X42" s="64">
        <v>-45305035</v>
      </c>
      <c r="Y42" s="65">
        <v>-54.12</v>
      </c>
      <c r="Z42" s="66">
        <v>83708492</v>
      </c>
    </row>
    <row r="43" spans="1:26" ht="13.5">
      <c r="A43" s="62" t="s">
        <v>59</v>
      </c>
      <c r="B43" s="18">
        <v>0</v>
      </c>
      <c r="C43" s="18">
        <v>0</v>
      </c>
      <c r="D43" s="63">
        <v>-33211000</v>
      </c>
      <c r="E43" s="64">
        <v>-55626287</v>
      </c>
      <c r="F43" s="64">
        <v>-109179</v>
      </c>
      <c r="G43" s="64">
        <v>-4014650</v>
      </c>
      <c r="H43" s="64">
        <v>-3496266</v>
      </c>
      <c r="I43" s="64">
        <v>-7620095</v>
      </c>
      <c r="J43" s="64">
        <v>-4721629</v>
      </c>
      <c r="K43" s="64">
        <v>-3573538</v>
      </c>
      <c r="L43" s="64">
        <v>-282354</v>
      </c>
      <c r="M43" s="64">
        <v>-8577521</v>
      </c>
      <c r="N43" s="64">
        <v>-62052</v>
      </c>
      <c r="O43" s="64">
        <v>-6703226</v>
      </c>
      <c r="P43" s="64">
        <v>-2420840</v>
      </c>
      <c r="Q43" s="64">
        <v>-9186118</v>
      </c>
      <c r="R43" s="64">
        <v>-5301143</v>
      </c>
      <c r="S43" s="64">
        <v>-5521603</v>
      </c>
      <c r="T43" s="64">
        <v>-3983668</v>
      </c>
      <c r="U43" s="64">
        <v>-14806414</v>
      </c>
      <c r="V43" s="64">
        <v>-40190148</v>
      </c>
      <c r="W43" s="64">
        <v>-55626287</v>
      </c>
      <c r="X43" s="64">
        <v>15436139</v>
      </c>
      <c r="Y43" s="65">
        <v>-27.75</v>
      </c>
      <c r="Z43" s="66">
        <v>-55626287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22231000</v>
      </c>
      <c r="E45" s="104">
        <v>28082205</v>
      </c>
      <c r="F45" s="104">
        <v>6488487</v>
      </c>
      <c r="G45" s="104">
        <v>13746759</v>
      </c>
      <c r="H45" s="104">
        <v>1886409</v>
      </c>
      <c r="I45" s="104">
        <v>1886409</v>
      </c>
      <c r="J45" s="104">
        <v>13400202</v>
      </c>
      <c r="K45" s="104">
        <v>7766185</v>
      </c>
      <c r="L45" s="104">
        <v>1289539</v>
      </c>
      <c r="M45" s="104">
        <v>1289539</v>
      </c>
      <c r="N45" s="104">
        <v>7159761</v>
      </c>
      <c r="O45" s="104">
        <v>1676584</v>
      </c>
      <c r="P45" s="104">
        <v>4641950</v>
      </c>
      <c r="Q45" s="104">
        <v>7159761</v>
      </c>
      <c r="R45" s="104">
        <v>1693556</v>
      </c>
      <c r="S45" s="104">
        <v>2406834</v>
      </c>
      <c r="T45" s="104">
        <v>15762488</v>
      </c>
      <c r="U45" s="104">
        <v>15762488</v>
      </c>
      <c r="V45" s="104">
        <v>15762488</v>
      </c>
      <c r="W45" s="104">
        <v>28082205</v>
      </c>
      <c r="X45" s="104">
        <v>-12319717</v>
      </c>
      <c r="Y45" s="105">
        <v>-43.87</v>
      </c>
      <c r="Z45" s="106">
        <v>28082205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7560016</v>
      </c>
      <c r="C49" s="56">
        <v>0</v>
      </c>
      <c r="D49" s="133">
        <v>118997</v>
      </c>
      <c r="E49" s="58">
        <v>67438</v>
      </c>
      <c r="F49" s="58">
        <v>0</v>
      </c>
      <c r="G49" s="58">
        <v>0</v>
      </c>
      <c r="H49" s="58">
        <v>0</v>
      </c>
      <c r="I49" s="58">
        <v>112817</v>
      </c>
      <c r="J49" s="58">
        <v>0</v>
      </c>
      <c r="K49" s="58">
        <v>0</v>
      </c>
      <c r="L49" s="58">
        <v>0</v>
      </c>
      <c r="M49" s="58">
        <v>-63086</v>
      </c>
      <c r="N49" s="58">
        <v>0</v>
      </c>
      <c r="O49" s="58">
        <v>0</v>
      </c>
      <c r="P49" s="58">
        <v>0</v>
      </c>
      <c r="Q49" s="58">
        <v>10311625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18107807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262031</v>
      </c>
      <c r="C51" s="56">
        <v>0</v>
      </c>
      <c r="D51" s="133">
        <v>-271374</v>
      </c>
      <c r="E51" s="58">
        <v>316206</v>
      </c>
      <c r="F51" s="58">
        <v>0</v>
      </c>
      <c r="G51" s="58">
        <v>0</v>
      </c>
      <c r="H51" s="58">
        <v>0</v>
      </c>
      <c r="I51" s="58">
        <v>270049</v>
      </c>
      <c r="J51" s="58">
        <v>0</v>
      </c>
      <c r="K51" s="58">
        <v>0</v>
      </c>
      <c r="L51" s="58">
        <v>0</v>
      </c>
      <c r="M51" s="58">
        <v>27326</v>
      </c>
      <c r="N51" s="58">
        <v>0</v>
      </c>
      <c r="O51" s="58">
        <v>0</v>
      </c>
      <c r="P51" s="58">
        <v>0</v>
      </c>
      <c r="Q51" s="58">
        <v>73253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677491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58.91238670694864</v>
      </c>
      <c r="E58" s="7">
        <f t="shared" si="6"/>
        <v>100</v>
      </c>
      <c r="F58" s="7">
        <f t="shared" si="6"/>
        <v>1.6757763425784122</v>
      </c>
      <c r="G58" s="7">
        <f t="shared" si="6"/>
        <v>0</v>
      </c>
      <c r="H58" s="7">
        <f t="shared" si="6"/>
        <v>0</v>
      </c>
      <c r="I58" s="7">
        <f t="shared" si="6"/>
        <v>3.3972839680077573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21.84504105496435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58.91238670694864</v>
      </c>
      <c r="E59" s="10">
        <f t="shared" si="7"/>
        <v>100</v>
      </c>
      <c r="F59" s="10">
        <f t="shared" si="7"/>
        <v>1.6757763425784122</v>
      </c>
      <c r="G59" s="10">
        <f t="shared" si="7"/>
        <v>0</v>
      </c>
      <c r="H59" s="10">
        <f t="shared" si="7"/>
        <v>0</v>
      </c>
      <c r="I59" s="10">
        <f t="shared" si="7"/>
        <v>3.3972839680077573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21.84504105496435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3310000</v>
      </c>
      <c r="E67" s="25">
        <v>3310000</v>
      </c>
      <c r="F67" s="25">
        <v>3052615</v>
      </c>
      <c r="G67" s="25"/>
      <c r="H67" s="25"/>
      <c r="I67" s="25">
        <v>3052615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3052615</v>
      </c>
      <c r="W67" s="25">
        <v>3310000</v>
      </c>
      <c r="X67" s="25"/>
      <c r="Y67" s="24"/>
      <c r="Z67" s="26">
        <v>3310000</v>
      </c>
    </row>
    <row r="68" spans="1:26" ht="13.5" hidden="1">
      <c r="A68" s="36" t="s">
        <v>31</v>
      </c>
      <c r="B68" s="18"/>
      <c r="C68" s="18"/>
      <c r="D68" s="19">
        <v>3310000</v>
      </c>
      <c r="E68" s="20">
        <v>3310000</v>
      </c>
      <c r="F68" s="20">
        <v>3052615</v>
      </c>
      <c r="G68" s="20"/>
      <c r="H68" s="20"/>
      <c r="I68" s="20">
        <v>3052615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3052615</v>
      </c>
      <c r="W68" s="20">
        <v>3310000</v>
      </c>
      <c r="X68" s="20"/>
      <c r="Y68" s="19"/>
      <c r="Z68" s="22">
        <v>3310000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>
        <v>1950000</v>
      </c>
      <c r="E76" s="33">
        <v>3310000</v>
      </c>
      <c r="F76" s="33">
        <v>51155</v>
      </c>
      <c r="G76" s="33">
        <v>5716</v>
      </c>
      <c r="H76" s="33">
        <v>46835</v>
      </c>
      <c r="I76" s="33">
        <v>103706</v>
      </c>
      <c r="J76" s="33">
        <v>251033</v>
      </c>
      <c r="K76" s="33">
        <v>80768</v>
      </c>
      <c r="L76" s="33">
        <v>67160</v>
      </c>
      <c r="M76" s="33">
        <v>398961</v>
      </c>
      <c r="N76" s="33">
        <v>138020</v>
      </c>
      <c r="O76" s="33"/>
      <c r="P76" s="33"/>
      <c r="Q76" s="33">
        <v>138020</v>
      </c>
      <c r="R76" s="33">
        <v>13158</v>
      </c>
      <c r="S76" s="33">
        <v>11000</v>
      </c>
      <c r="T76" s="33">
        <v>2000</v>
      </c>
      <c r="U76" s="33">
        <v>26158</v>
      </c>
      <c r="V76" s="33">
        <v>666845</v>
      </c>
      <c r="W76" s="33">
        <v>3310000</v>
      </c>
      <c r="X76" s="33"/>
      <c r="Y76" s="32"/>
      <c r="Z76" s="34">
        <v>3310000</v>
      </c>
    </row>
    <row r="77" spans="1:26" ht="13.5" hidden="1">
      <c r="A77" s="36" t="s">
        <v>31</v>
      </c>
      <c r="B77" s="18"/>
      <c r="C77" s="18"/>
      <c r="D77" s="19">
        <v>1950000</v>
      </c>
      <c r="E77" s="20">
        <v>3310000</v>
      </c>
      <c r="F77" s="20">
        <v>51155</v>
      </c>
      <c r="G77" s="20">
        <v>5716</v>
      </c>
      <c r="H77" s="20">
        <v>46835</v>
      </c>
      <c r="I77" s="20">
        <v>103706</v>
      </c>
      <c r="J77" s="20">
        <v>251033</v>
      </c>
      <c r="K77" s="20">
        <v>80768</v>
      </c>
      <c r="L77" s="20">
        <v>67160</v>
      </c>
      <c r="M77" s="20">
        <v>398961</v>
      </c>
      <c r="N77" s="20">
        <v>138020</v>
      </c>
      <c r="O77" s="20"/>
      <c r="P77" s="20"/>
      <c r="Q77" s="20">
        <v>138020</v>
      </c>
      <c r="R77" s="20">
        <v>13158</v>
      </c>
      <c r="S77" s="20">
        <v>11000</v>
      </c>
      <c r="T77" s="20">
        <v>2000</v>
      </c>
      <c r="U77" s="20">
        <v>26158</v>
      </c>
      <c r="V77" s="20">
        <v>666845</v>
      </c>
      <c r="W77" s="20">
        <v>3310000</v>
      </c>
      <c r="X77" s="20"/>
      <c r="Y77" s="19"/>
      <c r="Z77" s="22">
        <v>3310000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10174338</v>
      </c>
      <c r="E5" s="64">
        <v>10174338</v>
      </c>
      <c r="F5" s="64">
        <v>862825</v>
      </c>
      <c r="G5" s="64">
        <v>851184</v>
      </c>
      <c r="H5" s="64">
        <v>851184</v>
      </c>
      <c r="I5" s="64">
        <v>2565193</v>
      </c>
      <c r="J5" s="64">
        <v>721802</v>
      </c>
      <c r="K5" s="64">
        <v>979427</v>
      </c>
      <c r="L5" s="64">
        <v>914880</v>
      </c>
      <c r="M5" s="64">
        <v>2616109</v>
      </c>
      <c r="N5" s="64">
        <v>1706409</v>
      </c>
      <c r="O5" s="64">
        <v>1063820</v>
      </c>
      <c r="P5" s="64">
        <v>1133295</v>
      </c>
      <c r="Q5" s="64">
        <v>3903524</v>
      </c>
      <c r="R5" s="64">
        <v>1068246</v>
      </c>
      <c r="S5" s="64">
        <v>1068246</v>
      </c>
      <c r="T5" s="64">
        <v>0</v>
      </c>
      <c r="U5" s="64">
        <v>2136492</v>
      </c>
      <c r="V5" s="64">
        <v>11221318</v>
      </c>
      <c r="W5" s="64">
        <v>10174338</v>
      </c>
      <c r="X5" s="64">
        <v>1046980</v>
      </c>
      <c r="Y5" s="65">
        <v>10.29</v>
      </c>
      <c r="Z5" s="66">
        <v>10174338</v>
      </c>
    </row>
    <row r="6" spans="1:26" ht="13.5">
      <c r="A6" s="62" t="s">
        <v>32</v>
      </c>
      <c r="B6" s="18">
        <v>0</v>
      </c>
      <c r="C6" s="18">
        <v>0</v>
      </c>
      <c r="D6" s="63">
        <v>52559983</v>
      </c>
      <c r="E6" s="64">
        <v>52559984</v>
      </c>
      <c r="F6" s="64">
        <v>3736637</v>
      </c>
      <c r="G6" s="64">
        <v>3792932</v>
      </c>
      <c r="H6" s="64">
        <v>3861959</v>
      </c>
      <c r="I6" s="64">
        <v>11391528</v>
      </c>
      <c r="J6" s="64">
        <v>3142898</v>
      </c>
      <c r="K6" s="64">
        <v>4534148</v>
      </c>
      <c r="L6" s="64">
        <v>3704635</v>
      </c>
      <c r="M6" s="64">
        <v>11381681</v>
      </c>
      <c r="N6" s="64">
        <v>3244115</v>
      </c>
      <c r="O6" s="64">
        <v>3210474</v>
      </c>
      <c r="P6" s="64">
        <v>3319285</v>
      </c>
      <c r="Q6" s="64">
        <v>9773874</v>
      </c>
      <c r="R6" s="64">
        <v>3533776</v>
      </c>
      <c r="S6" s="64">
        <v>6847953</v>
      </c>
      <c r="T6" s="64">
        <v>0</v>
      </c>
      <c r="U6" s="64">
        <v>10381729</v>
      </c>
      <c r="V6" s="64">
        <v>42928812</v>
      </c>
      <c r="W6" s="64">
        <v>52559984</v>
      </c>
      <c r="X6" s="64">
        <v>-9631172</v>
      </c>
      <c r="Y6" s="65">
        <v>-18.32</v>
      </c>
      <c r="Z6" s="66">
        <v>52559984</v>
      </c>
    </row>
    <row r="7" spans="1:26" ht="13.5">
      <c r="A7" s="62" t="s">
        <v>33</v>
      </c>
      <c r="B7" s="18">
        <v>0</v>
      </c>
      <c r="C7" s="18">
        <v>0</v>
      </c>
      <c r="D7" s="63">
        <v>25115</v>
      </c>
      <c r="E7" s="64">
        <v>25115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25115</v>
      </c>
      <c r="X7" s="64">
        <v>-25115</v>
      </c>
      <c r="Y7" s="65">
        <v>-100</v>
      </c>
      <c r="Z7" s="66">
        <v>25115</v>
      </c>
    </row>
    <row r="8" spans="1:26" ht="13.5">
      <c r="A8" s="62" t="s">
        <v>34</v>
      </c>
      <c r="B8" s="18">
        <v>0</v>
      </c>
      <c r="C8" s="18">
        <v>0</v>
      </c>
      <c r="D8" s="63">
        <v>71749000</v>
      </c>
      <c r="E8" s="64">
        <v>72109000</v>
      </c>
      <c r="F8" s="64">
        <v>23077000</v>
      </c>
      <c r="G8" s="64">
        <v>1290000</v>
      </c>
      <c r="H8" s="64">
        <v>0</v>
      </c>
      <c r="I8" s="64">
        <v>24367000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17609000</v>
      </c>
      <c r="Q8" s="64">
        <v>17609000</v>
      </c>
      <c r="R8" s="64">
        <v>0</v>
      </c>
      <c r="S8" s="64">
        <v>0</v>
      </c>
      <c r="T8" s="64">
        <v>0</v>
      </c>
      <c r="U8" s="64">
        <v>0</v>
      </c>
      <c r="V8" s="64">
        <v>41976000</v>
      </c>
      <c r="W8" s="64">
        <v>72109000</v>
      </c>
      <c r="X8" s="64">
        <v>-30133000</v>
      </c>
      <c r="Y8" s="65">
        <v>-41.79</v>
      </c>
      <c r="Z8" s="66">
        <v>72109000</v>
      </c>
    </row>
    <row r="9" spans="1:26" ht="13.5">
      <c r="A9" s="62" t="s">
        <v>35</v>
      </c>
      <c r="B9" s="18">
        <v>0</v>
      </c>
      <c r="C9" s="18">
        <v>0</v>
      </c>
      <c r="D9" s="63">
        <v>8477669</v>
      </c>
      <c r="E9" s="64">
        <v>8875045</v>
      </c>
      <c r="F9" s="64">
        <v>346429</v>
      </c>
      <c r="G9" s="64">
        <v>332797</v>
      </c>
      <c r="H9" s="64">
        <v>379914</v>
      </c>
      <c r="I9" s="64">
        <v>1059140</v>
      </c>
      <c r="J9" s="64">
        <v>406604</v>
      </c>
      <c r="K9" s="64">
        <v>1110131</v>
      </c>
      <c r="L9" s="64">
        <v>285001</v>
      </c>
      <c r="M9" s="64">
        <v>1801736</v>
      </c>
      <c r="N9" s="64">
        <v>334041</v>
      </c>
      <c r="O9" s="64">
        <v>4923230</v>
      </c>
      <c r="P9" s="64">
        <v>267350</v>
      </c>
      <c r="Q9" s="64">
        <v>5524621</v>
      </c>
      <c r="R9" s="64">
        <v>313125</v>
      </c>
      <c r="S9" s="64">
        <v>210414</v>
      </c>
      <c r="T9" s="64">
        <v>0</v>
      </c>
      <c r="U9" s="64">
        <v>523539</v>
      </c>
      <c r="V9" s="64">
        <v>8909036</v>
      </c>
      <c r="W9" s="64">
        <v>8875045</v>
      </c>
      <c r="X9" s="64">
        <v>33991</v>
      </c>
      <c r="Y9" s="65">
        <v>0.38</v>
      </c>
      <c r="Z9" s="66">
        <v>8875045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142986105</v>
      </c>
      <c r="E10" s="70">
        <f t="shared" si="0"/>
        <v>143743482</v>
      </c>
      <c r="F10" s="70">
        <f t="shared" si="0"/>
        <v>28022891</v>
      </c>
      <c r="G10" s="70">
        <f t="shared" si="0"/>
        <v>6266913</v>
      </c>
      <c r="H10" s="70">
        <f t="shared" si="0"/>
        <v>5093057</v>
      </c>
      <c r="I10" s="70">
        <f t="shared" si="0"/>
        <v>39382861</v>
      </c>
      <c r="J10" s="70">
        <f t="shared" si="0"/>
        <v>4271304</v>
      </c>
      <c r="K10" s="70">
        <f t="shared" si="0"/>
        <v>6623706</v>
      </c>
      <c r="L10" s="70">
        <f t="shared" si="0"/>
        <v>4904516</v>
      </c>
      <c r="M10" s="70">
        <f t="shared" si="0"/>
        <v>15799526</v>
      </c>
      <c r="N10" s="70">
        <f t="shared" si="0"/>
        <v>5284565</v>
      </c>
      <c r="O10" s="70">
        <f t="shared" si="0"/>
        <v>9197524</v>
      </c>
      <c r="P10" s="70">
        <f t="shared" si="0"/>
        <v>22328930</v>
      </c>
      <c r="Q10" s="70">
        <f t="shared" si="0"/>
        <v>36811019</v>
      </c>
      <c r="R10" s="70">
        <f t="shared" si="0"/>
        <v>4915147</v>
      </c>
      <c r="S10" s="70">
        <f t="shared" si="0"/>
        <v>8126613</v>
      </c>
      <c r="T10" s="70">
        <f t="shared" si="0"/>
        <v>0</v>
      </c>
      <c r="U10" s="70">
        <f t="shared" si="0"/>
        <v>13041760</v>
      </c>
      <c r="V10" s="70">
        <f t="shared" si="0"/>
        <v>105035166</v>
      </c>
      <c r="W10" s="70">
        <f t="shared" si="0"/>
        <v>143743482</v>
      </c>
      <c r="X10" s="70">
        <f t="shared" si="0"/>
        <v>-38708316</v>
      </c>
      <c r="Y10" s="71">
        <f>+IF(W10&lt;&gt;0,(X10/W10)*100,0)</f>
        <v>-26.928745193469016</v>
      </c>
      <c r="Z10" s="72">
        <f t="shared" si="0"/>
        <v>143743482</v>
      </c>
    </row>
    <row r="11" spans="1:26" ht="13.5">
      <c r="A11" s="62" t="s">
        <v>36</v>
      </c>
      <c r="B11" s="18">
        <v>0</v>
      </c>
      <c r="C11" s="18">
        <v>0</v>
      </c>
      <c r="D11" s="63">
        <v>62703969</v>
      </c>
      <c r="E11" s="64">
        <v>63904924</v>
      </c>
      <c r="F11" s="64">
        <v>7510116</v>
      </c>
      <c r="G11" s="64">
        <v>5108839</v>
      </c>
      <c r="H11" s="64">
        <v>5385912</v>
      </c>
      <c r="I11" s="64">
        <v>18004867</v>
      </c>
      <c r="J11" s="64">
        <v>5375689</v>
      </c>
      <c r="K11" s="64">
        <v>5520058</v>
      </c>
      <c r="L11" s="64">
        <v>5170895</v>
      </c>
      <c r="M11" s="64">
        <v>16066642</v>
      </c>
      <c r="N11" s="64">
        <v>5175055</v>
      </c>
      <c r="O11" s="64">
        <v>5043512</v>
      </c>
      <c r="P11" s="64">
        <v>5018521</v>
      </c>
      <c r="Q11" s="64">
        <v>15237088</v>
      </c>
      <c r="R11" s="64">
        <v>5082659</v>
      </c>
      <c r="S11" s="64">
        <v>6685128</v>
      </c>
      <c r="T11" s="64">
        <v>0</v>
      </c>
      <c r="U11" s="64">
        <v>11767787</v>
      </c>
      <c r="V11" s="64">
        <v>61076384</v>
      </c>
      <c r="W11" s="64">
        <v>63904924</v>
      </c>
      <c r="X11" s="64">
        <v>-2828540</v>
      </c>
      <c r="Y11" s="65">
        <v>-4.43</v>
      </c>
      <c r="Z11" s="66">
        <v>63904924</v>
      </c>
    </row>
    <row r="12" spans="1:26" ht="13.5">
      <c r="A12" s="62" t="s">
        <v>37</v>
      </c>
      <c r="B12" s="18">
        <v>0</v>
      </c>
      <c r="C12" s="18">
        <v>0</v>
      </c>
      <c r="D12" s="63">
        <v>7974275</v>
      </c>
      <c r="E12" s="64">
        <v>7974275</v>
      </c>
      <c r="F12" s="64">
        <v>654179</v>
      </c>
      <c r="G12" s="64">
        <v>647842</v>
      </c>
      <c r="H12" s="64">
        <v>638734</v>
      </c>
      <c r="I12" s="64">
        <v>1940755</v>
      </c>
      <c r="J12" s="64">
        <v>648734</v>
      </c>
      <c r="K12" s="64">
        <v>675978</v>
      </c>
      <c r="L12" s="64">
        <v>664093</v>
      </c>
      <c r="M12" s="64">
        <v>1988805</v>
      </c>
      <c r="N12" s="64">
        <v>643487</v>
      </c>
      <c r="O12" s="64">
        <v>670673</v>
      </c>
      <c r="P12" s="64">
        <v>702695</v>
      </c>
      <c r="Q12" s="64">
        <v>2016855</v>
      </c>
      <c r="R12" s="64">
        <v>665793</v>
      </c>
      <c r="S12" s="64">
        <v>1026878</v>
      </c>
      <c r="T12" s="64">
        <v>0</v>
      </c>
      <c r="U12" s="64">
        <v>1692671</v>
      </c>
      <c r="V12" s="64">
        <v>7639086</v>
      </c>
      <c r="W12" s="64">
        <v>7974275</v>
      </c>
      <c r="X12" s="64">
        <v>-335189</v>
      </c>
      <c r="Y12" s="65">
        <v>-4.2</v>
      </c>
      <c r="Z12" s="66">
        <v>7974275</v>
      </c>
    </row>
    <row r="13" spans="1:26" ht="13.5">
      <c r="A13" s="62" t="s">
        <v>99</v>
      </c>
      <c r="B13" s="18">
        <v>0</v>
      </c>
      <c r="C13" s="18">
        <v>0</v>
      </c>
      <c r="D13" s="63">
        <v>938471</v>
      </c>
      <c r="E13" s="64">
        <v>938471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938471</v>
      </c>
      <c r="X13" s="64">
        <v>-938471</v>
      </c>
      <c r="Y13" s="65">
        <v>-100</v>
      </c>
      <c r="Z13" s="66">
        <v>938471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33832978</v>
      </c>
      <c r="E15" s="64">
        <v>32777897</v>
      </c>
      <c r="F15" s="64">
        <v>300467</v>
      </c>
      <c r="G15" s="64">
        <v>52261</v>
      </c>
      <c r="H15" s="64">
        <v>6663548</v>
      </c>
      <c r="I15" s="64">
        <v>7016276</v>
      </c>
      <c r="J15" s="64">
        <v>1189882</v>
      </c>
      <c r="K15" s="64">
        <v>2962142</v>
      </c>
      <c r="L15" s="64">
        <v>357234</v>
      </c>
      <c r="M15" s="64">
        <v>4509258</v>
      </c>
      <c r="N15" s="64">
        <v>3875605</v>
      </c>
      <c r="O15" s="64">
        <v>200158</v>
      </c>
      <c r="P15" s="64">
        <v>5042149</v>
      </c>
      <c r="Q15" s="64">
        <v>9117912</v>
      </c>
      <c r="R15" s="64">
        <v>2844890</v>
      </c>
      <c r="S15" s="64">
        <v>727291</v>
      </c>
      <c r="T15" s="64">
        <v>0</v>
      </c>
      <c r="U15" s="64">
        <v>3572181</v>
      </c>
      <c r="V15" s="64">
        <v>24215627</v>
      </c>
      <c r="W15" s="64">
        <v>32777897</v>
      </c>
      <c r="X15" s="64">
        <v>-8562270</v>
      </c>
      <c r="Y15" s="65">
        <v>-26.12</v>
      </c>
      <c r="Z15" s="66">
        <v>32777897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254103</v>
      </c>
      <c r="L16" s="64">
        <v>0</v>
      </c>
      <c r="M16" s="64">
        <v>254103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254103</v>
      </c>
      <c r="W16" s="64">
        <v>0</v>
      </c>
      <c r="X16" s="64">
        <v>254103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37036411</v>
      </c>
      <c r="E17" s="64">
        <v>37585914</v>
      </c>
      <c r="F17" s="64">
        <v>1841196</v>
      </c>
      <c r="G17" s="64">
        <v>1708097</v>
      </c>
      <c r="H17" s="64">
        <v>3308099</v>
      </c>
      <c r="I17" s="64">
        <v>6857392</v>
      </c>
      <c r="J17" s="64">
        <v>1494484</v>
      </c>
      <c r="K17" s="64">
        <v>3691029</v>
      </c>
      <c r="L17" s="64">
        <v>1464367</v>
      </c>
      <c r="M17" s="64">
        <v>6649880</v>
      </c>
      <c r="N17" s="64">
        <v>1022497</v>
      </c>
      <c r="O17" s="64">
        <v>1154769</v>
      </c>
      <c r="P17" s="64">
        <v>1963191</v>
      </c>
      <c r="Q17" s="64">
        <v>4140457</v>
      </c>
      <c r="R17" s="64">
        <v>1432315</v>
      </c>
      <c r="S17" s="64">
        <v>3359151</v>
      </c>
      <c r="T17" s="64">
        <v>0</v>
      </c>
      <c r="U17" s="64">
        <v>4791466</v>
      </c>
      <c r="V17" s="64">
        <v>22439195</v>
      </c>
      <c r="W17" s="64">
        <v>37585914</v>
      </c>
      <c r="X17" s="64">
        <v>-15146719</v>
      </c>
      <c r="Y17" s="65">
        <v>-40.3</v>
      </c>
      <c r="Z17" s="66">
        <v>37585914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142486104</v>
      </c>
      <c r="E18" s="77">
        <f t="shared" si="1"/>
        <v>143181481</v>
      </c>
      <c r="F18" s="77">
        <f t="shared" si="1"/>
        <v>10305958</v>
      </c>
      <c r="G18" s="77">
        <f t="shared" si="1"/>
        <v>7517039</v>
      </c>
      <c r="H18" s="77">
        <f t="shared" si="1"/>
        <v>15996293</v>
      </c>
      <c r="I18" s="77">
        <f t="shared" si="1"/>
        <v>33819290</v>
      </c>
      <c r="J18" s="77">
        <f t="shared" si="1"/>
        <v>8708789</v>
      </c>
      <c r="K18" s="77">
        <f t="shared" si="1"/>
        <v>13103310</v>
      </c>
      <c r="L18" s="77">
        <f t="shared" si="1"/>
        <v>7656589</v>
      </c>
      <c r="M18" s="77">
        <f t="shared" si="1"/>
        <v>29468688</v>
      </c>
      <c r="N18" s="77">
        <f t="shared" si="1"/>
        <v>10716644</v>
      </c>
      <c r="O18" s="77">
        <f t="shared" si="1"/>
        <v>7069112</v>
      </c>
      <c r="P18" s="77">
        <f t="shared" si="1"/>
        <v>12726556</v>
      </c>
      <c r="Q18" s="77">
        <f t="shared" si="1"/>
        <v>30512312</v>
      </c>
      <c r="R18" s="77">
        <f t="shared" si="1"/>
        <v>10025657</v>
      </c>
      <c r="S18" s="77">
        <f t="shared" si="1"/>
        <v>11798448</v>
      </c>
      <c r="T18" s="77">
        <f t="shared" si="1"/>
        <v>0</v>
      </c>
      <c r="U18" s="77">
        <f t="shared" si="1"/>
        <v>21824105</v>
      </c>
      <c r="V18" s="77">
        <f t="shared" si="1"/>
        <v>115624395</v>
      </c>
      <c r="W18" s="77">
        <f t="shared" si="1"/>
        <v>143181481</v>
      </c>
      <c r="X18" s="77">
        <f t="shared" si="1"/>
        <v>-27557086</v>
      </c>
      <c r="Y18" s="71">
        <f>+IF(W18&lt;&gt;0,(X18/W18)*100,0)</f>
        <v>-19.246264117075306</v>
      </c>
      <c r="Z18" s="78">
        <f t="shared" si="1"/>
        <v>143181481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500001</v>
      </c>
      <c r="E19" s="81">
        <f t="shared" si="2"/>
        <v>562001</v>
      </c>
      <c r="F19" s="81">
        <f t="shared" si="2"/>
        <v>17716933</v>
      </c>
      <c r="G19" s="81">
        <f t="shared" si="2"/>
        <v>-1250126</v>
      </c>
      <c r="H19" s="81">
        <f t="shared" si="2"/>
        <v>-10903236</v>
      </c>
      <c r="I19" s="81">
        <f t="shared" si="2"/>
        <v>5563571</v>
      </c>
      <c r="J19" s="81">
        <f t="shared" si="2"/>
        <v>-4437485</v>
      </c>
      <c r="K19" s="81">
        <f t="shared" si="2"/>
        <v>-6479604</v>
      </c>
      <c r="L19" s="81">
        <f t="shared" si="2"/>
        <v>-2752073</v>
      </c>
      <c r="M19" s="81">
        <f t="shared" si="2"/>
        <v>-13669162</v>
      </c>
      <c r="N19" s="81">
        <f t="shared" si="2"/>
        <v>-5432079</v>
      </c>
      <c r="O19" s="81">
        <f t="shared" si="2"/>
        <v>2128412</v>
      </c>
      <c r="P19" s="81">
        <f t="shared" si="2"/>
        <v>9602374</v>
      </c>
      <c r="Q19" s="81">
        <f t="shared" si="2"/>
        <v>6298707</v>
      </c>
      <c r="R19" s="81">
        <f t="shared" si="2"/>
        <v>-5110510</v>
      </c>
      <c r="S19" s="81">
        <f t="shared" si="2"/>
        <v>-3671835</v>
      </c>
      <c r="T19" s="81">
        <f t="shared" si="2"/>
        <v>0</v>
      </c>
      <c r="U19" s="81">
        <f t="shared" si="2"/>
        <v>-8782345</v>
      </c>
      <c r="V19" s="81">
        <f t="shared" si="2"/>
        <v>-10589229</v>
      </c>
      <c r="W19" s="81">
        <f>IF(E10=E18,0,W10-W18)</f>
        <v>562001</v>
      </c>
      <c r="X19" s="81">
        <f t="shared" si="2"/>
        <v>-11151230</v>
      </c>
      <c r="Y19" s="82">
        <f>+IF(W19&lt;&gt;0,(X19/W19)*100,0)</f>
        <v>-1984.201095727588</v>
      </c>
      <c r="Z19" s="83">
        <f t="shared" si="2"/>
        <v>562001</v>
      </c>
    </row>
    <row r="20" spans="1:26" ht="13.5">
      <c r="A20" s="62" t="s">
        <v>44</v>
      </c>
      <c r="B20" s="18">
        <v>0</v>
      </c>
      <c r="C20" s="18">
        <v>0</v>
      </c>
      <c r="D20" s="63">
        <v>43315000</v>
      </c>
      <c r="E20" s="64">
        <v>55542946</v>
      </c>
      <c r="F20" s="64">
        <v>4500000</v>
      </c>
      <c r="G20" s="64">
        <v>2000000</v>
      </c>
      <c r="H20" s="64">
        <v>4000000</v>
      </c>
      <c r="I20" s="64">
        <v>10500000</v>
      </c>
      <c r="J20" s="64">
        <v>2000000</v>
      </c>
      <c r="K20" s="64">
        <v>0</v>
      </c>
      <c r="L20" s="64">
        <v>0</v>
      </c>
      <c r="M20" s="64">
        <v>2000000</v>
      </c>
      <c r="N20" s="64">
        <v>0</v>
      </c>
      <c r="O20" s="64">
        <v>0</v>
      </c>
      <c r="P20" s="64">
        <v>11407000</v>
      </c>
      <c r="Q20" s="64">
        <v>11407000</v>
      </c>
      <c r="R20" s="64">
        <v>0</v>
      </c>
      <c r="S20" s="64">
        <v>0</v>
      </c>
      <c r="T20" s="64">
        <v>0</v>
      </c>
      <c r="U20" s="64">
        <v>0</v>
      </c>
      <c r="V20" s="64">
        <v>23907000</v>
      </c>
      <c r="W20" s="64">
        <v>55542946</v>
      </c>
      <c r="X20" s="64">
        <v>-31635946</v>
      </c>
      <c r="Y20" s="65">
        <v>-56.96</v>
      </c>
      <c r="Z20" s="66">
        <v>55542946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56104946</v>
      </c>
      <c r="F21" s="86">
        <v>2133665</v>
      </c>
      <c r="G21" s="86">
        <v>1938987</v>
      </c>
      <c r="H21" s="86">
        <v>3077260</v>
      </c>
      <c r="I21" s="86">
        <v>7149912</v>
      </c>
      <c r="J21" s="86">
        <v>3452525</v>
      </c>
      <c r="K21" s="86">
        <v>5690729</v>
      </c>
      <c r="L21" s="86">
        <v>3526864</v>
      </c>
      <c r="M21" s="86">
        <v>12670118</v>
      </c>
      <c r="N21" s="86">
        <v>935577</v>
      </c>
      <c r="O21" s="86">
        <v>312062</v>
      </c>
      <c r="P21" s="86">
        <v>7078339</v>
      </c>
      <c r="Q21" s="86">
        <v>8325978</v>
      </c>
      <c r="R21" s="86">
        <v>4480989</v>
      </c>
      <c r="S21" s="86">
        <v>5687723</v>
      </c>
      <c r="T21" s="86">
        <v>0</v>
      </c>
      <c r="U21" s="86">
        <v>10168712</v>
      </c>
      <c r="V21" s="86">
        <v>38314720</v>
      </c>
      <c r="W21" s="86">
        <v>56104946</v>
      </c>
      <c r="X21" s="86">
        <v>-17790226</v>
      </c>
      <c r="Y21" s="87">
        <v>-31.71</v>
      </c>
      <c r="Z21" s="88">
        <v>56104946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43815001</v>
      </c>
      <c r="E22" s="92">
        <f t="shared" si="3"/>
        <v>112209893</v>
      </c>
      <c r="F22" s="92">
        <f t="shared" si="3"/>
        <v>24350598</v>
      </c>
      <c r="G22" s="92">
        <f t="shared" si="3"/>
        <v>2688861</v>
      </c>
      <c r="H22" s="92">
        <f t="shared" si="3"/>
        <v>-3825976</v>
      </c>
      <c r="I22" s="92">
        <f t="shared" si="3"/>
        <v>23213483</v>
      </c>
      <c r="J22" s="92">
        <f t="shared" si="3"/>
        <v>1015040</v>
      </c>
      <c r="K22" s="92">
        <f t="shared" si="3"/>
        <v>-788875</v>
      </c>
      <c r="L22" s="92">
        <f t="shared" si="3"/>
        <v>774791</v>
      </c>
      <c r="M22" s="92">
        <f t="shared" si="3"/>
        <v>1000956</v>
      </c>
      <c r="N22" s="92">
        <f t="shared" si="3"/>
        <v>-4496502</v>
      </c>
      <c r="O22" s="92">
        <f t="shared" si="3"/>
        <v>2440474</v>
      </c>
      <c r="P22" s="92">
        <f t="shared" si="3"/>
        <v>28087713</v>
      </c>
      <c r="Q22" s="92">
        <f t="shared" si="3"/>
        <v>26031685</v>
      </c>
      <c r="R22" s="92">
        <f t="shared" si="3"/>
        <v>-629521</v>
      </c>
      <c r="S22" s="92">
        <f t="shared" si="3"/>
        <v>2015888</v>
      </c>
      <c r="T22" s="92">
        <f t="shared" si="3"/>
        <v>0</v>
      </c>
      <c r="U22" s="92">
        <f t="shared" si="3"/>
        <v>1386367</v>
      </c>
      <c r="V22" s="92">
        <f t="shared" si="3"/>
        <v>51632491</v>
      </c>
      <c r="W22" s="92">
        <f t="shared" si="3"/>
        <v>112209893</v>
      </c>
      <c r="X22" s="92">
        <f t="shared" si="3"/>
        <v>-60577402</v>
      </c>
      <c r="Y22" s="93">
        <f>+IF(W22&lt;&gt;0,(X22/W22)*100,0)</f>
        <v>-53.985794282862386</v>
      </c>
      <c r="Z22" s="94">
        <f t="shared" si="3"/>
        <v>112209893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43815001</v>
      </c>
      <c r="E24" s="81">
        <f t="shared" si="4"/>
        <v>112209893</v>
      </c>
      <c r="F24" s="81">
        <f t="shared" si="4"/>
        <v>24350598</v>
      </c>
      <c r="G24" s="81">
        <f t="shared" si="4"/>
        <v>2688861</v>
      </c>
      <c r="H24" s="81">
        <f t="shared" si="4"/>
        <v>-3825976</v>
      </c>
      <c r="I24" s="81">
        <f t="shared" si="4"/>
        <v>23213483</v>
      </c>
      <c r="J24" s="81">
        <f t="shared" si="4"/>
        <v>1015040</v>
      </c>
      <c r="K24" s="81">
        <f t="shared" si="4"/>
        <v>-788875</v>
      </c>
      <c r="L24" s="81">
        <f t="shared" si="4"/>
        <v>774791</v>
      </c>
      <c r="M24" s="81">
        <f t="shared" si="4"/>
        <v>1000956</v>
      </c>
      <c r="N24" s="81">
        <f t="shared" si="4"/>
        <v>-4496502</v>
      </c>
      <c r="O24" s="81">
        <f t="shared" si="4"/>
        <v>2440474</v>
      </c>
      <c r="P24" s="81">
        <f t="shared" si="4"/>
        <v>28087713</v>
      </c>
      <c r="Q24" s="81">
        <f t="shared" si="4"/>
        <v>26031685</v>
      </c>
      <c r="R24" s="81">
        <f t="shared" si="4"/>
        <v>-629521</v>
      </c>
      <c r="S24" s="81">
        <f t="shared" si="4"/>
        <v>2015888</v>
      </c>
      <c r="T24" s="81">
        <f t="shared" si="4"/>
        <v>0</v>
      </c>
      <c r="U24" s="81">
        <f t="shared" si="4"/>
        <v>1386367</v>
      </c>
      <c r="V24" s="81">
        <f t="shared" si="4"/>
        <v>51632491</v>
      </c>
      <c r="W24" s="81">
        <f t="shared" si="4"/>
        <v>112209893</v>
      </c>
      <c r="X24" s="81">
        <f t="shared" si="4"/>
        <v>-60577402</v>
      </c>
      <c r="Y24" s="82">
        <f>+IF(W24&lt;&gt;0,(X24/W24)*100,0)</f>
        <v>-53.985794282862386</v>
      </c>
      <c r="Z24" s="83">
        <f t="shared" si="4"/>
        <v>112209893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9862156</v>
      </c>
      <c r="C27" s="21">
        <v>0</v>
      </c>
      <c r="D27" s="103">
        <v>43815000</v>
      </c>
      <c r="E27" s="104">
        <v>43815000</v>
      </c>
      <c r="F27" s="104">
        <v>2133665</v>
      </c>
      <c r="G27" s="104">
        <v>5491859</v>
      </c>
      <c r="H27" s="104">
        <v>3077260</v>
      </c>
      <c r="I27" s="104">
        <v>10702784</v>
      </c>
      <c r="J27" s="104">
        <v>3452525</v>
      </c>
      <c r="K27" s="104">
        <v>2238203</v>
      </c>
      <c r="L27" s="104">
        <v>3527064</v>
      </c>
      <c r="M27" s="104">
        <v>9217792</v>
      </c>
      <c r="N27" s="104">
        <v>935577</v>
      </c>
      <c r="O27" s="104">
        <v>1553105</v>
      </c>
      <c r="P27" s="104">
        <v>7078339</v>
      </c>
      <c r="Q27" s="104">
        <v>9567021</v>
      </c>
      <c r="R27" s="104">
        <v>4480989</v>
      </c>
      <c r="S27" s="104">
        <v>5687724</v>
      </c>
      <c r="T27" s="104">
        <v>0</v>
      </c>
      <c r="U27" s="104">
        <v>10168713</v>
      </c>
      <c r="V27" s="104">
        <v>39656310</v>
      </c>
      <c r="W27" s="104">
        <v>43815000</v>
      </c>
      <c r="X27" s="104">
        <v>-4158690</v>
      </c>
      <c r="Y27" s="105">
        <v>-9.49</v>
      </c>
      <c r="Z27" s="106">
        <v>43815000</v>
      </c>
    </row>
    <row r="28" spans="1:26" ht="13.5">
      <c r="A28" s="107" t="s">
        <v>44</v>
      </c>
      <c r="B28" s="18">
        <v>9862156</v>
      </c>
      <c r="C28" s="18">
        <v>0</v>
      </c>
      <c r="D28" s="63">
        <v>43315000</v>
      </c>
      <c r="E28" s="64">
        <v>43315000</v>
      </c>
      <c r="F28" s="64">
        <v>2133665</v>
      </c>
      <c r="G28" s="64">
        <v>5491859</v>
      </c>
      <c r="H28" s="64">
        <v>3077260</v>
      </c>
      <c r="I28" s="64">
        <v>10702784</v>
      </c>
      <c r="J28" s="64">
        <v>3452525</v>
      </c>
      <c r="K28" s="64">
        <v>2238203</v>
      </c>
      <c r="L28" s="64">
        <v>3527064</v>
      </c>
      <c r="M28" s="64">
        <v>9217792</v>
      </c>
      <c r="N28" s="64">
        <v>935577</v>
      </c>
      <c r="O28" s="64">
        <v>1553105</v>
      </c>
      <c r="P28" s="64">
        <v>7078339</v>
      </c>
      <c r="Q28" s="64">
        <v>9567021</v>
      </c>
      <c r="R28" s="64">
        <v>4480989</v>
      </c>
      <c r="S28" s="64">
        <v>5687724</v>
      </c>
      <c r="T28" s="64">
        <v>0</v>
      </c>
      <c r="U28" s="64">
        <v>10168713</v>
      </c>
      <c r="V28" s="64">
        <v>39656310</v>
      </c>
      <c r="W28" s="64">
        <v>43315000</v>
      </c>
      <c r="X28" s="64">
        <v>-3658690</v>
      </c>
      <c r="Y28" s="65">
        <v>-8.45</v>
      </c>
      <c r="Z28" s="66">
        <v>43315000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500000</v>
      </c>
      <c r="E31" s="64">
        <v>500000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500000</v>
      </c>
      <c r="X31" s="64">
        <v>-500000</v>
      </c>
      <c r="Y31" s="65">
        <v>-100</v>
      </c>
      <c r="Z31" s="66">
        <v>500000</v>
      </c>
    </row>
    <row r="32" spans="1:26" ht="13.5">
      <c r="A32" s="74" t="s">
        <v>50</v>
      </c>
      <c r="B32" s="21">
        <f>SUM(B28:B31)</f>
        <v>9862156</v>
      </c>
      <c r="C32" s="21">
        <f>SUM(C28:C31)</f>
        <v>0</v>
      </c>
      <c r="D32" s="103">
        <f aca="true" t="shared" si="5" ref="D32:Z32">SUM(D28:D31)</f>
        <v>43815000</v>
      </c>
      <c r="E32" s="104">
        <f t="shared" si="5"/>
        <v>43815000</v>
      </c>
      <c r="F32" s="104">
        <f t="shared" si="5"/>
        <v>2133665</v>
      </c>
      <c r="G32" s="104">
        <f t="shared" si="5"/>
        <v>5491859</v>
      </c>
      <c r="H32" s="104">
        <f t="shared" si="5"/>
        <v>3077260</v>
      </c>
      <c r="I32" s="104">
        <f t="shared" si="5"/>
        <v>10702784</v>
      </c>
      <c r="J32" s="104">
        <f t="shared" si="5"/>
        <v>3452525</v>
      </c>
      <c r="K32" s="104">
        <f t="shared" si="5"/>
        <v>2238203</v>
      </c>
      <c r="L32" s="104">
        <f t="shared" si="5"/>
        <v>3527064</v>
      </c>
      <c r="M32" s="104">
        <f t="shared" si="5"/>
        <v>9217792</v>
      </c>
      <c r="N32" s="104">
        <f t="shared" si="5"/>
        <v>935577</v>
      </c>
      <c r="O32" s="104">
        <f t="shared" si="5"/>
        <v>1553105</v>
      </c>
      <c r="P32" s="104">
        <f t="shared" si="5"/>
        <v>7078339</v>
      </c>
      <c r="Q32" s="104">
        <f t="shared" si="5"/>
        <v>9567021</v>
      </c>
      <c r="R32" s="104">
        <f t="shared" si="5"/>
        <v>4480989</v>
      </c>
      <c r="S32" s="104">
        <f t="shared" si="5"/>
        <v>5687724</v>
      </c>
      <c r="T32" s="104">
        <f t="shared" si="5"/>
        <v>0</v>
      </c>
      <c r="U32" s="104">
        <f t="shared" si="5"/>
        <v>10168713</v>
      </c>
      <c r="V32" s="104">
        <f t="shared" si="5"/>
        <v>39656310</v>
      </c>
      <c r="W32" s="104">
        <f t="shared" si="5"/>
        <v>43815000</v>
      </c>
      <c r="X32" s="104">
        <f t="shared" si="5"/>
        <v>-4158690</v>
      </c>
      <c r="Y32" s="105">
        <f>+IF(W32&lt;&gt;0,(X32/W32)*100,0)</f>
        <v>-9.491475522081478</v>
      </c>
      <c r="Z32" s="106">
        <f t="shared" si="5"/>
        <v>43815000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32399179</v>
      </c>
      <c r="C35" s="18">
        <v>0</v>
      </c>
      <c r="D35" s="63">
        <v>51963721</v>
      </c>
      <c r="E35" s="64">
        <v>50966595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50966595</v>
      </c>
      <c r="X35" s="64">
        <v>-50966595</v>
      </c>
      <c r="Y35" s="65">
        <v>-100</v>
      </c>
      <c r="Z35" s="66">
        <v>50966595</v>
      </c>
    </row>
    <row r="36" spans="1:26" ht="13.5">
      <c r="A36" s="62" t="s">
        <v>53</v>
      </c>
      <c r="B36" s="18">
        <v>88270742</v>
      </c>
      <c r="C36" s="18">
        <v>0</v>
      </c>
      <c r="D36" s="63">
        <v>149750947</v>
      </c>
      <c r="E36" s="64">
        <v>162040893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162040893</v>
      </c>
      <c r="X36" s="64">
        <v>-162040893</v>
      </c>
      <c r="Y36" s="65">
        <v>-100</v>
      </c>
      <c r="Z36" s="66">
        <v>162040893</v>
      </c>
    </row>
    <row r="37" spans="1:26" ht="13.5">
      <c r="A37" s="62" t="s">
        <v>54</v>
      </c>
      <c r="B37" s="18">
        <v>46022509</v>
      </c>
      <c r="C37" s="18">
        <v>0</v>
      </c>
      <c r="D37" s="63">
        <v>13564778</v>
      </c>
      <c r="E37" s="64">
        <v>13564778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13564778</v>
      </c>
      <c r="X37" s="64">
        <v>-13564778</v>
      </c>
      <c r="Y37" s="65">
        <v>-100</v>
      </c>
      <c r="Z37" s="66">
        <v>13564778</v>
      </c>
    </row>
    <row r="38" spans="1:26" ht="13.5">
      <c r="A38" s="62" t="s">
        <v>55</v>
      </c>
      <c r="B38" s="18">
        <v>9700274</v>
      </c>
      <c r="C38" s="18">
        <v>0</v>
      </c>
      <c r="D38" s="63">
        <v>9691600</v>
      </c>
      <c r="E38" s="64">
        <v>9691600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9691600</v>
      </c>
      <c r="X38" s="64">
        <v>-9691600</v>
      </c>
      <c r="Y38" s="65">
        <v>-100</v>
      </c>
      <c r="Z38" s="66">
        <v>9691600</v>
      </c>
    </row>
    <row r="39" spans="1:26" ht="13.5">
      <c r="A39" s="62" t="s">
        <v>56</v>
      </c>
      <c r="B39" s="18">
        <v>64947138</v>
      </c>
      <c r="C39" s="18">
        <v>0</v>
      </c>
      <c r="D39" s="63">
        <v>178458290</v>
      </c>
      <c r="E39" s="64">
        <v>189751110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189751110</v>
      </c>
      <c r="X39" s="64">
        <v>-189751110</v>
      </c>
      <c r="Y39" s="65">
        <v>-100</v>
      </c>
      <c r="Z39" s="66">
        <v>189751110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43756346</v>
      </c>
      <c r="E42" s="64">
        <v>56046292</v>
      </c>
      <c r="F42" s="64">
        <v>26084459</v>
      </c>
      <c r="G42" s="64">
        <v>935586</v>
      </c>
      <c r="H42" s="64">
        <v>-6872198</v>
      </c>
      <c r="I42" s="64">
        <v>20147847</v>
      </c>
      <c r="J42" s="64">
        <v>-1364273</v>
      </c>
      <c r="K42" s="64">
        <v>-6383462</v>
      </c>
      <c r="L42" s="64">
        <v>10038000</v>
      </c>
      <c r="M42" s="64">
        <v>2290265</v>
      </c>
      <c r="N42" s="64">
        <v>-3236990</v>
      </c>
      <c r="O42" s="64">
        <v>3596976</v>
      </c>
      <c r="P42" s="64">
        <v>21160108</v>
      </c>
      <c r="Q42" s="64">
        <v>21520094</v>
      </c>
      <c r="R42" s="64">
        <v>-6763044</v>
      </c>
      <c r="S42" s="64">
        <v>-1434743</v>
      </c>
      <c r="T42" s="64">
        <v>0</v>
      </c>
      <c r="U42" s="64">
        <v>-8197787</v>
      </c>
      <c r="V42" s="64">
        <v>35760419</v>
      </c>
      <c r="W42" s="64">
        <v>56046292</v>
      </c>
      <c r="X42" s="64">
        <v>-20285873</v>
      </c>
      <c r="Y42" s="65">
        <v>-36.19</v>
      </c>
      <c r="Z42" s="66">
        <v>56046292</v>
      </c>
    </row>
    <row r="43" spans="1:26" ht="13.5">
      <c r="A43" s="62" t="s">
        <v>59</v>
      </c>
      <c r="B43" s="18">
        <v>0</v>
      </c>
      <c r="C43" s="18">
        <v>0</v>
      </c>
      <c r="D43" s="63">
        <v>-43433937</v>
      </c>
      <c r="E43" s="64">
        <v>-56046292</v>
      </c>
      <c r="F43" s="64">
        <v>-2133665</v>
      </c>
      <c r="G43" s="64">
        <v>-5491859</v>
      </c>
      <c r="H43" s="64">
        <v>-3077260</v>
      </c>
      <c r="I43" s="64">
        <v>-10702784</v>
      </c>
      <c r="J43" s="64">
        <v>-3452525</v>
      </c>
      <c r="K43" s="64">
        <v>-2238203</v>
      </c>
      <c r="L43" s="64">
        <v>-3527064</v>
      </c>
      <c r="M43" s="64">
        <v>-9217792</v>
      </c>
      <c r="N43" s="64">
        <v>-935577</v>
      </c>
      <c r="O43" s="64">
        <v>0</v>
      </c>
      <c r="P43" s="64">
        <v>-7078339</v>
      </c>
      <c r="Q43" s="64">
        <v>-8013916</v>
      </c>
      <c r="R43" s="64">
        <v>-4480990</v>
      </c>
      <c r="S43" s="64">
        <v>-5687724</v>
      </c>
      <c r="T43" s="64">
        <v>0</v>
      </c>
      <c r="U43" s="64">
        <v>-10168714</v>
      </c>
      <c r="V43" s="64">
        <v>-38103206</v>
      </c>
      <c r="W43" s="64">
        <v>-56046292</v>
      </c>
      <c r="X43" s="64">
        <v>17943086</v>
      </c>
      <c r="Y43" s="65">
        <v>-32.01</v>
      </c>
      <c r="Z43" s="66">
        <v>-56046292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-11832196</v>
      </c>
      <c r="E45" s="104">
        <v>-12154605</v>
      </c>
      <c r="F45" s="104">
        <v>23701389</v>
      </c>
      <c r="G45" s="104">
        <v>19145116</v>
      </c>
      <c r="H45" s="104">
        <v>9195658</v>
      </c>
      <c r="I45" s="104">
        <v>9195658</v>
      </c>
      <c r="J45" s="104">
        <v>4378860</v>
      </c>
      <c r="K45" s="104">
        <v>-4242805</v>
      </c>
      <c r="L45" s="104">
        <v>2268131</v>
      </c>
      <c r="M45" s="104">
        <v>2268131</v>
      </c>
      <c r="N45" s="104">
        <v>-1904436</v>
      </c>
      <c r="O45" s="104">
        <v>1692540</v>
      </c>
      <c r="P45" s="104">
        <v>15774309</v>
      </c>
      <c r="Q45" s="104">
        <v>-1904436</v>
      </c>
      <c r="R45" s="104">
        <v>4530275</v>
      </c>
      <c r="S45" s="104">
        <v>-2592192</v>
      </c>
      <c r="T45" s="104">
        <v>0</v>
      </c>
      <c r="U45" s="104">
        <v>-2592192</v>
      </c>
      <c r="V45" s="104">
        <v>-2592192</v>
      </c>
      <c r="W45" s="104">
        <v>-12154605</v>
      </c>
      <c r="X45" s="104">
        <v>9562413</v>
      </c>
      <c r="Y45" s="105">
        <v>-78.67</v>
      </c>
      <c r="Z45" s="106">
        <v>-12154605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99.99999840597624</v>
      </c>
      <c r="F58" s="7">
        <f t="shared" si="6"/>
        <v>124.81553277318088</v>
      </c>
      <c r="G58" s="7">
        <f t="shared" si="6"/>
        <v>101.32879971129059</v>
      </c>
      <c r="H58" s="7">
        <f t="shared" si="6"/>
        <v>100.9044283188522</v>
      </c>
      <c r="I58" s="7">
        <f t="shared" si="6"/>
        <v>108.92558502817388</v>
      </c>
      <c r="J58" s="7">
        <f t="shared" si="6"/>
        <v>128.795508060134</v>
      </c>
      <c r="K58" s="7">
        <f t="shared" si="6"/>
        <v>135.2947455619005</v>
      </c>
      <c r="L58" s="7">
        <f t="shared" si="6"/>
        <v>101.53600540316461</v>
      </c>
      <c r="M58" s="7">
        <f t="shared" si="6"/>
        <v>121.38619118240904</v>
      </c>
      <c r="N58" s="7">
        <f t="shared" si="6"/>
        <v>102.12304798441538</v>
      </c>
      <c r="O58" s="7">
        <f t="shared" si="6"/>
        <v>115.07315594107472</v>
      </c>
      <c r="P58" s="7">
        <f t="shared" si="6"/>
        <v>100.36071221628808</v>
      </c>
      <c r="Q58" s="7">
        <f t="shared" si="6"/>
        <v>105.59634222825132</v>
      </c>
      <c r="R58" s="7">
        <f t="shared" si="6"/>
        <v>100.08318082790564</v>
      </c>
      <c r="S58" s="7">
        <f t="shared" si="6"/>
        <v>100.08449762316485</v>
      </c>
      <c r="T58" s="7">
        <f t="shared" si="6"/>
        <v>0</v>
      </c>
      <c r="U58" s="7">
        <f t="shared" si="6"/>
        <v>100.08401353515009</v>
      </c>
      <c r="V58" s="7">
        <f t="shared" si="6"/>
        <v>109.03843983405675</v>
      </c>
      <c r="W58" s="7">
        <f t="shared" si="6"/>
        <v>99.99999840597624</v>
      </c>
      <c r="X58" s="7">
        <f t="shared" si="6"/>
        <v>0</v>
      </c>
      <c r="Y58" s="7">
        <f t="shared" si="6"/>
        <v>0</v>
      </c>
      <c r="Z58" s="8">
        <f t="shared" si="6"/>
        <v>99.99999840597624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100.00013854214869</v>
      </c>
      <c r="K59" s="10">
        <f t="shared" si="7"/>
        <v>0</v>
      </c>
      <c r="L59" s="10">
        <f t="shared" si="7"/>
        <v>100</v>
      </c>
      <c r="M59" s="10">
        <f t="shared" si="7"/>
        <v>159.84229068322372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100</v>
      </c>
      <c r="V59" s="10">
        <f t="shared" si="7"/>
        <v>109.56296058999261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99.9999980974119</v>
      </c>
      <c r="F60" s="13">
        <f t="shared" si="7"/>
        <v>130.545675161917</v>
      </c>
      <c r="G60" s="13">
        <f t="shared" si="7"/>
        <v>101.62699990403203</v>
      </c>
      <c r="H60" s="13">
        <f t="shared" si="7"/>
        <v>101.1037662492015</v>
      </c>
      <c r="I60" s="13">
        <f t="shared" si="7"/>
        <v>110.93548644220512</v>
      </c>
      <c r="J60" s="13">
        <f t="shared" si="7"/>
        <v>135.40868968703407</v>
      </c>
      <c r="K60" s="13">
        <f t="shared" si="7"/>
        <v>113.69362005827777</v>
      </c>
      <c r="L60" s="13">
        <f t="shared" si="7"/>
        <v>101.9153303901734</v>
      </c>
      <c r="M60" s="13">
        <f t="shared" si="7"/>
        <v>115.85621666957631</v>
      </c>
      <c r="N60" s="13">
        <f t="shared" si="7"/>
        <v>103.2397741756997</v>
      </c>
      <c r="O60" s="13">
        <f t="shared" si="7"/>
        <v>120.06778438324062</v>
      </c>
      <c r="P60" s="13">
        <f t="shared" si="7"/>
        <v>100.48386926702588</v>
      </c>
      <c r="Q60" s="13">
        <f t="shared" si="7"/>
        <v>107.83142897074384</v>
      </c>
      <c r="R60" s="13">
        <f t="shared" si="7"/>
        <v>100.1083260512268</v>
      </c>
      <c r="S60" s="13">
        <f t="shared" si="7"/>
        <v>100.09767882460643</v>
      </c>
      <c r="T60" s="13">
        <f t="shared" si="7"/>
        <v>0</v>
      </c>
      <c r="U60" s="13">
        <f t="shared" si="7"/>
        <v>100.10130297178823</v>
      </c>
      <c r="V60" s="13">
        <f t="shared" si="7"/>
        <v>108.9133004658969</v>
      </c>
      <c r="W60" s="13">
        <f t="shared" si="7"/>
        <v>99.9999980974119</v>
      </c>
      <c r="X60" s="13">
        <f t="shared" si="7"/>
        <v>0</v>
      </c>
      <c r="Y60" s="13">
        <f t="shared" si="7"/>
        <v>0</v>
      </c>
      <c r="Z60" s="14">
        <f t="shared" si="7"/>
        <v>99.9999980974119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107.01520064103123</v>
      </c>
      <c r="G61" s="13">
        <f t="shared" si="7"/>
        <v>102.18169806150685</v>
      </c>
      <c r="H61" s="13">
        <f t="shared" si="7"/>
        <v>101.01385231936808</v>
      </c>
      <c r="I61" s="13">
        <f t="shared" si="7"/>
        <v>103.45939443496583</v>
      </c>
      <c r="J61" s="13">
        <f t="shared" si="7"/>
        <v>153.54812011151552</v>
      </c>
      <c r="K61" s="13">
        <f t="shared" si="7"/>
        <v>130.558215174787</v>
      </c>
      <c r="L61" s="13">
        <f t="shared" si="7"/>
        <v>102.99928041766395</v>
      </c>
      <c r="M61" s="13">
        <f t="shared" si="7"/>
        <v>129.49665036585398</v>
      </c>
      <c r="N61" s="13">
        <f t="shared" si="7"/>
        <v>100</v>
      </c>
      <c r="O61" s="13">
        <f t="shared" si="7"/>
        <v>100</v>
      </c>
      <c r="P61" s="13">
        <f t="shared" si="7"/>
        <v>101.64416096306839</v>
      </c>
      <c r="Q61" s="13">
        <f t="shared" si="7"/>
        <v>100.56351721886791</v>
      </c>
      <c r="R61" s="13">
        <f t="shared" si="7"/>
        <v>100</v>
      </c>
      <c r="S61" s="13">
        <f t="shared" si="7"/>
        <v>100</v>
      </c>
      <c r="T61" s="13">
        <f t="shared" si="7"/>
        <v>0</v>
      </c>
      <c r="U61" s="13">
        <f t="shared" si="7"/>
        <v>100</v>
      </c>
      <c r="V61" s="13">
        <f t="shared" si="7"/>
        <v>108.16458923156351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117.65365298214331</v>
      </c>
      <c r="O62" s="13">
        <f t="shared" si="7"/>
        <v>100</v>
      </c>
      <c r="P62" s="13">
        <f t="shared" si="7"/>
        <v>100</v>
      </c>
      <c r="Q62" s="13">
        <f t="shared" si="7"/>
        <v>105.8131029277693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100</v>
      </c>
      <c r="V62" s="13">
        <f t="shared" si="7"/>
        <v>101.09308432872326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99.99998015580077</v>
      </c>
      <c r="F63" s="13">
        <f t="shared" si="7"/>
        <v>268.37663204549705</v>
      </c>
      <c r="G63" s="13">
        <f t="shared" si="7"/>
        <v>268.53357470702736</v>
      </c>
      <c r="H63" s="13">
        <f t="shared" si="7"/>
        <v>100.00009960675254</v>
      </c>
      <c r="I63" s="13">
        <f t="shared" si="7"/>
        <v>171.98050657130258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99.99990043004264</v>
      </c>
      <c r="P63" s="13">
        <f t="shared" si="7"/>
        <v>100</v>
      </c>
      <c r="Q63" s="13">
        <f t="shared" si="7"/>
        <v>99.9999667709505</v>
      </c>
      <c r="R63" s="13">
        <f t="shared" si="7"/>
        <v>100</v>
      </c>
      <c r="S63" s="13">
        <f t="shared" si="7"/>
        <v>100.00009944697537</v>
      </c>
      <c r="T63" s="13">
        <f t="shared" si="7"/>
        <v>0</v>
      </c>
      <c r="U63" s="13">
        <f t="shared" si="7"/>
        <v>100.00004976067602</v>
      </c>
      <c r="V63" s="13">
        <f t="shared" si="7"/>
        <v>113.26564640404209</v>
      </c>
      <c r="W63" s="13">
        <f t="shared" si="7"/>
        <v>99.99998015580077</v>
      </c>
      <c r="X63" s="13">
        <f t="shared" si="7"/>
        <v>0</v>
      </c>
      <c r="Y63" s="13">
        <f t="shared" si="7"/>
        <v>0</v>
      </c>
      <c r="Z63" s="14">
        <f t="shared" si="7"/>
        <v>99.99998015580077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11.91496850918325</v>
      </c>
      <c r="G64" s="13">
        <f t="shared" si="7"/>
        <v>11.886755297085084</v>
      </c>
      <c r="H64" s="13">
        <f t="shared" si="7"/>
        <v>100.00119104335398</v>
      </c>
      <c r="I64" s="13">
        <f t="shared" si="7"/>
        <v>16.78043921392713</v>
      </c>
      <c r="J64" s="13">
        <f t="shared" si="7"/>
        <v>100</v>
      </c>
      <c r="K64" s="13">
        <f t="shared" si="7"/>
        <v>100</v>
      </c>
      <c r="L64" s="13">
        <f t="shared" si="7"/>
        <v>100.00543295194011</v>
      </c>
      <c r="M64" s="13">
        <f t="shared" si="7"/>
        <v>100.00079536271723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100</v>
      </c>
      <c r="V64" s="13">
        <f t="shared" si="7"/>
        <v>50.79635814606029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6012.387845436057</v>
      </c>
      <c r="G65" s="13">
        <f t="shared" si="7"/>
        <v>188.6823052418187</v>
      </c>
      <c r="H65" s="13">
        <f t="shared" si="7"/>
        <v>203.48975987014848</v>
      </c>
      <c r="I65" s="13">
        <f t="shared" si="7"/>
        <v>1966.7795375933008</v>
      </c>
      <c r="J65" s="13">
        <f t="shared" si="7"/>
        <v>141.11630256345498</v>
      </c>
      <c r="K65" s="13">
        <f t="shared" si="7"/>
        <v>0</v>
      </c>
      <c r="L65" s="13">
        <f t="shared" si="7"/>
        <v>205.89411457880553</v>
      </c>
      <c r="M65" s="13">
        <f t="shared" si="7"/>
        <v>95.98415346121769</v>
      </c>
      <c r="N65" s="13">
        <f t="shared" si="7"/>
        <v>368.6401810709393</v>
      </c>
      <c r="O65" s="13">
        <f t="shared" si="7"/>
        <v>4523.4260212839</v>
      </c>
      <c r="P65" s="13">
        <f t="shared" si="7"/>
        <v>0</v>
      </c>
      <c r="Q65" s="13">
        <f t="shared" si="7"/>
        <v>1569.5637971210176</v>
      </c>
      <c r="R65" s="13">
        <f t="shared" si="7"/>
        <v>142.5759092425759</v>
      </c>
      <c r="S65" s="13">
        <f t="shared" si="7"/>
        <v>174.38549660771884</v>
      </c>
      <c r="T65" s="13">
        <f t="shared" si="7"/>
        <v>0</v>
      </c>
      <c r="U65" s="13">
        <f t="shared" si="7"/>
        <v>158.48070292514737</v>
      </c>
      <c r="V65" s="13">
        <f t="shared" si="7"/>
        <v>1124.5283018867924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63731447</v>
      </c>
      <c r="E67" s="25">
        <v>62734322</v>
      </c>
      <c r="F67" s="25">
        <v>4599462</v>
      </c>
      <c r="G67" s="25">
        <v>4644116</v>
      </c>
      <c r="H67" s="25">
        <v>4713143</v>
      </c>
      <c r="I67" s="25">
        <v>13956721</v>
      </c>
      <c r="J67" s="25">
        <v>3864700</v>
      </c>
      <c r="K67" s="25">
        <v>4534148</v>
      </c>
      <c r="L67" s="25">
        <v>4619515</v>
      </c>
      <c r="M67" s="25">
        <v>13018363</v>
      </c>
      <c r="N67" s="25">
        <v>4950524</v>
      </c>
      <c r="O67" s="25">
        <v>4274294</v>
      </c>
      <c r="P67" s="25">
        <v>4452580</v>
      </c>
      <c r="Q67" s="25">
        <v>13677398</v>
      </c>
      <c r="R67" s="25">
        <v>4602022</v>
      </c>
      <c r="S67" s="25">
        <v>7916199</v>
      </c>
      <c r="T67" s="25"/>
      <c r="U67" s="25">
        <v>12518221</v>
      </c>
      <c r="V67" s="25">
        <v>53170703</v>
      </c>
      <c r="W67" s="25">
        <v>62734322</v>
      </c>
      <c r="X67" s="25"/>
      <c r="Y67" s="24"/>
      <c r="Z67" s="26">
        <v>62734322</v>
      </c>
    </row>
    <row r="68" spans="1:26" ht="13.5" hidden="1">
      <c r="A68" s="36" t="s">
        <v>31</v>
      </c>
      <c r="B68" s="18"/>
      <c r="C68" s="18"/>
      <c r="D68" s="19">
        <v>10174338</v>
      </c>
      <c r="E68" s="20">
        <v>10174338</v>
      </c>
      <c r="F68" s="20">
        <v>862825</v>
      </c>
      <c r="G68" s="20">
        <v>851184</v>
      </c>
      <c r="H68" s="20">
        <v>851184</v>
      </c>
      <c r="I68" s="20">
        <v>2565193</v>
      </c>
      <c r="J68" s="20">
        <v>721802</v>
      </c>
      <c r="K68" s="20"/>
      <c r="L68" s="20">
        <v>914880</v>
      </c>
      <c r="M68" s="20">
        <v>1636682</v>
      </c>
      <c r="N68" s="20">
        <v>1706409</v>
      </c>
      <c r="O68" s="20">
        <v>1063820</v>
      </c>
      <c r="P68" s="20">
        <v>1133295</v>
      </c>
      <c r="Q68" s="20">
        <v>3903524</v>
      </c>
      <c r="R68" s="20">
        <v>1068246</v>
      </c>
      <c r="S68" s="20">
        <v>1068246</v>
      </c>
      <c r="T68" s="20"/>
      <c r="U68" s="20">
        <v>2136492</v>
      </c>
      <c r="V68" s="20">
        <v>10241891</v>
      </c>
      <c r="W68" s="20">
        <v>10174338</v>
      </c>
      <c r="X68" s="20"/>
      <c r="Y68" s="19"/>
      <c r="Z68" s="22">
        <v>10174338</v>
      </c>
    </row>
    <row r="69" spans="1:26" ht="13.5" hidden="1">
      <c r="A69" s="37" t="s">
        <v>32</v>
      </c>
      <c r="B69" s="18"/>
      <c r="C69" s="18"/>
      <c r="D69" s="19">
        <v>52559983</v>
      </c>
      <c r="E69" s="20">
        <v>52559984</v>
      </c>
      <c r="F69" s="20">
        <v>3736637</v>
      </c>
      <c r="G69" s="20">
        <v>3792932</v>
      </c>
      <c r="H69" s="20">
        <v>3861959</v>
      </c>
      <c r="I69" s="20">
        <v>11391528</v>
      </c>
      <c r="J69" s="20">
        <v>3142898</v>
      </c>
      <c r="K69" s="20">
        <v>4534148</v>
      </c>
      <c r="L69" s="20">
        <v>3704635</v>
      </c>
      <c r="M69" s="20">
        <v>11381681</v>
      </c>
      <c r="N69" s="20">
        <v>3244115</v>
      </c>
      <c r="O69" s="20">
        <v>3210474</v>
      </c>
      <c r="P69" s="20">
        <v>3319285</v>
      </c>
      <c r="Q69" s="20">
        <v>9773874</v>
      </c>
      <c r="R69" s="20">
        <v>3533776</v>
      </c>
      <c r="S69" s="20">
        <v>6847953</v>
      </c>
      <c r="T69" s="20"/>
      <c r="U69" s="20">
        <v>10381729</v>
      </c>
      <c r="V69" s="20">
        <v>42928812</v>
      </c>
      <c r="W69" s="20">
        <v>52559984</v>
      </c>
      <c r="X69" s="20"/>
      <c r="Y69" s="19"/>
      <c r="Z69" s="22">
        <v>52559984</v>
      </c>
    </row>
    <row r="70" spans="1:26" ht="13.5" hidden="1">
      <c r="A70" s="38" t="s">
        <v>106</v>
      </c>
      <c r="B70" s="18"/>
      <c r="C70" s="18"/>
      <c r="D70" s="19">
        <v>35075565</v>
      </c>
      <c r="E70" s="20">
        <v>35075565</v>
      </c>
      <c r="F70" s="20">
        <v>2180237</v>
      </c>
      <c r="G70" s="20">
        <v>2113033</v>
      </c>
      <c r="H70" s="20">
        <v>2066080</v>
      </c>
      <c r="I70" s="20">
        <v>6359350</v>
      </c>
      <c r="J70" s="20">
        <v>2066080</v>
      </c>
      <c r="K70" s="20">
        <v>2099298</v>
      </c>
      <c r="L70" s="20">
        <v>1959470</v>
      </c>
      <c r="M70" s="20">
        <v>6124848</v>
      </c>
      <c r="N70" s="20">
        <v>1799427</v>
      </c>
      <c r="O70" s="20">
        <v>1772654</v>
      </c>
      <c r="P70" s="20">
        <v>1862713</v>
      </c>
      <c r="Q70" s="20">
        <v>5434794</v>
      </c>
      <c r="R70" s="20">
        <v>2023991</v>
      </c>
      <c r="S70" s="20">
        <v>5254194</v>
      </c>
      <c r="T70" s="20"/>
      <c r="U70" s="20">
        <v>7278185</v>
      </c>
      <c r="V70" s="20">
        <v>25197177</v>
      </c>
      <c r="W70" s="20">
        <v>35075565</v>
      </c>
      <c r="X70" s="20"/>
      <c r="Y70" s="19"/>
      <c r="Z70" s="22">
        <v>35075565</v>
      </c>
    </row>
    <row r="71" spans="1:26" ht="13.5" hidden="1">
      <c r="A71" s="38" t="s">
        <v>107</v>
      </c>
      <c r="B71" s="18"/>
      <c r="C71" s="18"/>
      <c r="D71" s="19">
        <v>6021333</v>
      </c>
      <c r="E71" s="20">
        <v>6021333</v>
      </c>
      <c r="F71" s="20">
        <v>449229</v>
      </c>
      <c r="G71" s="20">
        <v>572104</v>
      </c>
      <c r="H71" s="20">
        <v>687024</v>
      </c>
      <c r="I71" s="20">
        <v>1708357</v>
      </c>
      <c r="J71" s="20">
        <v>208330</v>
      </c>
      <c r="K71" s="20">
        <v>1099529</v>
      </c>
      <c r="L71" s="20">
        <v>532475</v>
      </c>
      <c r="M71" s="20">
        <v>1840334</v>
      </c>
      <c r="N71" s="20">
        <v>339873</v>
      </c>
      <c r="O71" s="20">
        <v>335071</v>
      </c>
      <c r="P71" s="20">
        <v>357207</v>
      </c>
      <c r="Q71" s="20">
        <v>1032151</v>
      </c>
      <c r="R71" s="20">
        <v>412871</v>
      </c>
      <c r="S71" s="20">
        <v>495342</v>
      </c>
      <c r="T71" s="20"/>
      <c r="U71" s="20">
        <v>908213</v>
      </c>
      <c r="V71" s="20">
        <v>5489055</v>
      </c>
      <c r="W71" s="20">
        <v>6021333</v>
      </c>
      <c r="X71" s="20"/>
      <c r="Y71" s="19"/>
      <c r="Z71" s="22">
        <v>6021333</v>
      </c>
    </row>
    <row r="72" spans="1:26" ht="13.5" hidden="1">
      <c r="A72" s="38" t="s">
        <v>108</v>
      </c>
      <c r="B72" s="18"/>
      <c r="C72" s="18"/>
      <c r="D72" s="19">
        <v>5039255</v>
      </c>
      <c r="E72" s="20">
        <v>5039256</v>
      </c>
      <c r="F72" s="20">
        <v>374530</v>
      </c>
      <c r="G72" s="20">
        <v>374523</v>
      </c>
      <c r="H72" s="20">
        <v>1003948</v>
      </c>
      <c r="I72" s="20">
        <v>1753001</v>
      </c>
      <c r="J72" s="20">
        <v>785126</v>
      </c>
      <c r="K72" s="20">
        <v>845613</v>
      </c>
      <c r="L72" s="20">
        <v>1109156</v>
      </c>
      <c r="M72" s="20">
        <v>2739895</v>
      </c>
      <c r="N72" s="20">
        <v>1004161</v>
      </c>
      <c r="O72" s="20">
        <v>1004319</v>
      </c>
      <c r="P72" s="20">
        <v>1000935</v>
      </c>
      <c r="Q72" s="20">
        <v>3009415</v>
      </c>
      <c r="R72" s="20">
        <v>1004058</v>
      </c>
      <c r="S72" s="20">
        <v>1005561</v>
      </c>
      <c r="T72" s="20"/>
      <c r="U72" s="20">
        <v>2009619</v>
      </c>
      <c r="V72" s="20">
        <v>9511930</v>
      </c>
      <c r="W72" s="20">
        <v>5039256</v>
      </c>
      <c r="X72" s="20"/>
      <c r="Y72" s="19"/>
      <c r="Z72" s="22">
        <v>5039256</v>
      </c>
    </row>
    <row r="73" spans="1:26" ht="13.5" hidden="1">
      <c r="A73" s="38" t="s">
        <v>109</v>
      </c>
      <c r="B73" s="18"/>
      <c r="C73" s="18"/>
      <c r="D73" s="19">
        <v>6423830</v>
      </c>
      <c r="E73" s="20">
        <v>6423830</v>
      </c>
      <c r="F73" s="20">
        <v>715923</v>
      </c>
      <c r="G73" s="20">
        <v>716007</v>
      </c>
      <c r="H73" s="20">
        <v>83960</v>
      </c>
      <c r="I73" s="20">
        <v>1515890</v>
      </c>
      <c r="J73" s="20">
        <v>67524</v>
      </c>
      <c r="K73" s="20">
        <v>469089</v>
      </c>
      <c r="L73" s="20">
        <v>92031</v>
      </c>
      <c r="M73" s="20">
        <v>628644</v>
      </c>
      <c r="N73" s="20">
        <v>83865</v>
      </c>
      <c r="O73" s="20">
        <v>83865</v>
      </c>
      <c r="P73" s="20">
        <v>83865</v>
      </c>
      <c r="Q73" s="20">
        <v>251595</v>
      </c>
      <c r="R73" s="20">
        <v>83865</v>
      </c>
      <c r="S73" s="20">
        <v>83865</v>
      </c>
      <c r="T73" s="20"/>
      <c r="U73" s="20">
        <v>167730</v>
      </c>
      <c r="V73" s="20">
        <v>2563859</v>
      </c>
      <c r="W73" s="20">
        <v>6423830</v>
      </c>
      <c r="X73" s="20"/>
      <c r="Y73" s="19"/>
      <c r="Z73" s="22">
        <v>6423830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16718</v>
      </c>
      <c r="G74" s="20">
        <v>17265</v>
      </c>
      <c r="H74" s="20">
        <v>20947</v>
      </c>
      <c r="I74" s="20">
        <v>54930</v>
      </c>
      <c r="J74" s="20">
        <v>15838</v>
      </c>
      <c r="K74" s="20">
        <v>20619</v>
      </c>
      <c r="L74" s="20">
        <v>11503</v>
      </c>
      <c r="M74" s="20">
        <v>47960</v>
      </c>
      <c r="N74" s="20">
        <v>16789</v>
      </c>
      <c r="O74" s="20">
        <v>14565</v>
      </c>
      <c r="P74" s="20">
        <v>14565</v>
      </c>
      <c r="Q74" s="20">
        <v>45919</v>
      </c>
      <c r="R74" s="20">
        <v>8991</v>
      </c>
      <c r="S74" s="20">
        <v>8991</v>
      </c>
      <c r="T74" s="20"/>
      <c r="U74" s="20">
        <v>17982</v>
      </c>
      <c r="V74" s="20">
        <v>166791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997126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>
        <v>63731447</v>
      </c>
      <c r="E76" s="33">
        <v>62734321</v>
      </c>
      <c r="F76" s="33">
        <v>5740843</v>
      </c>
      <c r="G76" s="33">
        <v>4705827</v>
      </c>
      <c r="H76" s="33">
        <v>4755770</v>
      </c>
      <c r="I76" s="33">
        <v>15202440</v>
      </c>
      <c r="J76" s="33">
        <v>4977560</v>
      </c>
      <c r="K76" s="33">
        <v>6134464</v>
      </c>
      <c r="L76" s="33">
        <v>4690471</v>
      </c>
      <c r="M76" s="33">
        <v>15802495</v>
      </c>
      <c r="N76" s="33">
        <v>5055626</v>
      </c>
      <c r="O76" s="33">
        <v>4918565</v>
      </c>
      <c r="P76" s="33">
        <v>4468641</v>
      </c>
      <c r="Q76" s="33">
        <v>14442832</v>
      </c>
      <c r="R76" s="33">
        <v>4605850</v>
      </c>
      <c r="S76" s="33">
        <v>7922888</v>
      </c>
      <c r="T76" s="33"/>
      <c r="U76" s="33">
        <v>12528738</v>
      </c>
      <c r="V76" s="33">
        <v>57976505</v>
      </c>
      <c r="W76" s="33">
        <v>62734321</v>
      </c>
      <c r="X76" s="33"/>
      <c r="Y76" s="32"/>
      <c r="Z76" s="34">
        <v>62734321</v>
      </c>
    </row>
    <row r="77" spans="1:26" ht="13.5" hidden="1">
      <c r="A77" s="36" t="s">
        <v>31</v>
      </c>
      <c r="B77" s="18"/>
      <c r="C77" s="18"/>
      <c r="D77" s="19">
        <v>10174338</v>
      </c>
      <c r="E77" s="20">
        <v>10174338</v>
      </c>
      <c r="F77" s="20">
        <v>862825</v>
      </c>
      <c r="G77" s="20">
        <v>851184</v>
      </c>
      <c r="H77" s="20">
        <v>851184</v>
      </c>
      <c r="I77" s="20">
        <v>2565193</v>
      </c>
      <c r="J77" s="20">
        <v>721803</v>
      </c>
      <c r="K77" s="20">
        <v>979427</v>
      </c>
      <c r="L77" s="20">
        <v>914880</v>
      </c>
      <c r="M77" s="20">
        <v>2616110</v>
      </c>
      <c r="N77" s="20">
        <v>1706409</v>
      </c>
      <c r="O77" s="20">
        <v>1063820</v>
      </c>
      <c r="P77" s="20">
        <v>1133295</v>
      </c>
      <c r="Q77" s="20">
        <v>3903524</v>
      </c>
      <c r="R77" s="20">
        <v>1068246</v>
      </c>
      <c r="S77" s="20">
        <v>1068246</v>
      </c>
      <c r="T77" s="20"/>
      <c r="U77" s="20">
        <v>2136492</v>
      </c>
      <c r="V77" s="20">
        <v>11221319</v>
      </c>
      <c r="W77" s="20">
        <v>10174338</v>
      </c>
      <c r="X77" s="20"/>
      <c r="Y77" s="19"/>
      <c r="Z77" s="22">
        <v>10174338</v>
      </c>
    </row>
    <row r="78" spans="1:26" ht="13.5" hidden="1">
      <c r="A78" s="37" t="s">
        <v>32</v>
      </c>
      <c r="B78" s="18"/>
      <c r="C78" s="18"/>
      <c r="D78" s="19">
        <v>52559983</v>
      </c>
      <c r="E78" s="20">
        <v>52559983</v>
      </c>
      <c r="F78" s="20">
        <v>4878018</v>
      </c>
      <c r="G78" s="20">
        <v>3854643</v>
      </c>
      <c r="H78" s="20">
        <v>3904586</v>
      </c>
      <c r="I78" s="20">
        <v>12637247</v>
      </c>
      <c r="J78" s="20">
        <v>4255757</v>
      </c>
      <c r="K78" s="20">
        <v>5155037</v>
      </c>
      <c r="L78" s="20">
        <v>3775591</v>
      </c>
      <c r="M78" s="20">
        <v>13186385</v>
      </c>
      <c r="N78" s="20">
        <v>3349217</v>
      </c>
      <c r="O78" s="20">
        <v>3854745</v>
      </c>
      <c r="P78" s="20">
        <v>3335346</v>
      </c>
      <c r="Q78" s="20">
        <v>10539308</v>
      </c>
      <c r="R78" s="20">
        <v>3537604</v>
      </c>
      <c r="S78" s="20">
        <v>6854642</v>
      </c>
      <c r="T78" s="20"/>
      <c r="U78" s="20">
        <v>10392246</v>
      </c>
      <c r="V78" s="20">
        <v>46755186</v>
      </c>
      <c r="W78" s="20">
        <v>52559983</v>
      </c>
      <c r="X78" s="20"/>
      <c r="Y78" s="19"/>
      <c r="Z78" s="22">
        <v>52559983</v>
      </c>
    </row>
    <row r="79" spans="1:26" ht="13.5" hidden="1">
      <c r="A79" s="38" t="s">
        <v>106</v>
      </c>
      <c r="B79" s="18"/>
      <c r="C79" s="18"/>
      <c r="D79" s="19">
        <v>35075565</v>
      </c>
      <c r="E79" s="20">
        <v>35075565</v>
      </c>
      <c r="F79" s="20">
        <v>2333185</v>
      </c>
      <c r="G79" s="20">
        <v>2159133</v>
      </c>
      <c r="H79" s="20">
        <v>2087027</v>
      </c>
      <c r="I79" s="20">
        <v>6579345</v>
      </c>
      <c r="J79" s="20">
        <v>3172427</v>
      </c>
      <c r="K79" s="20">
        <v>2740806</v>
      </c>
      <c r="L79" s="20">
        <v>2018240</v>
      </c>
      <c r="M79" s="20">
        <v>7931473</v>
      </c>
      <c r="N79" s="20">
        <v>1799427</v>
      </c>
      <c r="O79" s="20">
        <v>1772654</v>
      </c>
      <c r="P79" s="20">
        <v>1893339</v>
      </c>
      <c r="Q79" s="20">
        <v>5465420</v>
      </c>
      <c r="R79" s="20">
        <v>2023991</v>
      </c>
      <c r="S79" s="20">
        <v>5254194</v>
      </c>
      <c r="T79" s="20"/>
      <c r="U79" s="20">
        <v>7278185</v>
      </c>
      <c r="V79" s="20">
        <v>27254423</v>
      </c>
      <c r="W79" s="20">
        <v>35075565</v>
      </c>
      <c r="X79" s="20"/>
      <c r="Y79" s="19"/>
      <c r="Z79" s="22">
        <v>35075565</v>
      </c>
    </row>
    <row r="80" spans="1:26" ht="13.5" hidden="1">
      <c r="A80" s="38" t="s">
        <v>107</v>
      </c>
      <c r="B80" s="18"/>
      <c r="C80" s="18"/>
      <c r="D80" s="19">
        <v>6021333</v>
      </c>
      <c r="E80" s="20">
        <v>6021333</v>
      </c>
      <c r="F80" s="20">
        <v>449229</v>
      </c>
      <c r="G80" s="20">
        <v>572104</v>
      </c>
      <c r="H80" s="20">
        <v>687024</v>
      </c>
      <c r="I80" s="20">
        <v>1708357</v>
      </c>
      <c r="J80" s="20">
        <v>208330</v>
      </c>
      <c r="K80" s="20">
        <v>1099529</v>
      </c>
      <c r="L80" s="20">
        <v>532475</v>
      </c>
      <c r="M80" s="20">
        <v>1840334</v>
      </c>
      <c r="N80" s="20">
        <v>399873</v>
      </c>
      <c r="O80" s="20">
        <v>335071</v>
      </c>
      <c r="P80" s="20">
        <v>357207</v>
      </c>
      <c r="Q80" s="20">
        <v>1092151</v>
      </c>
      <c r="R80" s="20">
        <v>412871</v>
      </c>
      <c r="S80" s="20">
        <v>495342</v>
      </c>
      <c r="T80" s="20"/>
      <c r="U80" s="20">
        <v>908213</v>
      </c>
      <c r="V80" s="20">
        <v>5549055</v>
      </c>
      <c r="W80" s="20">
        <v>6021333</v>
      </c>
      <c r="X80" s="20"/>
      <c r="Y80" s="19"/>
      <c r="Z80" s="22">
        <v>6021333</v>
      </c>
    </row>
    <row r="81" spans="1:26" ht="13.5" hidden="1">
      <c r="A81" s="38" t="s">
        <v>108</v>
      </c>
      <c r="B81" s="18"/>
      <c r="C81" s="18"/>
      <c r="D81" s="19">
        <v>5039255</v>
      </c>
      <c r="E81" s="20">
        <v>5039255</v>
      </c>
      <c r="F81" s="20">
        <v>1005151</v>
      </c>
      <c r="G81" s="20">
        <v>1005720</v>
      </c>
      <c r="H81" s="20">
        <v>1003949</v>
      </c>
      <c r="I81" s="20">
        <v>3014820</v>
      </c>
      <c r="J81" s="20">
        <v>785126</v>
      </c>
      <c r="K81" s="20">
        <v>845613</v>
      </c>
      <c r="L81" s="20">
        <v>1109156</v>
      </c>
      <c r="M81" s="20">
        <v>2739895</v>
      </c>
      <c r="N81" s="20">
        <v>1004161</v>
      </c>
      <c r="O81" s="20">
        <v>1004318</v>
      </c>
      <c r="P81" s="20">
        <v>1000935</v>
      </c>
      <c r="Q81" s="20">
        <v>3009414</v>
      </c>
      <c r="R81" s="20">
        <v>1004058</v>
      </c>
      <c r="S81" s="20">
        <v>1005562</v>
      </c>
      <c r="T81" s="20"/>
      <c r="U81" s="20">
        <v>2009620</v>
      </c>
      <c r="V81" s="20">
        <v>10773749</v>
      </c>
      <c r="W81" s="20">
        <v>5039255</v>
      </c>
      <c r="X81" s="20"/>
      <c r="Y81" s="19"/>
      <c r="Z81" s="22">
        <v>5039255</v>
      </c>
    </row>
    <row r="82" spans="1:26" ht="13.5" hidden="1">
      <c r="A82" s="38" t="s">
        <v>109</v>
      </c>
      <c r="B82" s="18"/>
      <c r="C82" s="18"/>
      <c r="D82" s="19">
        <v>6423830</v>
      </c>
      <c r="E82" s="20">
        <v>6423830</v>
      </c>
      <c r="F82" s="20">
        <v>85302</v>
      </c>
      <c r="G82" s="20">
        <v>85110</v>
      </c>
      <c r="H82" s="20">
        <v>83961</v>
      </c>
      <c r="I82" s="20">
        <v>254373</v>
      </c>
      <c r="J82" s="20">
        <v>67524</v>
      </c>
      <c r="K82" s="20">
        <v>469089</v>
      </c>
      <c r="L82" s="20">
        <v>92036</v>
      </c>
      <c r="M82" s="20">
        <v>628649</v>
      </c>
      <c r="N82" s="20">
        <v>83865</v>
      </c>
      <c r="O82" s="20">
        <v>83865</v>
      </c>
      <c r="P82" s="20">
        <v>83865</v>
      </c>
      <c r="Q82" s="20">
        <v>251595</v>
      </c>
      <c r="R82" s="20">
        <v>83865</v>
      </c>
      <c r="S82" s="20">
        <v>83865</v>
      </c>
      <c r="T82" s="20"/>
      <c r="U82" s="20">
        <v>167730</v>
      </c>
      <c r="V82" s="20">
        <v>1302347</v>
      </c>
      <c r="W82" s="20">
        <v>6423830</v>
      </c>
      <c r="X82" s="20"/>
      <c r="Y82" s="19"/>
      <c r="Z82" s="22">
        <v>6423830</v>
      </c>
    </row>
    <row r="83" spans="1:26" ht="13.5" hidden="1">
      <c r="A83" s="38" t="s">
        <v>110</v>
      </c>
      <c r="B83" s="18"/>
      <c r="C83" s="18"/>
      <c r="D83" s="19"/>
      <c r="E83" s="20"/>
      <c r="F83" s="20">
        <v>1005151</v>
      </c>
      <c r="G83" s="20">
        <v>32576</v>
      </c>
      <c r="H83" s="20">
        <v>42625</v>
      </c>
      <c r="I83" s="20">
        <v>1080352</v>
      </c>
      <c r="J83" s="20">
        <v>22350</v>
      </c>
      <c r="K83" s="20"/>
      <c r="L83" s="20">
        <v>23684</v>
      </c>
      <c r="M83" s="20">
        <v>46034</v>
      </c>
      <c r="N83" s="20">
        <v>61891</v>
      </c>
      <c r="O83" s="20">
        <v>658837</v>
      </c>
      <c r="P83" s="20"/>
      <c r="Q83" s="20">
        <v>720728</v>
      </c>
      <c r="R83" s="20">
        <v>12819</v>
      </c>
      <c r="S83" s="20">
        <v>15679</v>
      </c>
      <c r="T83" s="20"/>
      <c r="U83" s="20">
        <v>28498</v>
      </c>
      <c r="V83" s="20">
        <v>1875612</v>
      </c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997126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-29586</v>
      </c>
      <c r="C5" s="18">
        <v>0</v>
      </c>
      <c r="D5" s="63">
        <v>142882788</v>
      </c>
      <c r="E5" s="64">
        <v>142361465</v>
      </c>
      <c r="F5" s="64">
        <v>11299088</v>
      </c>
      <c r="G5" s="64">
        <v>11661207</v>
      </c>
      <c r="H5" s="64">
        <v>11429027</v>
      </c>
      <c r="I5" s="64">
        <v>34389322</v>
      </c>
      <c r="J5" s="64">
        <v>11729588</v>
      </c>
      <c r="K5" s="64">
        <v>11290067</v>
      </c>
      <c r="L5" s="64">
        <v>11736959</v>
      </c>
      <c r="M5" s="64">
        <v>34756614</v>
      </c>
      <c r="N5" s="64">
        <v>11534353</v>
      </c>
      <c r="O5" s="64">
        <v>12781580</v>
      </c>
      <c r="P5" s="64">
        <v>12860117</v>
      </c>
      <c r="Q5" s="64">
        <v>37176050</v>
      </c>
      <c r="R5" s="64">
        <v>12701726</v>
      </c>
      <c r="S5" s="64">
        <v>12848620</v>
      </c>
      <c r="T5" s="64">
        <v>12887062</v>
      </c>
      <c r="U5" s="64">
        <v>38437408</v>
      </c>
      <c r="V5" s="64">
        <v>144759394</v>
      </c>
      <c r="W5" s="64">
        <v>142361465</v>
      </c>
      <c r="X5" s="64">
        <v>2397929</v>
      </c>
      <c r="Y5" s="65">
        <v>1.68</v>
      </c>
      <c r="Z5" s="66">
        <v>142361465</v>
      </c>
    </row>
    <row r="6" spans="1:26" ht="13.5">
      <c r="A6" s="62" t="s">
        <v>32</v>
      </c>
      <c r="B6" s="18">
        <v>106523940</v>
      </c>
      <c r="C6" s="18">
        <v>0</v>
      </c>
      <c r="D6" s="63">
        <v>164980047</v>
      </c>
      <c r="E6" s="64">
        <v>148329809</v>
      </c>
      <c r="F6" s="64">
        <v>9945612</v>
      </c>
      <c r="G6" s="64">
        <v>7765002</v>
      </c>
      <c r="H6" s="64">
        <v>10880554</v>
      </c>
      <c r="I6" s="64">
        <v>28591168</v>
      </c>
      <c r="J6" s="64">
        <v>10931014</v>
      </c>
      <c r="K6" s="64">
        <v>6439659</v>
      </c>
      <c r="L6" s="64">
        <v>10071070</v>
      </c>
      <c r="M6" s="64">
        <v>27441743</v>
      </c>
      <c r="N6" s="64">
        <v>9535909</v>
      </c>
      <c r="O6" s="64">
        <v>11674021</v>
      </c>
      <c r="P6" s="64">
        <v>9247034</v>
      </c>
      <c r="Q6" s="64">
        <v>30456964</v>
      </c>
      <c r="R6" s="64">
        <v>9021256</v>
      </c>
      <c r="S6" s="64">
        <v>9159675</v>
      </c>
      <c r="T6" s="64">
        <v>9556487</v>
      </c>
      <c r="U6" s="64">
        <v>27737418</v>
      </c>
      <c r="V6" s="64">
        <v>114227293</v>
      </c>
      <c r="W6" s="64">
        <v>148329809</v>
      </c>
      <c r="X6" s="64">
        <v>-34102516</v>
      </c>
      <c r="Y6" s="65">
        <v>-22.99</v>
      </c>
      <c r="Z6" s="66">
        <v>148329809</v>
      </c>
    </row>
    <row r="7" spans="1:26" ht="13.5">
      <c r="A7" s="62" t="s">
        <v>33</v>
      </c>
      <c r="B7" s="18">
        <v>2917571</v>
      </c>
      <c r="C7" s="18">
        <v>0</v>
      </c>
      <c r="D7" s="63">
        <v>1000100</v>
      </c>
      <c r="E7" s="64">
        <v>1000100</v>
      </c>
      <c r="F7" s="64">
        <v>0</v>
      </c>
      <c r="G7" s="64">
        <v>0</v>
      </c>
      <c r="H7" s="64">
        <v>17126</v>
      </c>
      <c r="I7" s="64">
        <v>17126</v>
      </c>
      <c r="J7" s="64">
        <v>13925</v>
      </c>
      <c r="K7" s="64">
        <v>9588</v>
      </c>
      <c r="L7" s="64">
        <v>0</v>
      </c>
      <c r="M7" s="64">
        <v>23513</v>
      </c>
      <c r="N7" s="64">
        <v>9114</v>
      </c>
      <c r="O7" s="64">
        <v>177607</v>
      </c>
      <c r="P7" s="64">
        <v>145073</v>
      </c>
      <c r="Q7" s="64">
        <v>331794</v>
      </c>
      <c r="R7" s="64">
        <v>0</v>
      </c>
      <c r="S7" s="64">
        <v>594844</v>
      </c>
      <c r="T7" s="64">
        <v>173066</v>
      </c>
      <c r="U7" s="64">
        <v>767910</v>
      </c>
      <c r="V7" s="64">
        <v>1140343</v>
      </c>
      <c r="W7" s="64">
        <v>1000100</v>
      </c>
      <c r="X7" s="64">
        <v>140243</v>
      </c>
      <c r="Y7" s="65">
        <v>14.02</v>
      </c>
      <c r="Z7" s="66">
        <v>1000100</v>
      </c>
    </row>
    <row r="8" spans="1:26" ht="13.5">
      <c r="A8" s="62" t="s">
        <v>34</v>
      </c>
      <c r="B8" s="18">
        <v>155872511</v>
      </c>
      <c r="C8" s="18">
        <v>0</v>
      </c>
      <c r="D8" s="63">
        <v>162916000</v>
      </c>
      <c r="E8" s="64">
        <v>159504000</v>
      </c>
      <c r="F8" s="64">
        <v>39118000</v>
      </c>
      <c r="G8" s="64">
        <v>2378000</v>
      </c>
      <c r="H8" s="64">
        <v>17039000</v>
      </c>
      <c r="I8" s="64">
        <v>58535000</v>
      </c>
      <c r="J8" s="64">
        <v>0</v>
      </c>
      <c r="K8" s="64">
        <v>1116000</v>
      </c>
      <c r="L8" s="64">
        <v>40274000</v>
      </c>
      <c r="M8" s="64">
        <v>41390000</v>
      </c>
      <c r="N8" s="64">
        <v>0</v>
      </c>
      <c r="O8" s="64">
        <v>1116000</v>
      </c>
      <c r="P8" s="64">
        <v>30796000</v>
      </c>
      <c r="Q8" s="64">
        <v>31912000</v>
      </c>
      <c r="R8" s="64">
        <v>0</v>
      </c>
      <c r="S8" s="64">
        <v>0</v>
      </c>
      <c r="T8" s="64">
        <v>0</v>
      </c>
      <c r="U8" s="64">
        <v>0</v>
      </c>
      <c r="V8" s="64">
        <v>131837000</v>
      </c>
      <c r="W8" s="64">
        <v>159504000</v>
      </c>
      <c r="X8" s="64">
        <v>-27667000</v>
      </c>
      <c r="Y8" s="65">
        <v>-17.35</v>
      </c>
      <c r="Z8" s="66">
        <v>159504000</v>
      </c>
    </row>
    <row r="9" spans="1:26" ht="13.5">
      <c r="A9" s="62" t="s">
        <v>35</v>
      </c>
      <c r="B9" s="18">
        <v>44684164</v>
      </c>
      <c r="C9" s="18">
        <v>0</v>
      </c>
      <c r="D9" s="63">
        <v>28092300</v>
      </c>
      <c r="E9" s="64">
        <v>27535931</v>
      </c>
      <c r="F9" s="64">
        <v>2897768</v>
      </c>
      <c r="G9" s="64">
        <v>2372055</v>
      </c>
      <c r="H9" s="64">
        <v>1734862</v>
      </c>
      <c r="I9" s="64">
        <v>7004685</v>
      </c>
      <c r="J9" s="64">
        <v>2142532</v>
      </c>
      <c r="K9" s="64">
        <v>2907466</v>
      </c>
      <c r="L9" s="64">
        <v>2061914</v>
      </c>
      <c r="M9" s="64">
        <v>7111912</v>
      </c>
      <c r="N9" s="64">
        <v>2259398</v>
      </c>
      <c r="O9" s="64">
        <v>3500570</v>
      </c>
      <c r="P9" s="64">
        <v>2251271</v>
      </c>
      <c r="Q9" s="64">
        <v>8011239</v>
      </c>
      <c r="R9" s="64">
        <v>2313084</v>
      </c>
      <c r="S9" s="64">
        <v>2258000</v>
      </c>
      <c r="T9" s="64">
        <v>2080332</v>
      </c>
      <c r="U9" s="64">
        <v>6651416</v>
      </c>
      <c r="V9" s="64">
        <v>28779252</v>
      </c>
      <c r="W9" s="64">
        <v>27535931</v>
      </c>
      <c r="X9" s="64">
        <v>1243321</v>
      </c>
      <c r="Y9" s="65">
        <v>4.52</v>
      </c>
      <c r="Z9" s="66">
        <v>27535931</v>
      </c>
    </row>
    <row r="10" spans="1:26" ht="25.5">
      <c r="A10" s="67" t="s">
        <v>98</v>
      </c>
      <c r="B10" s="68">
        <f>SUM(B5:B9)</f>
        <v>309968600</v>
      </c>
      <c r="C10" s="68">
        <f>SUM(C5:C9)</f>
        <v>0</v>
      </c>
      <c r="D10" s="69">
        <f aca="true" t="shared" si="0" ref="D10:Z10">SUM(D5:D9)</f>
        <v>499871235</v>
      </c>
      <c r="E10" s="70">
        <f t="shared" si="0"/>
        <v>478731305</v>
      </c>
      <c r="F10" s="70">
        <f t="shared" si="0"/>
        <v>63260468</v>
      </c>
      <c r="G10" s="70">
        <f t="shared" si="0"/>
        <v>24176264</v>
      </c>
      <c r="H10" s="70">
        <f t="shared" si="0"/>
        <v>41100569</v>
      </c>
      <c r="I10" s="70">
        <f t="shared" si="0"/>
        <v>128537301</v>
      </c>
      <c r="J10" s="70">
        <f t="shared" si="0"/>
        <v>24817059</v>
      </c>
      <c r="K10" s="70">
        <f t="shared" si="0"/>
        <v>21762780</v>
      </c>
      <c r="L10" s="70">
        <f t="shared" si="0"/>
        <v>64143943</v>
      </c>
      <c r="M10" s="70">
        <f t="shared" si="0"/>
        <v>110723782</v>
      </c>
      <c r="N10" s="70">
        <f t="shared" si="0"/>
        <v>23338774</v>
      </c>
      <c r="O10" s="70">
        <f t="shared" si="0"/>
        <v>29249778</v>
      </c>
      <c r="P10" s="70">
        <f t="shared" si="0"/>
        <v>55299495</v>
      </c>
      <c r="Q10" s="70">
        <f t="shared" si="0"/>
        <v>107888047</v>
      </c>
      <c r="R10" s="70">
        <f t="shared" si="0"/>
        <v>24036066</v>
      </c>
      <c r="S10" s="70">
        <f t="shared" si="0"/>
        <v>24861139</v>
      </c>
      <c r="T10" s="70">
        <f t="shared" si="0"/>
        <v>24696947</v>
      </c>
      <c r="U10" s="70">
        <f t="shared" si="0"/>
        <v>73594152</v>
      </c>
      <c r="V10" s="70">
        <f t="shared" si="0"/>
        <v>420743282</v>
      </c>
      <c r="W10" s="70">
        <f t="shared" si="0"/>
        <v>478731305</v>
      </c>
      <c r="X10" s="70">
        <f t="shared" si="0"/>
        <v>-57988023</v>
      </c>
      <c r="Y10" s="71">
        <f>+IF(W10&lt;&gt;0,(X10/W10)*100,0)</f>
        <v>-12.112853785486202</v>
      </c>
      <c r="Z10" s="72">
        <f t="shared" si="0"/>
        <v>478731305</v>
      </c>
    </row>
    <row r="11" spans="1:26" ht="13.5">
      <c r="A11" s="62" t="s">
        <v>36</v>
      </c>
      <c r="B11" s="18">
        <v>173184393</v>
      </c>
      <c r="C11" s="18">
        <v>0</v>
      </c>
      <c r="D11" s="63">
        <v>196177116</v>
      </c>
      <c r="E11" s="64">
        <v>201244271</v>
      </c>
      <c r="F11" s="64">
        <v>14983045</v>
      </c>
      <c r="G11" s="64">
        <v>14395658</v>
      </c>
      <c r="H11" s="64">
        <v>14964617</v>
      </c>
      <c r="I11" s="64">
        <v>44343320</v>
      </c>
      <c r="J11" s="64">
        <v>14775473</v>
      </c>
      <c r="K11" s="64">
        <v>23115337</v>
      </c>
      <c r="L11" s="64">
        <v>14692767</v>
      </c>
      <c r="M11" s="64">
        <v>52583577</v>
      </c>
      <c r="N11" s="64">
        <v>16136204</v>
      </c>
      <c r="O11" s="64">
        <v>16409010</v>
      </c>
      <c r="P11" s="64">
        <v>14307382</v>
      </c>
      <c r="Q11" s="64">
        <v>46852596</v>
      </c>
      <c r="R11" s="64">
        <v>15084742</v>
      </c>
      <c r="S11" s="64">
        <v>13950877</v>
      </c>
      <c r="T11" s="64">
        <v>14253569</v>
      </c>
      <c r="U11" s="64">
        <v>43289188</v>
      </c>
      <c r="V11" s="64">
        <v>187068681</v>
      </c>
      <c r="W11" s="64">
        <v>201244271</v>
      </c>
      <c r="X11" s="64">
        <v>-14175590</v>
      </c>
      <c r="Y11" s="65">
        <v>-7.04</v>
      </c>
      <c r="Z11" s="66">
        <v>201244271</v>
      </c>
    </row>
    <row r="12" spans="1:26" ht="13.5">
      <c r="A12" s="62" t="s">
        <v>37</v>
      </c>
      <c r="B12" s="18">
        <v>18304390</v>
      </c>
      <c r="C12" s="18">
        <v>0</v>
      </c>
      <c r="D12" s="63">
        <v>19401944</v>
      </c>
      <c r="E12" s="64">
        <v>19067845</v>
      </c>
      <c r="F12" s="64">
        <v>1499316</v>
      </c>
      <c r="G12" s="64">
        <v>1499316</v>
      </c>
      <c r="H12" s="64">
        <v>1538800</v>
      </c>
      <c r="I12" s="64">
        <v>4537432</v>
      </c>
      <c r="J12" s="64">
        <v>1503096</v>
      </c>
      <c r="K12" s="64">
        <v>1503096</v>
      </c>
      <c r="L12" s="64">
        <v>1503129</v>
      </c>
      <c r="M12" s="64">
        <v>4509321</v>
      </c>
      <c r="N12" s="64">
        <v>1490874</v>
      </c>
      <c r="O12" s="64">
        <v>1472471</v>
      </c>
      <c r="P12" s="64">
        <v>2551545</v>
      </c>
      <c r="Q12" s="64">
        <v>5514890</v>
      </c>
      <c r="R12" s="64">
        <v>1551774</v>
      </c>
      <c r="S12" s="64">
        <v>1585678</v>
      </c>
      <c r="T12" s="64">
        <v>1538897</v>
      </c>
      <c r="U12" s="64">
        <v>4676349</v>
      </c>
      <c r="V12" s="64">
        <v>19237992</v>
      </c>
      <c r="W12" s="64">
        <v>19067845</v>
      </c>
      <c r="X12" s="64">
        <v>170147</v>
      </c>
      <c r="Y12" s="65">
        <v>0.89</v>
      </c>
      <c r="Z12" s="66">
        <v>19067845</v>
      </c>
    </row>
    <row r="13" spans="1:26" ht="13.5">
      <c r="A13" s="62" t="s">
        <v>99</v>
      </c>
      <c r="B13" s="18">
        <v>27764413</v>
      </c>
      <c r="C13" s="18">
        <v>0</v>
      </c>
      <c r="D13" s="63">
        <v>13504000</v>
      </c>
      <c r="E13" s="64">
        <v>7753950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7753950</v>
      </c>
      <c r="X13" s="64">
        <v>-7753950</v>
      </c>
      <c r="Y13" s="65">
        <v>-100</v>
      </c>
      <c r="Z13" s="66">
        <v>7753950</v>
      </c>
    </row>
    <row r="14" spans="1:26" ht="13.5">
      <c r="A14" s="62" t="s">
        <v>38</v>
      </c>
      <c r="B14" s="18">
        <v>5818088</v>
      </c>
      <c r="C14" s="18">
        <v>0</v>
      </c>
      <c r="D14" s="63">
        <v>3400000</v>
      </c>
      <c r="E14" s="64">
        <v>3600000</v>
      </c>
      <c r="F14" s="64">
        <v>996943</v>
      </c>
      <c r="G14" s="64">
        <v>135425</v>
      </c>
      <c r="H14" s="64">
        <v>-825034</v>
      </c>
      <c r="I14" s="64">
        <v>307334</v>
      </c>
      <c r="J14" s="64">
        <v>0</v>
      </c>
      <c r="K14" s="64">
        <v>0</v>
      </c>
      <c r="L14" s="64">
        <v>79073</v>
      </c>
      <c r="M14" s="64">
        <v>79073</v>
      </c>
      <c r="N14" s="64">
        <v>984405</v>
      </c>
      <c r="O14" s="64">
        <v>55187</v>
      </c>
      <c r="P14" s="64">
        <v>0</v>
      </c>
      <c r="Q14" s="64">
        <v>1039592</v>
      </c>
      <c r="R14" s="64">
        <v>84326</v>
      </c>
      <c r="S14" s="64">
        <v>57419</v>
      </c>
      <c r="T14" s="64">
        <v>0</v>
      </c>
      <c r="U14" s="64">
        <v>141745</v>
      </c>
      <c r="V14" s="64">
        <v>1567744</v>
      </c>
      <c r="W14" s="64">
        <v>3600000</v>
      </c>
      <c r="X14" s="64">
        <v>-2032256</v>
      </c>
      <c r="Y14" s="65">
        <v>-56.45</v>
      </c>
      <c r="Z14" s="66">
        <v>3600000</v>
      </c>
    </row>
    <row r="15" spans="1:26" ht="13.5">
      <c r="A15" s="62" t="s">
        <v>39</v>
      </c>
      <c r="B15" s="18">
        <v>71823923</v>
      </c>
      <c r="C15" s="18">
        <v>0</v>
      </c>
      <c r="D15" s="63">
        <v>60400000</v>
      </c>
      <c r="E15" s="64">
        <v>100882529</v>
      </c>
      <c r="F15" s="64">
        <v>354684</v>
      </c>
      <c r="G15" s="64">
        <v>1312070</v>
      </c>
      <c r="H15" s="64">
        <v>2777323</v>
      </c>
      <c r="I15" s="64">
        <v>4444077</v>
      </c>
      <c r="J15" s="64">
        <v>3565476</v>
      </c>
      <c r="K15" s="64">
        <v>2069945</v>
      </c>
      <c r="L15" s="64">
        <v>9688147</v>
      </c>
      <c r="M15" s="64">
        <v>15323568</v>
      </c>
      <c r="N15" s="64">
        <v>1361373</v>
      </c>
      <c r="O15" s="64">
        <v>6266900</v>
      </c>
      <c r="P15" s="64">
        <v>523741</v>
      </c>
      <c r="Q15" s="64">
        <v>8152014</v>
      </c>
      <c r="R15" s="64">
        <v>2616730</v>
      </c>
      <c r="S15" s="64">
        <v>924051</v>
      </c>
      <c r="T15" s="64">
        <v>1400472</v>
      </c>
      <c r="U15" s="64">
        <v>4941253</v>
      </c>
      <c r="V15" s="64">
        <v>32860912</v>
      </c>
      <c r="W15" s="64">
        <v>100882529</v>
      </c>
      <c r="X15" s="64">
        <v>-68021617</v>
      </c>
      <c r="Y15" s="65">
        <v>-67.43</v>
      </c>
      <c r="Z15" s="66">
        <v>100882529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109579178</v>
      </c>
      <c r="C17" s="18">
        <v>0</v>
      </c>
      <c r="D17" s="63">
        <v>186759000</v>
      </c>
      <c r="E17" s="64">
        <v>163766277</v>
      </c>
      <c r="F17" s="64">
        <v>3419308</v>
      </c>
      <c r="G17" s="64">
        <v>6600413</v>
      </c>
      <c r="H17" s="64">
        <v>9677926</v>
      </c>
      <c r="I17" s="64">
        <v>19697647</v>
      </c>
      <c r="J17" s="64">
        <v>9609414</v>
      </c>
      <c r="K17" s="64">
        <v>7619204</v>
      </c>
      <c r="L17" s="64">
        <v>7619719</v>
      </c>
      <c r="M17" s="64">
        <v>24848337</v>
      </c>
      <c r="N17" s="64">
        <v>8807565</v>
      </c>
      <c r="O17" s="64">
        <v>6862262</v>
      </c>
      <c r="P17" s="64">
        <v>4532628</v>
      </c>
      <c r="Q17" s="64">
        <v>20202455</v>
      </c>
      <c r="R17" s="64">
        <v>7672879</v>
      </c>
      <c r="S17" s="64">
        <v>4113616</v>
      </c>
      <c r="T17" s="64">
        <v>6784804</v>
      </c>
      <c r="U17" s="64">
        <v>18571299</v>
      </c>
      <c r="V17" s="64">
        <v>83319738</v>
      </c>
      <c r="W17" s="64">
        <v>163766277</v>
      </c>
      <c r="X17" s="64">
        <v>-80446539</v>
      </c>
      <c r="Y17" s="65">
        <v>-49.12</v>
      </c>
      <c r="Z17" s="66">
        <v>163766277</v>
      </c>
    </row>
    <row r="18" spans="1:26" ht="13.5">
      <c r="A18" s="74" t="s">
        <v>42</v>
      </c>
      <c r="B18" s="75">
        <f>SUM(B11:B17)</f>
        <v>406474385</v>
      </c>
      <c r="C18" s="75">
        <f>SUM(C11:C17)</f>
        <v>0</v>
      </c>
      <c r="D18" s="76">
        <f aca="true" t="shared" si="1" ref="D18:Z18">SUM(D11:D17)</f>
        <v>479642060</v>
      </c>
      <c r="E18" s="77">
        <f t="shared" si="1"/>
        <v>496314872</v>
      </c>
      <c r="F18" s="77">
        <f t="shared" si="1"/>
        <v>21253296</v>
      </c>
      <c r="G18" s="77">
        <f t="shared" si="1"/>
        <v>23942882</v>
      </c>
      <c r="H18" s="77">
        <f t="shared" si="1"/>
        <v>28133632</v>
      </c>
      <c r="I18" s="77">
        <f t="shared" si="1"/>
        <v>73329810</v>
      </c>
      <c r="J18" s="77">
        <f t="shared" si="1"/>
        <v>29453459</v>
      </c>
      <c r="K18" s="77">
        <f t="shared" si="1"/>
        <v>34307582</v>
      </c>
      <c r="L18" s="77">
        <f t="shared" si="1"/>
        <v>33582835</v>
      </c>
      <c r="M18" s="77">
        <f t="shared" si="1"/>
        <v>97343876</v>
      </c>
      <c r="N18" s="77">
        <f t="shared" si="1"/>
        <v>28780421</v>
      </c>
      <c r="O18" s="77">
        <f t="shared" si="1"/>
        <v>31065830</v>
      </c>
      <c r="P18" s="77">
        <f t="shared" si="1"/>
        <v>21915296</v>
      </c>
      <c r="Q18" s="77">
        <f t="shared" si="1"/>
        <v>81761547</v>
      </c>
      <c r="R18" s="77">
        <f t="shared" si="1"/>
        <v>27010451</v>
      </c>
      <c r="S18" s="77">
        <f t="shared" si="1"/>
        <v>20631641</v>
      </c>
      <c r="T18" s="77">
        <f t="shared" si="1"/>
        <v>23977742</v>
      </c>
      <c r="U18" s="77">
        <f t="shared" si="1"/>
        <v>71619834</v>
      </c>
      <c r="V18" s="77">
        <f t="shared" si="1"/>
        <v>324055067</v>
      </c>
      <c r="W18" s="77">
        <f t="shared" si="1"/>
        <v>496314872</v>
      </c>
      <c r="X18" s="77">
        <f t="shared" si="1"/>
        <v>-172259805</v>
      </c>
      <c r="Y18" s="71">
        <f>+IF(W18&lt;&gt;0,(X18/W18)*100,0)</f>
        <v>-34.70776612150361</v>
      </c>
      <c r="Z18" s="78">
        <f t="shared" si="1"/>
        <v>496314872</v>
      </c>
    </row>
    <row r="19" spans="1:26" ht="13.5">
      <c r="A19" s="74" t="s">
        <v>43</v>
      </c>
      <c r="B19" s="79">
        <f>+B10-B18</f>
        <v>-96505785</v>
      </c>
      <c r="C19" s="79">
        <f>+C10-C18</f>
        <v>0</v>
      </c>
      <c r="D19" s="80">
        <f aca="true" t="shared" si="2" ref="D19:Z19">+D10-D18</f>
        <v>20229175</v>
      </c>
      <c r="E19" s="81">
        <f t="shared" si="2"/>
        <v>-17583567</v>
      </c>
      <c r="F19" s="81">
        <f t="shared" si="2"/>
        <v>42007172</v>
      </c>
      <c r="G19" s="81">
        <f t="shared" si="2"/>
        <v>233382</v>
      </c>
      <c r="H19" s="81">
        <f t="shared" si="2"/>
        <v>12966937</v>
      </c>
      <c r="I19" s="81">
        <f t="shared" si="2"/>
        <v>55207491</v>
      </c>
      <c r="J19" s="81">
        <f t="shared" si="2"/>
        <v>-4636400</v>
      </c>
      <c r="K19" s="81">
        <f t="shared" si="2"/>
        <v>-12544802</v>
      </c>
      <c r="L19" s="81">
        <f t="shared" si="2"/>
        <v>30561108</v>
      </c>
      <c r="M19" s="81">
        <f t="shared" si="2"/>
        <v>13379906</v>
      </c>
      <c r="N19" s="81">
        <f t="shared" si="2"/>
        <v>-5441647</v>
      </c>
      <c r="O19" s="81">
        <f t="shared" si="2"/>
        <v>-1816052</v>
      </c>
      <c r="P19" s="81">
        <f t="shared" si="2"/>
        <v>33384199</v>
      </c>
      <c r="Q19" s="81">
        <f t="shared" si="2"/>
        <v>26126500</v>
      </c>
      <c r="R19" s="81">
        <f t="shared" si="2"/>
        <v>-2974385</v>
      </c>
      <c r="S19" s="81">
        <f t="shared" si="2"/>
        <v>4229498</v>
      </c>
      <c r="T19" s="81">
        <f t="shared" si="2"/>
        <v>719205</v>
      </c>
      <c r="U19" s="81">
        <f t="shared" si="2"/>
        <v>1974318</v>
      </c>
      <c r="V19" s="81">
        <f t="shared" si="2"/>
        <v>96688215</v>
      </c>
      <c r="W19" s="81">
        <f>IF(E10=E18,0,W10-W18)</f>
        <v>-17583567</v>
      </c>
      <c r="X19" s="81">
        <f t="shared" si="2"/>
        <v>114271782</v>
      </c>
      <c r="Y19" s="82">
        <f>+IF(W19&lt;&gt;0,(X19/W19)*100,0)</f>
        <v>-649.8782755512576</v>
      </c>
      <c r="Z19" s="83">
        <f t="shared" si="2"/>
        <v>-17583567</v>
      </c>
    </row>
    <row r="20" spans="1:26" ht="13.5">
      <c r="A20" s="62" t="s">
        <v>44</v>
      </c>
      <c r="B20" s="18">
        <v>67560</v>
      </c>
      <c r="C20" s="18">
        <v>0</v>
      </c>
      <c r="D20" s="63">
        <v>55039000</v>
      </c>
      <c r="E20" s="64">
        <v>12872581</v>
      </c>
      <c r="F20" s="64">
        <v>4000000</v>
      </c>
      <c r="G20" s="64">
        <v>0</v>
      </c>
      <c r="H20" s="64">
        <v>0</v>
      </c>
      <c r="I20" s="64">
        <v>4000000</v>
      </c>
      <c r="J20" s="64">
        <v>12000000</v>
      </c>
      <c r="K20" s="64">
        <v>0</v>
      </c>
      <c r="L20" s="64">
        <v>0</v>
      </c>
      <c r="M20" s="64">
        <v>12000000</v>
      </c>
      <c r="N20" s="64">
        <v>0</v>
      </c>
      <c r="O20" s="64">
        <v>0</v>
      </c>
      <c r="P20" s="64">
        <v>34039000</v>
      </c>
      <c r="Q20" s="64">
        <v>34039000</v>
      </c>
      <c r="R20" s="64">
        <v>0</v>
      </c>
      <c r="S20" s="64">
        <v>0</v>
      </c>
      <c r="T20" s="64">
        <v>0</v>
      </c>
      <c r="U20" s="64">
        <v>0</v>
      </c>
      <c r="V20" s="64">
        <v>50039000</v>
      </c>
      <c r="W20" s="64">
        <v>12872581</v>
      </c>
      <c r="X20" s="64">
        <v>37166419</v>
      </c>
      <c r="Y20" s="65">
        <v>288.73</v>
      </c>
      <c r="Z20" s="66">
        <v>12872581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-96438225</v>
      </c>
      <c r="C22" s="90">
        <f>SUM(C19:C21)</f>
        <v>0</v>
      </c>
      <c r="D22" s="91">
        <f aca="true" t="shared" si="3" ref="D22:Z22">SUM(D19:D21)</f>
        <v>75268175</v>
      </c>
      <c r="E22" s="92">
        <f t="shared" si="3"/>
        <v>-4710986</v>
      </c>
      <c r="F22" s="92">
        <f t="shared" si="3"/>
        <v>46007172</v>
      </c>
      <c r="G22" s="92">
        <f t="shared" si="3"/>
        <v>233382</v>
      </c>
      <c r="H22" s="92">
        <f t="shared" si="3"/>
        <v>12966937</v>
      </c>
      <c r="I22" s="92">
        <f t="shared" si="3"/>
        <v>59207491</v>
      </c>
      <c r="J22" s="92">
        <f t="shared" si="3"/>
        <v>7363600</v>
      </c>
      <c r="K22" s="92">
        <f t="shared" si="3"/>
        <v>-12544802</v>
      </c>
      <c r="L22" s="92">
        <f t="shared" si="3"/>
        <v>30561108</v>
      </c>
      <c r="M22" s="92">
        <f t="shared" si="3"/>
        <v>25379906</v>
      </c>
      <c r="N22" s="92">
        <f t="shared" si="3"/>
        <v>-5441647</v>
      </c>
      <c r="O22" s="92">
        <f t="shared" si="3"/>
        <v>-1816052</v>
      </c>
      <c r="P22" s="92">
        <f t="shared" si="3"/>
        <v>67423199</v>
      </c>
      <c r="Q22" s="92">
        <f t="shared" si="3"/>
        <v>60165500</v>
      </c>
      <c r="R22" s="92">
        <f t="shared" si="3"/>
        <v>-2974385</v>
      </c>
      <c r="S22" s="92">
        <f t="shared" si="3"/>
        <v>4229498</v>
      </c>
      <c r="T22" s="92">
        <f t="shared" si="3"/>
        <v>719205</v>
      </c>
      <c r="U22" s="92">
        <f t="shared" si="3"/>
        <v>1974318</v>
      </c>
      <c r="V22" s="92">
        <f t="shared" si="3"/>
        <v>146727215</v>
      </c>
      <c r="W22" s="92">
        <f t="shared" si="3"/>
        <v>-4710986</v>
      </c>
      <c r="X22" s="92">
        <f t="shared" si="3"/>
        <v>151438201</v>
      </c>
      <c r="Y22" s="93">
        <f>+IF(W22&lt;&gt;0,(X22/W22)*100,0)</f>
        <v>-3214.5754837734607</v>
      </c>
      <c r="Z22" s="94">
        <f t="shared" si="3"/>
        <v>-4710986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-96438225</v>
      </c>
      <c r="C24" s="79">
        <f>SUM(C22:C23)</f>
        <v>0</v>
      </c>
      <c r="D24" s="80">
        <f aca="true" t="shared" si="4" ref="D24:Z24">SUM(D22:D23)</f>
        <v>75268175</v>
      </c>
      <c r="E24" s="81">
        <f t="shared" si="4"/>
        <v>-4710986</v>
      </c>
      <c r="F24" s="81">
        <f t="shared" si="4"/>
        <v>46007172</v>
      </c>
      <c r="G24" s="81">
        <f t="shared" si="4"/>
        <v>233382</v>
      </c>
      <c r="H24" s="81">
        <f t="shared" si="4"/>
        <v>12966937</v>
      </c>
      <c r="I24" s="81">
        <f t="shared" si="4"/>
        <v>59207491</v>
      </c>
      <c r="J24" s="81">
        <f t="shared" si="4"/>
        <v>7363600</v>
      </c>
      <c r="K24" s="81">
        <f t="shared" si="4"/>
        <v>-12544802</v>
      </c>
      <c r="L24" s="81">
        <f t="shared" si="4"/>
        <v>30561108</v>
      </c>
      <c r="M24" s="81">
        <f t="shared" si="4"/>
        <v>25379906</v>
      </c>
      <c r="N24" s="81">
        <f t="shared" si="4"/>
        <v>-5441647</v>
      </c>
      <c r="O24" s="81">
        <f t="shared" si="4"/>
        <v>-1816052</v>
      </c>
      <c r="P24" s="81">
        <f t="shared" si="4"/>
        <v>67423199</v>
      </c>
      <c r="Q24" s="81">
        <f t="shared" si="4"/>
        <v>60165500</v>
      </c>
      <c r="R24" s="81">
        <f t="shared" si="4"/>
        <v>-2974385</v>
      </c>
      <c r="S24" s="81">
        <f t="shared" si="4"/>
        <v>4229498</v>
      </c>
      <c r="T24" s="81">
        <f t="shared" si="4"/>
        <v>719205</v>
      </c>
      <c r="U24" s="81">
        <f t="shared" si="4"/>
        <v>1974318</v>
      </c>
      <c r="V24" s="81">
        <f t="shared" si="4"/>
        <v>146727215</v>
      </c>
      <c r="W24" s="81">
        <f t="shared" si="4"/>
        <v>-4710986</v>
      </c>
      <c r="X24" s="81">
        <f t="shared" si="4"/>
        <v>151438201</v>
      </c>
      <c r="Y24" s="82">
        <f>+IF(W24&lt;&gt;0,(X24/W24)*100,0)</f>
        <v>-3214.5754837734607</v>
      </c>
      <c r="Z24" s="83">
        <f t="shared" si="4"/>
        <v>-4710986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18983630</v>
      </c>
      <c r="C27" s="21">
        <v>0</v>
      </c>
      <c r="D27" s="103">
        <v>78268000</v>
      </c>
      <c r="E27" s="104">
        <v>92829000</v>
      </c>
      <c r="F27" s="104">
        <v>285008</v>
      </c>
      <c r="G27" s="104">
        <v>2646620</v>
      </c>
      <c r="H27" s="104">
        <v>5295277</v>
      </c>
      <c r="I27" s="104">
        <v>8226905</v>
      </c>
      <c r="J27" s="104">
        <v>5003728</v>
      </c>
      <c r="K27" s="104">
        <v>2893043</v>
      </c>
      <c r="L27" s="104">
        <v>0</v>
      </c>
      <c r="M27" s="104">
        <v>7896771</v>
      </c>
      <c r="N27" s="104">
        <v>1217883</v>
      </c>
      <c r="O27" s="104">
        <v>1936410</v>
      </c>
      <c r="P27" s="104">
        <v>5376889</v>
      </c>
      <c r="Q27" s="104">
        <v>8531182</v>
      </c>
      <c r="R27" s="104">
        <v>6512762</v>
      </c>
      <c r="S27" s="104">
        <v>9868215</v>
      </c>
      <c r="T27" s="104">
        <v>10502076</v>
      </c>
      <c r="U27" s="104">
        <v>26883053</v>
      </c>
      <c r="V27" s="104">
        <v>51537911</v>
      </c>
      <c r="W27" s="104">
        <v>92829000</v>
      </c>
      <c r="X27" s="104">
        <v>-41291089</v>
      </c>
      <c r="Y27" s="105">
        <v>-44.48</v>
      </c>
      <c r="Z27" s="106">
        <v>92829000</v>
      </c>
    </row>
    <row r="28" spans="1:26" ht="13.5">
      <c r="A28" s="107" t="s">
        <v>44</v>
      </c>
      <c r="B28" s="18">
        <v>17443139</v>
      </c>
      <c r="C28" s="18">
        <v>0</v>
      </c>
      <c r="D28" s="63">
        <v>55039000</v>
      </c>
      <c r="E28" s="64">
        <v>62150000</v>
      </c>
      <c r="F28" s="64">
        <v>285008</v>
      </c>
      <c r="G28" s="64">
        <v>2646620</v>
      </c>
      <c r="H28" s="64">
        <v>5212927</v>
      </c>
      <c r="I28" s="64">
        <v>8144555</v>
      </c>
      <c r="J28" s="64">
        <v>3703273</v>
      </c>
      <c r="K28" s="64">
        <v>2891265</v>
      </c>
      <c r="L28" s="64">
        <v>0</v>
      </c>
      <c r="M28" s="64">
        <v>6594538</v>
      </c>
      <c r="N28" s="64">
        <v>1006353</v>
      </c>
      <c r="O28" s="64">
        <v>1936410</v>
      </c>
      <c r="P28" s="64">
        <v>5361629</v>
      </c>
      <c r="Q28" s="64">
        <v>8304392</v>
      </c>
      <c r="R28" s="64">
        <v>5856187</v>
      </c>
      <c r="S28" s="64">
        <v>7306816</v>
      </c>
      <c r="T28" s="64">
        <v>9184820</v>
      </c>
      <c r="U28" s="64">
        <v>22347823</v>
      </c>
      <c r="V28" s="64">
        <v>45391308</v>
      </c>
      <c r="W28" s="64">
        <v>62150000</v>
      </c>
      <c r="X28" s="64">
        <v>-16758692</v>
      </c>
      <c r="Y28" s="65">
        <v>-26.96</v>
      </c>
      <c r="Z28" s="66">
        <v>62150000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888875</v>
      </c>
      <c r="C30" s="18">
        <v>0</v>
      </c>
      <c r="D30" s="63">
        <v>3000000</v>
      </c>
      <c r="E30" s="64">
        <v>1450000</v>
      </c>
      <c r="F30" s="64">
        <v>0</v>
      </c>
      <c r="G30" s="64">
        <v>0</v>
      </c>
      <c r="H30" s="64">
        <v>0</v>
      </c>
      <c r="I30" s="64">
        <v>0</v>
      </c>
      <c r="J30" s="64">
        <v>439804</v>
      </c>
      <c r="K30" s="64">
        <v>0</v>
      </c>
      <c r="L30" s="64">
        <v>0</v>
      </c>
      <c r="M30" s="64">
        <v>439804</v>
      </c>
      <c r="N30" s="64">
        <v>0</v>
      </c>
      <c r="O30" s="64">
        <v>0</v>
      </c>
      <c r="P30" s="64">
        <v>0</v>
      </c>
      <c r="Q30" s="64">
        <v>0</v>
      </c>
      <c r="R30" s="64">
        <v>439390</v>
      </c>
      <c r="S30" s="64">
        <v>0</v>
      </c>
      <c r="T30" s="64">
        <v>0</v>
      </c>
      <c r="U30" s="64">
        <v>439390</v>
      </c>
      <c r="V30" s="64">
        <v>879194</v>
      </c>
      <c r="W30" s="64">
        <v>1450000</v>
      </c>
      <c r="X30" s="64">
        <v>-570806</v>
      </c>
      <c r="Y30" s="65">
        <v>-39.37</v>
      </c>
      <c r="Z30" s="66">
        <v>1450000</v>
      </c>
    </row>
    <row r="31" spans="1:26" ht="13.5">
      <c r="A31" s="62" t="s">
        <v>49</v>
      </c>
      <c r="B31" s="18">
        <v>651616</v>
      </c>
      <c r="C31" s="18">
        <v>0</v>
      </c>
      <c r="D31" s="63">
        <v>20229000</v>
      </c>
      <c r="E31" s="64">
        <v>29229000</v>
      </c>
      <c r="F31" s="64">
        <v>0</v>
      </c>
      <c r="G31" s="64">
        <v>0</v>
      </c>
      <c r="H31" s="64">
        <v>82350</v>
      </c>
      <c r="I31" s="64">
        <v>82350</v>
      </c>
      <c r="J31" s="64">
        <v>860650</v>
      </c>
      <c r="K31" s="64">
        <v>1778</v>
      </c>
      <c r="L31" s="64">
        <v>0</v>
      </c>
      <c r="M31" s="64">
        <v>862428</v>
      </c>
      <c r="N31" s="64">
        <v>211530</v>
      </c>
      <c r="O31" s="64">
        <v>0</v>
      </c>
      <c r="P31" s="64">
        <v>15260</v>
      </c>
      <c r="Q31" s="64">
        <v>226790</v>
      </c>
      <c r="R31" s="64">
        <v>217185</v>
      </c>
      <c r="S31" s="64">
        <v>2561399</v>
      </c>
      <c r="T31" s="64">
        <v>1317255</v>
      </c>
      <c r="U31" s="64">
        <v>4095839</v>
      </c>
      <c r="V31" s="64">
        <v>5267407</v>
      </c>
      <c r="W31" s="64">
        <v>29229000</v>
      </c>
      <c r="X31" s="64">
        <v>-23961593</v>
      </c>
      <c r="Y31" s="65">
        <v>-81.98</v>
      </c>
      <c r="Z31" s="66">
        <v>29229000</v>
      </c>
    </row>
    <row r="32" spans="1:26" ht="13.5">
      <c r="A32" s="74" t="s">
        <v>50</v>
      </c>
      <c r="B32" s="21">
        <f>SUM(B28:B31)</f>
        <v>18983630</v>
      </c>
      <c r="C32" s="21">
        <f>SUM(C28:C31)</f>
        <v>0</v>
      </c>
      <c r="D32" s="103">
        <f aca="true" t="shared" si="5" ref="D32:Z32">SUM(D28:D31)</f>
        <v>78268000</v>
      </c>
      <c r="E32" s="104">
        <f t="shared" si="5"/>
        <v>92829000</v>
      </c>
      <c r="F32" s="104">
        <f t="shared" si="5"/>
        <v>285008</v>
      </c>
      <c r="G32" s="104">
        <f t="shared" si="5"/>
        <v>2646620</v>
      </c>
      <c r="H32" s="104">
        <f t="shared" si="5"/>
        <v>5295277</v>
      </c>
      <c r="I32" s="104">
        <f t="shared" si="5"/>
        <v>8226905</v>
      </c>
      <c r="J32" s="104">
        <f t="shared" si="5"/>
        <v>5003727</v>
      </c>
      <c r="K32" s="104">
        <f t="shared" si="5"/>
        <v>2893043</v>
      </c>
      <c r="L32" s="104">
        <f t="shared" si="5"/>
        <v>0</v>
      </c>
      <c r="M32" s="104">
        <f t="shared" si="5"/>
        <v>7896770</v>
      </c>
      <c r="N32" s="104">
        <f t="shared" si="5"/>
        <v>1217883</v>
      </c>
      <c r="O32" s="104">
        <f t="shared" si="5"/>
        <v>1936410</v>
      </c>
      <c r="P32" s="104">
        <f t="shared" si="5"/>
        <v>5376889</v>
      </c>
      <c r="Q32" s="104">
        <f t="shared" si="5"/>
        <v>8531182</v>
      </c>
      <c r="R32" s="104">
        <f t="shared" si="5"/>
        <v>6512762</v>
      </c>
      <c r="S32" s="104">
        <f t="shared" si="5"/>
        <v>9868215</v>
      </c>
      <c r="T32" s="104">
        <f t="shared" si="5"/>
        <v>10502075</v>
      </c>
      <c r="U32" s="104">
        <f t="shared" si="5"/>
        <v>26883052</v>
      </c>
      <c r="V32" s="104">
        <f t="shared" si="5"/>
        <v>51537909</v>
      </c>
      <c r="W32" s="104">
        <f t="shared" si="5"/>
        <v>92829000</v>
      </c>
      <c r="X32" s="104">
        <f t="shared" si="5"/>
        <v>-41291091</v>
      </c>
      <c r="Y32" s="105">
        <f>+IF(W32&lt;&gt;0,(X32/W32)*100,0)</f>
        <v>-44.48080987622403</v>
      </c>
      <c r="Z32" s="106">
        <f t="shared" si="5"/>
        <v>92829000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145624645</v>
      </c>
      <c r="C35" s="18">
        <v>0</v>
      </c>
      <c r="D35" s="63">
        <v>223433838</v>
      </c>
      <c r="E35" s="64">
        <v>223433838</v>
      </c>
      <c r="F35" s="64">
        <v>0</v>
      </c>
      <c r="G35" s="64">
        <v>0</v>
      </c>
      <c r="H35" s="64">
        <v>229904911</v>
      </c>
      <c r="I35" s="64">
        <v>229904911</v>
      </c>
      <c r="J35" s="64">
        <v>188490363</v>
      </c>
      <c r="K35" s="64">
        <v>181377763</v>
      </c>
      <c r="L35" s="64">
        <v>219977875</v>
      </c>
      <c r="M35" s="64">
        <v>219977875</v>
      </c>
      <c r="N35" s="64">
        <v>229342551</v>
      </c>
      <c r="O35" s="64">
        <v>221759464</v>
      </c>
      <c r="P35" s="64">
        <v>228910804</v>
      </c>
      <c r="Q35" s="64">
        <v>228910804</v>
      </c>
      <c r="R35" s="64">
        <v>297138644</v>
      </c>
      <c r="S35" s="64">
        <v>237761559</v>
      </c>
      <c r="T35" s="64">
        <v>254646613</v>
      </c>
      <c r="U35" s="64">
        <v>254646613</v>
      </c>
      <c r="V35" s="64">
        <v>254646613</v>
      </c>
      <c r="W35" s="64">
        <v>223433838</v>
      </c>
      <c r="X35" s="64">
        <v>31212775</v>
      </c>
      <c r="Y35" s="65">
        <v>13.97</v>
      </c>
      <c r="Z35" s="66">
        <v>223433838</v>
      </c>
    </row>
    <row r="36" spans="1:26" ht="13.5">
      <c r="A36" s="62" t="s">
        <v>53</v>
      </c>
      <c r="B36" s="18">
        <v>498383653</v>
      </c>
      <c r="C36" s="18">
        <v>0</v>
      </c>
      <c r="D36" s="63">
        <v>900813531</v>
      </c>
      <c r="E36" s="64">
        <v>900813531</v>
      </c>
      <c r="F36" s="64">
        <v>0</v>
      </c>
      <c r="G36" s="64">
        <v>0</v>
      </c>
      <c r="H36" s="64">
        <v>819878590</v>
      </c>
      <c r="I36" s="64">
        <v>819878590</v>
      </c>
      <c r="J36" s="64">
        <v>832954780</v>
      </c>
      <c r="K36" s="64">
        <v>821189630</v>
      </c>
      <c r="L36" s="64">
        <v>821189630</v>
      </c>
      <c r="M36" s="64">
        <v>821189630</v>
      </c>
      <c r="N36" s="64">
        <v>800952297</v>
      </c>
      <c r="O36" s="64">
        <v>822809211</v>
      </c>
      <c r="P36" s="64">
        <v>822809211</v>
      </c>
      <c r="Q36" s="64">
        <v>822809211</v>
      </c>
      <c r="R36" s="64">
        <v>822809211</v>
      </c>
      <c r="S36" s="64">
        <v>860229302</v>
      </c>
      <c r="T36" s="64">
        <v>824420105</v>
      </c>
      <c r="U36" s="64">
        <v>824420105</v>
      </c>
      <c r="V36" s="64">
        <v>824420105</v>
      </c>
      <c r="W36" s="64">
        <v>900813531</v>
      </c>
      <c r="X36" s="64">
        <v>-76393426</v>
      </c>
      <c r="Y36" s="65">
        <v>-8.48</v>
      </c>
      <c r="Z36" s="66">
        <v>900813531</v>
      </c>
    </row>
    <row r="37" spans="1:26" ht="13.5">
      <c r="A37" s="62" t="s">
        <v>54</v>
      </c>
      <c r="B37" s="18">
        <v>212485565</v>
      </c>
      <c r="C37" s="18">
        <v>0</v>
      </c>
      <c r="D37" s="63">
        <v>173521000</v>
      </c>
      <c r="E37" s="64">
        <v>173521000</v>
      </c>
      <c r="F37" s="64">
        <v>0</v>
      </c>
      <c r="G37" s="64">
        <v>0</v>
      </c>
      <c r="H37" s="64">
        <v>95819916</v>
      </c>
      <c r="I37" s="64">
        <v>95819916</v>
      </c>
      <c r="J37" s="64">
        <v>167221767</v>
      </c>
      <c r="K37" s="64">
        <v>185396061</v>
      </c>
      <c r="L37" s="64">
        <v>193504979</v>
      </c>
      <c r="M37" s="64">
        <v>193504979</v>
      </c>
      <c r="N37" s="64">
        <v>188365965</v>
      </c>
      <c r="O37" s="64">
        <v>186635444</v>
      </c>
      <c r="P37" s="64">
        <v>189645564</v>
      </c>
      <c r="Q37" s="64">
        <v>189645564</v>
      </c>
      <c r="R37" s="64">
        <v>229447641</v>
      </c>
      <c r="S37" s="64">
        <v>204110911</v>
      </c>
      <c r="T37" s="64">
        <v>184650541</v>
      </c>
      <c r="U37" s="64">
        <v>184650541</v>
      </c>
      <c r="V37" s="64">
        <v>184650541</v>
      </c>
      <c r="W37" s="64">
        <v>173521000</v>
      </c>
      <c r="X37" s="64">
        <v>11129541</v>
      </c>
      <c r="Y37" s="65">
        <v>6.41</v>
      </c>
      <c r="Z37" s="66">
        <v>173521000</v>
      </c>
    </row>
    <row r="38" spans="1:26" ht="13.5">
      <c r="A38" s="62" t="s">
        <v>55</v>
      </c>
      <c r="B38" s="18">
        <v>106056028</v>
      </c>
      <c r="C38" s="18">
        <v>0</v>
      </c>
      <c r="D38" s="63">
        <v>105017000</v>
      </c>
      <c r="E38" s="64">
        <v>105017000</v>
      </c>
      <c r="F38" s="64">
        <v>0</v>
      </c>
      <c r="G38" s="64">
        <v>0</v>
      </c>
      <c r="H38" s="64">
        <v>92354880</v>
      </c>
      <c r="I38" s="64">
        <v>92354880</v>
      </c>
      <c r="J38" s="64">
        <v>92244328</v>
      </c>
      <c r="K38" s="64">
        <v>92115107</v>
      </c>
      <c r="L38" s="64">
        <v>91626660</v>
      </c>
      <c r="M38" s="64">
        <v>91626660</v>
      </c>
      <c r="N38" s="64">
        <v>90907814</v>
      </c>
      <c r="O38" s="64">
        <v>90480789</v>
      </c>
      <c r="P38" s="64">
        <v>90480789</v>
      </c>
      <c r="Q38" s="64">
        <v>90480789</v>
      </c>
      <c r="R38" s="64">
        <v>90001882</v>
      </c>
      <c r="S38" s="64">
        <v>89605352</v>
      </c>
      <c r="T38" s="64">
        <v>89504384</v>
      </c>
      <c r="U38" s="64">
        <v>89504384</v>
      </c>
      <c r="V38" s="64">
        <v>89504384</v>
      </c>
      <c r="W38" s="64">
        <v>105017000</v>
      </c>
      <c r="X38" s="64">
        <v>-15512616</v>
      </c>
      <c r="Y38" s="65">
        <v>-14.77</v>
      </c>
      <c r="Z38" s="66">
        <v>105017000</v>
      </c>
    </row>
    <row r="39" spans="1:26" ht="13.5">
      <c r="A39" s="62" t="s">
        <v>56</v>
      </c>
      <c r="B39" s="18">
        <v>325466705</v>
      </c>
      <c r="C39" s="18">
        <v>0</v>
      </c>
      <c r="D39" s="63">
        <v>845709369</v>
      </c>
      <c r="E39" s="64">
        <v>845709369</v>
      </c>
      <c r="F39" s="64">
        <v>0</v>
      </c>
      <c r="G39" s="64">
        <v>0</v>
      </c>
      <c r="H39" s="64">
        <v>861608706</v>
      </c>
      <c r="I39" s="64">
        <v>861608706</v>
      </c>
      <c r="J39" s="64">
        <v>761979047</v>
      </c>
      <c r="K39" s="64">
        <v>725056225</v>
      </c>
      <c r="L39" s="64">
        <v>756035865</v>
      </c>
      <c r="M39" s="64">
        <v>756035865</v>
      </c>
      <c r="N39" s="64">
        <v>751021069</v>
      </c>
      <c r="O39" s="64">
        <v>767452442</v>
      </c>
      <c r="P39" s="64">
        <v>771593662</v>
      </c>
      <c r="Q39" s="64">
        <v>771593662</v>
      </c>
      <c r="R39" s="64">
        <v>800498333</v>
      </c>
      <c r="S39" s="64">
        <v>804274599</v>
      </c>
      <c r="T39" s="64">
        <v>804911794</v>
      </c>
      <c r="U39" s="64">
        <v>804911794</v>
      </c>
      <c r="V39" s="64">
        <v>804911794</v>
      </c>
      <c r="W39" s="64">
        <v>845709369</v>
      </c>
      <c r="X39" s="64">
        <v>-40797575</v>
      </c>
      <c r="Y39" s="65">
        <v>-4.82</v>
      </c>
      <c r="Z39" s="66">
        <v>845709369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42803101</v>
      </c>
      <c r="C42" s="18">
        <v>0</v>
      </c>
      <c r="D42" s="63">
        <v>87598827</v>
      </c>
      <c r="E42" s="64">
        <v>90130125</v>
      </c>
      <c r="F42" s="64">
        <v>43413336</v>
      </c>
      <c r="G42" s="64">
        <v>1644441</v>
      </c>
      <c r="H42" s="64">
        <v>-4524236</v>
      </c>
      <c r="I42" s="64">
        <v>40533541</v>
      </c>
      <c r="J42" s="64">
        <v>-4151077</v>
      </c>
      <c r="K42" s="64">
        <v>-7675634</v>
      </c>
      <c r="L42" s="64">
        <v>27103955</v>
      </c>
      <c r="M42" s="64">
        <v>15277244</v>
      </c>
      <c r="N42" s="64">
        <v>-5849422</v>
      </c>
      <c r="O42" s="64">
        <v>-4915320</v>
      </c>
      <c r="P42" s="64">
        <v>46075951</v>
      </c>
      <c r="Q42" s="64">
        <v>35311209</v>
      </c>
      <c r="R42" s="64">
        <v>-6977092</v>
      </c>
      <c r="S42" s="64">
        <v>3775553</v>
      </c>
      <c r="T42" s="64">
        <v>-1342339</v>
      </c>
      <c r="U42" s="64">
        <v>-4543878</v>
      </c>
      <c r="V42" s="64">
        <v>86578116</v>
      </c>
      <c r="W42" s="64">
        <v>90130125</v>
      </c>
      <c r="X42" s="64">
        <v>-3552009</v>
      </c>
      <c r="Y42" s="65">
        <v>-3.94</v>
      </c>
      <c r="Z42" s="66">
        <v>90130125</v>
      </c>
    </row>
    <row r="43" spans="1:26" ht="13.5">
      <c r="A43" s="62" t="s">
        <v>59</v>
      </c>
      <c r="B43" s="18">
        <v>-18983630</v>
      </c>
      <c r="C43" s="18">
        <v>0</v>
      </c>
      <c r="D43" s="63">
        <v>-79500000</v>
      </c>
      <c r="E43" s="64">
        <v>0</v>
      </c>
      <c r="F43" s="64">
        <v>-285008</v>
      </c>
      <c r="G43" s="64">
        <v>-2646313</v>
      </c>
      <c r="H43" s="64">
        <v>-5295277</v>
      </c>
      <c r="I43" s="64">
        <v>-8226598</v>
      </c>
      <c r="J43" s="64">
        <v>-4990570</v>
      </c>
      <c r="K43" s="64">
        <v>-2893043</v>
      </c>
      <c r="L43" s="64">
        <v>-2505584</v>
      </c>
      <c r="M43" s="64">
        <v>-10389197</v>
      </c>
      <c r="N43" s="64">
        <v>-1205998</v>
      </c>
      <c r="O43" s="64">
        <v>-1936410</v>
      </c>
      <c r="P43" s="64">
        <v>-5376889</v>
      </c>
      <c r="Q43" s="64">
        <v>-8519297</v>
      </c>
      <c r="R43" s="64">
        <v>-5715834</v>
      </c>
      <c r="S43" s="64">
        <v>-9257690</v>
      </c>
      <c r="T43" s="64">
        <v>-10432776</v>
      </c>
      <c r="U43" s="64">
        <v>-25406300</v>
      </c>
      <c r="V43" s="64">
        <v>-52541392</v>
      </c>
      <c r="W43" s="64">
        <v>0</v>
      </c>
      <c r="X43" s="64">
        <v>-52541392</v>
      </c>
      <c r="Y43" s="65">
        <v>0</v>
      </c>
      <c r="Z43" s="66">
        <v>0</v>
      </c>
    </row>
    <row r="44" spans="1:26" ht="13.5">
      <c r="A44" s="62" t="s">
        <v>60</v>
      </c>
      <c r="B44" s="18">
        <v>-5424941</v>
      </c>
      <c r="C44" s="18">
        <v>0</v>
      </c>
      <c r="D44" s="63">
        <v>-5300004</v>
      </c>
      <c r="E44" s="64">
        <v>0</v>
      </c>
      <c r="F44" s="64">
        <v>-628653</v>
      </c>
      <c r="G44" s="64">
        <v>-433802</v>
      </c>
      <c r="H44" s="64">
        <v>-59075</v>
      </c>
      <c r="I44" s="64">
        <v>-1121530</v>
      </c>
      <c r="J44" s="64">
        <v>0</v>
      </c>
      <c r="K44" s="64">
        <v>0</v>
      </c>
      <c r="L44" s="64">
        <v>-488447</v>
      </c>
      <c r="M44" s="64">
        <v>-488447</v>
      </c>
      <c r="N44" s="64">
        <v>-628637</v>
      </c>
      <c r="O44" s="64">
        <v>-228908</v>
      </c>
      <c r="P44" s="64">
        <v>0</v>
      </c>
      <c r="Q44" s="64">
        <v>-857545</v>
      </c>
      <c r="R44" s="64">
        <v>-478908</v>
      </c>
      <c r="S44" s="64">
        <v>-205763</v>
      </c>
      <c r="T44" s="64">
        <v>0</v>
      </c>
      <c r="U44" s="64">
        <v>-684671</v>
      </c>
      <c r="V44" s="64">
        <v>-3152193</v>
      </c>
      <c r="W44" s="64">
        <v>0</v>
      </c>
      <c r="X44" s="64">
        <v>-3152193</v>
      </c>
      <c r="Y44" s="65">
        <v>0</v>
      </c>
      <c r="Z44" s="66">
        <v>0</v>
      </c>
    </row>
    <row r="45" spans="1:26" ht="13.5">
      <c r="A45" s="74" t="s">
        <v>61</v>
      </c>
      <c r="B45" s="21">
        <v>-11581279</v>
      </c>
      <c r="C45" s="21">
        <v>0</v>
      </c>
      <c r="D45" s="103">
        <v>53512824</v>
      </c>
      <c r="E45" s="104">
        <v>90130125</v>
      </c>
      <c r="F45" s="104">
        <v>203046753</v>
      </c>
      <c r="G45" s="104">
        <v>201611079</v>
      </c>
      <c r="H45" s="104">
        <v>191732491</v>
      </c>
      <c r="I45" s="104">
        <v>191732491</v>
      </c>
      <c r="J45" s="104">
        <v>182590844</v>
      </c>
      <c r="K45" s="104">
        <v>172022167</v>
      </c>
      <c r="L45" s="104">
        <v>196132091</v>
      </c>
      <c r="M45" s="104">
        <v>196132091</v>
      </c>
      <c r="N45" s="104">
        <v>188448034</v>
      </c>
      <c r="O45" s="104">
        <v>181367396</v>
      </c>
      <c r="P45" s="104">
        <v>222066458</v>
      </c>
      <c r="Q45" s="104">
        <v>188448034</v>
      </c>
      <c r="R45" s="104">
        <v>208894624</v>
      </c>
      <c r="S45" s="104">
        <v>203206724</v>
      </c>
      <c r="T45" s="104">
        <v>191431609</v>
      </c>
      <c r="U45" s="104">
        <v>191431609</v>
      </c>
      <c r="V45" s="104">
        <v>191431609</v>
      </c>
      <c r="W45" s="104">
        <v>90130125</v>
      </c>
      <c r="X45" s="104">
        <v>101301484</v>
      </c>
      <c r="Y45" s="105">
        <v>112.39</v>
      </c>
      <c r="Z45" s="106">
        <v>90130125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3" t="s">
        <v>94</v>
      </c>
      <c r="R47" s="124"/>
      <c r="S47" s="124"/>
      <c r="T47" s="124"/>
      <c r="U47" s="123" t="s">
        <v>95</v>
      </c>
      <c r="V47" s="123" t="s">
        <v>96</v>
      </c>
      <c r="W47" s="123" t="s">
        <v>97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15278168</v>
      </c>
      <c r="C49" s="56">
        <v>0</v>
      </c>
      <c r="D49" s="133">
        <v>18784093</v>
      </c>
      <c r="E49" s="58">
        <v>16305702</v>
      </c>
      <c r="F49" s="58">
        <v>0</v>
      </c>
      <c r="G49" s="58">
        <v>0</v>
      </c>
      <c r="H49" s="58">
        <v>0</v>
      </c>
      <c r="I49" s="58">
        <v>14493538</v>
      </c>
      <c r="J49" s="58">
        <v>0</v>
      </c>
      <c r="K49" s="58">
        <v>0</v>
      </c>
      <c r="L49" s="58">
        <v>0</v>
      </c>
      <c r="M49" s="58">
        <v>14774379</v>
      </c>
      <c r="N49" s="58">
        <v>0</v>
      </c>
      <c r="O49" s="58">
        <v>0</v>
      </c>
      <c r="P49" s="58">
        <v>0</v>
      </c>
      <c r="Q49" s="58">
        <v>12966322</v>
      </c>
      <c r="R49" s="58">
        <v>0</v>
      </c>
      <c r="S49" s="58">
        <v>0</v>
      </c>
      <c r="T49" s="58">
        <v>0</v>
      </c>
      <c r="U49" s="58">
        <v>65790554</v>
      </c>
      <c r="V49" s="58">
        <v>484083657</v>
      </c>
      <c r="W49" s="58">
        <v>642476413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9217579</v>
      </c>
      <c r="C51" s="56">
        <v>0</v>
      </c>
      <c r="D51" s="133">
        <v>8502306</v>
      </c>
      <c r="E51" s="58">
        <v>6358534</v>
      </c>
      <c r="F51" s="58">
        <v>0</v>
      </c>
      <c r="G51" s="58">
        <v>0</v>
      </c>
      <c r="H51" s="58">
        <v>0</v>
      </c>
      <c r="I51" s="58">
        <v>8670084</v>
      </c>
      <c r="J51" s="58">
        <v>0</v>
      </c>
      <c r="K51" s="58">
        <v>0</v>
      </c>
      <c r="L51" s="58">
        <v>0</v>
      </c>
      <c r="M51" s="58">
        <v>5905185</v>
      </c>
      <c r="N51" s="58">
        <v>0</v>
      </c>
      <c r="O51" s="58">
        <v>0</v>
      </c>
      <c r="P51" s="58">
        <v>0</v>
      </c>
      <c r="Q51" s="58">
        <v>6855805</v>
      </c>
      <c r="R51" s="58">
        <v>0</v>
      </c>
      <c r="S51" s="58">
        <v>0</v>
      </c>
      <c r="T51" s="58">
        <v>0</v>
      </c>
      <c r="U51" s="58">
        <v>82082269</v>
      </c>
      <c r="V51" s="58">
        <v>0</v>
      </c>
      <c r="W51" s="58">
        <v>127591762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139.46244625658153</v>
      </c>
      <c r="C58" s="5">
        <f>IF(C67=0,0,+(C76/C67)*100)</f>
        <v>0</v>
      </c>
      <c r="D58" s="6">
        <f aca="true" t="shared" si="6" ref="D58:Z58">IF(D67=0,0,+(D76/D67)*100)</f>
        <v>85.75056121225553</v>
      </c>
      <c r="E58" s="7">
        <f t="shared" si="6"/>
        <v>104.67050330232419</v>
      </c>
      <c r="F58" s="7">
        <f t="shared" si="6"/>
        <v>78.48613072603858</v>
      </c>
      <c r="G58" s="7">
        <f t="shared" si="6"/>
        <v>106.70291513274093</v>
      </c>
      <c r="H58" s="7">
        <f t="shared" si="6"/>
        <v>104.7839111481137</v>
      </c>
      <c r="I58" s="7">
        <f t="shared" si="6"/>
        <v>96.49531623768264</v>
      </c>
      <c r="J58" s="7">
        <f t="shared" si="6"/>
        <v>52.88077748507817</v>
      </c>
      <c r="K58" s="7">
        <f t="shared" si="6"/>
        <v>123.54677606658389</v>
      </c>
      <c r="L58" s="7">
        <f t="shared" si="6"/>
        <v>85.0760235337087</v>
      </c>
      <c r="M58" s="7">
        <f t="shared" si="6"/>
        <v>84.3840334028774</v>
      </c>
      <c r="N58" s="7">
        <f t="shared" si="6"/>
        <v>99.02443105993004</v>
      </c>
      <c r="O58" s="7">
        <f t="shared" si="6"/>
        <v>88.91243659659771</v>
      </c>
      <c r="P58" s="7">
        <f t="shared" si="6"/>
        <v>94.70770109489335</v>
      </c>
      <c r="Q58" s="7">
        <f t="shared" si="6"/>
        <v>93.96346190996806</v>
      </c>
      <c r="R58" s="7">
        <f t="shared" si="6"/>
        <v>82.4567123973258</v>
      </c>
      <c r="S58" s="7">
        <f t="shared" si="6"/>
        <v>96.90408557153559</v>
      </c>
      <c r="T58" s="7">
        <f t="shared" si="6"/>
        <v>92.75832589227979</v>
      </c>
      <c r="U58" s="7">
        <f t="shared" si="6"/>
        <v>90.74701837573204</v>
      </c>
      <c r="V58" s="7">
        <f t="shared" si="6"/>
        <v>91.45470244641251</v>
      </c>
      <c r="W58" s="7">
        <f t="shared" si="6"/>
        <v>104.67050330232419</v>
      </c>
      <c r="X58" s="7">
        <f t="shared" si="6"/>
        <v>0</v>
      </c>
      <c r="Y58" s="7">
        <f t="shared" si="6"/>
        <v>0</v>
      </c>
      <c r="Z58" s="8">
        <f t="shared" si="6"/>
        <v>104.67050330232419</v>
      </c>
    </row>
    <row r="59" spans="1:26" ht="13.5">
      <c r="A59" s="36" t="s">
        <v>31</v>
      </c>
      <c r="B59" s="9">
        <f aca="true" t="shared" si="7" ref="B59:Z66">IF(B68=0,0,+(B77/B68)*100)</f>
        <v>-357143.0338673697</v>
      </c>
      <c r="C59" s="9">
        <f t="shared" si="7"/>
        <v>0</v>
      </c>
      <c r="D59" s="2">
        <f t="shared" si="7"/>
        <v>99.99999678854286</v>
      </c>
      <c r="E59" s="10">
        <f t="shared" si="7"/>
        <v>100.31091748669012</v>
      </c>
      <c r="F59" s="10">
        <f t="shared" si="7"/>
        <v>77.65626977461257</v>
      </c>
      <c r="G59" s="10">
        <f t="shared" si="7"/>
        <v>71.30478817996692</v>
      </c>
      <c r="H59" s="10">
        <f t="shared" si="7"/>
        <v>147.52681062927923</v>
      </c>
      <c r="I59" s="10">
        <f t="shared" si="7"/>
        <v>98.68395501016565</v>
      </c>
      <c r="J59" s="10">
        <f t="shared" si="7"/>
        <v>57.304374699392945</v>
      </c>
      <c r="K59" s="10">
        <f t="shared" si="7"/>
        <v>92.51750671345292</v>
      </c>
      <c r="L59" s="10">
        <f t="shared" si="7"/>
        <v>68.1904204532388</v>
      </c>
      <c r="M59" s="10">
        <f t="shared" si="7"/>
        <v>72.50809268443945</v>
      </c>
      <c r="N59" s="10">
        <f t="shared" si="7"/>
        <v>109.21582428142291</v>
      </c>
      <c r="O59" s="10">
        <f t="shared" si="7"/>
        <v>65.39378348586042</v>
      </c>
      <c r="P59" s="10">
        <f t="shared" si="7"/>
        <v>71.25393466447095</v>
      </c>
      <c r="Q59" s="10">
        <f t="shared" si="7"/>
        <v>80.8936300293517</v>
      </c>
      <c r="R59" s="10">
        <f t="shared" si="7"/>
        <v>72.30518953788591</v>
      </c>
      <c r="S59" s="10">
        <f t="shared" si="7"/>
        <v>71.95968575971416</v>
      </c>
      <c r="T59" s="10">
        <f t="shared" si="7"/>
        <v>63.380113574262666</v>
      </c>
      <c r="U59" s="10">
        <f t="shared" si="7"/>
        <v>69.21230509939802</v>
      </c>
      <c r="V59" s="10">
        <f t="shared" si="7"/>
        <v>79.97502643221185</v>
      </c>
      <c r="W59" s="10">
        <f t="shared" si="7"/>
        <v>100.31091748669012</v>
      </c>
      <c r="X59" s="10">
        <f t="shared" si="7"/>
        <v>0</v>
      </c>
      <c r="Y59" s="10">
        <f t="shared" si="7"/>
        <v>0</v>
      </c>
      <c r="Z59" s="11">
        <f t="shared" si="7"/>
        <v>100.31091748669012</v>
      </c>
    </row>
    <row r="60" spans="1:26" ht="13.5">
      <c r="A60" s="37" t="s">
        <v>32</v>
      </c>
      <c r="B60" s="12">
        <f t="shared" si="7"/>
        <v>68.80043396817655</v>
      </c>
      <c r="C60" s="12">
        <f t="shared" si="7"/>
        <v>0</v>
      </c>
      <c r="D60" s="3">
        <f t="shared" si="7"/>
        <v>83.5787142186958</v>
      </c>
      <c r="E60" s="13">
        <f t="shared" si="7"/>
        <v>107.90710315011597</v>
      </c>
      <c r="F60" s="13">
        <f t="shared" si="7"/>
        <v>62.05435120533558</v>
      </c>
      <c r="G60" s="13">
        <f t="shared" si="7"/>
        <v>136.21237959758415</v>
      </c>
      <c r="H60" s="13">
        <f t="shared" si="7"/>
        <v>53.05024909577215</v>
      </c>
      <c r="I60" s="13">
        <f t="shared" si="7"/>
        <v>78.76817064626391</v>
      </c>
      <c r="J60" s="13">
        <f t="shared" si="7"/>
        <v>28.851678352987197</v>
      </c>
      <c r="K60" s="13">
        <f t="shared" si="7"/>
        <v>157.62750791618004</v>
      </c>
      <c r="L60" s="13">
        <f t="shared" si="7"/>
        <v>85.5061279486688</v>
      </c>
      <c r="M60" s="13">
        <f t="shared" si="7"/>
        <v>79.86313770229538</v>
      </c>
      <c r="N60" s="13">
        <f t="shared" si="7"/>
        <v>72.77374396085365</v>
      </c>
      <c r="O60" s="13">
        <f t="shared" si="7"/>
        <v>97.92654990084392</v>
      </c>
      <c r="P60" s="13">
        <f t="shared" si="7"/>
        <v>122.62834764098412</v>
      </c>
      <c r="Q60" s="13">
        <f t="shared" si="7"/>
        <v>97.55105269192293</v>
      </c>
      <c r="R60" s="13">
        <f t="shared" si="7"/>
        <v>75.09181648320367</v>
      </c>
      <c r="S60" s="13">
        <f t="shared" si="7"/>
        <v>112.31120099785198</v>
      </c>
      <c r="T60" s="13">
        <f t="shared" si="7"/>
        <v>110.17366528097617</v>
      </c>
      <c r="U60" s="13">
        <f t="shared" si="7"/>
        <v>99.46959735040947</v>
      </c>
      <c r="V60" s="13">
        <f t="shared" si="7"/>
        <v>89.06624794128668</v>
      </c>
      <c r="W60" s="13">
        <f t="shared" si="7"/>
        <v>107.90710315011597</v>
      </c>
      <c r="X60" s="13">
        <f t="shared" si="7"/>
        <v>0</v>
      </c>
      <c r="Y60" s="13">
        <f t="shared" si="7"/>
        <v>0</v>
      </c>
      <c r="Z60" s="14">
        <f t="shared" si="7"/>
        <v>107.90710315011597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25.313467388286497</v>
      </c>
      <c r="C62" s="12">
        <f t="shared" si="7"/>
        <v>0</v>
      </c>
      <c r="D62" s="3">
        <f t="shared" si="7"/>
        <v>100</v>
      </c>
      <c r="E62" s="13">
        <f t="shared" si="7"/>
        <v>99.75950738506306</v>
      </c>
      <c r="F62" s="13">
        <f t="shared" si="7"/>
        <v>113.63598541124922</v>
      </c>
      <c r="G62" s="13">
        <f t="shared" si="7"/>
        <v>230.1158850263945</v>
      </c>
      <c r="H62" s="13">
        <f t="shared" si="7"/>
        <v>48.846578658880254</v>
      </c>
      <c r="I62" s="13">
        <f t="shared" si="7"/>
        <v>112.84359690142706</v>
      </c>
      <c r="J62" s="13">
        <f t="shared" si="7"/>
        <v>27.97584356244561</v>
      </c>
      <c r="K62" s="13">
        <f t="shared" si="7"/>
        <v>281.34459215076856</v>
      </c>
      <c r="L62" s="13">
        <f t="shared" si="7"/>
        <v>88.59856242284111</v>
      </c>
      <c r="M62" s="13">
        <f t="shared" si="7"/>
        <v>93.7395614965719</v>
      </c>
      <c r="N62" s="13">
        <f t="shared" si="7"/>
        <v>79.19220651478163</v>
      </c>
      <c r="O62" s="13">
        <f t="shared" si="7"/>
        <v>118.22332717732738</v>
      </c>
      <c r="P62" s="13">
        <f t="shared" si="7"/>
        <v>145.56625881312877</v>
      </c>
      <c r="Q62" s="13">
        <f t="shared" si="7"/>
        <v>114.9950909943984</v>
      </c>
      <c r="R62" s="13">
        <f t="shared" si="7"/>
        <v>92.59274073352405</v>
      </c>
      <c r="S62" s="13">
        <f t="shared" si="7"/>
        <v>155.44608727903181</v>
      </c>
      <c r="T62" s="13">
        <f t="shared" si="7"/>
        <v>146.5168908776394</v>
      </c>
      <c r="U62" s="13">
        <f t="shared" si="7"/>
        <v>132.05770432835715</v>
      </c>
      <c r="V62" s="13">
        <f t="shared" si="7"/>
        <v>112.8167272011763</v>
      </c>
      <c r="W62" s="13">
        <f t="shared" si="7"/>
        <v>99.75950738506306</v>
      </c>
      <c r="X62" s="13">
        <f t="shared" si="7"/>
        <v>0</v>
      </c>
      <c r="Y62" s="13">
        <f t="shared" si="7"/>
        <v>0</v>
      </c>
      <c r="Z62" s="14">
        <f t="shared" si="7"/>
        <v>99.75950738506306</v>
      </c>
    </row>
    <row r="63" spans="1:26" ht="13.5">
      <c r="A63" s="38" t="s">
        <v>108</v>
      </c>
      <c r="B63" s="12">
        <f t="shared" si="7"/>
        <v>191.0282907333201</v>
      </c>
      <c r="C63" s="12">
        <f t="shared" si="7"/>
        <v>0</v>
      </c>
      <c r="D63" s="3">
        <f t="shared" si="7"/>
        <v>74.7609257440645</v>
      </c>
      <c r="E63" s="13">
        <f t="shared" si="7"/>
        <v>99.59916380165546</v>
      </c>
      <c r="F63" s="13">
        <f t="shared" si="7"/>
        <v>129.44223785890898</v>
      </c>
      <c r="G63" s="13">
        <f t="shared" si="7"/>
        <v>73.19516821505421</v>
      </c>
      <c r="H63" s="13">
        <f t="shared" si="7"/>
        <v>57.814316666992646</v>
      </c>
      <c r="I63" s="13">
        <f t="shared" si="7"/>
        <v>87.47081787598682</v>
      </c>
      <c r="J63" s="13">
        <f t="shared" si="7"/>
        <v>25.505795790962615</v>
      </c>
      <c r="K63" s="13">
        <f t="shared" si="7"/>
        <v>63.73882857155856</v>
      </c>
      <c r="L63" s="13">
        <f t="shared" si="7"/>
        <v>86.21669023758471</v>
      </c>
      <c r="M63" s="13">
        <f t="shared" si="7"/>
        <v>58.50942937955976</v>
      </c>
      <c r="N63" s="13">
        <f t="shared" si="7"/>
        <v>58.38710266771008</v>
      </c>
      <c r="O63" s="13">
        <f t="shared" si="7"/>
        <v>73.75473959078552</v>
      </c>
      <c r="P63" s="13">
        <f t="shared" si="7"/>
        <v>137.25049816613222</v>
      </c>
      <c r="Q63" s="13">
        <f t="shared" si="7"/>
        <v>84.64177951381853</v>
      </c>
      <c r="R63" s="13">
        <f t="shared" si="7"/>
        <v>63.71224691822411</v>
      </c>
      <c r="S63" s="13">
        <f t="shared" si="7"/>
        <v>79.61164807067637</v>
      </c>
      <c r="T63" s="13">
        <f t="shared" si="7"/>
        <v>75.47999872900625</v>
      </c>
      <c r="U63" s="13">
        <f t="shared" si="7"/>
        <v>72.98601554716629</v>
      </c>
      <c r="V63" s="13">
        <f t="shared" si="7"/>
        <v>75.81878223671939</v>
      </c>
      <c r="W63" s="13">
        <f t="shared" si="7"/>
        <v>99.59916380165546</v>
      </c>
      <c r="X63" s="13">
        <f t="shared" si="7"/>
        <v>0</v>
      </c>
      <c r="Y63" s="13">
        <f t="shared" si="7"/>
        <v>0</v>
      </c>
      <c r="Z63" s="14">
        <f t="shared" si="7"/>
        <v>99.59916380165546</v>
      </c>
    </row>
    <row r="64" spans="1:26" ht="13.5">
      <c r="A64" s="38" t="s">
        <v>109</v>
      </c>
      <c r="B64" s="12">
        <f t="shared" si="7"/>
        <v>117.81554044900788</v>
      </c>
      <c r="C64" s="12">
        <f t="shared" si="7"/>
        <v>0</v>
      </c>
      <c r="D64" s="3">
        <f t="shared" si="7"/>
        <v>70.82488381376719</v>
      </c>
      <c r="E64" s="13">
        <f t="shared" si="7"/>
        <v>99.99620314183335</v>
      </c>
      <c r="F64" s="13">
        <f t="shared" si="7"/>
        <v>75.61948509957925</v>
      </c>
      <c r="G64" s="13">
        <f t="shared" si="7"/>
        <v>67.36181854476837</v>
      </c>
      <c r="H64" s="13">
        <f t="shared" si="7"/>
        <v>62.808196439814544</v>
      </c>
      <c r="I64" s="13">
        <f t="shared" si="7"/>
        <v>68.59756376651949</v>
      </c>
      <c r="J64" s="13">
        <f t="shared" si="7"/>
        <v>31.911450327530588</v>
      </c>
      <c r="K64" s="13">
        <f t="shared" si="7"/>
        <v>64.86650950544535</v>
      </c>
      <c r="L64" s="13">
        <f t="shared" si="7"/>
        <v>71.20769212185635</v>
      </c>
      <c r="M64" s="13">
        <f t="shared" si="7"/>
        <v>56.021564036109616</v>
      </c>
      <c r="N64" s="13">
        <f t="shared" si="7"/>
        <v>46.163112919224396</v>
      </c>
      <c r="O64" s="13">
        <f t="shared" si="7"/>
        <v>65.78788658637855</v>
      </c>
      <c r="P64" s="13">
        <f t="shared" si="7"/>
        <v>61.491705134252015</v>
      </c>
      <c r="Q64" s="13">
        <f t="shared" si="7"/>
        <v>57.77621365161295</v>
      </c>
      <c r="R64" s="13">
        <f t="shared" si="7"/>
        <v>51.08983068709008</v>
      </c>
      <c r="S64" s="13">
        <f t="shared" si="7"/>
        <v>60.714981437866754</v>
      </c>
      <c r="T64" s="13">
        <f t="shared" si="7"/>
        <v>66.84474881668487</v>
      </c>
      <c r="U64" s="13">
        <f t="shared" si="7"/>
        <v>59.580579489298124</v>
      </c>
      <c r="V64" s="13">
        <f t="shared" si="7"/>
        <v>60.223183056597705</v>
      </c>
      <c r="W64" s="13">
        <f t="shared" si="7"/>
        <v>99.99620314183335</v>
      </c>
      <c r="X64" s="13">
        <f t="shared" si="7"/>
        <v>0</v>
      </c>
      <c r="Y64" s="13">
        <f t="shared" si="7"/>
        <v>0</v>
      </c>
      <c r="Z64" s="14">
        <f t="shared" si="7"/>
        <v>99.99620314183335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1279.4295668893985</v>
      </c>
      <c r="F65" s="13">
        <f t="shared" si="7"/>
        <v>-4624.716782731187</v>
      </c>
      <c r="G65" s="13">
        <f t="shared" si="7"/>
        <v>-806.9306480576456</v>
      </c>
      <c r="H65" s="13">
        <f t="shared" si="7"/>
        <v>226.70047403814354</v>
      </c>
      <c r="I65" s="13">
        <f t="shared" si="7"/>
        <v>-2178.970222847868</v>
      </c>
      <c r="J65" s="13">
        <f t="shared" si="7"/>
        <v>90.00090259372615</v>
      </c>
      <c r="K65" s="13">
        <f t="shared" si="7"/>
        <v>320.50755464280473</v>
      </c>
      <c r="L65" s="13">
        <f t="shared" si="7"/>
        <v>150.21798253406405</v>
      </c>
      <c r="M65" s="13">
        <f t="shared" si="7"/>
        <v>180.90298815753238</v>
      </c>
      <c r="N65" s="13">
        <f t="shared" si="7"/>
        <v>817.1842193939708</v>
      </c>
      <c r="O65" s="13">
        <f t="shared" si="7"/>
        <v>93.79868861893897</v>
      </c>
      <c r="P65" s="13">
        <f t="shared" si="7"/>
        <v>114.64667127519999</v>
      </c>
      <c r="Q65" s="13">
        <f t="shared" si="7"/>
        <v>224.02516666780318</v>
      </c>
      <c r="R65" s="13">
        <f t="shared" si="7"/>
        <v>122.19537789491666</v>
      </c>
      <c r="S65" s="13">
        <f t="shared" si="7"/>
        <v>110.93081981148588</v>
      </c>
      <c r="T65" s="13">
        <f t="shared" si="7"/>
        <v>116.95061314135806</v>
      </c>
      <c r="U65" s="13">
        <f t="shared" si="7"/>
        <v>116.07245258546925</v>
      </c>
      <c r="V65" s="13">
        <f t="shared" si="7"/>
        <v>-284.66941393186846</v>
      </c>
      <c r="W65" s="13">
        <f t="shared" si="7"/>
        <v>1279.4295668893985</v>
      </c>
      <c r="X65" s="13">
        <f t="shared" si="7"/>
        <v>0</v>
      </c>
      <c r="Y65" s="13">
        <f t="shared" si="7"/>
        <v>0</v>
      </c>
      <c r="Z65" s="14">
        <f t="shared" si="7"/>
        <v>1279.4295668893985</v>
      </c>
    </row>
    <row r="66" spans="1:26" ht="13.5">
      <c r="A66" s="39" t="s">
        <v>111</v>
      </c>
      <c r="B66" s="15">
        <f t="shared" si="7"/>
        <v>48.89744721165179</v>
      </c>
      <c r="C66" s="15">
        <f t="shared" si="7"/>
        <v>0</v>
      </c>
      <c r="D66" s="4">
        <f t="shared" si="7"/>
        <v>0</v>
      </c>
      <c r="E66" s="16">
        <f t="shared" si="7"/>
        <v>108.31628080654984</v>
      </c>
      <c r="F66" s="16">
        <f t="shared" si="7"/>
        <v>191.79026497091266</v>
      </c>
      <c r="G66" s="16">
        <f t="shared" si="7"/>
        <v>195.7115000615635</v>
      </c>
      <c r="H66" s="16">
        <f t="shared" si="7"/>
        <v>192.38798352557166</v>
      </c>
      <c r="I66" s="16">
        <f t="shared" si="7"/>
        <v>193.27951819712928</v>
      </c>
      <c r="J66" s="16">
        <f t="shared" si="7"/>
        <v>193.9286658340429</v>
      </c>
      <c r="K66" s="16">
        <f t="shared" si="7"/>
        <v>187.08118342671125</v>
      </c>
      <c r="L66" s="16">
        <f t="shared" si="7"/>
        <v>192.55188223938225</v>
      </c>
      <c r="M66" s="16">
        <f t="shared" si="7"/>
        <v>191.28299325248304</v>
      </c>
      <c r="N66" s="16">
        <f t="shared" si="7"/>
        <v>191.0671509542281</v>
      </c>
      <c r="O66" s="16">
        <f t="shared" si="7"/>
        <v>195.20162602268582</v>
      </c>
      <c r="P66" s="16">
        <f t="shared" si="7"/>
        <v>100</v>
      </c>
      <c r="Q66" s="16">
        <f t="shared" si="7"/>
        <v>161.56560947183755</v>
      </c>
      <c r="R66" s="16">
        <f t="shared" si="7"/>
        <v>192.87689450168196</v>
      </c>
      <c r="S66" s="16">
        <f t="shared" si="7"/>
        <v>192.69006177459266</v>
      </c>
      <c r="T66" s="16">
        <f t="shared" si="7"/>
        <v>209.5491504002247</v>
      </c>
      <c r="U66" s="16">
        <f t="shared" si="7"/>
        <v>198.01886612580822</v>
      </c>
      <c r="V66" s="16">
        <f t="shared" si="7"/>
        <v>185.8227097490941</v>
      </c>
      <c r="W66" s="16">
        <f t="shared" si="7"/>
        <v>108.31628080654984</v>
      </c>
      <c r="X66" s="16">
        <f t="shared" si="7"/>
        <v>0</v>
      </c>
      <c r="Y66" s="16">
        <f t="shared" si="7"/>
        <v>0</v>
      </c>
      <c r="Z66" s="17">
        <f t="shared" si="7"/>
        <v>108.31628080654984</v>
      </c>
    </row>
    <row r="67" spans="1:26" ht="13.5" hidden="1">
      <c r="A67" s="40" t="s">
        <v>112</v>
      </c>
      <c r="B67" s="23">
        <v>140098550</v>
      </c>
      <c r="C67" s="23"/>
      <c r="D67" s="24">
        <v>306053099</v>
      </c>
      <c r="E67" s="25">
        <v>289294432</v>
      </c>
      <c r="F67" s="25">
        <v>21369071</v>
      </c>
      <c r="G67" s="25">
        <v>19490296</v>
      </c>
      <c r="H67" s="25">
        <v>22427256</v>
      </c>
      <c r="I67" s="25">
        <v>63286623</v>
      </c>
      <c r="J67" s="25">
        <v>22754083</v>
      </c>
      <c r="K67" s="25">
        <v>17916406</v>
      </c>
      <c r="L67" s="25">
        <v>21925316</v>
      </c>
      <c r="M67" s="25">
        <v>62595805</v>
      </c>
      <c r="N67" s="25">
        <v>21213570</v>
      </c>
      <c r="O67" s="25">
        <v>24528455</v>
      </c>
      <c r="P67" s="25">
        <v>22214127</v>
      </c>
      <c r="Q67" s="25">
        <v>67956152</v>
      </c>
      <c r="R67" s="25">
        <v>21839105</v>
      </c>
      <c r="S67" s="25">
        <v>22118570</v>
      </c>
      <c r="T67" s="25">
        <v>22307549</v>
      </c>
      <c r="U67" s="25">
        <v>66265224</v>
      </c>
      <c r="V67" s="25">
        <v>260103804</v>
      </c>
      <c r="W67" s="25">
        <v>289294432</v>
      </c>
      <c r="X67" s="25"/>
      <c r="Y67" s="24"/>
      <c r="Z67" s="26">
        <v>289294432</v>
      </c>
    </row>
    <row r="68" spans="1:26" ht="13.5" hidden="1">
      <c r="A68" s="36" t="s">
        <v>31</v>
      </c>
      <c r="B68" s="18">
        <v>-29586</v>
      </c>
      <c r="C68" s="18"/>
      <c r="D68" s="19">
        <v>124554052</v>
      </c>
      <c r="E68" s="20">
        <v>124167992</v>
      </c>
      <c r="F68" s="20">
        <v>9908538</v>
      </c>
      <c r="G68" s="20">
        <v>10230902</v>
      </c>
      <c r="H68" s="20">
        <v>10000791</v>
      </c>
      <c r="I68" s="20">
        <v>30140231</v>
      </c>
      <c r="J68" s="20">
        <v>10283358</v>
      </c>
      <c r="K68" s="20">
        <v>10031723</v>
      </c>
      <c r="L68" s="20">
        <v>10279526</v>
      </c>
      <c r="M68" s="20">
        <v>30594607</v>
      </c>
      <c r="N68" s="20">
        <v>10073380</v>
      </c>
      <c r="O68" s="20">
        <v>11336128</v>
      </c>
      <c r="P68" s="20">
        <v>11368822</v>
      </c>
      <c r="Q68" s="20">
        <v>32778330</v>
      </c>
      <c r="R68" s="20">
        <v>11187605</v>
      </c>
      <c r="S68" s="20">
        <v>11450346</v>
      </c>
      <c r="T68" s="20">
        <v>11326862</v>
      </c>
      <c r="U68" s="20">
        <v>33964813</v>
      </c>
      <c r="V68" s="20">
        <v>127477981</v>
      </c>
      <c r="W68" s="20">
        <v>124167992</v>
      </c>
      <c r="X68" s="20"/>
      <c r="Y68" s="19"/>
      <c r="Z68" s="22">
        <v>124167992</v>
      </c>
    </row>
    <row r="69" spans="1:26" ht="13.5" hidden="1">
      <c r="A69" s="37" t="s">
        <v>32</v>
      </c>
      <c r="B69" s="18">
        <v>106523940</v>
      </c>
      <c r="C69" s="18"/>
      <c r="D69" s="19">
        <v>164980047</v>
      </c>
      <c r="E69" s="20">
        <v>148329809</v>
      </c>
      <c r="F69" s="20">
        <v>9945612</v>
      </c>
      <c r="G69" s="20">
        <v>7765002</v>
      </c>
      <c r="H69" s="20">
        <v>10880554</v>
      </c>
      <c r="I69" s="20">
        <v>28591168</v>
      </c>
      <c r="J69" s="20">
        <v>10931014</v>
      </c>
      <c r="K69" s="20">
        <v>6439659</v>
      </c>
      <c r="L69" s="20">
        <v>10071070</v>
      </c>
      <c r="M69" s="20">
        <v>27441743</v>
      </c>
      <c r="N69" s="20">
        <v>9535909</v>
      </c>
      <c r="O69" s="20">
        <v>11674021</v>
      </c>
      <c r="P69" s="20">
        <v>9247034</v>
      </c>
      <c r="Q69" s="20">
        <v>30456964</v>
      </c>
      <c r="R69" s="20">
        <v>9021256</v>
      </c>
      <c r="S69" s="20">
        <v>9159675</v>
      </c>
      <c r="T69" s="20">
        <v>9556487</v>
      </c>
      <c r="U69" s="20">
        <v>27737418</v>
      </c>
      <c r="V69" s="20">
        <v>114227293</v>
      </c>
      <c r="W69" s="20">
        <v>148329809</v>
      </c>
      <c r="X69" s="20"/>
      <c r="Y69" s="19"/>
      <c r="Z69" s="22">
        <v>148329809</v>
      </c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>
        <v>69751594</v>
      </c>
      <c r="C71" s="18"/>
      <c r="D71" s="19">
        <v>102229050</v>
      </c>
      <c r="E71" s="20">
        <v>102475496</v>
      </c>
      <c r="F71" s="20">
        <v>6129106</v>
      </c>
      <c r="G71" s="20">
        <v>3923544</v>
      </c>
      <c r="H71" s="20">
        <v>7265645</v>
      </c>
      <c r="I71" s="20">
        <v>17318295</v>
      </c>
      <c r="J71" s="20">
        <v>7091443</v>
      </c>
      <c r="K71" s="20">
        <v>2656999</v>
      </c>
      <c r="L71" s="20">
        <v>6245230</v>
      </c>
      <c r="M71" s="20">
        <v>15993672</v>
      </c>
      <c r="N71" s="20">
        <v>5152406</v>
      </c>
      <c r="O71" s="20">
        <v>6625508</v>
      </c>
      <c r="P71" s="20">
        <v>5334513</v>
      </c>
      <c r="Q71" s="20">
        <v>17112427</v>
      </c>
      <c r="R71" s="20">
        <v>4475218</v>
      </c>
      <c r="S71" s="20">
        <v>4524294</v>
      </c>
      <c r="T71" s="20">
        <v>4896430</v>
      </c>
      <c r="U71" s="20">
        <v>13895942</v>
      </c>
      <c r="V71" s="20">
        <v>64320336</v>
      </c>
      <c r="W71" s="20">
        <v>102475496</v>
      </c>
      <c r="X71" s="20"/>
      <c r="Y71" s="19"/>
      <c r="Z71" s="22">
        <v>102475496</v>
      </c>
    </row>
    <row r="72" spans="1:26" ht="13.5" hidden="1">
      <c r="A72" s="38" t="s">
        <v>108</v>
      </c>
      <c r="B72" s="18">
        <v>19115800</v>
      </c>
      <c r="C72" s="18"/>
      <c r="D72" s="19">
        <v>27734793</v>
      </c>
      <c r="E72" s="20">
        <v>23866108</v>
      </c>
      <c r="F72" s="20">
        <v>1967595</v>
      </c>
      <c r="G72" s="20">
        <v>1961180</v>
      </c>
      <c r="H72" s="20">
        <v>1840596</v>
      </c>
      <c r="I72" s="20">
        <v>5769371</v>
      </c>
      <c r="J72" s="20">
        <v>1969619</v>
      </c>
      <c r="K72" s="20">
        <v>1978149</v>
      </c>
      <c r="L72" s="20">
        <v>1972770</v>
      </c>
      <c r="M72" s="20">
        <v>5920538</v>
      </c>
      <c r="N72" s="20">
        <v>1970454</v>
      </c>
      <c r="O72" s="20">
        <v>2460128</v>
      </c>
      <c r="P72" s="20">
        <v>1492474</v>
      </c>
      <c r="Q72" s="20">
        <v>5923056</v>
      </c>
      <c r="R72" s="20">
        <v>1977918</v>
      </c>
      <c r="S72" s="20">
        <v>2010290</v>
      </c>
      <c r="T72" s="20">
        <v>2014172</v>
      </c>
      <c r="U72" s="20">
        <v>6002380</v>
      </c>
      <c r="V72" s="20">
        <v>23615345</v>
      </c>
      <c r="W72" s="20">
        <v>23866108</v>
      </c>
      <c r="X72" s="20"/>
      <c r="Y72" s="19"/>
      <c r="Z72" s="22">
        <v>23866108</v>
      </c>
    </row>
    <row r="73" spans="1:26" ht="13.5" hidden="1">
      <c r="A73" s="38" t="s">
        <v>109</v>
      </c>
      <c r="B73" s="18">
        <v>16225194</v>
      </c>
      <c r="C73" s="18"/>
      <c r="D73" s="19">
        <v>21072204</v>
      </c>
      <c r="E73" s="20">
        <v>20964702</v>
      </c>
      <c r="F73" s="20">
        <v>1748105</v>
      </c>
      <c r="G73" s="20">
        <v>1748299</v>
      </c>
      <c r="H73" s="20">
        <v>1747100</v>
      </c>
      <c r="I73" s="20">
        <v>5243504</v>
      </c>
      <c r="J73" s="20">
        <v>1748081</v>
      </c>
      <c r="K73" s="20">
        <v>1709073</v>
      </c>
      <c r="L73" s="20">
        <v>1779899</v>
      </c>
      <c r="M73" s="20">
        <v>5237053</v>
      </c>
      <c r="N73" s="20">
        <v>2335891</v>
      </c>
      <c r="O73" s="20">
        <v>2296479</v>
      </c>
      <c r="P73" s="20">
        <v>2349164</v>
      </c>
      <c r="Q73" s="20">
        <v>6981534</v>
      </c>
      <c r="R73" s="20">
        <v>2486166</v>
      </c>
      <c r="S73" s="20">
        <v>2505100</v>
      </c>
      <c r="T73" s="20">
        <v>2514757</v>
      </c>
      <c r="U73" s="20">
        <v>7506023</v>
      </c>
      <c r="V73" s="20">
        <v>24968114</v>
      </c>
      <c r="W73" s="20">
        <v>20964702</v>
      </c>
      <c r="X73" s="20"/>
      <c r="Y73" s="19"/>
      <c r="Z73" s="22">
        <v>20964702</v>
      </c>
    </row>
    <row r="74" spans="1:26" ht="13.5" hidden="1">
      <c r="A74" s="38" t="s">
        <v>110</v>
      </c>
      <c r="B74" s="18">
        <v>1431352</v>
      </c>
      <c r="C74" s="18"/>
      <c r="D74" s="19">
        <v>13944000</v>
      </c>
      <c r="E74" s="20">
        <v>1023503</v>
      </c>
      <c r="F74" s="20">
        <v>100806</v>
      </c>
      <c r="G74" s="20">
        <v>131979</v>
      </c>
      <c r="H74" s="20">
        <v>27213</v>
      </c>
      <c r="I74" s="20">
        <v>259998</v>
      </c>
      <c r="J74" s="20">
        <v>121871</v>
      </c>
      <c r="K74" s="20">
        <v>95438</v>
      </c>
      <c r="L74" s="20">
        <v>73171</v>
      </c>
      <c r="M74" s="20">
        <v>290480</v>
      </c>
      <c r="N74" s="20">
        <v>77158</v>
      </c>
      <c r="O74" s="20">
        <v>291906</v>
      </c>
      <c r="P74" s="20">
        <v>70883</v>
      </c>
      <c r="Q74" s="20">
        <v>439947</v>
      </c>
      <c r="R74" s="20">
        <v>81954</v>
      </c>
      <c r="S74" s="20">
        <v>119991</v>
      </c>
      <c r="T74" s="20">
        <v>131128</v>
      </c>
      <c r="U74" s="20">
        <v>333073</v>
      </c>
      <c r="V74" s="20">
        <v>1323498</v>
      </c>
      <c r="W74" s="20">
        <v>1023503</v>
      </c>
      <c r="X74" s="20"/>
      <c r="Y74" s="19"/>
      <c r="Z74" s="22">
        <v>1023503</v>
      </c>
    </row>
    <row r="75" spans="1:26" ht="13.5" hidden="1">
      <c r="A75" s="39" t="s">
        <v>111</v>
      </c>
      <c r="B75" s="27">
        <v>33604196</v>
      </c>
      <c r="C75" s="27"/>
      <c r="D75" s="28">
        <v>16519000</v>
      </c>
      <c r="E75" s="29">
        <v>16796631</v>
      </c>
      <c r="F75" s="29">
        <v>1514921</v>
      </c>
      <c r="G75" s="29">
        <v>1494392</v>
      </c>
      <c r="H75" s="29">
        <v>1545911</v>
      </c>
      <c r="I75" s="29">
        <v>4555224</v>
      </c>
      <c r="J75" s="29">
        <v>1539711</v>
      </c>
      <c r="K75" s="29">
        <v>1445024</v>
      </c>
      <c r="L75" s="29">
        <v>1574720</v>
      </c>
      <c r="M75" s="29">
        <v>4559455</v>
      </c>
      <c r="N75" s="29">
        <v>1604281</v>
      </c>
      <c r="O75" s="29">
        <v>1518306</v>
      </c>
      <c r="P75" s="29">
        <v>1598271</v>
      </c>
      <c r="Q75" s="29">
        <v>4720858</v>
      </c>
      <c r="R75" s="29">
        <v>1630244</v>
      </c>
      <c r="S75" s="29">
        <v>1508549</v>
      </c>
      <c r="T75" s="29">
        <v>1424200</v>
      </c>
      <c r="U75" s="29">
        <v>4562993</v>
      </c>
      <c r="V75" s="29">
        <v>18398530</v>
      </c>
      <c r="W75" s="29">
        <v>16796631</v>
      </c>
      <c r="X75" s="29"/>
      <c r="Y75" s="28"/>
      <c r="Z75" s="30">
        <v>16796631</v>
      </c>
    </row>
    <row r="76" spans="1:26" ht="13.5" hidden="1">
      <c r="A76" s="41" t="s">
        <v>113</v>
      </c>
      <c r="B76" s="31">
        <v>195384865</v>
      </c>
      <c r="C76" s="31"/>
      <c r="D76" s="32">
        <v>262442250</v>
      </c>
      <c r="E76" s="33">
        <v>302805938</v>
      </c>
      <c r="F76" s="33">
        <v>16771757</v>
      </c>
      <c r="G76" s="33">
        <v>20796714</v>
      </c>
      <c r="H76" s="33">
        <v>23500156</v>
      </c>
      <c r="I76" s="33">
        <v>61068627</v>
      </c>
      <c r="J76" s="33">
        <v>12032536</v>
      </c>
      <c r="K76" s="33">
        <v>22135142</v>
      </c>
      <c r="L76" s="33">
        <v>18653187</v>
      </c>
      <c r="M76" s="33">
        <v>52820865</v>
      </c>
      <c r="N76" s="33">
        <v>21006617</v>
      </c>
      <c r="O76" s="33">
        <v>21808847</v>
      </c>
      <c r="P76" s="33">
        <v>21038489</v>
      </c>
      <c r="Q76" s="33">
        <v>63853953</v>
      </c>
      <c r="R76" s="33">
        <v>18007808</v>
      </c>
      <c r="S76" s="33">
        <v>21433798</v>
      </c>
      <c r="T76" s="33">
        <v>20692109</v>
      </c>
      <c r="U76" s="33">
        <v>60133715</v>
      </c>
      <c r="V76" s="33">
        <v>237877160</v>
      </c>
      <c r="W76" s="33">
        <v>302805938</v>
      </c>
      <c r="X76" s="33"/>
      <c r="Y76" s="32"/>
      <c r="Z76" s="34">
        <v>302805938</v>
      </c>
    </row>
    <row r="77" spans="1:26" ht="13.5" hidden="1">
      <c r="A77" s="36" t="s">
        <v>31</v>
      </c>
      <c r="B77" s="18">
        <v>105664338</v>
      </c>
      <c r="C77" s="18"/>
      <c r="D77" s="19">
        <v>124554048</v>
      </c>
      <c r="E77" s="20">
        <v>124554052</v>
      </c>
      <c r="F77" s="20">
        <v>7694601</v>
      </c>
      <c r="G77" s="20">
        <v>7295123</v>
      </c>
      <c r="H77" s="20">
        <v>14753848</v>
      </c>
      <c r="I77" s="20">
        <v>29743572</v>
      </c>
      <c r="J77" s="20">
        <v>5892814</v>
      </c>
      <c r="K77" s="20">
        <v>9281100</v>
      </c>
      <c r="L77" s="20">
        <v>7009652</v>
      </c>
      <c r="M77" s="20">
        <v>22183566</v>
      </c>
      <c r="N77" s="20">
        <v>11001725</v>
      </c>
      <c r="O77" s="20">
        <v>7413123</v>
      </c>
      <c r="P77" s="20">
        <v>8100733</v>
      </c>
      <c r="Q77" s="20">
        <v>26515581</v>
      </c>
      <c r="R77" s="20">
        <v>8089219</v>
      </c>
      <c r="S77" s="20">
        <v>8239633</v>
      </c>
      <c r="T77" s="20">
        <v>7178978</v>
      </c>
      <c r="U77" s="20">
        <v>23507830</v>
      </c>
      <c r="V77" s="20">
        <v>101950549</v>
      </c>
      <c r="W77" s="20">
        <v>124554052</v>
      </c>
      <c r="X77" s="20"/>
      <c r="Y77" s="19"/>
      <c r="Z77" s="22">
        <v>124554052</v>
      </c>
    </row>
    <row r="78" spans="1:26" ht="13.5" hidden="1">
      <c r="A78" s="37" t="s">
        <v>32</v>
      </c>
      <c r="B78" s="18">
        <v>73288933</v>
      </c>
      <c r="C78" s="18"/>
      <c r="D78" s="19">
        <v>137888202</v>
      </c>
      <c r="E78" s="20">
        <v>160058400</v>
      </c>
      <c r="F78" s="20">
        <v>6171685</v>
      </c>
      <c r="G78" s="20">
        <v>10576894</v>
      </c>
      <c r="H78" s="20">
        <v>5772161</v>
      </c>
      <c r="I78" s="20">
        <v>22520740</v>
      </c>
      <c r="J78" s="20">
        <v>3153781</v>
      </c>
      <c r="K78" s="20">
        <v>10150674</v>
      </c>
      <c r="L78" s="20">
        <v>8611382</v>
      </c>
      <c r="M78" s="20">
        <v>21915837</v>
      </c>
      <c r="N78" s="20">
        <v>6939638</v>
      </c>
      <c r="O78" s="20">
        <v>11431966</v>
      </c>
      <c r="P78" s="20">
        <v>11339485</v>
      </c>
      <c r="Q78" s="20">
        <v>29711089</v>
      </c>
      <c r="R78" s="20">
        <v>6774225</v>
      </c>
      <c r="S78" s="20">
        <v>10287341</v>
      </c>
      <c r="T78" s="20">
        <v>10528732</v>
      </c>
      <c r="U78" s="20">
        <v>27590298</v>
      </c>
      <c r="V78" s="20">
        <v>101737964</v>
      </c>
      <c r="W78" s="20">
        <v>160058400</v>
      </c>
      <c r="X78" s="20"/>
      <c r="Y78" s="19"/>
      <c r="Z78" s="22">
        <v>160058400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>
        <v>17656547</v>
      </c>
      <c r="C80" s="18"/>
      <c r="D80" s="19">
        <v>102229050</v>
      </c>
      <c r="E80" s="20">
        <v>102229050</v>
      </c>
      <c r="F80" s="20">
        <v>6964870</v>
      </c>
      <c r="G80" s="20">
        <v>9028698</v>
      </c>
      <c r="H80" s="20">
        <v>3549019</v>
      </c>
      <c r="I80" s="20">
        <v>19542587</v>
      </c>
      <c r="J80" s="20">
        <v>1983891</v>
      </c>
      <c r="K80" s="20">
        <v>7475323</v>
      </c>
      <c r="L80" s="20">
        <v>5533184</v>
      </c>
      <c r="M80" s="20">
        <v>14992398</v>
      </c>
      <c r="N80" s="20">
        <v>4080304</v>
      </c>
      <c r="O80" s="20">
        <v>7832896</v>
      </c>
      <c r="P80" s="20">
        <v>7765251</v>
      </c>
      <c r="Q80" s="20">
        <v>19678451</v>
      </c>
      <c r="R80" s="20">
        <v>4143727</v>
      </c>
      <c r="S80" s="20">
        <v>7032838</v>
      </c>
      <c r="T80" s="20">
        <v>7174097</v>
      </c>
      <c r="U80" s="20">
        <v>18350662</v>
      </c>
      <c r="V80" s="20">
        <v>72564098</v>
      </c>
      <c r="W80" s="20">
        <v>102229050</v>
      </c>
      <c r="X80" s="20"/>
      <c r="Y80" s="19"/>
      <c r="Z80" s="22">
        <v>102229050</v>
      </c>
    </row>
    <row r="81" spans="1:26" ht="13.5" hidden="1">
      <c r="A81" s="38" t="s">
        <v>108</v>
      </c>
      <c r="B81" s="18">
        <v>36516586</v>
      </c>
      <c r="C81" s="18"/>
      <c r="D81" s="19">
        <v>20734788</v>
      </c>
      <c r="E81" s="20">
        <v>23770444</v>
      </c>
      <c r="F81" s="20">
        <v>2546899</v>
      </c>
      <c r="G81" s="20">
        <v>1435489</v>
      </c>
      <c r="H81" s="20">
        <v>1064128</v>
      </c>
      <c r="I81" s="20">
        <v>5046516</v>
      </c>
      <c r="J81" s="20">
        <v>502367</v>
      </c>
      <c r="K81" s="20">
        <v>1260849</v>
      </c>
      <c r="L81" s="20">
        <v>1700857</v>
      </c>
      <c r="M81" s="20">
        <v>3464073</v>
      </c>
      <c r="N81" s="20">
        <v>1150491</v>
      </c>
      <c r="O81" s="20">
        <v>1814461</v>
      </c>
      <c r="P81" s="20">
        <v>2048428</v>
      </c>
      <c r="Q81" s="20">
        <v>5013380</v>
      </c>
      <c r="R81" s="20">
        <v>1260176</v>
      </c>
      <c r="S81" s="20">
        <v>1600425</v>
      </c>
      <c r="T81" s="20">
        <v>1520297</v>
      </c>
      <c r="U81" s="20">
        <v>4380898</v>
      </c>
      <c r="V81" s="20">
        <v>17904867</v>
      </c>
      <c r="W81" s="20">
        <v>23770444</v>
      </c>
      <c r="X81" s="20"/>
      <c r="Y81" s="19"/>
      <c r="Z81" s="22">
        <v>23770444</v>
      </c>
    </row>
    <row r="82" spans="1:26" ht="13.5" hidden="1">
      <c r="A82" s="38" t="s">
        <v>109</v>
      </c>
      <c r="B82" s="18">
        <v>19115800</v>
      </c>
      <c r="C82" s="18"/>
      <c r="D82" s="19">
        <v>14924364</v>
      </c>
      <c r="E82" s="20">
        <v>20963906</v>
      </c>
      <c r="F82" s="20">
        <v>1321908</v>
      </c>
      <c r="G82" s="20">
        <v>1177686</v>
      </c>
      <c r="H82" s="20">
        <v>1097322</v>
      </c>
      <c r="I82" s="20">
        <v>3596916</v>
      </c>
      <c r="J82" s="20">
        <v>557838</v>
      </c>
      <c r="K82" s="20">
        <v>1108616</v>
      </c>
      <c r="L82" s="20">
        <v>1267425</v>
      </c>
      <c r="M82" s="20">
        <v>2933879</v>
      </c>
      <c r="N82" s="20">
        <v>1078320</v>
      </c>
      <c r="O82" s="20">
        <v>1510805</v>
      </c>
      <c r="P82" s="20">
        <v>1444541</v>
      </c>
      <c r="Q82" s="20">
        <v>4033666</v>
      </c>
      <c r="R82" s="20">
        <v>1270178</v>
      </c>
      <c r="S82" s="20">
        <v>1520971</v>
      </c>
      <c r="T82" s="20">
        <v>1680983</v>
      </c>
      <c r="U82" s="20">
        <v>4472132</v>
      </c>
      <c r="V82" s="20">
        <v>15036593</v>
      </c>
      <c r="W82" s="20">
        <v>20963906</v>
      </c>
      <c r="X82" s="20"/>
      <c r="Y82" s="19"/>
      <c r="Z82" s="22">
        <v>20963906</v>
      </c>
    </row>
    <row r="83" spans="1:26" ht="13.5" hidden="1">
      <c r="A83" s="38" t="s">
        <v>110</v>
      </c>
      <c r="B83" s="18"/>
      <c r="C83" s="18"/>
      <c r="D83" s="19"/>
      <c r="E83" s="20">
        <v>13095000</v>
      </c>
      <c r="F83" s="20">
        <v>-4661992</v>
      </c>
      <c r="G83" s="20">
        <v>-1064979</v>
      </c>
      <c r="H83" s="20">
        <v>61692</v>
      </c>
      <c r="I83" s="20">
        <v>-5665279</v>
      </c>
      <c r="J83" s="20">
        <v>109685</v>
      </c>
      <c r="K83" s="20">
        <v>305886</v>
      </c>
      <c r="L83" s="20">
        <v>109916</v>
      </c>
      <c r="M83" s="20">
        <v>525487</v>
      </c>
      <c r="N83" s="20">
        <v>630523</v>
      </c>
      <c r="O83" s="20">
        <v>273804</v>
      </c>
      <c r="P83" s="20">
        <v>81265</v>
      </c>
      <c r="Q83" s="20">
        <v>985592</v>
      </c>
      <c r="R83" s="20">
        <v>100144</v>
      </c>
      <c r="S83" s="20">
        <v>133107</v>
      </c>
      <c r="T83" s="20">
        <v>153355</v>
      </c>
      <c r="U83" s="20">
        <v>386606</v>
      </c>
      <c r="V83" s="20">
        <v>-3767594</v>
      </c>
      <c r="W83" s="20">
        <v>13095000</v>
      </c>
      <c r="X83" s="20"/>
      <c r="Y83" s="19"/>
      <c r="Z83" s="22">
        <v>13095000</v>
      </c>
    </row>
    <row r="84" spans="1:26" ht="13.5" hidden="1">
      <c r="A84" s="39" t="s">
        <v>111</v>
      </c>
      <c r="B84" s="27">
        <v>16431594</v>
      </c>
      <c r="C84" s="27"/>
      <c r="D84" s="28"/>
      <c r="E84" s="29">
        <v>18193486</v>
      </c>
      <c r="F84" s="29">
        <v>2905471</v>
      </c>
      <c r="G84" s="29">
        <v>2924697</v>
      </c>
      <c r="H84" s="29">
        <v>2974147</v>
      </c>
      <c r="I84" s="29">
        <v>8804315</v>
      </c>
      <c r="J84" s="29">
        <v>2985941</v>
      </c>
      <c r="K84" s="29">
        <v>2703368</v>
      </c>
      <c r="L84" s="29">
        <v>3032153</v>
      </c>
      <c r="M84" s="29">
        <v>8721462</v>
      </c>
      <c r="N84" s="29">
        <v>3065254</v>
      </c>
      <c r="O84" s="29">
        <v>2963758</v>
      </c>
      <c r="P84" s="29">
        <v>1598271</v>
      </c>
      <c r="Q84" s="29">
        <v>7627283</v>
      </c>
      <c r="R84" s="29">
        <v>3144364</v>
      </c>
      <c r="S84" s="29">
        <v>2906824</v>
      </c>
      <c r="T84" s="29">
        <v>2984399</v>
      </c>
      <c r="U84" s="29">
        <v>9035587</v>
      </c>
      <c r="V84" s="29">
        <v>34188647</v>
      </c>
      <c r="W84" s="29">
        <v>18193486</v>
      </c>
      <c r="X84" s="29"/>
      <c r="Y84" s="28"/>
      <c r="Z84" s="30">
        <v>18193486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2014-08-04T09:18:43Z</dcterms:created>
  <dcterms:modified xsi:type="dcterms:W3CDTF">2014-08-04T09:18:43Z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