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FS184" sheetId="1" r:id="rId1"/>
    <sheet name="GT421" sheetId="2" r:id="rId2"/>
    <sheet name="GT481" sheetId="3" r:id="rId3"/>
    <sheet name="KZN225" sheetId="4" r:id="rId4"/>
    <sheet name="KZN252" sheetId="5" r:id="rId5"/>
    <sheet name="KZN282" sheetId="6" r:id="rId6"/>
    <sheet name="LIM354" sheetId="7" r:id="rId7"/>
    <sheet name="MP307" sheetId="8" r:id="rId8"/>
    <sheet name="MP312" sheetId="9" r:id="rId9"/>
    <sheet name="MP313" sheetId="10" r:id="rId10"/>
    <sheet name="MP322" sheetId="11" r:id="rId11"/>
    <sheet name="NC091" sheetId="12" r:id="rId12"/>
    <sheet name="NW372" sheetId="13" r:id="rId13"/>
    <sheet name="NW373" sheetId="14" r:id="rId14"/>
    <sheet name="NW402" sheetId="15" r:id="rId15"/>
    <sheet name="NW403" sheetId="16" r:id="rId16"/>
    <sheet name="WC023" sheetId="17" r:id="rId17"/>
    <sheet name="WC024" sheetId="18" r:id="rId18"/>
    <sheet name="WC044" sheetId="19" r:id="rId19"/>
    <sheet name="Summary" sheetId="20" r:id="rId20"/>
  </sheets>
  <definedNames>
    <definedName name="_xlnm.Print_Area" localSheetId="0">'FS184'!$A$1:$Z$66</definedName>
    <definedName name="_xlnm.Print_Area" localSheetId="1">'GT421'!$A$1:$Z$66</definedName>
    <definedName name="_xlnm.Print_Area" localSheetId="2">'GT481'!$A$1:$Z$66</definedName>
    <definedName name="_xlnm.Print_Area" localSheetId="3">'KZN225'!$A$1:$Z$66</definedName>
    <definedName name="_xlnm.Print_Area" localSheetId="4">'KZN252'!$A$1:$Z$66</definedName>
    <definedName name="_xlnm.Print_Area" localSheetId="5">'KZN282'!$A$1:$Z$66</definedName>
    <definedName name="_xlnm.Print_Area" localSheetId="6">'LIM354'!$A$1:$Z$66</definedName>
    <definedName name="_xlnm.Print_Area" localSheetId="7">'MP307'!$A$1:$Z$66</definedName>
    <definedName name="_xlnm.Print_Area" localSheetId="8">'MP312'!$A$1:$Z$66</definedName>
    <definedName name="_xlnm.Print_Area" localSheetId="9">'MP313'!$A$1:$Z$66</definedName>
    <definedName name="_xlnm.Print_Area" localSheetId="10">'MP322'!$A$1:$Z$66</definedName>
    <definedName name="_xlnm.Print_Area" localSheetId="11">'NC091'!$A$1:$Z$66</definedName>
    <definedName name="_xlnm.Print_Area" localSheetId="12">'NW372'!$A$1:$Z$66</definedName>
    <definedName name="_xlnm.Print_Area" localSheetId="13">'NW373'!$A$1:$Z$66</definedName>
    <definedName name="_xlnm.Print_Area" localSheetId="14">'NW402'!$A$1:$Z$66</definedName>
    <definedName name="_xlnm.Print_Area" localSheetId="15">'NW403'!$A$1:$Z$66</definedName>
    <definedName name="_xlnm.Print_Area" localSheetId="19">'Summary'!$A$1:$Z$66</definedName>
    <definedName name="_xlnm.Print_Area" localSheetId="16">'WC023'!$A$1:$Z$66</definedName>
    <definedName name="_xlnm.Print_Area" localSheetId="17">'WC024'!$A$1:$Z$66</definedName>
    <definedName name="_xlnm.Print_Area" localSheetId="18">'WC044'!$A$1:$Z$66</definedName>
  </definedNames>
  <calcPr fullCalcOnLoad="1"/>
</workbook>
</file>

<file path=xl/sharedStrings.xml><?xml version="1.0" encoding="utf-8"?>
<sst xmlns="http://schemas.openxmlformats.org/spreadsheetml/2006/main" count="2220" uniqueCount="110">
  <si>
    <t>Free State: Matjhabeng(FS184)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</si>
  <si>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</si>
  <si>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</si>
  <si>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</si>
  <si>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</si>
  <si>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</si>
  <si>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</si>
  <si>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</si>
  <si>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</si>
  <si>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</si>
  <si>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</si>
  <si>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</si>
  <si>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</si>
  <si>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</si>
  <si>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</si>
  <si>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</si>
  <si>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</si>
  <si>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</si>
  <si>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</si>
  <si>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</si>
  <si>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</si>
  <si>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</si>
  <si>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</si>
  <si>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</si>
  <si>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</si>
  <si>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</si>
  <si>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</si>
  <si>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</si>
  <si>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</si>
  <si>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</si>
  <si>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</si>
  <si>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</si>
  <si>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</si>
  <si>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</si>
  <si>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</si>
  <si>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</si>
  <si>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</si>
  <si>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</si>
  <si>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</si>
  <si>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</si>
  <si>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</si>
  <si>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</si>
  <si>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</si>
  <si>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</si>
  <si>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</si>
  <si>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</si>
  <si>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</si>
  <si>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</si>
  <si>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</si>
  <si>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</si>
  <si>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</si>
  <si>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</si>
  <si>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</si>
  <si>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</si>
  <si>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</si>
  <si>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</si>
  <si>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</si>
  <si>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</si>
  <si>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</si>
  <si>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</si>
  <si>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</si>
  <si>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</si>
  <si>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</si>
  <si>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</si>
  <si>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</si>
  <si>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</si>
  <si>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C1 Schedule Quarterly Budget Statement Summary for 4th Quarter ended 30 June 2014 (Figures Finalised as at 2014/08/01)</t>
  </si>
  <si>
    <t>Gauteng: Mogale City(GT481) - Table C1 Schedule Quarterly Budget Statement Summary for 4th Quarter ended 30 June 2014 (Figures Finalised as at 2014/08/01)</t>
  </si>
  <si>
    <t>Kwazulu-Natal: Msunduzi(KZN225) - Table C1 Schedule Quarterly Budget Statement Summary for 4th Quarter ended 30 June 2014 (Figures Finalised as at 2014/08/01)</t>
  </si>
  <si>
    <t>Kwazulu-Natal: Newcastle(KZN252) - Table C1 Schedule Quarterly Budget Statement Summary for 4th Quarter ended 30 June 2014 (Figures Finalised as at 2014/08/01)</t>
  </si>
  <si>
    <t>Kwazulu-Natal: uMhlathuze(KZN282) - Table C1 Schedule Quarterly Budget Statement Summary for 4th Quarter ended 30 June 2014 (Figures Finalised as at 2014/08/01)</t>
  </si>
  <si>
    <t>Limpopo: Polokwane(LIM354) - Table C1 Schedule Quarterly Budget Statement Summary for 4th Quarter ended 30 June 2014 (Figures Finalised as at 2014/08/01)</t>
  </si>
  <si>
    <t>Mpumalanga: Govan Mbeki(MP307) - Table C1 Schedule Quarterly Budget Statement Summary for 4th Quarter ended 30 June 2014 (Figures Finalised as at 2014/08/01)</t>
  </si>
  <si>
    <t>Mpumalanga: Emalahleni (Mp)(MP312) - Table C1 Schedule Quarterly Budget Statement Summary for 4th Quarter ended 30 June 2014 (Figures Finalised as at 2014/08/01)</t>
  </si>
  <si>
    <t>Mpumalanga: Steve Tshwete(MP313) - Table C1 Schedule Quarterly Budget Statement Summary for 4th Quarter ended 30 June 2014 (Figures Finalised as at 2014/08/01)</t>
  </si>
  <si>
    <t>Mpumalanga: Mbombela(MP322) - Table C1 Schedule Quarterly Budget Statement Summary for 4th Quarter ended 30 June 2014 (Figures Finalised as at 2014/08/01)</t>
  </si>
  <si>
    <t>Northern Cape: Sol Plaatje(NC091) - Table C1 Schedule Quarterly Budget Statement Summary for 4th Quarter ended 30 June 2014 (Figures Finalised as at 2014/08/01)</t>
  </si>
  <si>
    <t>North West: Madibeng(NW372) - Table C1 Schedule Quarterly Budget Statement Summary for 4th Quarter ended 30 June 2014 (Figures Finalised as at 2014/08/01)</t>
  </si>
  <si>
    <t>North West: Rustenburg(NW373) - Table C1 Schedule Quarterly Budget Statement Summary for 4th Quarter ended 30 June 2014 (Figures Finalised as at 2014/08/01)</t>
  </si>
  <si>
    <t>North West: Tlokwe(NW402) - Table C1 Schedule Quarterly Budget Statement Summary for 4th Quarter ended 30 June 2014 (Figures Finalised as at 2014/08/01)</t>
  </si>
  <si>
    <t>North West: City Of Matlosana(NW403) - Table C1 Schedule Quarterly Budget Statement Summary for 4th Quarter ended 30 June 2014 (Figures Finalised as at 2014/08/01)</t>
  </si>
  <si>
    <t>Western Cape: Drakenstein(WC023) - Table C1 Schedule Quarterly Budget Statement Summary for 4th Quarter ended 30 June 2014 (Figures Finalised as at 2014/08/01)</t>
  </si>
  <si>
    <t>Western Cape: Stellenbosch(WC024) - Table C1 Schedule Quarterly Budget Statement Summary for 4th Quarter ended 30 June 2014 (Figures Finalised as at 2014/08/01)</t>
  </si>
  <si>
    <t>Western Cape: George(WC044) - Table C1 Schedule Quarterly Budget Statement Summary for 4th Quarter ended 30 June 2014 (Figures Finalised as at 2014/08/01)</t>
  </si>
  <si>
    <t>Summary - Table C1 Schedule Quarterly Budget Statement Summary for 4th Quarter ended 30 June 2014 (Figures Finalised as at 2014/08/01)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</si>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</sst>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176827344</v>
      </c>
      <c r="C5" s="18">
        <v>0</v>
      </c>
      <c r="D5" s="63">
        <v>162236334</v>
      </c>
      <c r="E5" s="64">
        <v>162236334</v>
      </c>
      <c r="F5" s="64">
        <v>29491784</v>
      </c>
      <c r="G5" s="64">
        <v>16580419</v>
      </c>
      <c r="H5" s="64">
        <v>16591251</v>
      </c>
      <c r="I5" s="64">
        <v>62663454</v>
      </c>
      <c r="J5" s="64">
        <v>17120388</v>
      </c>
      <c r="K5" s="64">
        <v>15532481</v>
      </c>
      <c r="L5" s="64">
        <v>17157847</v>
      </c>
      <c r="M5" s="64">
        <v>49810716</v>
      </c>
      <c r="N5" s="64">
        <v>17182025</v>
      </c>
      <c r="O5" s="64">
        <v>17297565</v>
      </c>
      <c r="P5" s="64">
        <v>17310506</v>
      </c>
      <c r="Q5" s="64">
        <v>51790096</v>
      </c>
      <c r="R5" s="64">
        <v>17334543</v>
      </c>
      <c r="S5" s="64">
        <v>17348117</v>
      </c>
      <c r="T5" s="64">
        <v>17384564</v>
      </c>
      <c r="U5" s="64">
        <v>52067224</v>
      </c>
      <c r="V5" s="64">
        <v>216331490</v>
      </c>
      <c r="W5" s="64">
        <v>162236334</v>
      </c>
      <c r="X5" s="64">
        <v>54095156</v>
      </c>
      <c r="Y5" s="65">
        <v>33.34</v>
      </c>
      <c r="Z5" s="66">
        <v>162236334</v>
      </c>
    </row>
    <row r="6" spans="1:26" ht="13.5">
      <c r="A6" s="62" t="s">
        <v>32</v>
      </c>
      <c r="B6" s="18">
        <v>782911047</v>
      </c>
      <c r="C6" s="18">
        <v>0</v>
      </c>
      <c r="D6" s="63">
        <v>978517541</v>
      </c>
      <c r="E6" s="64">
        <v>978517541</v>
      </c>
      <c r="F6" s="64">
        <v>74107409</v>
      </c>
      <c r="G6" s="64">
        <v>77548911</v>
      </c>
      <c r="H6" s="64">
        <v>78044088</v>
      </c>
      <c r="I6" s="64">
        <v>229700408</v>
      </c>
      <c r="J6" s="64">
        <v>85944747</v>
      </c>
      <c r="K6" s="64">
        <v>70596144</v>
      </c>
      <c r="L6" s="64">
        <v>76092055</v>
      </c>
      <c r="M6" s="64">
        <v>232632946</v>
      </c>
      <c r="N6" s="64">
        <v>72298784</v>
      </c>
      <c r="O6" s="64">
        <v>76655206</v>
      </c>
      <c r="P6" s="64">
        <v>75563064</v>
      </c>
      <c r="Q6" s="64">
        <v>224517054</v>
      </c>
      <c r="R6" s="64">
        <v>75436474</v>
      </c>
      <c r="S6" s="64">
        <v>76236012</v>
      </c>
      <c r="T6" s="64">
        <v>75864119</v>
      </c>
      <c r="U6" s="64">
        <v>227536605</v>
      </c>
      <c r="V6" s="64">
        <v>914387013</v>
      </c>
      <c r="W6" s="64">
        <v>978517541</v>
      </c>
      <c r="X6" s="64">
        <v>-64130528</v>
      </c>
      <c r="Y6" s="65">
        <v>-6.55</v>
      </c>
      <c r="Z6" s="66">
        <v>978517541</v>
      </c>
    </row>
    <row r="7" spans="1:26" ht="13.5">
      <c r="A7" s="62" t="s">
        <v>33</v>
      </c>
      <c r="B7" s="18">
        <v>7589678</v>
      </c>
      <c r="C7" s="18">
        <v>0</v>
      </c>
      <c r="D7" s="63">
        <v>0</v>
      </c>
      <c r="E7" s="64">
        <v>0</v>
      </c>
      <c r="F7" s="64">
        <v>0</v>
      </c>
      <c r="G7" s="64">
        <v>9937</v>
      </c>
      <c r="H7" s="64">
        <v>111197</v>
      </c>
      <c r="I7" s="64">
        <v>121134</v>
      </c>
      <c r="J7" s="64">
        <v>41429</v>
      </c>
      <c r="K7" s="64">
        <v>10700</v>
      </c>
      <c r="L7" s="64">
        <v>345789</v>
      </c>
      <c r="M7" s="64">
        <v>397918</v>
      </c>
      <c r="N7" s="64">
        <v>0</v>
      </c>
      <c r="O7" s="64">
        <v>553478</v>
      </c>
      <c r="P7" s="64">
        <v>41790</v>
      </c>
      <c r="Q7" s="64">
        <v>595268</v>
      </c>
      <c r="R7" s="64">
        <v>315515</v>
      </c>
      <c r="S7" s="64">
        <v>235557</v>
      </c>
      <c r="T7" s="64">
        <v>205322</v>
      </c>
      <c r="U7" s="64">
        <v>756394</v>
      </c>
      <c r="V7" s="64">
        <v>1870714</v>
      </c>
      <c r="W7" s="64">
        <v>0</v>
      </c>
      <c r="X7" s="64">
        <v>1870714</v>
      </c>
      <c r="Y7" s="65">
        <v>0</v>
      </c>
      <c r="Z7" s="66">
        <v>0</v>
      </c>
    </row>
    <row r="8" spans="1:26" ht="13.5">
      <c r="A8" s="62" t="s">
        <v>34</v>
      </c>
      <c r="B8" s="18">
        <v>438088914</v>
      </c>
      <c r="C8" s="18">
        <v>0</v>
      </c>
      <c r="D8" s="63">
        <v>427360000</v>
      </c>
      <c r="E8" s="64">
        <v>427360000</v>
      </c>
      <c r="F8" s="64">
        <v>169936000</v>
      </c>
      <c r="G8" s="64">
        <v>890000</v>
      </c>
      <c r="H8" s="64">
        <v>0</v>
      </c>
      <c r="I8" s="64">
        <v>170826000</v>
      </c>
      <c r="J8" s="64">
        <v>0</v>
      </c>
      <c r="K8" s="64">
        <v>109292000</v>
      </c>
      <c r="L8" s="64">
        <v>0</v>
      </c>
      <c r="M8" s="64">
        <v>109292000</v>
      </c>
      <c r="N8" s="64">
        <v>0</v>
      </c>
      <c r="O8" s="64">
        <v>0</v>
      </c>
      <c r="P8" s="64">
        <v>106230000</v>
      </c>
      <c r="Q8" s="64">
        <v>106230000</v>
      </c>
      <c r="R8" s="64">
        <v>0</v>
      </c>
      <c r="S8" s="64">
        <v>0</v>
      </c>
      <c r="T8" s="64">
        <v>0</v>
      </c>
      <c r="U8" s="64">
        <v>0</v>
      </c>
      <c r="V8" s="64">
        <v>386348000</v>
      </c>
      <c r="W8" s="64">
        <v>427360000</v>
      </c>
      <c r="X8" s="64">
        <v>-41012000</v>
      </c>
      <c r="Y8" s="65">
        <v>-9.6</v>
      </c>
      <c r="Z8" s="66">
        <v>427360000</v>
      </c>
    </row>
    <row r="9" spans="1:26" ht="13.5">
      <c r="A9" s="62" t="s">
        <v>35</v>
      </c>
      <c r="B9" s="18">
        <v>140756810</v>
      </c>
      <c r="C9" s="18">
        <v>0</v>
      </c>
      <c r="D9" s="63">
        <v>119592492</v>
      </c>
      <c r="E9" s="64">
        <v>119592492</v>
      </c>
      <c r="F9" s="64">
        <v>24645894</v>
      </c>
      <c r="G9" s="64">
        <v>23909538</v>
      </c>
      <c r="H9" s="64">
        <v>23615669</v>
      </c>
      <c r="I9" s="64">
        <v>72171101</v>
      </c>
      <c r="J9" s="64">
        <v>39258705</v>
      </c>
      <c r="K9" s="64">
        <v>23069053</v>
      </c>
      <c r="L9" s="64">
        <v>23150938</v>
      </c>
      <c r="M9" s="64">
        <v>85478696</v>
      </c>
      <c r="N9" s="64">
        <v>22907629</v>
      </c>
      <c r="O9" s="64">
        <v>25582206</v>
      </c>
      <c r="P9" s="64">
        <v>19836731</v>
      </c>
      <c r="Q9" s="64">
        <v>68326566</v>
      </c>
      <c r="R9" s="64">
        <v>26011384</v>
      </c>
      <c r="S9" s="64">
        <v>24404396</v>
      </c>
      <c r="T9" s="64">
        <v>23005067</v>
      </c>
      <c r="U9" s="64">
        <v>73420847</v>
      </c>
      <c r="V9" s="64">
        <v>299397210</v>
      </c>
      <c r="W9" s="64">
        <v>119592492</v>
      </c>
      <c r="X9" s="64">
        <v>179804718</v>
      </c>
      <c r="Y9" s="65">
        <v>150.35</v>
      </c>
      <c r="Z9" s="66">
        <v>119592492</v>
      </c>
    </row>
    <row r="10" spans="1:26" ht="25.5">
      <c r="A10" s="67" t="s">
        <v>94</v>
      </c>
      <c r="B10" s="68">
        <f>SUM(B5:B9)</f>
        <v>1546173793</v>
      </c>
      <c r="C10" s="68">
        <f>SUM(C5:C9)</f>
        <v>0</v>
      </c>
      <c r="D10" s="69">
        <f aca="true" t="shared" si="0" ref="D10:Z10">SUM(D5:D9)</f>
        <v>1687706367</v>
      </c>
      <c r="E10" s="70">
        <f t="shared" si="0"/>
        <v>1687706367</v>
      </c>
      <c r="F10" s="70">
        <f t="shared" si="0"/>
        <v>298181087</v>
      </c>
      <c r="G10" s="70">
        <f t="shared" si="0"/>
        <v>118938805</v>
      </c>
      <c r="H10" s="70">
        <f t="shared" si="0"/>
        <v>118362205</v>
      </c>
      <c r="I10" s="70">
        <f t="shared" si="0"/>
        <v>535482097</v>
      </c>
      <c r="J10" s="70">
        <f t="shared" si="0"/>
        <v>142365269</v>
      </c>
      <c r="K10" s="70">
        <f t="shared" si="0"/>
        <v>218500378</v>
      </c>
      <c r="L10" s="70">
        <f t="shared" si="0"/>
        <v>116746629</v>
      </c>
      <c r="M10" s="70">
        <f t="shared" si="0"/>
        <v>477612276</v>
      </c>
      <c r="N10" s="70">
        <f t="shared" si="0"/>
        <v>112388438</v>
      </c>
      <c r="O10" s="70">
        <f t="shared" si="0"/>
        <v>120088455</v>
      </c>
      <c r="P10" s="70">
        <f t="shared" si="0"/>
        <v>218982091</v>
      </c>
      <c r="Q10" s="70">
        <f t="shared" si="0"/>
        <v>451458984</v>
      </c>
      <c r="R10" s="70">
        <f t="shared" si="0"/>
        <v>119097916</v>
      </c>
      <c r="S10" s="70">
        <f t="shared" si="0"/>
        <v>118224082</v>
      </c>
      <c r="T10" s="70">
        <f t="shared" si="0"/>
        <v>116459072</v>
      </c>
      <c r="U10" s="70">
        <f t="shared" si="0"/>
        <v>353781070</v>
      </c>
      <c r="V10" s="70">
        <f t="shared" si="0"/>
        <v>1818334427</v>
      </c>
      <c r="W10" s="70">
        <f t="shared" si="0"/>
        <v>1687706367</v>
      </c>
      <c r="X10" s="70">
        <f t="shared" si="0"/>
        <v>130628060</v>
      </c>
      <c r="Y10" s="71">
        <f>+IF(W10&lt;&gt;0,(X10/W10)*100,0)</f>
        <v>7.739975540425273</v>
      </c>
      <c r="Z10" s="72">
        <f t="shared" si="0"/>
        <v>1687706367</v>
      </c>
    </row>
    <row r="11" spans="1:26" ht="13.5">
      <c r="A11" s="62" t="s">
        <v>36</v>
      </c>
      <c r="B11" s="18">
        <v>435167359</v>
      </c>
      <c r="C11" s="18">
        <v>0</v>
      </c>
      <c r="D11" s="63">
        <v>501811661</v>
      </c>
      <c r="E11" s="64">
        <v>501811661</v>
      </c>
      <c r="F11" s="64">
        <v>37631452</v>
      </c>
      <c r="G11" s="64">
        <v>38542348</v>
      </c>
      <c r="H11" s="64">
        <v>38495169</v>
      </c>
      <c r="I11" s="64">
        <v>114668969</v>
      </c>
      <c r="J11" s="64">
        <v>39005385</v>
      </c>
      <c r="K11" s="64">
        <v>37553372</v>
      </c>
      <c r="L11" s="64">
        <v>38115419</v>
      </c>
      <c r="M11" s="64">
        <v>114674176</v>
      </c>
      <c r="N11" s="64">
        <v>39559792</v>
      </c>
      <c r="O11" s="64">
        <v>38473348</v>
      </c>
      <c r="P11" s="64">
        <v>38976029</v>
      </c>
      <c r="Q11" s="64">
        <v>117009169</v>
      </c>
      <c r="R11" s="64">
        <v>39914443</v>
      </c>
      <c r="S11" s="64">
        <v>39551209</v>
      </c>
      <c r="T11" s="64">
        <v>41401391</v>
      </c>
      <c r="U11" s="64">
        <v>120867043</v>
      </c>
      <c r="V11" s="64">
        <v>467219357</v>
      </c>
      <c r="W11" s="64">
        <v>501811661</v>
      </c>
      <c r="X11" s="64">
        <v>-34592304</v>
      </c>
      <c r="Y11" s="65">
        <v>-6.89</v>
      </c>
      <c r="Z11" s="66">
        <v>501811661</v>
      </c>
    </row>
    <row r="12" spans="1:26" ht="13.5">
      <c r="A12" s="62" t="s">
        <v>37</v>
      </c>
      <c r="B12" s="18">
        <v>22702751</v>
      </c>
      <c r="C12" s="18">
        <v>0</v>
      </c>
      <c r="D12" s="63">
        <v>22747574</v>
      </c>
      <c r="E12" s="64">
        <v>22747574</v>
      </c>
      <c r="F12" s="64">
        <v>1986137</v>
      </c>
      <c r="G12" s="64">
        <v>2046791</v>
      </c>
      <c r="H12" s="64">
        <v>2029083</v>
      </c>
      <c r="I12" s="64">
        <v>6062011</v>
      </c>
      <c r="J12" s="64">
        <v>2031984</v>
      </c>
      <c r="K12" s="64">
        <v>2031984</v>
      </c>
      <c r="L12" s="64">
        <v>2031094</v>
      </c>
      <c r="M12" s="64">
        <v>6095062</v>
      </c>
      <c r="N12" s="64">
        <v>2031984</v>
      </c>
      <c r="O12" s="64">
        <v>3142428</v>
      </c>
      <c r="P12" s="64">
        <v>2170938</v>
      </c>
      <c r="Q12" s="64">
        <v>7345350</v>
      </c>
      <c r="R12" s="64">
        <v>2170938</v>
      </c>
      <c r="S12" s="64">
        <v>2170938</v>
      </c>
      <c r="T12" s="64">
        <v>2126240</v>
      </c>
      <c r="U12" s="64">
        <v>6468116</v>
      </c>
      <c r="V12" s="64">
        <v>25970539</v>
      </c>
      <c r="W12" s="64">
        <v>22747574</v>
      </c>
      <c r="X12" s="64">
        <v>3222965</v>
      </c>
      <c r="Y12" s="65">
        <v>14.17</v>
      </c>
      <c r="Z12" s="66">
        <v>22747574</v>
      </c>
    </row>
    <row r="13" spans="1:26" ht="13.5">
      <c r="A13" s="62" t="s">
        <v>95</v>
      </c>
      <c r="B13" s="18">
        <v>260463571</v>
      </c>
      <c r="C13" s="18">
        <v>0</v>
      </c>
      <c r="D13" s="63">
        <v>23000000</v>
      </c>
      <c r="E13" s="64">
        <v>23000000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23000000</v>
      </c>
      <c r="X13" s="64">
        <v>-23000000</v>
      </c>
      <c r="Y13" s="65">
        <v>-100</v>
      </c>
      <c r="Z13" s="66">
        <v>23000000</v>
      </c>
    </row>
    <row r="14" spans="1:26" ht="13.5">
      <c r="A14" s="62" t="s">
        <v>38</v>
      </c>
      <c r="B14" s="18">
        <v>89434935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635560132</v>
      </c>
      <c r="C15" s="18">
        <v>0</v>
      </c>
      <c r="D15" s="63">
        <v>512775086</v>
      </c>
      <c r="E15" s="64">
        <v>512775086</v>
      </c>
      <c r="F15" s="64">
        <v>106620134</v>
      </c>
      <c r="G15" s="64">
        <v>2720249</v>
      </c>
      <c r="H15" s="64">
        <v>11976934</v>
      </c>
      <c r="I15" s="64">
        <v>121317317</v>
      </c>
      <c r="J15" s="64">
        <v>2283503</v>
      </c>
      <c r="K15" s="64">
        <v>15323471</v>
      </c>
      <c r="L15" s="64">
        <v>84273688</v>
      </c>
      <c r="M15" s="64">
        <v>101880662</v>
      </c>
      <c r="N15" s="64">
        <v>15239172</v>
      </c>
      <c r="O15" s="64">
        <v>13728255</v>
      </c>
      <c r="P15" s="64">
        <v>6489265</v>
      </c>
      <c r="Q15" s="64">
        <v>35456692</v>
      </c>
      <c r="R15" s="64">
        <v>61453079</v>
      </c>
      <c r="S15" s="64">
        <v>9117533</v>
      </c>
      <c r="T15" s="64">
        <v>5826630</v>
      </c>
      <c r="U15" s="64">
        <v>76397242</v>
      </c>
      <c r="V15" s="64">
        <v>335051913</v>
      </c>
      <c r="W15" s="64">
        <v>512775086</v>
      </c>
      <c r="X15" s="64">
        <v>-177723173</v>
      </c>
      <c r="Y15" s="65">
        <v>-34.66</v>
      </c>
      <c r="Z15" s="66">
        <v>512775086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608603214</v>
      </c>
      <c r="C17" s="18">
        <v>0</v>
      </c>
      <c r="D17" s="63">
        <v>449046380</v>
      </c>
      <c r="E17" s="64">
        <v>449046380</v>
      </c>
      <c r="F17" s="64">
        <v>97807949</v>
      </c>
      <c r="G17" s="64">
        <v>24100552</v>
      </c>
      <c r="H17" s="64">
        <v>39012035</v>
      </c>
      <c r="I17" s="64">
        <v>160920536</v>
      </c>
      <c r="J17" s="64">
        <v>26599673</v>
      </c>
      <c r="K17" s="64">
        <v>20340235</v>
      </c>
      <c r="L17" s="64">
        <v>20047666</v>
      </c>
      <c r="M17" s="64">
        <v>66987574</v>
      </c>
      <c r="N17" s="64">
        <v>18258182</v>
      </c>
      <c r="O17" s="64">
        <v>16579070</v>
      </c>
      <c r="P17" s="64">
        <v>31916834</v>
      </c>
      <c r="Q17" s="64">
        <v>66754086</v>
      </c>
      <c r="R17" s="64">
        <v>25974439</v>
      </c>
      <c r="S17" s="64">
        <v>15279015</v>
      </c>
      <c r="T17" s="64">
        <v>16190381</v>
      </c>
      <c r="U17" s="64">
        <v>57443835</v>
      </c>
      <c r="V17" s="64">
        <v>352106031</v>
      </c>
      <c r="W17" s="64">
        <v>449046380</v>
      </c>
      <c r="X17" s="64">
        <v>-96940349</v>
      </c>
      <c r="Y17" s="65">
        <v>-21.59</v>
      </c>
      <c r="Z17" s="66">
        <v>449046380</v>
      </c>
    </row>
    <row r="18" spans="1:26" ht="13.5">
      <c r="A18" s="74" t="s">
        <v>42</v>
      </c>
      <c r="B18" s="75">
        <f>SUM(B11:B17)</f>
        <v>2051931962</v>
      </c>
      <c r="C18" s="75">
        <f>SUM(C11:C17)</f>
        <v>0</v>
      </c>
      <c r="D18" s="76">
        <f aca="true" t="shared" si="1" ref="D18:Z18">SUM(D11:D17)</f>
        <v>1509380701</v>
      </c>
      <c r="E18" s="77">
        <f t="shared" si="1"/>
        <v>1509380701</v>
      </c>
      <c r="F18" s="77">
        <f t="shared" si="1"/>
        <v>244045672</v>
      </c>
      <c r="G18" s="77">
        <f t="shared" si="1"/>
        <v>67409940</v>
      </c>
      <c r="H18" s="77">
        <f t="shared" si="1"/>
        <v>91513221</v>
      </c>
      <c r="I18" s="77">
        <f t="shared" si="1"/>
        <v>402968833</v>
      </c>
      <c r="J18" s="77">
        <f t="shared" si="1"/>
        <v>69920545</v>
      </c>
      <c r="K18" s="77">
        <f t="shared" si="1"/>
        <v>75249062</v>
      </c>
      <c r="L18" s="77">
        <f t="shared" si="1"/>
        <v>144467867</v>
      </c>
      <c r="M18" s="77">
        <f t="shared" si="1"/>
        <v>289637474</v>
      </c>
      <c r="N18" s="77">
        <f t="shared" si="1"/>
        <v>75089130</v>
      </c>
      <c r="O18" s="77">
        <f t="shared" si="1"/>
        <v>71923101</v>
      </c>
      <c r="P18" s="77">
        <f t="shared" si="1"/>
        <v>79553066</v>
      </c>
      <c r="Q18" s="77">
        <f t="shared" si="1"/>
        <v>226565297</v>
      </c>
      <c r="R18" s="77">
        <f t="shared" si="1"/>
        <v>129512899</v>
      </c>
      <c r="S18" s="77">
        <f t="shared" si="1"/>
        <v>66118695</v>
      </c>
      <c r="T18" s="77">
        <f t="shared" si="1"/>
        <v>65544642</v>
      </c>
      <c r="U18" s="77">
        <f t="shared" si="1"/>
        <v>261176236</v>
      </c>
      <c r="V18" s="77">
        <f t="shared" si="1"/>
        <v>1180347840</v>
      </c>
      <c r="W18" s="77">
        <f t="shared" si="1"/>
        <v>1509380701</v>
      </c>
      <c r="X18" s="77">
        <f t="shared" si="1"/>
        <v>-329032861</v>
      </c>
      <c r="Y18" s="71">
        <f>+IF(W18&lt;&gt;0,(X18/W18)*100,0)</f>
        <v>-21.79919623869631</v>
      </c>
      <c r="Z18" s="78">
        <f t="shared" si="1"/>
        <v>1509380701</v>
      </c>
    </row>
    <row r="19" spans="1:26" ht="13.5">
      <c r="A19" s="74" t="s">
        <v>43</v>
      </c>
      <c r="B19" s="79">
        <f>+B10-B18</f>
        <v>-505758169</v>
      </c>
      <c r="C19" s="79">
        <f>+C10-C18</f>
        <v>0</v>
      </c>
      <c r="D19" s="80">
        <f aca="true" t="shared" si="2" ref="D19:Z19">+D10-D18</f>
        <v>178325666</v>
      </c>
      <c r="E19" s="81">
        <f t="shared" si="2"/>
        <v>178325666</v>
      </c>
      <c r="F19" s="81">
        <f t="shared" si="2"/>
        <v>54135415</v>
      </c>
      <c r="G19" s="81">
        <f t="shared" si="2"/>
        <v>51528865</v>
      </c>
      <c r="H19" s="81">
        <f t="shared" si="2"/>
        <v>26848984</v>
      </c>
      <c r="I19" s="81">
        <f t="shared" si="2"/>
        <v>132513264</v>
      </c>
      <c r="J19" s="81">
        <f t="shared" si="2"/>
        <v>72444724</v>
      </c>
      <c r="K19" s="81">
        <f t="shared" si="2"/>
        <v>143251316</v>
      </c>
      <c r="L19" s="81">
        <f t="shared" si="2"/>
        <v>-27721238</v>
      </c>
      <c r="M19" s="81">
        <f t="shared" si="2"/>
        <v>187974802</v>
      </c>
      <c r="N19" s="81">
        <f t="shared" si="2"/>
        <v>37299308</v>
      </c>
      <c r="O19" s="81">
        <f t="shared" si="2"/>
        <v>48165354</v>
      </c>
      <c r="P19" s="81">
        <f t="shared" si="2"/>
        <v>139429025</v>
      </c>
      <c r="Q19" s="81">
        <f t="shared" si="2"/>
        <v>224893687</v>
      </c>
      <c r="R19" s="81">
        <f t="shared" si="2"/>
        <v>-10414983</v>
      </c>
      <c r="S19" s="81">
        <f t="shared" si="2"/>
        <v>52105387</v>
      </c>
      <c r="T19" s="81">
        <f t="shared" si="2"/>
        <v>50914430</v>
      </c>
      <c r="U19" s="81">
        <f t="shared" si="2"/>
        <v>92604834</v>
      </c>
      <c r="V19" s="81">
        <f t="shared" si="2"/>
        <v>637986587</v>
      </c>
      <c r="W19" s="81">
        <f>IF(E10=E18,0,W10-W18)</f>
        <v>178325666</v>
      </c>
      <c r="X19" s="81">
        <f t="shared" si="2"/>
        <v>459660921</v>
      </c>
      <c r="Y19" s="82">
        <f>+IF(W19&lt;&gt;0,(X19/W19)*100,0)</f>
        <v>257.7648699206316</v>
      </c>
      <c r="Z19" s="83">
        <f t="shared" si="2"/>
        <v>178325666</v>
      </c>
    </row>
    <row r="20" spans="1:26" ht="13.5">
      <c r="A20" s="62" t="s">
        <v>44</v>
      </c>
      <c r="B20" s="18">
        <v>165318718</v>
      </c>
      <c r="C20" s="18">
        <v>0</v>
      </c>
      <c r="D20" s="63">
        <v>192482000</v>
      </c>
      <c r="E20" s="64">
        <v>192482000</v>
      </c>
      <c r="F20" s="64">
        <v>71945000</v>
      </c>
      <c r="G20" s="64">
        <v>0</v>
      </c>
      <c r="H20" s="64">
        <v>400000</v>
      </c>
      <c r="I20" s="64">
        <v>72345000</v>
      </c>
      <c r="J20" s="64">
        <v>84279000</v>
      </c>
      <c r="K20" s="64">
        <v>500000</v>
      </c>
      <c r="L20" s="64">
        <v>500000</v>
      </c>
      <c r="M20" s="64">
        <v>85279000</v>
      </c>
      <c r="N20" s="64">
        <v>600000</v>
      </c>
      <c r="O20" s="64">
        <v>6758000</v>
      </c>
      <c r="P20" s="64">
        <v>33783000</v>
      </c>
      <c r="Q20" s="64">
        <v>41141000</v>
      </c>
      <c r="R20" s="64">
        <v>0</v>
      </c>
      <c r="S20" s="64">
        <v>0</v>
      </c>
      <c r="T20" s="64">
        <v>0</v>
      </c>
      <c r="U20" s="64">
        <v>0</v>
      </c>
      <c r="V20" s="64">
        <v>198765000</v>
      </c>
      <c r="W20" s="64">
        <v>192482000</v>
      </c>
      <c r="X20" s="64">
        <v>6283000</v>
      </c>
      <c r="Y20" s="65">
        <v>3.26</v>
      </c>
      <c r="Z20" s="66">
        <v>192482000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-340439451</v>
      </c>
      <c r="C22" s="90">
        <f>SUM(C19:C21)</f>
        <v>0</v>
      </c>
      <c r="D22" s="91">
        <f aca="true" t="shared" si="3" ref="D22:Z22">SUM(D19:D21)</f>
        <v>370807666</v>
      </c>
      <c r="E22" s="92">
        <f t="shared" si="3"/>
        <v>370807666</v>
      </c>
      <c r="F22" s="92">
        <f t="shared" si="3"/>
        <v>126080415</v>
      </c>
      <c r="G22" s="92">
        <f t="shared" si="3"/>
        <v>51528865</v>
      </c>
      <c r="H22" s="92">
        <f t="shared" si="3"/>
        <v>27248984</v>
      </c>
      <c r="I22" s="92">
        <f t="shared" si="3"/>
        <v>204858264</v>
      </c>
      <c r="J22" s="92">
        <f t="shared" si="3"/>
        <v>156723724</v>
      </c>
      <c r="K22" s="92">
        <f t="shared" si="3"/>
        <v>143751316</v>
      </c>
      <c r="L22" s="92">
        <f t="shared" si="3"/>
        <v>-27221238</v>
      </c>
      <c r="M22" s="92">
        <f t="shared" si="3"/>
        <v>273253802</v>
      </c>
      <c r="N22" s="92">
        <f t="shared" si="3"/>
        <v>37899308</v>
      </c>
      <c r="O22" s="92">
        <f t="shared" si="3"/>
        <v>54923354</v>
      </c>
      <c r="P22" s="92">
        <f t="shared" si="3"/>
        <v>173212025</v>
      </c>
      <c r="Q22" s="92">
        <f t="shared" si="3"/>
        <v>266034687</v>
      </c>
      <c r="R22" s="92">
        <f t="shared" si="3"/>
        <v>-10414983</v>
      </c>
      <c r="S22" s="92">
        <f t="shared" si="3"/>
        <v>52105387</v>
      </c>
      <c r="T22" s="92">
        <f t="shared" si="3"/>
        <v>50914430</v>
      </c>
      <c r="U22" s="92">
        <f t="shared" si="3"/>
        <v>92604834</v>
      </c>
      <c r="V22" s="92">
        <f t="shared" si="3"/>
        <v>836751587</v>
      </c>
      <c r="W22" s="92">
        <f t="shared" si="3"/>
        <v>370807666</v>
      </c>
      <c r="X22" s="92">
        <f t="shared" si="3"/>
        <v>465943921</v>
      </c>
      <c r="Y22" s="93">
        <f>+IF(W22&lt;&gt;0,(X22/W22)*100,0)</f>
        <v>125.65649627103448</v>
      </c>
      <c r="Z22" s="94">
        <f t="shared" si="3"/>
        <v>370807666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-340439451</v>
      </c>
      <c r="C24" s="79">
        <f>SUM(C22:C23)</f>
        <v>0</v>
      </c>
      <c r="D24" s="80">
        <f aca="true" t="shared" si="4" ref="D24:Z24">SUM(D22:D23)</f>
        <v>370807666</v>
      </c>
      <c r="E24" s="81">
        <f t="shared" si="4"/>
        <v>370807666</v>
      </c>
      <c r="F24" s="81">
        <f t="shared" si="4"/>
        <v>126080415</v>
      </c>
      <c r="G24" s="81">
        <f t="shared" si="4"/>
        <v>51528865</v>
      </c>
      <c r="H24" s="81">
        <f t="shared" si="4"/>
        <v>27248984</v>
      </c>
      <c r="I24" s="81">
        <f t="shared" si="4"/>
        <v>204858264</v>
      </c>
      <c r="J24" s="81">
        <f t="shared" si="4"/>
        <v>156723724</v>
      </c>
      <c r="K24" s="81">
        <f t="shared" si="4"/>
        <v>143751316</v>
      </c>
      <c r="L24" s="81">
        <f t="shared" si="4"/>
        <v>-27221238</v>
      </c>
      <c r="M24" s="81">
        <f t="shared" si="4"/>
        <v>273253802</v>
      </c>
      <c r="N24" s="81">
        <f t="shared" si="4"/>
        <v>37899308</v>
      </c>
      <c r="O24" s="81">
        <f t="shared" si="4"/>
        <v>54923354</v>
      </c>
      <c r="P24" s="81">
        <f t="shared" si="4"/>
        <v>173212025</v>
      </c>
      <c r="Q24" s="81">
        <f t="shared" si="4"/>
        <v>266034687</v>
      </c>
      <c r="R24" s="81">
        <f t="shared" si="4"/>
        <v>-10414983</v>
      </c>
      <c r="S24" s="81">
        <f t="shared" si="4"/>
        <v>52105387</v>
      </c>
      <c r="T24" s="81">
        <f t="shared" si="4"/>
        <v>50914430</v>
      </c>
      <c r="U24" s="81">
        <f t="shared" si="4"/>
        <v>92604834</v>
      </c>
      <c r="V24" s="81">
        <f t="shared" si="4"/>
        <v>836751587</v>
      </c>
      <c r="W24" s="81">
        <f t="shared" si="4"/>
        <v>370807666</v>
      </c>
      <c r="X24" s="81">
        <f t="shared" si="4"/>
        <v>465943921</v>
      </c>
      <c r="Y24" s="82">
        <f>+IF(W24&lt;&gt;0,(X24/W24)*100,0)</f>
        <v>125.65649627103448</v>
      </c>
      <c r="Z24" s="83">
        <f t="shared" si="4"/>
        <v>370807666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165318718</v>
      </c>
      <c r="C27" s="21">
        <v>0</v>
      </c>
      <c r="D27" s="103">
        <v>212482000</v>
      </c>
      <c r="E27" s="104">
        <v>211882000</v>
      </c>
      <c r="F27" s="104">
        <v>26947437</v>
      </c>
      <c r="G27" s="104">
        <v>13800716</v>
      </c>
      <c r="H27" s="104">
        <v>5611287</v>
      </c>
      <c r="I27" s="104">
        <v>46359440</v>
      </c>
      <c r="J27" s="104">
        <v>26139840</v>
      </c>
      <c r="K27" s="104">
        <v>12429668</v>
      </c>
      <c r="L27" s="104">
        <v>11267461</v>
      </c>
      <c r="M27" s="104">
        <v>49836969</v>
      </c>
      <c r="N27" s="104">
        <v>0</v>
      </c>
      <c r="O27" s="104">
        <v>11468920</v>
      </c>
      <c r="P27" s="104">
        <v>3898269</v>
      </c>
      <c r="Q27" s="104">
        <v>15367189</v>
      </c>
      <c r="R27" s="104">
        <v>8885189</v>
      </c>
      <c r="S27" s="104">
        <v>15647323</v>
      </c>
      <c r="T27" s="104">
        <v>64479789</v>
      </c>
      <c r="U27" s="104">
        <v>89012301</v>
      </c>
      <c r="V27" s="104">
        <v>200575899</v>
      </c>
      <c r="W27" s="104">
        <v>211882000</v>
      </c>
      <c r="X27" s="104">
        <v>-11306101</v>
      </c>
      <c r="Y27" s="105">
        <v>-5.34</v>
      </c>
      <c r="Z27" s="106">
        <v>211882000</v>
      </c>
    </row>
    <row r="28" spans="1:26" ht="13.5">
      <c r="A28" s="107" t="s">
        <v>44</v>
      </c>
      <c r="B28" s="18">
        <v>165318718</v>
      </c>
      <c r="C28" s="18">
        <v>0</v>
      </c>
      <c r="D28" s="63">
        <v>192482000</v>
      </c>
      <c r="E28" s="64">
        <v>192482000</v>
      </c>
      <c r="F28" s="64">
        <v>26947437</v>
      </c>
      <c r="G28" s="64">
        <v>13800716</v>
      </c>
      <c r="H28" s="64">
        <v>5611287</v>
      </c>
      <c r="I28" s="64">
        <v>46359440</v>
      </c>
      <c r="J28" s="64">
        <v>26139840</v>
      </c>
      <c r="K28" s="64">
        <v>12429668</v>
      </c>
      <c r="L28" s="64">
        <v>11267461</v>
      </c>
      <c r="M28" s="64">
        <v>49836969</v>
      </c>
      <c r="N28" s="64">
        <v>0</v>
      </c>
      <c r="O28" s="64">
        <v>11468920</v>
      </c>
      <c r="P28" s="64">
        <v>3898269</v>
      </c>
      <c r="Q28" s="64">
        <v>15367189</v>
      </c>
      <c r="R28" s="64">
        <v>8885189</v>
      </c>
      <c r="S28" s="64">
        <v>15647323</v>
      </c>
      <c r="T28" s="64">
        <v>64479789</v>
      </c>
      <c r="U28" s="64">
        <v>89012301</v>
      </c>
      <c r="V28" s="64">
        <v>200575899</v>
      </c>
      <c r="W28" s="64">
        <v>192482000</v>
      </c>
      <c r="X28" s="64">
        <v>8093899</v>
      </c>
      <c r="Y28" s="65">
        <v>4.21</v>
      </c>
      <c r="Z28" s="66">
        <v>192482000</v>
      </c>
    </row>
    <row r="29" spans="1:26" ht="13.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20000000</v>
      </c>
      <c r="E31" s="64">
        <v>19400000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19400000</v>
      </c>
      <c r="X31" s="64">
        <v>-19400000</v>
      </c>
      <c r="Y31" s="65">
        <v>-100</v>
      </c>
      <c r="Z31" s="66">
        <v>19400000</v>
      </c>
    </row>
    <row r="32" spans="1:26" ht="13.5">
      <c r="A32" s="74" t="s">
        <v>50</v>
      </c>
      <c r="B32" s="21">
        <f>SUM(B28:B31)</f>
        <v>165318718</v>
      </c>
      <c r="C32" s="21">
        <f>SUM(C28:C31)</f>
        <v>0</v>
      </c>
      <c r="D32" s="103">
        <f aca="true" t="shared" si="5" ref="D32:Z32">SUM(D28:D31)</f>
        <v>212482000</v>
      </c>
      <c r="E32" s="104">
        <f t="shared" si="5"/>
        <v>211882000</v>
      </c>
      <c r="F32" s="104">
        <f t="shared" si="5"/>
        <v>26947437</v>
      </c>
      <c r="G32" s="104">
        <f t="shared" si="5"/>
        <v>13800716</v>
      </c>
      <c r="H32" s="104">
        <f t="shared" si="5"/>
        <v>5611287</v>
      </c>
      <c r="I32" s="104">
        <f t="shared" si="5"/>
        <v>46359440</v>
      </c>
      <c r="J32" s="104">
        <f t="shared" si="5"/>
        <v>26139840</v>
      </c>
      <c r="K32" s="104">
        <f t="shared" si="5"/>
        <v>12429668</v>
      </c>
      <c r="L32" s="104">
        <f t="shared" si="5"/>
        <v>11267461</v>
      </c>
      <c r="M32" s="104">
        <f t="shared" si="5"/>
        <v>49836969</v>
      </c>
      <c r="N32" s="104">
        <f t="shared" si="5"/>
        <v>0</v>
      </c>
      <c r="O32" s="104">
        <f t="shared" si="5"/>
        <v>11468920</v>
      </c>
      <c r="P32" s="104">
        <f t="shared" si="5"/>
        <v>3898269</v>
      </c>
      <c r="Q32" s="104">
        <f t="shared" si="5"/>
        <v>15367189</v>
      </c>
      <c r="R32" s="104">
        <f t="shared" si="5"/>
        <v>8885189</v>
      </c>
      <c r="S32" s="104">
        <f t="shared" si="5"/>
        <v>15647323</v>
      </c>
      <c r="T32" s="104">
        <f t="shared" si="5"/>
        <v>64479789</v>
      </c>
      <c r="U32" s="104">
        <f t="shared" si="5"/>
        <v>89012301</v>
      </c>
      <c r="V32" s="104">
        <f t="shared" si="5"/>
        <v>200575899</v>
      </c>
      <c r="W32" s="104">
        <f t="shared" si="5"/>
        <v>211882000</v>
      </c>
      <c r="X32" s="104">
        <f t="shared" si="5"/>
        <v>-11306101</v>
      </c>
      <c r="Y32" s="105">
        <f>+IF(W32&lt;&gt;0,(X32/W32)*100,0)</f>
        <v>-5.336036567523433</v>
      </c>
      <c r="Z32" s="106">
        <f t="shared" si="5"/>
        <v>211882000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884556398</v>
      </c>
      <c r="C35" s="18">
        <v>0</v>
      </c>
      <c r="D35" s="63">
        <v>1036890000</v>
      </c>
      <c r="E35" s="64">
        <v>1036890000</v>
      </c>
      <c r="F35" s="64">
        <v>140735225</v>
      </c>
      <c r="G35" s="64">
        <v>121268534</v>
      </c>
      <c r="H35" s="64">
        <v>154191260</v>
      </c>
      <c r="I35" s="64">
        <v>154191260</v>
      </c>
      <c r="J35" s="64">
        <v>261518237</v>
      </c>
      <c r="K35" s="64">
        <v>281221045</v>
      </c>
      <c r="L35" s="64">
        <v>244370115</v>
      </c>
      <c r="M35" s="64">
        <v>244370115</v>
      </c>
      <c r="N35" s="64">
        <v>295557904</v>
      </c>
      <c r="O35" s="64">
        <v>338343611</v>
      </c>
      <c r="P35" s="64">
        <v>1127500819</v>
      </c>
      <c r="Q35" s="64">
        <v>1127500819</v>
      </c>
      <c r="R35" s="64">
        <v>981104236</v>
      </c>
      <c r="S35" s="64">
        <v>1084760129</v>
      </c>
      <c r="T35" s="64">
        <v>1087315189</v>
      </c>
      <c r="U35" s="64">
        <v>1087315189</v>
      </c>
      <c r="V35" s="64">
        <v>1087315189</v>
      </c>
      <c r="W35" s="64">
        <v>1036890000</v>
      </c>
      <c r="X35" s="64">
        <v>50425189</v>
      </c>
      <c r="Y35" s="65">
        <v>4.86</v>
      </c>
      <c r="Z35" s="66">
        <v>1036890000</v>
      </c>
    </row>
    <row r="36" spans="1:26" ht="13.5">
      <c r="A36" s="62" t="s">
        <v>53</v>
      </c>
      <c r="B36" s="18">
        <v>6006908566</v>
      </c>
      <c r="C36" s="18">
        <v>0</v>
      </c>
      <c r="D36" s="63">
        <v>5591748000</v>
      </c>
      <c r="E36" s="64">
        <v>5591748000</v>
      </c>
      <c r="F36" s="64">
        <v>0</v>
      </c>
      <c r="G36" s="64">
        <v>50000000</v>
      </c>
      <c r="H36" s="64">
        <v>50000000</v>
      </c>
      <c r="I36" s="64">
        <v>50000000</v>
      </c>
      <c r="J36" s="64">
        <v>50034259</v>
      </c>
      <c r="K36" s="64">
        <v>50034259</v>
      </c>
      <c r="L36" s="64">
        <v>89209006</v>
      </c>
      <c r="M36" s="64">
        <v>89209006</v>
      </c>
      <c r="N36" s="64">
        <v>89209006</v>
      </c>
      <c r="O36" s="64">
        <v>70107938</v>
      </c>
      <c r="P36" s="64">
        <v>6102137001</v>
      </c>
      <c r="Q36" s="64">
        <v>6102137001</v>
      </c>
      <c r="R36" s="64">
        <v>6155196838</v>
      </c>
      <c r="S36" s="64">
        <v>6064217737</v>
      </c>
      <c r="T36" s="64">
        <v>6042739821</v>
      </c>
      <c r="U36" s="64">
        <v>6042739821</v>
      </c>
      <c r="V36" s="64">
        <v>6042739821</v>
      </c>
      <c r="W36" s="64">
        <v>5591748000</v>
      </c>
      <c r="X36" s="64">
        <v>450991821</v>
      </c>
      <c r="Y36" s="65">
        <v>8.07</v>
      </c>
      <c r="Z36" s="66">
        <v>5591748000</v>
      </c>
    </row>
    <row r="37" spans="1:26" ht="13.5">
      <c r="A37" s="62" t="s">
        <v>54</v>
      </c>
      <c r="B37" s="18">
        <v>1209866619</v>
      </c>
      <c r="C37" s="18">
        <v>0</v>
      </c>
      <c r="D37" s="63">
        <v>1022574000</v>
      </c>
      <c r="E37" s="64">
        <v>1022574000</v>
      </c>
      <c r="F37" s="64">
        <v>-109202888</v>
      </c>
      <c r="G37" s="64">
        <v>-106943606</v>
      </c>
      <c r="H37" s="64">
        <v>-105084739</v>
      </c>
      <c r="I37" s="64">
        <v>-105084739</v>
      </c>
      <c r="J37" s="64">
        <v>-5590328</v>
      </c>
      <c r="K37" s="64">
        <v>-2088329</v>
      </c>
      <c r="L37" s="64">
        <v>-24056459</v>
      </c>
      <c r="M37" s="64">
        <v>-24056459</v>
      </c>
      <c r="N37" s="64">
        <v>-22893341</v>
      </c>
      <c r="O37" s="64">
        <v>-20861314</v>
      </c>
      <c r="P37" s="64">
        <v>992429464</v>
      </c>
      <c r="Q37" s="64">
        <v>992429464</v>
      </c>
      <c r="R37" s="64">
        <v>997088140</v>
      </c>
      <c r="S37" s="64">
        <v>1002817585</v>
      </c>
      <c r="T37" s="64">
        <v>985529343</v>
      </c>
      <c r="U37" s="64">
        <v>985529343</v>
      </c>
      <c r="V37" s="64">
        <v>985529343</v>
      </c>
      <c r="W37" s="64">
        <v>1022574000</v>
      </c>
      <c r="X37" s="64">
        <v>-37044657</v>
      </c>
      <c r="Y37" s="65">
        <v>-3.62</v>
      </c>
      <c r="Z37" s="66">
        <v>1022574000</v>
      </c>
    </row>
    <row r="38" spans="1:26" ht="13.5">
      <c r="A38" s="62" t="s">
        <v>55</v>
      </c>
      <c r="B38" s="18">
        <v>289035000</v>
      </c>
      <c r="C38" s="18">
        <v>0</v>
      </c>
      <c r="D38" s="63">
        <v>356272000</v>
      </c>
      <c r="E38" s="64">
        <v>356272000</v>
      </c>
      <c r="F38" s="64">
        <v>-16240895</v>
      </c>
      <c r="G38" s="64">
        <v>-23207538</v>
      </c>
      <c r="H38" s="64">
        <v>-28222233</v>
      </c>
      <c r="I38" s="64">
        <v>-28222233</v>
      </c>
      <c r="J38" s="64">
        <v>-59502303</v>
      </c>
      <c r="K38" s="64">
        <v>-71239013</v>
      </c>
      <c r="L38" s="64">
        <v>-88382171</v>
      </c>
      <c r="M38" s="64">
        <v>-88382171</v>
      </c>
      <c r="N38" s="64">
        <v>-91125623</v>
      </c>
      <c r="O38" s="64">
        <v>-102846244</v>
      </c>
      <c r="P38" s="64">
        <v>172905363</v>
      </c>
      <c r="Q38" s="64">
        <v>172905363</v>
      </c>
      <c r="R38" s="64">
        <v>162420425</v>
      </c>
      <c r="S38" s="64">
        <v>147589763</v>
      </c>
      <c r="T38" s="64">
        <v>116586413</v>
      </c>
      <c r="U38" s="64">
        <v>116586413</v>
      </c>
      <c r="V38" s="64">
        <v>116586413</v>
      </c>
      <c r="W38" s="64">
        <v>356272000</v>
      </c>
      <c r="X38" s="64">
        <v>-239685587</v>
      </c>
      <c r="Y38" s="65">
        <v>-67.28</v>
      </c>
      <c r="Z38" s="66">
        <v>356272000</v>
      </c>
    </row>
    <row r="39" spans="1:26" ht="13.5">
      <c r="A39" s="62" t="s">
        <v>56</v>
      </c>
      <c r="B39" s="18">
        <v>5392563345</v>
      </c>
      <c r="C39" s="18">
        <v>0</v>
      </c>
      <c r="D39" s="63">
        <v>5249792000</v>
      </c>
      <c r="E39" s="64">
        <v>5249792000</v>
      </c>
      <c r="F39" s="64">
        <v>266179008</v>
      </c>
      <c r="G39" s="64">
        <v>301419678</v>
      </c>
      <c r="H39" s="64">
        <v>337498232</v>
      </c>
      <c r="I39" s="64">
        <v>337498232</v>
      </c>
      <c r="J39" s="64">
        <v>376645127</v>
      </c>
      <c r="K39" s="64">
        <v>404582646</v>
      </c>
      <c r="L39" s="64">
        <v>446017751</v>
      </c>
      <c r="M39" s="64">
        <v>446017751</v>
      </c>
      <c r="N39" s="64">
        <v>498785874</v>
      </c>
      <c r="O39" s="64">
        <v>532159107</v>
      </c>
      <c r="P39" s="64">
        <v>6064302993</v>
      </c>
      <c r="Q39" s="64">
        <v>6064302993</v>
      </c>
      <c r="R39" s="64">
        <v>5976792509</v>
      </c>
      <c r="S39" s="64">
        <v>5998570518</v>
      </c>
      <c r="T39" s="64">
        <v>6027939254</v>
      </c>
      <c r="U39" s="64">
        <v>6027939254</v>
      </c>
      <c r="V39" s="64">
        <v>6027939254</v>
      </c>
      <c r="W39" s="64">
        <v>5249792000</v>
      </c>
      <c r="X39" s="64">
        <v>778147254</v>
      </c>
      <c r="Y39" s="65">
        <v>14.82</v>
      </c>
      <c r="Z39" s="66">
        <v>5249792000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-251004516</v>
      </c>
      <c r="C42" s="18">
        <v>0</v>
      </c>
      <c r="D42" s="63">
        <v>212481987</v>
      </c>
      <c r="E42" s="64">
        <v>212481987</v>
      </c>
      <c r="F42" s="64">
        <v>74068320</v>
      </c>
      <c r="G42" s="64">
        <v>8454115</v>
      </c>
      <c r="H42" s="64">
        <v>-10398263</v>
      </c>
      <c r="I42" s="64">
        <v>72124172</v>
      </c>
      <c r="J42" s="64">
        <v>103827104</v>
      </c>
      <c r="K42" s="64">
        <v>112770508</v>
      </c>
      <c r="L42" s="64">
        <v>-67232922</v>
      </c>
      <c r="M42" s="64">
        <v>149364690</v>
      </c>
      <c r="N42" s="64">
        <v>-361156</v>
      </c>
      <c r="O42" s="64">
        <v>13282314</v>
      </c>
      <c r="P42" s="64">
        <v>119516088</v>
      </c>
      <c r="Q42" s="64">
        <v>132437246</v>
      </c>
      <c r="R42" s="64">
        <v>-48470920</v>
      </c>
      <c r="S42" s="64">
        <v>5801280</v>
      </c>
      <c r="T42" s="64">
        <v>2934874</v>
      </c>
      <c r="U42" s="64">
        <v>-39734766</v>
      </c>
      <c r="V42" s="64">
        <v>314191342</v>
      </c>
      <c r="W42" s="64">
        <v>212481987</v>
      </c>
      <c r="X42" s="64">
        <v>101709355</v>
      </c>
      <c r="Y42" s="65">
        <v>47.87</v>
      </c>
      <c r="Z42" s="66">
        <v>212481987</v>
      </c>
    </row>
    <row r="43" spans="1:26" ht="13.5">
      <c r="A43" s="62" t="s">
        <v>59</v>
      </c>
      <c r="B43" s="18">
        <v>0</v>
      </c>
      <c r="C43" s="18">
        <v>0</v>
      </c>
      <c r="D43" s="63">
        <v>-15000000</v>
      </c>
      <c r="E43" s="64">
        <v>-15000000</v>
      </c>
      <c r="F43" s="64">
        <v>-26947437</v>
      </c>
      <c r="G43" s="64">
        <v>-13800715</v>
      </c>
      <c r="H43" s="64">
        <v>-5611287</v>
      </c>
      <c r="I43" s="64">
        <v>-46359439</v>
      </c>
      <c r="J43" s="64">
        <v>-26139840</v>
      </c>
      <c r="K43" s="64">
        <v>-12429668</v>
      </c>
      <c r="L43" s="64">
        <v>-11267461</v>
      </c>
      <c r="M43" s="64">
        <v>-49836969</v>
      </c>
      <c r="N43" s="64">
        <v>-2741493</v>
      </c>
      <c r="O43" s="64">
        <v>-11468920</v>
      </c>
      <c r="P43" s="64">
        <v>-3898268</v>
      </c>
      <c r="Q43" s="64">
        <v>-18108681</v>
      </c>
      <c r="R43" s="64">
        <v>-8885189</v>
      </c>
      <c r="S43" s="64">
        <v>-15647323</v>
      </c>
      <c r="T43" s="64">
        <v>-64479790</v>
      </c>
      <c r="U43" s="64">
        <v>-89012302</v>
      </c>
      <c r="V43" s="64">
        <v>-203317391</v>
      </c>
      <c r="W43" s="64">
        <v>-15000000</v>
      </c>
      <c r="X43" s="64">
        <v>-188317391</v>
      </c>
      <c r="Y43" s="65">
        <v>1255.45</v>
      </c>
      <c r="Z43" s="66">
        <v>-15000000</v>
      </c>
    </row>
    <row r="44" spans="1:26" ht="13.5">
      <c r="A44" s="62" t="s">
        <v>60</v>
      </c>
      <c r="B44" s="18">
        <v>-89434935</v>
      </c>
      <c r="C44" s="18">
        <v>0</v>
      </c>
      <c r="D44" s="63">
        <v>-4000000</v>
      </c>
      <c r="E44" s="64">
        <v>-4000000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-4000000</v>
      </c>
      <c r="X44" s="64">
        <v>4000000</v>
      </c>
      <c r="Y44" s="65">
        <v>-100</v>
      </c>
      <c r="Z44" s="66">
        <v>-4000000</v>
      </c>
    </row>
    <row r="45" spans="1:26" ht="13.5">
      <c r="A45" s="74" t="s">
        <v>61</v>
      </c>
      <c r="B45" s="21">
        <v>-398260168</v>
      </c>
      <c r="C45" s="21">
        <v>0</v>
      </c>
      <c r="D45" s="103">
        <v>213481987</v>
      </c>
      <c r="E45" s="104">
        <v>193481987</v>
      </c>
      <c r="F45" s="104">
        <v>145664283</v>
      </c>
      <c r="G45" s="104">
        <v>140317683</v>
      </c>
      <c r="H45" s="104">
        <v>124308133</v>
      </c>
      <c r="I45" s="104">
        <v>124308133</v>
      </c>
      <c r="J45" s="104">
        <v>201995397</v>
      </c>
      <c r="K45" s="104">
        <v>302336237</v>
      </c>
      <c r="L45" s="104">
        <v>223835854</v>
      </c>
      <c r="M45" s="104">
        <v>223835854</v>
      </c>
      <c r="N45" s="104">
        <v>220733205</v>
      </c>
      <c r="O45" s="104">
        <v>222546599</v>
      </c>
      <c r="P45" s="104">
        <v>338164419</v>
      </c>
      <c r="Q45" s="104">
        <v>220733205</v>
      </c>
      <c r="R45" s="104">
        <v>280808310</v>
      </c>
      <c r="S45" s="104">
        <v>270962267</v>
      </c>
      <c r="T45" s="104">
        <v>209417351</v>
      </c>
      <c r="U45" s="104">
        <v>209417351</v>
      </c>
      <c r="V45" s="104">
        <v>209417351</v>
      </c>
      <c r="W45" s="104">
        <v>193481987</v>
      </c>
      <c r="X45" s="104">
        <v>15935364</v>
      </c>
      <c r="Y45" s="105">
        <v>8.24</v>
      </c>
      <c r="Z45" s="106">
        <v>193481987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100023464</v>
      </c>
      <c r="C49" s="56">
        <v>0</v>
      </c>
      <c r="D49" s="133">
        <v>59925502</v>
      </c>
      <c r="E49" s="58">
        <v>51432400</v>
      </c>
      <c r="F49" s="58">
        <v>0</v>
      </c>
      <c r="G49" s="58">
        <v>0</v>
      </c>
      <c r="H49" s="58">
        <v>0</v>
      </c>
      <c r="I49" s="58">
        <v>46126094</v>
      </c>
      <c r="J49" s="58">
        <v>0</v>
      </c>
      <c r="K49" s="58">
        <v>0</v>
      </c>
      <c r="L49" s="58">
        <v>0</v>
      </c>
      <c r="M49" s="58">
        <v>45668521</v>
      </c>
      <c r="N49" s="58">
        <v>0</v>
      </c>
      <c r="O49" s="58">
        <v>0</v>
      </c>
      <c r="P49" s="58">
        <v>0</v>
      </c>
      <c r="Q49" s="58">
        <v>44421045</v>
      </c>
      <c r="R49" s="58">
        <v>0</v>
      </c>
      <c r="S49" s="58">
        <v>0</v>
      </c>
      <c r="T49" s="58">
        <v>0</v>
      </c>
      <c r="U49" s="58">
        <v>286627317</v>
      </c>
      <c r="V49" s="58">
        <v>1632740743</v>
      </c>
      <c r="W49" s="58">
        <v>2266965086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367768282</v>
      </c>
      <c r="C51" s="56">
        <v>0</v>
      </c>
      <c r="D51" s="133">
        <v>75270037</v>
      </c>
      <c r="E51" s="58">
        <v>135706185</v>
      </c>
      <c r="F51" s="58">
        <v>0</v>
      </c>
      <c r="G51" s="58">
        <v>0</v>
      </c>
      <c r="H51" s="58">
        <v>0</v>
      </c>
      <c r="I51" s="58">
        <v>805907982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1384652486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77.93722175130283</v>
      </c>
      <c r="E58" s="7">
        <f t="shared" si="6"/>
        <v>77.93722175130283</v>
      </c>
      <c r="F58" s="7">
        <f t="shared" si="6"/>
        <v>53.83065991872855</v>
      </c>
      <c r="G58" s="7">
        <f t="shared" si="6"/>
        <v>58.31977044825061</v>
      </c>
      <c r="H58" s="7">
        <f t="shared" si="6"/>
        <v>63.78826650576003</v>
      </c>
      <c r="I58" s="7">
        <f t="shared" si="6"/>
        <v>58.51606361140034</v>
      </c>
      <c r="J58" s="7">
        <f t="shared" si="6"/>
        <v>53.02459164306498</v>
      </c>
      <c r="K58" s="7">
        <f t="shared" si="6"/>
        <v>67.61673595298666</v>
      </c>
      <c r="L58" s="7">
        <f t="shared" si="6"/>
        <v>61.21780391744372</v>
      </c>
      <c r="M58" s="7">
        <f t="shared" si="6"/>
        <v>60.22110800428183</v>
      </c>
      <c r="N58" s="7">
        <f t="shared" si="6"/>
        <v>61.58221439961069</v>
      </c>
      <c r="O58" s="7">
        <f t="shared" si="6"/>
        <v>60.34206457864914</v>
      </c>
      <c r="P58" s="7">
        <f t="shared" si="6"/>
        <v>48.33588652262815</v>
      </c>
      <c r="Q58" s="7">
        <f t="shared" si="6"/>
        <v>56.697846154340816</v>
      </c>
      <c r="R58" s="7">
        <f t="shared" si="6"/>
        <v>63.39491611524654</v>
      </c>
      <c r="S58" s="7">
        <f t="shared" si="6"/>
        <v>55.88881526456857</v>
      </c>
      <c r="T58" s="7">
        <f t="shared" si="6"/>
        <v>54.12557590599408</v>
      </c>
      <c r="U58" s="7">
        <f t="shared" si="6"/>
        <v>57.789613548359156</v>
      </c>
      <c r="V58" s="7">
        <f t="shared" si="6"/>
        <v>58.31047518893971</v>
      </c>
      <c r="W58" s="7">
        <f t="shared" si="6"/>
        <v>77.93722175130283</v>
      </c>
      <c r="X58" s="7">
        <f t="shared" si="6"/>
        <v>0</v>
      </c>
      <c r="Y58" s="7">
        <f t="shared" si="6"/>
        <v>0</v>
      </c>
      <c r="Z58" s="8">
        <f t="shared" si="6"/>
        <v>77.93722175130283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90.0000002465539</v>
      </c>
      <c r="E59" s="10">
        <f t="shared" si="7"/>
        <v>90.0000002465539</v>
      </c>
      <c r="F59" s="10">
        <f t="shared" si="7"/>
        <v>33.05177130010175</v>
      </c>
      <c r="G59" s="10">
        <f t="shared" si="7"/>
        <v>56.74591215095348</v>
      </c>
      <c r="H59" s="10">
        <f t="shared" si="7"/>
        <v>92.80206778861944</v>
      </c>
      <c r="I59" s="10">
        <f t="shared" si="7"/>
        <v>55.141057178239805</v>
      </c>
      <c r="J59" s="10">
        <f t="shared" si="7"/>
        <v>52.303913906624075</v>
      </c>
      <c r="K59" s="10">
        <f t="shared" si="7"/>
        <v>66.43590293141193</v>
      </c>
      <c r="L59" s="10">
        <f t="shared" si="7"/>
        <v>82.94443352945157</v>
      </c>
      <c r="M59" s="10">
        <f t="shared" si="7"/>
        <v>67.26515635711802</v>
      </c>
      <c r="N59" s="10">
        <f t="shared" si="7"/>
        <v>59.65714751317147</v>
      </c>
      <c r="O59" s="10">
        <f t="shared" si="7"/>
        <v>79.58470455234595</v>
      </c>
      <c r="P59" s="10">
        <f t="shared" si="7"/>
        <v>100</v>
      </c>
      <c r="Q59" s="10">
        <f t="shared" si="7"/>
        <v>79.79716430724515</v>
      </c>
      <c r="R59" s="10">
        <f t="shared" si="7"/>
        <v>54.848477978334934</v>
      </c>
      <c r="S59" s="10">
        <f t="shared" si="7"/>
        <v>48.53860508319145</v>
      </c>
      <c r="T59" s="10">
        <f t="shared" si="7"/>
        <v>45.69907534062977</v>
      </c>
      <c r="U59" s="10">
        <f t="shared" si="7"/>
        <v>49.69124530241904</v>
      </c>
      <c r="V59" s="10">
        <f t="shared" si="7"/>
        <v>62.523688530042485</v>
      </c>
      <c r="W59" s="10">
        <f t="shared" si="7"/>
        <v>90.0000002465539</v>
      </c>
      <c r="X59" s="10">
        <f t="shared" si="7"/>
        <v>0</v>
      </c>
      <c r="Y59" s="10">
        <f t="shared" si="7"/>
        <v>0</v>
      </c>
      <c r="Z59" s="11">
        <f t="shared" si="7"/>
        <v>90.0000002465539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72.0000260066876</v>
      </c>
      <c r="E60" s="13">
        <f t="shared" si="7"/>
        <v>72.0000260066876</v>
      </c>
      <c r="F60" s="13">
        <f t="shared" si="7"/>
        <v>56.45797304828185</v>
      </c>
      <c r="G60" s="13">
        <f t="shared" si="7"/>
        <v>53.70271414900978</v>
      </c>
      <c r="H60" s="13">
        <f t="shared" si="7"/>
        <v>53.291759908835125</v>
      </c>
      <c r="I60" s="13">
        <f t="shared" si="7"/>
        <v>54.45200558807889</v>
      </c>
      <c r="J60" s="13">
        <f t="shared" si="7"/>
        <v>47.95392672457341</v>
      </c>
      <c r="K60" s="13">
        <f t="shared" si="7"/>
        <v>63.500170774199795</v>
      </c>
      <c r="L60" s="13">
        <f t="shared" si="7"/>
        <v>51.262564797336594</v>
      </c>
      <c r="M60" s="13">
        <f t="shared" si="7"/>
        <v>53.75390465974669</v>
      </c>
      <c r="N60" s="13">
        <f t="shared" si="7"/>
        <v>56.66767369144134</v>
      </c>
      <c r="O60" s="13">
        <f t="shared" si="7"/>
        <v>50.2842755389634</v>
      </c>
      <c r="P60" s="13">
        <f t="shared" si="7"/>
        <v>28.938909888566723</v>
      </c>
      <c r="Q60" s="13">
        <f t="shared" si="7"/>
        <v>45.155893146540215</v>
      </c>
      <c r="R60" s="13">
        <f t="shared" si="7"/>
        <v>59.92770420314184</v>
      </c>
      <c r="S60" s="13">
        <f t="shared" si="7"/>
        <v>50.97261383504688</v>
      </c>
      <c r="T60" s="13">
        <f t="shared" si="7"/>
        <v>49.19920311735248</v>
      </c>
      <c r="U60" s="13">
        <f t="shared" si="7"/>
        <v>53.350262917037014</v>
      </c>
      <c r="V60" s="13">
        <f t="shared" si="7"/>
        <v>51.71768871131156</v>
      </c>
      <c r="W60" s="13">
        <f t="shared" si="7"/>
        <v>72.0000260066876</v>
      </c>
      <c r="X60" s="13">
        <f t="shared" si="7"/>
        <v>0</v>
      </c>
      <c r="Y60" s="13">
        <f t="shared" si="7"/>
        <v>0</v>
      </c>
      <c r="Z60" s="14">
        <f t="shared" si="7"/>
        <v>72.0000260066876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71.9999733506043</v>
      </c>
      <c r="E61" s="13">
        <f t="shared" si="7"/>
        <v>71.9999733506043</v>
      </c>
      <c r="F61" s="13">
        <f t="shared" si="7"/>
        <v>80.62045610944863</v>
      </c>
      <c r="G61" s="13">
        <f t="shared" si="7"/>
        <v>79.93525052618996</v>
      </c>
      <c r="H61" s="13">
        <f t="shared" si="7"/>
        <v>75.80584567693728</v>
      </c>
      <c r="I61" s="13">
        <f t="shared" si="7"/>
        <v>78.68804286580587</v>
      </c>
      <c r="J61" s="13">
        <f t="shared" si="7"/>
        <v>77.49082697631636</v>
      </c>
      <c r="K61" s="13">
        <f t="shared" si="7"/>
        <v>88.33153684634159</v>
      </c>
      <c r="L61" s="13">
        <f t="shared" si="7"/>
        <v>79.07043565007041</v>
      </c>
      <c r="M61" s="13">
        <f t="shared" si="7"/>
        <v>81.4896853888874</v>
      </c>
      <c r="N61" s="13">
        <f t="shared" si="7"/>
        <v>88.63815266203744</v>
      </c>
      <c r="O61" s="13">
        <f t="shared" si="7"/>
        <v>77.53637161521873</v>
      </c>
      <c r="P61" s="13">
        <f t="shared" si="7"/>
        <v>29.009884362705478</v>
      </c>
      <c r="Q61" s="13">
        <f t="shared" si="7"/>
        <v>64.82617716525539</v>
      </c>
      <c r="R61" s="13">
        <f t="shared" si="7"/>
        <v>99.47786763141094</v>
      </c>
      <c r="S61" s="13">
        <f t="shared" si="7"/>
        <v>69.97994668735672</v>
      </c>
      <c r="T61" s="13">
        <f t="shared" si="7"/>
        <v>78.45212509594424</v>
      </c>
      <c r="U61" s="13">
        <f t="shared" si="7"/>
        <v>81.81224995685105</v>
      </c>
      <c r="V61" s="13">
        <f t="shared" si="7"/>
        <v>76.88143067224078</v>
      </c>
      <c r="W61" s="13">
        <f t="shared" si="7"/>
        <v>71.9999733506043</v>
      </c>
      <c r="X61" s="13">
        <f t="shared" si="7"/>
        <v>0</v>
      </c>
      <c r="Y61" s="13">
        <f t="shared" si="7"/>
        <v>0</v>
      </c>
      <c r="Z61" s="14">
        <f t="shared" si="7"/>
        <v>71.9999733506043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72.00003342050958</v>
      </c>
      <c r="E62" s="13">
        <f t="shared" si="7"/>
        <v>72.00003342050958</v>
      </c>
      <c r="F62" s="13">
        <f t="shared" si="7"/>
        <v>32.453644380502865</v>
      </c>
      <c r="G62" s="13">
        <f t="shared" si="7"/>
        <v>27.875346670963868</v>
      </c>
      <c r="H62" s="13">
        <f t="shared" si="7"/>
        <v>31.133172664953353</v>
      </c>
      <c r="I62" s="13">
        <f t="shared" si="7"/>
        <v>30.424920896374232</v>
      </c>
      <c r="J62" s="13">
        <f t="shared" si="7"/>
        <v>21.89069956213537</v>
      </c>
      <c r="K62" s="13">
        <f t="shared" si="7"/>
        <v>37.83510813307518</v>
      </c>
      <c r="L62" s="13">
        <f t="shared" si="7"/>
        <v>31.535538922164363</v>
      </c>
      <c r="M62" s="13">
        <f t="shared" si="7"/>
        <v>29.443907141892055</v>
      </c>
      <c r="N62" s="13">
        <f t="shared" si="7"/>
        <v>31.193149815553344</v>
      </c>
      <c r="O62" s="13">
        <f t="shared" si="7"/>
        <v>27.801320863486296</v>
      </c>
      <c r="P62" s="13">
        <f t="shared" si="7"/>
        <v>30.434671127200545</v>
      </c>
      <c r="Q62" s="13">
        <f t="shared" si="7"/>
        <v>29.781815669298634</v>
      </c>
      <c r="R62" s="13">
        <f t="shared" si="7"/>
        <v>27.253607188785317</v>
      </c>
      <c r="S62" s="13">
        <f t="shared" si="7"/>
        <v>30.464869635740982</v>
      </c>
      <c r="T62" s="13">
        <f t="shared" si="7"/>
        <v>27.633884655099163</v>
      </c>
      <c r="U62" s="13">
        <f t="shared" si="7"/>
        <v>28.373479266233563</v>
      </c>
      <c r="V62" s="13">
        <f t="shared" si="7"/>
        <v>29.483672207479998</v>
      </c>
      <c r="W62" s="13">
        <f t="shared" si="7"/>
        <v>72.00003342050958</v>
      </c>
      <c r="X62" s="13">
        <f t="shared" si="7"/>
        <v>0</v>
      </c>
      <c r="Y62" s="13">
        <f t="shared" si="7"/>
        <v>0</v>
      </c>
      <c r="Z62" s="14">
        <f t="shared" si="7"/>
        <v>72.00003342050958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72.0003265283723</v>
      </c>
      <c r="E63" s="13">
        <f t="shared" si="7"/>
        <v>72.0003265283723</v>
      </c>
      <c r="F63" s="13">
        <f t="shared" si="7"/>
        <v>46.14231960937125</v>
      </c>
      <c r="G63" s="13">
        <f t="shared" si="7"/>
        <v>41.37979030497714</v>
      </c>
      <c r="H63" s="13">
        <f t="shared" si="7"/>
        <v>35.02124339941714</v>
      </c>
      <c r="I63" s="13">
        <f t="shared" si="7"/>
        <v>40.83985583964748</v>
      </c>
      <c r="J63" s="13">
        <f t="shared" si="7"/>
        <v>31.946925559864166</v>
      </c>
      <c r="K63" s="13">
        <f t="shared" si="7"/>
        <v>50.20210511217105</v>
      </c>
      <c r="L63" s="13">
        <f t="shared" si="7"/>
        <v>24.824558806572256</v>
      </c>
      <c r="M63" s="13">
        <f t="shared" si="7"/>
        <v>34.91318765123877</v>
      </c>
      <c r="N63" s="13">
        <f t="shared" si="7"/>
        <v>40.477912012275894</v>
      </c>
      <c r="O63" s="13">
        <f t="shared" si="7"/>
        <v>34.260816127434424</v>
      </c>
      <c r="P63" s="13">
        <f t="shared" si="7"/>
        <v>25.520960745497884</v>
      </c>
      <c r="Q63" s="13">
        <f t="shared" si="7"/>
        <v>33.386102051059645</v>
      </c>
      <c r="R63" s="13">
        <f t="shared" si="7"/>
        <v>53.82331853252796</v>
      </c>
      <c r="S63" s="13">
        <f t="shared" si="7"/>
        <v>46.25111018827513</v>
      </c>
      <c r="T63" s="13">
        <f t="shared" si="7"/>
        <v>25.665231846493437</v>
      </c>
      <c r="U63" s="13">
        <f t="shared" si="7"/>
        <v>41.8640950709742</v>
      </c>
      <c r="V63" s="13">
        <f t="shared" si="7"/>
        <v>37.782086831137754</v>
      </c>
      <c r="W63" s="13">
        <f t="shared" si="7"/>
        <v>72.0003265283723</v>
      </c>
      <c r="X63" s="13">
        <f t="shared" si="7"/>
        <v>0</v>
      </c>
      <c r="Y63" s="13">
        <f t="shared" si="7"/>
        <v>0</v>
      </c>
      <c r="Z63" s="14">
        <f t="shared" si="7"/>
        <v>72.0003265283723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71.99999915485003</v>
      </c>
      <c r="E64" s="13">
        <f t="shared" si="7"/>
        <v>71.99999915485003</v>
      </c>
      <c r="F64" s="13">
        <f t="shared" si="7"/>
        <v>35.28998614669118</v>
      </c>
      <c r="G64" s="13">
        <f t="shared" si="7"/>
        <v>30.693814272987908</v>
      </c>
      <c r="H64" s="13">
        <f t="shared" si="7"/>
        <v>32.015572777668524</v>
      </c>
      <c r="I64" s="13">
        <f t="shared" si="7"/>
        <v>32.6636707741862</v>
      </c>
      <c r="J64" s="13">
        <f t="shared" si="7"/>
        <v>31.024475025133203</v>
      </c>
      <c r="K64" s="13">
        <f t="shared" si="7"/>
        <v>37.64052435106048</v>
      </c>
      <c r="L64" s="13">
        <f t="shared" si="7"/>
        <v>28.828806405548324</v>
      </c>
      <c r="M64" s="13">
        <f t="shared" si="7"/>
        <v>32.204553945667996</v>
      </c>
      <c r="N64" s="13">
        <f t="shared" si="7"/>
        <v>31.121183526580392</v>
      </c>
      <c r="O64" s="13">
        <f t="shared" si="7"/>
        <v>29.431531643642384</v>
      </c>
      <c r="P64" s="13">
        <f t="shared" si="7"/>
        <v>28.837463096983</v>
      </c>
      <c r="Q64" s="13">
        <f t="shared" si="7"/>
        <v>29.79210795381671</v>
      </c>
      <c r="R64" s="13">
        <f t="shared" si="7"/>
        <v>34.99103298468059</v>
      </c>
      <c r="S64" s="13">
        <f t="shared" si="7"/>
        <v>34.863604846499896</v>
      </c>
      <c r="T64" s="13">
        <f t="shared" si="7"/>
        <v>28.50633549138852</v>
      </c>
      <c r="U64" s="13">
        <f t="shared" si="7"/>
        <v>32.781425212665425</v>
      </c>
      <c r="V64" s="13">
        <f t="shared" si="7"/>
        <v>31.853221875354947</v>
      </c>
      <c r="W64" s="13">
        <f t="shared" si="7"/>
        <v>71.99999915485003</v>
      </c>
      <c r="X64" s="13">
        <f t="shared" si="7"/>
        <v>0</v>
      </c>
      <c r="Y64" s="13">
        <f t="shared" si="7"/>
        <v>0</v>
      </c>
      <c r="Z64" s="14">
        <f t="shared" si="7"/>
        <v>71.99999915485003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226.2407391361068</v>
      </c>
      <c r="E66" s="16">
        <f t="shared" si="7"/>
        <v>226.2407391361068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226.2407391361068</v>
      </c>
      <c r="X66" s="16">
        <f t="shared" si="7"/>
        <v>0</v>
      </c>
      <c r="Y66" s="16">
        <f t="shared" si="7"/>
        <v>0</v>
      </c>
      <c r="Z66" s="17">
        <f t="shared" si="7"/>
        <v>226.2407391361068</v>
      </c>
    </row>
    <row r="67" spans="1:26" ht="13.5" hidden="1">
      <c r="A67" s="40" t="s">
        <v>108</v>
      </c>
      <c r="B67" s="23">
        <v>1056715457</v>
      </c>
      <c r="C67" s="23"/>
      <c r="D67" s="24">
        <v>1166731878</v>
      </c>
      <c r="E67" s="25">
        <v>1166731878</v>
      </c>
      <c r="F67" s="25">
        <v>112655054</v>
      </c>
      <c r="G67" s="25">
        <v>103345760</v>
      </c>
      <c r="H67" s="25">
        <v>103964222</v>
      </c>
      <c r="I67" s="25">
        <v>319965036</v>
      </c>
      <c r="J67" s="25">
        <v>112604920</v>
      </c>
      <c r="K67" s="25">
        <v>95669198</v>
      </c>
      <c r="L67" s="25">
        <v>103170238</v>
      </c>
      <c r="M67" s="25">
        <v>311444356</v>
      </c>
      <c r="N67" s="25">
        <v>99590498</v>
      </c>
      <c r="O67" s="25">
        <v>105000524</v>
      </c>
      <c r="P67" s="25">
        <v>103932756</v>
      </c>
      <c r="Q67" s="25">
        <v>308523778</v>
      </c>
      <c r="R67" s="25">
        <v>103963529</v>
      </c>
      <c r="S67" s="25">
        <v>104971352</v>
      </c>
      <c r="T67" s="25">
        <v>104588901</v>
      </c>
      <c r="U67" s="25">
        <v>313523782</v>
      </c>
      <c r="V67" s="25">
        <v>1253456952</v>
      </c>
      <c r="W67" s="25">
        <v>1166731878</v>
      </c>
      <c r="X67" s="25"/>
      <c r="Y67" s="24"/>
      <c r="Z67" s="26">
        <v>1166731878</v>
      </c>
    </row>
    <row r="68" spans="1:26" ht="13.5" hidden="1">
      <c r="A68" s="36" t="s">
        <v>31</v>
      </c>
      <c r="B68" s="18">
        <v>176827344</v>
      </c>
      <c r="C68" s="18"/>
      <c r="D68" s="19">
        <v>162236334</v>
      </c>
      <c r="E68" s="20">
        <v>162236334</v>
      </c>
      <c r="F68" s="20">
        <v>29491784</v>
      </c>
      <c r="G68" s="20">
        <v>16580419</v>
      </c>
      <c r="H68" s="20">
        <v>16591251</v>
      </c>
      <c r="I68" s="20">
        <v>62663454</v>
      </c>
      <c r="J68" s="20">
        <v>17120388</v>
      </c>
      <c r="K68" s="20">
        <v>15532481</v>
      </c>
      <c r="L68" s="20">
        <v>17157847</v>
      </c>
      <c r="M68" s="20">
        <v>49810716</v>
      </c>
      <c r="N68" s="20">
        <v>17182025</v>
      </c>
      <c r="O68" s="20">
        <v>17297565</v>
      </c>
      <c r="P68" s="20">
        <v>17310506</v>
      </c>
      <c r="Q68" s="20">
        <v>51790096</v>
      </c>
      <c r="R68" s="20">
        <v>17334543</v>
      </c>
      <c r="S68" s="20">
        <v>17348117</v>
      </c>
      <c r="T68" s="20">
        <v>17384564</v>
      </c>
      <c r="U68" s="20">
        <v>52067224</v>
      </c>
      <c r="V68" s="20">
        <v>216331490</v>
      </c>
      <c r="W68" s="20">
        <v>162236334</v>
      </c>
      <c r="X68" s="20"/>
      <c r="Y68" s="19"/>
      <c r="Z68" s="22">
        <v>162236334</v>
      </c>
    </row>
    <row r="69" spans="1:26" ht="13.5" hidden="1">
      <c r="A69" s="37" t="s">
        <v>32</v>
      </c>
      <c r="B69" s="18">
        <v>782911047</v>
      </c>
      <c r="C69" s="18"/>
      <c r="D69" s="19">
        <v>978517541</v>
      </c>
      <c r="E69" s="20">
        <v>978517541</v>
      </c>
      <c r="F69" s="20">
        <v>74107409</v>
      </c>
      <c r="G69" s="20">
        <v>77548911</v>
      </c>
      <c r="H69" s="20">
        <v>78044088</v>
      </c>
      <c r="I69" s="20">
        <v>229700408</v>
      </c>
      <c r="J69" s="20">
        <v>85944747</v>
      </c>
      <c r="K69" s="20">
        <v>70596144</v>
      </c>
      <c r="L69" s="20">
        <v>76092055</v>
      </c>
      <c r="M69" s="20">
        <v>232632946</v>
      </c>
      <c r="N69" s="20">
        <v>72298784</v>
      </c>
      <c r="O69" s="20">
        <v>76655206</v>
      </c>
      <c r="P69" s="20">
        <v>75563064</v>
      </c>
      <c r="Q69" s="20">
        <v>224517054</v>
      </c>
      <c r="R69" s="20">
        <v>75436474</v>
      </c>
      <c r="S69" s="20">
        <v>76236012</v>
      </c>
      <c r="T69" s="20">
        <v>75864119</v>
      </c>
      <c r="U69" s="20">
        <v>227536605</v>
      </c>
      <c r="V69" s="20">
        <v>914387013</v>
      </c>
      <c r="W69" s="20">
        <v>978517541</v>
      </c>
      <c r="X69" s="20"/>
      <c r="Y69" s="19"/>
      <c r="Z69" s="22">
        <v>978517541</v>
      </c>
    </row>
    <row r="70" spans="1:26" ht="13.5" hidden="1">
      <c r="A70" s="38" t="s">
        <v>102</v>
      </c>
      <c r="B70" s="18">
        <v>394390015</v>
      </c>
      <c r="C70" s="18"/>
      <c r="D70" s="19">
        <v>619151000</v>
      </c>
      <c r="E70" s="20">
        <v>619151000</v>
      </c>
      <c r="F70" s="20">
        <v>33361554</v>
      </c>
      <c r="G70" s="20">
        <v>35203066</v>
      </c>
      <c r="H70" s="20">
        <v>37601120</v>
      </c>
      <c r="I70" s="20">
        <v>106165740</v>
      </c>
      <c r="J70" s="20">
        <v>37099817</v>
      </c>
      <c r="K70" s="20">
        <v>33554376</v>
      </c>
      <c r="L70" s="20">
        <v>33571210</v>
      </c>
      <c r="M70" s="20">
        <v>104225403</v>
      </c>
      <c r="N70" s="20">
        <v>30247546</v>
      </c>
      <c r="O70" s="20">
        <v>32935917</v>
      </c>
      <c r="P70" s="20">
        <v>31797700</v>
      </c>
      <c r="Q70" s="20">
        <v>94981163</v>
      </c>
      <c r="R70" s="20">
        <v>29133800</v>
      </c>
      <c r="S70" s="20">
        <v>34263167</v>
      </c>
      <c r="T70" s="20">
        <v>32514979</v>
      </c>
      <c r="U70" s="20">
        <v>95911946</v>
      </c>
      <c r="V70" s="20">
        <v>401284252</v>
      </c>
      <c r="W70" s="20">
        <v>619151000</v>
      </c>
      <c r="X70" s="20"/>
      <c r="Y70" s="19"/>
      <c r="Z70" s="22">
        <v>619151000</v>
      </c>
    </row>
    <row r="71" spans="1:26" ht="13.5" hidden="1">
      <c r="A71" s="38" t="s">
        <v>103</v>
      </c>
      <c r="B71" s="18">
        <v>214470451</v>
      </c>
      <c r="C71" s="18"/>
      <c r="D71" s="19">
        <v>188507000</v>
      </c>
      <c r="E71" s="20">
        <v>188507000</v>
      </c>
      <c r="F71" s="20">
        <v>22618563</v>
      </c>
      <c r="G71" s="20">
        <v>24173859</v>
      </c>
      <c r="H71" s="20">
        <v>22232543</v>
      </c>
      <c r="I71" s="20">
        <v>69024965</v>
      </c>
      <c r="J71" s="20">
        <v>30569722</v>
      </c>
      <c r="K71" s="20">
        <v>21494256</v>
      </c>
      <c r="L71" s="20">
        <v>24161439</v>
      </c>
      <c r="M71" s="20">
        <v>76225417</v>
      </c>
      <c r="N71" s="20">
        <v>23641524</v>
      </c>
      <c r="O71" s="20">
        <v>25126745</v>
      </c>
      <c r="P71" s="20">
        <v>25116276</v>
      </c>
      <c r="Q71" s="20">
        <v>73884545</v>
      </c>
      <c r="R71" s="20">
        <v>27602104</v>
      </c>
      <c r="S71" s="20">
        <v>23466708</v>
      </c>
      <c r="T71" s="20">
        <v>24563756</v>
      </c>
      <c r="U71" s="20">
        <v>75632568</v>
      </c>
      <c r="V71" s="20">
        <v>294767495</v>
      </c>
      <c r="W71" s="20">
        <v>188507000</v>
      </c>
      <c r="X71" s="20"/>
      <c r="Y71" s="19"/>
      <c r="Z71" s="22">
        <v>188507000</v>
      </c>
    </row>
    <row r="72" spans="1:26" ht="13.5" hidden="1">
      <c r="A72" s="38" t="s">
        <v>104</v>
      </c>
      <c r="B72" s="18">
        <v>106639893</v>
      </c>
      <c r="C72" s="18"/>
      <c r="D72" s="19">
        <v>109332000</v>
      </c>
      <c r="E72" s="20">
        <v>109332000</v>
      </c>
      <c r="F72" s="20">
        <v>11109474</v>
      </c>
      <c r="G72" s="20">
        <v>11135982</v>
      </c>
      <c r="H72" s="20">
        <v>11157348</v>
      </c>
      <c r="I72" s="20">
        <v>33402804</v>
      </c>
      <c r="J72" s="20">
        <v>11188964</v>
      </c>
      <c r="K72" s="20">
        <v>9593028</v>
      </c>
      <c r="L72" s="20">
        <v>11248071</v>
      </c>
      <c r="M72" s="20">
        <v>32030063</v>
      </c>
      <c r="N72" s="20">
        <v>11278687</v>
      </c>
      <c r="O72" s="20">
        <v>11400499</v>
      </c>
      <c r="P72" s="20">
        <v>11437618</v>
      </c>
      <c r="Q72" s="20">
        <v>34116804</v>
      </c>
      <c r="R72" s="20">
        <v>11467394</v>
      </c>
      <c r="S72" s="20">
        <v>11250344</v>
      </c>
      <c r="T72" s="20">
        <v>11512941</v>
      </c>
      <c r="U72" s="20">
        <v>34230679</v>
      </c>
      <c r="V72" s="20">
        <v>133780350</v>
      </c>
      <c r="W72" s="20">
        <v>109332000</v>
      </c>
      <c r="X72" s="20"/>
      <c r="Y72" s="19"/>
      <c r="Z72" s="22">
        <v>109332000</v>
      </c>
    </row>
    <row r="73" spans="1:26" ht="13.5" hidden="1">
      <c r="A73" s="38" t="s">
        <v>105</v>
      </c>
      <c r="B73" s="18">
        <v>67410688</v>
      </c>
      <c r="C73" s="18"/>
      <c r="D73" s="19">
        <v>61527541</v>
      </c>
      <c r="E73" s="20">
        <v>61527541</v>
      </c>
      <c r="F73" s="20">
        <v>7017818</v>
      </c>
      <c r="G73" s="20">
        <v>7036004</v>
      </c>
      <c r="H73" s="20">
        <v>7053077</v>
      </c>
      <c r="I73" s="20">
        <v>21106899</v>
      </c>
      <c r="J73" s="20">
        <v>7086244</v>
      </c>
      <c r="K73" s="20">
        <v>5954484</v>
      </c>
      <c r="L73" s="20">
        <v>7111335</v>
      </c>
      <c r="M73" s="20">
        <v>20152063</v>
      </c>
      <c r="N73" s="20">
        <v>7131027</v>
      </c>
      <c r="O73" s="20">
        <v>7192045</v>
      </c>
      <c r="P73" s="20">
        <v>7211470</v>
      </c>
      <c r="Q73" s="20">
        <v>21534542</v>
      </c>
      <c r="R73" s="20">
        <v>7233176</v>
      </c>
      <c r="S73" s="20">
        <v>7255793</v>
      </c>
      <c r="T73" s="20">
        <v>7272443</v>
      </c>
      <c r="U73" s="20">
        <v>21761412</v>
      </c>
      <c r="V73" s="20">
        <v>84554916</v>
      </c>
      <c r="W73" s="20">
        <v>61527541</v>
      </c>
      <c r="X73" s="20"/>
      <c r="Y73" s="19"/>
      <c r="Z73" s="22">
        <v>61527541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96977066</v>
      </c>
      <c r="C75" s="27"/>
      <c r="D75" s="28">
        <v>25978003</v>
      </c>
      <c r="E75" s="29">
        <v>25978003</v>
      </c>
      <c r="F75" s="29">
        <v>9055861</v>
      </c>
      <c r="G75" s="29">
        <v>9216430</v>
      </c>
      <c r="H75" s="29">
        <v>9328883</v>
      </c>
      <c r="I75" s="29">
        <v>27601174</v>
      </c>
      <c r="J75" s="29">
        <v>9539785</v>
      </c>
      <c r="K75" s="29">
        <v>9540573</v>
      </c>
      <c r="L75" s="29">
        <v>9920336</v>
      </c>
      <c r="M75" s="29">
        <v>29000694</v>
      </c>
      <c r="N75" s="29">
        <v>10109689</v>
      </c>
      <c r="O75" s="29">
        <v>11047753</v>
      </c>
      <c r="P75" s="29">
        <v>11059186</v>
      </c>
      <c r="Q75" s="29">
        <v>32216628</v>
      </c>
      <c r="R75" s="29">
        <v>11192512</v>
      </c>
      <c r="S75" s="29">
        <v>11387223</v>
      </c>
      <c r="T75" s="29">
        <v>11340218</v>
      </c>
      <c r="U75" s="29">
        <v>33919953</v>
      </c>
      <c r="V75" s="29">
        <v>122738449</v>
      </c>
      <c r="W75" s="29">
        <v>25978003</v>
      </c>
      <c r="X75" s="29"/>
      <c r="Y75" s="28"/>
      <c r="Z75" s="30">
        <v>25978003</v>
      </c>
    </row>
    <row r="76" spans="1:26" ht="13.5" hidden="1">
      <c r="A76" s="41" t="s">
        <v>109</v>
      </c>
      <c r="B76" s="31">
        <v>1056715457</v>
      </c>
      <c r="C76" s="31"/>
      <c r="D76" s="32">
        <v>909318411</v>
      </c>
      <c r="E76" s="33">
        <v>909318411</v>
      </c>
      <c r="F76" s="33">
        <v>60642959</v>
      </c>
      <c r="G76" s="33">
        <v>60271010</v>
      </c>
      <c r="H76" s="33">
        <v>66316975</v>
      </c>
      <c r="I76" s="33">
        <v>187230944</v>
      </c>
      <c r="J76" s="33">
        <v>59708299</v>
      </c>
      <c r="K76" s="33">
        <v>64688389</v>
      </c>
      <c r="L76" s="33">
        <v>63158554</v>
      </c>
      <c r="M76" s="33">
        <v>187555242</v>
      </c>
      <c r="N76" s="33">
        <v>61330034</v>
      </c>
      <c r="O76" s="33">
        <v>63359484</v>
      </c>
      <c r="P76" s="33">
        <v>50236819</v>
      </c>
      <c r="Q76" s="33">
        <v>174926337</v>
      </c>
      <c r="R76" s="33">
        <v>65907592</v>
      </c>
      <c r="S76" s="33">
        <v>58667245</v>
      </c>
      <c r="T76" s="33">
        <v>56609345</v>
      </c>
      <c r="U76" s="33">
        <v>181184182</v>
      </c>
      <c r="V76" s="33">
        <v>730896705</v>
      </c>
      <c r="W76" s="33">
        <v>909318411</v>
      </c>
      <c r="X76" s="33"/>
      <c r="Y76" s="32"/>
      <c r="Z76" s="34">
        <v>909318411</v>
      </c>
    </row>
    <row r="77" spans="1:26" ht="13.5" hidden="1">
      <c r="A77" s="36" t="s">
        <v>31</v>
      </c>
      <c r="B77" s="18">
        <v>176827344</v>
      </c>
      <c r="C77" s="18"/>
      <c r="D77" s="19">
        <v>146012701</v>
      </c>
      <c r="E77" s="20">
        <v>146012701</v>
      </c>
      <c r="F77" s="20">
        <v>9747557</v>
      </c>
      <c r="G77" s="20">
        <v>9408710</v>
      </c>
      <c r="H77" s="20">
        <v>15397024</v>
      </c>
      <c r="I77" s="20">
        <v>34553291</v>
      </c>
      <c r="J77" s="20">
        <v>8954633</v>
      </c>
      <c r="K77" s="20">
        <v>10319144</v>
      </c>
      <c r="L77" s="20">
        <v>14231479</v>
      </c>
      <c r="M77" s="20">
        <v>33505256</v>
      </c>
      <c r="N77" s="20">
        <v>10250306</v>
      </c>
      <c r="O77" s="20">
        <v>13766216</v>
      </c>
      <c r="P77" s="20">
        <v>17310506</v>
      </c>
      <c r="Q77" s="20">
        <v>41327028</v>
      </c>
      <c r="R77" s="20">
        <v>9507733</v>
      </c>
      <c r="S77" s="20">
        <v>8420534</v>
      </c>
      <c r="T77" s="20">
        <v>7944585</v>
      </c>
      <c r="U77" s="20">
        <v>25872852</v>
      </c>
      <c r="V77" s="20">
        <v>135258427</v>
      </c>
      <c r="W77" s="20">
        <v>146012701</v>
      </c>
      <c r="X77" s="20"/>
      <c r="Y77" s="19"/>
      <c r="Z77" s="22">
        <v>146012701</v>
      </c>
    </row>
    <row r="78" spans="1:26" ht="13.5" hidden="1">
      <c r="A78" s="37" t="s">
        <v>32</v>
      </c>
      <c r="B78" s="18">
        <v>782911047</v>
      </c>
      <c r="C78" s="18"/>
      <c r="D78" s="19">
        <v>704532884</v>
      </c>
      <c r="E78" s="20">
        <v>704532884</v>
      </c>
      <c r="F78" s="20">
        <v>41839541</v>
      </c>
      <c r="G78" s="20">
        <v>41645870</v>
      </c>
      <c r="H78" s="20">
        <v>41591068</v>
      </c>
      <c r="I78" s="20">
        <v>125076479</v>
      </c>
      <c r="J78" s="20">
        <v>41213881</v>
      </c>
      <c r="K78" s="20">
        <v>44828672</v>
      </c>
      <c r="L78" s="20">
        <v>39006739</v>
      </c>
      <c r="M78" s="20">
        <v>125049292</v>
      </c>
      <c r="N78" s="20">
        <v>40970039</v>
      </c>
      <c r="O78" s="20">
        <v>38545515</v>
      </c>
      <c r="P78" s="20">
        <v>21867127</v>
      </c>
      <c r="Q78" s="20">
        <v>101382681</v>
      </c>
      <c r="R78" s="20">
        <v>45207347</v>
      </c>
      <c r="S78" s="20">
        <v>38859488</v>
      </c>
      <c r="T78" s="20">
        <v>37324542</v>
      </c>
      <c r="U78" s="20">
        <v>121391377</v>
      </c>
      <c r="V78" s="20">
        <v>472899829</v>
      </c>
      <c r="W78" s="20">
        <v>704532884</v>
      </c>
      <c r="X78" s="20"/>
      <c r="Y78" s="19"/>
      <c r="Z78" s="22">
        <v>704532884</v>
      </c>
    </row>
    <row r="79" spans="1:26" ht="13.5" hidden="1">
      <c r="A79" s="38" t="s">
        <v>102</v>
      </c>
      <c r="B79" s="18">
        <v>394390015</v>
      </c>
      <c r="C79" s="18"/>
      <c r="D79" s="19">
        <v>445788555</v>
      </c>
      <c r="E79" s="20">
        <v>445788555</v>
      </c>
      <c r="F79" s="20">
        <v>26896237</v>
      </c>
      <c r="G79" s="20">
        <v>28139659</v>
      </c>
      <c r="H79" s="20">
        <v>28503847</v>
      </c>
      <c r="I79" s="20">
        <v>83539743</v>
      </c>
      <c r="J79" s="20">
        <v>28748955</v>
      </c>
      <c r="K79" s="20">
        <v>29639096</v>
      </c>
      <c r="L79" s="20">
        <v>26544902</v>
      </c>
      <c r="M79" s="20">
        <v>84932953</v>
      </c>
      <c r="N79" s="20">
        <v>26810866</v>
      </c>
      <c r="O79" s="20">
        <v>25537315</v>
      </c>
      <c r="P79" s="20">
        <v>9224476</v>
      </c>
      <c r="Q79" s="20">
        <v>61572657</v>
      </c>
      <c r="R79" s="20">
        <v>28981683</v>
      </c>
      <c r="S79" s="20">
        <v>23977346</v>
      </c>
      <c r="T79" s="20">
        <v>25508692</v>
      </c>
      <c r="U79" s="20">
        <v>78467721</v>
      </c>
      <c r="V79" s="20">
        <v>308513074</v>
      </c>
      <c r="W79" s="20">
        <v>445788555</v>
      </c>
      <c r="X79" s="20"/>
      <c r="Y79" s="19"/>
      <c r="Z79" s="22">
        <v>445788555</v>
      </c>
    </row>
    <row r="80" spans="1:26" ht="13.5" hidden="1">
      <c r="A80" s="38" t="s">
        <v>103</v>
      </c>
      <c r="B80" s="18">
        <v>214470451</v>
      </c>
      <c r="C80" s="18"/>
      <c r="D80" s="19">
        <v>135725103</v>
      </c>
      <c r="E80" s="20">
        <v>135725103</v>
      </c>
      <c r="F80" s="20">
        <v>7340548</v>
      </c>
      <c r="G80" s="20">
        <v>6738547</v>
      </c>
      <c r="H80" s="20">
        <v>6921696</v>
      </c>
      <c r="I80" s="20">
        <v>21000791</v>
      </c>
      <c r="J80" s="20">
        <v>6691926</v>
      </c>
      <c r="K80" s="20">
        <v>8132375</v>
      </c>
      <c r="L80" s="20">
        <v>7619440</v>
      </c>
      <c r="M80" s="20">
        <v>22443741</v>
      </c>
      <c r="N80" s="20">
        <v>7374536</v>
      </c>
      <c r="O80" s="20">
        <v>6985567</v>
      </c>
      <c r="P80" s="20">
        <v>7644056</v>
      </c>
      <c r="Q80" s="20">
        <v>22004159</v>
      </c>
      <c r="R80" s="20">
        <v>7522569</v>
      </c>
      <c r="S80" s="20">
        <v>7149102</v>
      </c>
      <c r="T80" s="20">
        <v>6787920</v>
      </c>
      <c r="U80" s="20">
        <v>21459591</v>
      </c>
      <c r="V80" s="20">
        <v>86908282</v>
      </c>
      <c r="W80" s="20">
        <v>135725103</v>
      </c>
      <c r="X80" s="20"/>
      <c r="Y80" s="19"/>
      <c r="Z80" s="22">
        <v>135725103</v>
      </c>
    </row>
    <row r="81" spans="1:26" ht="13.5" hidden="1">
      <c r="A81" s="38" t="s">
        <v>104</v>
      </c>
      <c r="B81" s="18">
        <v>106639893</v>
      </c>
      <c r="C81" s="18"/>
      <c r="D81" s="19">
        <v>78719397</v>
      </c>
      <c r="E81" s="20">
        <v>78719397</v>
      </c>
      <c r="F81" s="20">
        <v>5126169</v>
      </c>
      <c r="G81" s="20">
        <v>4608046</v>
      </c>
      <c r="H81" s="20">
        <v>3907442</v>
      </c>
      <c r="I81" s="20">
        <v>13641657</v>
      </c>
      <c r="J81" s="20">
        <v>3574530</v>
      </c>
      <c r="K81" s="20">
        <v>4815902</v>
      </c>
      <c r="L81" s="20">
        <v>2792284</v>
      </c>
      <c r="M81" s="20">
        <v>11182716</v>
      </c>
      <c r="N81" s="20">
        <v>4565377</v>
      </c>
      <c r="O81" s="20">
        <v>3905904</v>
      </c>
      <c r="P81" s="20">
        <v>2918990</v>
      </c>
      <c r="Q81" s="20">
        <v>11390271</v>
      </c>
      <c r="R81" s="20">
        <v>6172132</v>
      </c>
      <c r="S81" s="20">
        <v>5203409</v>
      </c>
      <c r="T81" s="20">
        <v>2954823</v>
      </c>
      <c r="U81" s="20">
        <v>14330364</v>
      </c>
      <c r="V81" s="20">
        <v>50545008</v>
      </c>
      <c r="W81" s="20">
        <v>78719397</v>
      </c>
      <c r="X81" s="20"/>
      <c r="Y81" s="19"/>
      <c r="Z81" s="22">
        <v>78719397</v>
      </c>
    </row>
    <row r="82" spans="1:26" ht="13.5" hidden="1">
      <c r="A82" s="38" t="s">
        <v>105</v>
      </c>
      <c r="B82" s="18">
        <v>67410688</v>
      </c>
      <c r="C82" s="18"/>
      <c r="D82" s="19">
        <v>44299829</v>
      </c>
      <c r="E82" s="20">
        <v>44299829</v>
      </c>
      <c r="F82" s="20">
        <v>2476587</v>
      </c>
      <c r="G82" s="20">
        <v>2159618</v>
      </c>
      <c r="H82" s="20">
        <v>2258083</v>
      </c>
      <c r="I82" s="20">
        <v>6894288</v>
      </c>
      <c r="J82" s="20">
        <v>2198470</v>
      </c>
      <c r="K82" s="20">
        <v>2241299</v>
      </c>
      <c r="L82" s="20">
        <v>2050113</v>
      </c>
      <c r="M82" s="20">
        <v>6489882</v>
      </c>
      <c r="N82" s="20">
        <v>2219260</v>
      </c>
      <c r="O82" s="20">
        <v>2116729</v>
      </c>
      <c r="P82" s="20">
        <v>2079605</v>
      </c>
      <c r="Q82" s="20">
        <v>6415594</v>
      </c>
      <c r="R82" s="20">
        <v>2530963</v>
      </c>
      <c r="S82" s="20">
        <v>2529631</v>
      </c>
      <c r="T82" s="20">
        <v>2073107</v>
      </c>
      <c r="U82" s="20">
        <v>7133701</v>
      </c>
      <c r="V82" s="20">
        <v>26933465</v>
      </c>
      <c r="W82" s="20">
        <v>44299829</v>
      </c>
      <c r="X82" s="20"/>
      <c r="Y82" s="19"/>
      <c r="Z82" s="22">
        <v>44299829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96977066</v>
      </c>
      <c r="C84" s="27"/>
      <c r="D84" s="28">
        <v>58772826</v>
      </c>
      <c r="E84" s="29">
        <v>58772826</v>
      </c>
      <c r="F84" s="29">
        <v>9055861</v>
      </c>
      <c r="G84" s="29">
        <v>9216430</v>
      </c>
      <c r="H84" s="29">
        <v>9328883</v>
      </c>
      <c r="I84" s="29">
        <v>27601174</v>
      </c>
      <c r="J84" s="29">
        <v>9539785</v>
      </c>
      <c r="K84" s="29">
        <v>9540573</v>
      </c>
      <c r="L84" s="29">
        <v>9920336</v>
      </c>
      <c r="M84" s="29">
        <v>29000694</v>
      </c>
      <c r="N84" s="29">
        <v>10109689</v>
      </c>
      <c r="O84" s="29">
        <v>11047753</v>
      </c>
      <c r="P84" s="29">
        <v>11059186</v>
      </c>
      <c r="Q84" s="29">
        <v>32216628</v>
      </c>
      <c r="R84" s="29">
        <v>11192512</v>
      </c>
      <c r="S84" s="29">
        <v>11387223</v>
      </c>
      <c r="T84" s="29">
        <v>11340218</v>
      </c>
      <c r="U84" s="29">
        <v>33919953</v>
      </c>
      <c r="V84" s="29">
        <v>122738449</v>
      </c>
      <c r="W84" s="29">
        <v>58772826</v>
      </c>
      <c r="X84" s="29"/>
      <c r="Y84" s="28"/>
      <c r="Z84" s="30">
        <v>58772826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230303644</v>
      </c>
      <c r="C5" s="18">
        <v>0</v>
      </c>
      <c r="D5" s="63">
        <v>257316829</v>
      </c>
      <c r="E5" s="64">
        <v>261592054</v>
      </c>
      <c r="F5" s="64">
        <v>21952843</v>
      </c>
      <c r="G5" s="64">
        <v>21939972</v>
      </c>
      <c r="H5" s="64">
        <v>21947192</v>
      </c>
      <c r="I5" s="64">
        <v>65840007</v>
      </c>
      <c r="J5" s="64">
        <v>22007535</v>
      </c>
      <c r="K5" s="64">
        <v>22017260</v>
      </c>
      <c r="L5" s="64">
        <v>22222812</v>
      </c>
      <c r="M5" s="64">
        <v>66247607</v>
      </c>
      <c r="N5" s="64">
        <v>22194064</v>
      </c>
      <c r="O5" s="64">
        <v>22127299</v>
      </c>
      <c r="P5" s="64">
        <v>21952902</v>
      </c>
      <c r="Q5" s="64">
        <v>66274265</v>
      </c>
      <c r="R5" s="64">
        <v>21986668</v>
      </c>
      <c r="S5" s="64">
        <v>21990760</v>
      </c>
      <c r="T5" s="64">
        <v>22086501</v>
      </c>
      <c r="U5" s="64">
        <v>66063929</v>
      </c>
      <c r="V5" s="64">
        <v>264425808</v>
      </c>
      <c r="W5" s="64">
        <v>261592054</v>
      </c>
      <c r="X5" s="64">
        <v>2833754</v>
      </c>
      <c r="Y5" s="65">
        <v>1.08</v>
      </c>
      <c r="Z5" s="66">
        <v>261592054</v>
      </c>
    </row>
    <row r="6" spans="1:26" ht="13.5">
      <c r="A6" s="62" t="s">
        <v>32</v>
      </c>
      <c r="B6" s="18">
        <v>555194862</v>
      </c>
      <c r="C6" s="18">
        <v>0</v>
      </c>
      <c r="D6" s="63">
        <v>634591915</v>
      </c>
      <c r="E6" s="64">
        <v>630725919</v>
      </c>
      <c r="F6" s="64">
        <v>49205544</v>
      </c>
      <c r="G6" s="64">
        <v>57623230</v>
      </c>
      <c r="H6" s="64">
        <v>56786421</v>
      </c>
      <c r="I6" s="64">
        <v>163615195</v>
      </c>
      <c r="J6" s="64">
        <v>48612344</v>
      </c>
      <c r="K6" s="64">
        <v>47511770</v>
      </c>
      <c r="L6" s="64">
        <v>45108686</v>
      </c>
      <c r="M6" s="64">
        <v>141232800</v>
      </c>
      <c r="N6" s="64">
        <v>64833730</v>
      </c>
      <c r="O6" s="64">
        <v>49428649</v>
      </c>
      <c r="P6" s="64">
        <v>49321958</v>
      </c>
      <c r="Q6" s="64">
        <v>163584337</v>
      </c>
      <c r="R6" s="64">
        <v>48281340</v>
      </c>
      <c r="S6" s="64">
        <v>49750037</v>
      </c>
      <c r="T6" s="64">
        <v>60480637</v>
      </c>
      <c r="U6" s="64">
        <v>158512014</v>
      </c>
      <c r="V6" s="64">
        <v>626944346</v>
      </c>
      <c r="W6" s="64">
        <v>630725919</v>
      </c>
      <c r="X6" s="64">
        <v>-3781573</v>
      </c>
      <c r="Y6" s="65">
        <v>-0.6</v>
      </c>
      <c r="Z6" s="66">
        <v>630725919</v>
      </c>
    </row>
    <row r="7" spans="1:26" ht="13.5">
      <c r="A7" s="62" t="s">
        <v>33</v>
      </c>
      <c r="B7" s="18">
        <v>20894052</v>
      </c>
      <c r="C7" s="18">
        <v>0</v>
      </c>
      <c r="D7" s="63">
        <v>23327500</v>
      </c>
      <c r="E7" s="64">
        <v>20327500</v>
      </c>
      <c r="F7" s="64">
        <v>64</v>
      </c>
      <c r="G7" s="64">
        <v>1079540</v>
      </c>
      <c r="H7" s="64">
        <v>1059978</v>
      </c>
      <c r="I7" s="64">
        <v>2139582</v>
      </c>
      <c r="J7" s="64">
        <v>1832853</v>
      </c>
      <c r="K7" s="64">
        <v>2178126</v>
      </c>
      <c r="L7" s="64">
        <v>3028944</v>
      </c>
      <c r="M7" s="64">
        <v>7039923</v>
      </c>
      <c r="N7" s="64">
        <v>628056</v>
      </c>
      <c r="O7" s="64">
        <v>884496</v>
      </c>
      <c r="P7" s="64">
        <v>1585614</v>
      </c>
      <c r="Q7" s="64">
        <v>3098166</v>
      </c>
      <c r="R7" s="64">
        <v>1395839</v>
      </c>
      <c r="S7" s="64">
        <v>3215523</v>
      </c>
      <c r="T7" s="64">
        <v>1744684</v>
      </c>
      <c r="U7" s="64">
        <v>6356046</v>
      </c>
      <c r="V7" s="64">
        <v>18633717</v>
      </c>
      <c r="W7" s="64">
        <v>20327500</v>
      </c>
      <c r="X7" s="64">
        <v>-1693783</v>
      </c>
      <c r="Y7" s="65">
        <v>-8.33</v>
      </c>
      <c r="Z7" s="66">
        <v>20327500</v>
      </c>
    </row>
    <row r="8" spans="1:26" ht="13.5">
      <c r="A8" s="62" t="s">
        <v>34</v>
      </c>
      <c r="B8" s="18">
        <v>91380081</v>
      </c>
      <c r="C8" s="18">
        <v>0</v>
      </c>
      <c r="D8" s="63">
        <v>100259190</v>
      </c>
      <c r="E8" s="64">
        <v>125514191</v>
      </c>
      <c r="F8" s="64">
        <v>38994000</v>
      </c>
      <c r="G8" s="64">
        <v>1486597</v>
      </c>
      <c r="H8" s="64">
        <v>0</v>
      </c>
      <c r="I8" s="64">
        <v>40480597</v>
      </c>
      <c r="J8" s="64">
        <v>0</v>
      </c>
      <c r="K8" s="64">
        <v>13320948</v>
      </c>
      <c r="L8" s="64">
        <v>28403000</v>
      </c>
      <c r="M8" s="64">
        <v>41723948</v>
      </c>
      <c r="N8" s="64">
        <v>12250000</v>
      </c>
      <c r="O8" s="64">
        <v>341214</v>
      </c>
      <c r="P8" s="64">
        <v>23212481</v>
      </c>
      <c r="Q8" s="64">
        <v>35803695</v>
      </c>
      <c r="R8" s="64">
        <v>3354000</v>
      </c>
      <c r="S8" s="64">
        <v>0</v>
      </c>
      <c r="T8" s="64">
        <v>0</v>
      </c>
      <c r="U8" s="64">
        <v>3354000</v>
      </c>
      <c r="V8" s="64">
        <v>121362240</v>
      </c>
      <c r="W8" s="64">
        <v>125514191</v>
      </c>
      <c r="X8" s="64">
        <v>-4151951</v>
      </c>
      <c r="Y8" s="65">
        <v>-3.31</v>
      </c>
      <c r="Z8" s="66">
        <v>125514191</v>
      </c>
    </row>
    <row r="9" spans="1:26" ht="13.5">
      <c r="A9" s="62" t="s">
        <v>35</v>
      </c>
      <c r="B9" s="18">
        <v>107463648</v>
      </c>
      <c r="C9" s="18">
        <v>0</v>
      </c>
      <c r="D9" s="63">
        <v>125640554</v>
      </c>
      <c r="E9" s="64">
        <v>122280266</v>
      </c>
      <c r="F9" s="64">
        <v>5550566</v>
      </c>
      <c r="G9" s="64">
        <v>7190711</v>
      </c>
      <c r="H9" s="64">
        <v>7770395</v>
      </c>
      <c r="I9" s="64">
        <v>20511672</v>
      </c>
      <c r="J9" s="64">
        <v>6718241</v>
      </c>
      <c r="K9" s="64">
        <v>6982279</v>
      </c>
      <c r="L9" s="64">
        <v>9451661</v>
      </c>
      <c r="M9" s="64">
        <v>23152181</v>
      </c>
      <c r="N9" s="64">
        <v>5290166</v>
      </c>
      <c r="O9" s="64">
        <v>9243595</v>
      </c>
      <c r="P9" s="64">
        <v>5913645</v>
      </c>
      <c r="Q9" s="64">
        <v>20447406</v>
      </c>
      <c r="R9" s="64">
        <v>7532679</v>
      </c>
      <c r="S9" s="64">
        <v>7797900</v>
      </c>
      <c r="T9" s="64">
        <v>10903102</v>
      </c>
      <c r="U9" s="64">
        <v>26233681</v>
      </c>
      <c r="V9" s="64">
        <v>90344940</v>
      </c>
      <c r="W9" s="64">
        <v>122280266</v>
      </c>
      <c r="X9" s="64">
        <v>-31935326</v>
      </c>
      <c r="Y9" s="65">
        <v>-26.12</v>
      </c>
      <c r="Z9" s="66">
        <v>122280266</v>
      </c>
    </row>
    <row r="10" spans="1:26" ht="25.5">
      <c r="A10" s="67" t="s">
        <v>94</v>
      </c>
      <c r="B10" s="68">
        <f>SUM(B5:B9)</f>
        <v>1005236287</v>
      </c>
      <c r="C10" s="68">
        <f>SUM(C5:C9)</f>
        <v>0</v>
      </c>
      <c r="D10" s="69">
        <f aca="true" t="shared" si="0" ref="D10:Z10">SUM(D5:D9)</f>
        <v>1141135988</v>
      </c>
      <c r="E10" s="70">
        <f t="shared" si="0"/>
        <v>1160439930</v>
      </c>
      <c r="F10" s="70">
        <f t="shared" si="0"/>
        <v>115703017</v>
      </c>
      <c r="G10" s="70">
        <f t="shared" si="0"/>
        <v>89320050</v>
      </c>
      <c r="H10" s="70">
        <f t="shared" si="0"/>
        <v>87563986</v>
      </c>
      <c r="I10" s="70">
        <f t="shared" si="0"/>
        <v>292587053</v>
      </c>
      <c r="J10" s="70">
        <f t="shared" si="0"/>
        <v>79170973</v>
      </c>
      <c r="K10" s="70">
        <f t="shared" si="0"/>
        <v>92010383</v>
      </c>
      <c r="L10" s="70">
        <f t="shared" si="0"/>
        <v>108215103</v>
      </c>
      <c r="M10" s="70">
        <f t="shared" si="0"/>
        <v>279396459</v>
      </c>
      <c r="N10" s="70">
        <f t="shared" si="0"/>
        <v>105196016</v>
      </c>
      <c r="O10" s="70">
        <f t="shared" si="0"/>
        <v>82025253</v>
      </c>
      <c r="P10" s="70">
        <f t="shared" si="0"/>
        <v>101986600</v>
      </c>
      <c r="Q10" s="70">
        <f t="shared" si="0"/>
        <v>289207869</v>
      </c>
      <c r="R10" s="70">
        <f t="shared" si="0"/>
        <v>82550526</v>
      </c>
      <c r="S10" s="70">
        <f t="shared" si="0"/>
        <v>82754220</v>
      </c>
      <c r="T10" s="70">
        <f t="shared" si="0"/>
        <v>95214924</v>
      </c>
      <c r="U10" s="70">
        <f t="shared" si="0"/>
        <v>260519670</v>
      </c>
      <c r="V10" s="70">
        <f t="shared" si="0"/>
        <v>1121711051</v>
      </c>
      <c r="W10" s="70">
        <f t="shared" si="0"/>
        <v>1160439930</v>
      </c>
      <c r="X10" s="70">
        <f t="shared" si="0"/>
        <v>-38728879</v>
      </c>
      <c r="Y10" s="71">
        <f>+IF(W10&lt;&gt;0,(X10/W10)*100,0)</f>
        <v>-3.3374307449072353</v>
      </c>
      <c r="Z10" s="72">
        <f t="shared" si="0"/>
        <v>1160439930</v>
      </c>
    </row>
    <row r="11" spans="1:26" ht="13.5">
      <c r="A11" s="62" t="s">
        <v>36</v>
      </c>
      <c r="B11" s="18">
        <v>289071173</v>
      </c>
      <c r="C11" s="18">
        <v>0</v>
      </c>
      <c r="D11" s="63">
        <v>326628544</v>
      </c>
      <c r="E11" s="64">
        <v>330857060</v>
      </c>
      <c r="F11" s="64">
        <v>25555633</v>
      </c>
      <c r="G11" s="64">
        <v>23557294</v>
      </c>
      <c r="H11" s="64">
        <v>23997792</v>
      </c>
      <c r="I11" s="64">
        <v>73110719</v>
      </c>
      <c r="J11" s="64">
        <v>24366969</v>
      </c>
      <c r="K11" s="64">
        <v>24495069</v>
      </c>
      <c r="L11" s="64">
        <v>28939370</v>
      </c>
      <c r="M11" s="64">
        <v>77801408</v>
      </c>
      <c r="N11" s="64">
        <v>25758622</v>
      </c>
      <c r="O11" s="64">
        <v>24946515</v>
      </c>
      <c r="P11" s="64">
        <v>27687996</v>
      </c>
      <c r="Q11" s="64">
        <v>78393133</v>
      </c>
      <c r="R11" s="64">
        <v>26315953</v>
      </c>
      <c r="S11" s="64">
        <v>26005094</v>
      </c>
      <c r="T11" s="64">
        <v>25495662</v>
      </c>
      <c r="U11" s="64">
        <v>77816709</v>
      </c>
      <c r="V11" s="64">
        <v>307121969</v>
      </c>
      <c r="W11" s="64">
        <v>330857060</v>
      </c>
      <c r="X11" s="64">
        <v>-23735091</v>
      </c>
      <c r="Y11" s="65">
        <v>-7.17</v>
      </c>
      <c r="Z11" s="66">
        <v>330857060</v>
      </c>
    </row>
    <row r="12" spans="1:26" ht="13.5">
      <c r="A12" s="62" t="s">
        <v>37</v>
      </c>
      <c r="B12" s="18">
        <v>15502253</v>
      </c>
      <c r="C12" s="18">
        <v>0</v>
      </c>
      <c r="D12" s="63">
        <v>16259105</v>
      </c>
      <c r="E12" s="64">
        <v>16962404</v>
      </c>
      <c r="F12" s="64">
        <v>1286560</v>
      </c>
      <c r="G12" s="64">
        <v>1311810</v>
      </c>
      <c r="H12" s="64">
        <v>1290583</v>
      </c>
      <c r="I12" s="64">
        <v>3888953</v>
      </c>
      <c r="J12" s="64">
        <v>1302296</v>
      </c>
      <c r="K12" s="64">
        <v>1280416</v>
      </c>
      <c r="L12" s="64">
        <v>1290054</v>
      </c>
      <c r="M12" s="64">
        <v>3872766</v>
      </c>
      <c r="N12" s="64">
        <v>1287000</v>
      </c>
      <c r="O12" s="64">
        <v>2033556</v>
      </c>
      <c r="P12" s="64">
        <v>1355360</v>
      </c>
      <c r="Q12" s="64">
        <v>4675916</v>
      </c>
      <c r="R12" s="64">
        <v>1406352</v>
      </c>
      <c r="S12" s="64">
        <v>1356429</v>
      </c>
      <c r="T12" s="64">
        <v>1380953</v>
      </c>
      <c r="U12" s="64">
        <v>4143734</v>
      </c>
      <c r="V12" s="64">
        <v>16581369</v>
      </c>
      <c r="W12" s="64">
        <v>16962404</v>
      </c>
      <c r="X12" s="64">
        <v>-381035</v>
      </c>
      <c r="Y12" s="65">
        <v>-2.25</v>
      </c>
      <c r="Z12" s="66">
        <v>16962404</v>
      </c>
    </row>
    <row r="13" spans="1:26" ht="13.5">
      <c r="A13" s="62" t="s">
        <v>95</v>
      </c>
      <c r="B13" s="18">
        <v>152322236</v>
      </c>
      <c r="C13" s="18">
        <v>0</v>
      </c>
      <c r="D13" s="63">
        <v>182792886</v>
      </c>
      <c r="E13" s="64">
        <v>182792886</v>
      </c>
      <c r="F13" s="64">
        <v>15232744</v>
      </c>
      <c r="G13" s="64">
        <v>15232744</v>
      </c>
      <c r="H13" s="64">
        <v>15232744</v>
      </c>
      <c r="I13" s="64">
        <v>45698232</v>
      </c>
      <c r="J13" s="64">
        <v>15232744</v>
      </c>
      <c r="K13" s="64">
        <v>15232744</v>
      </c>
      <c r="L13" s="64">
        <v>15232744</v>
      </c>
      <c r="M13" s="64">
        <v>45698232</v>
      </c>
      <c r="N13" s="64">
        <v>15232744</v>
      </c>
      <c r="O13" s="64">
        <v>15232744</v>
      </c>
      <c r="P13" s="64">
        <v>15232744</v>
      </c>
      <c r="Q13" s="64">
        <v>45698232</v>
      </c>
      <c r="R13" s="64">
        <v>15232744</v>
      </c>
      <c r="S13" s="64">
        <v>15232744</v>
      </c>
      <c r="T13" s="64">
        <v>15232744</v>
      </c>
      <c r="U13" s="64">
        <v>45698232</v>
      </c>
      <c r="V13" s="64">
        <v>182792928</v>
      </c>
      <c r="W13" s="64">
        <v>182792886</v>
      </c>
      <c r="X13" s="64">
        <v>42</v>
      </c>
      <c r="Y13" s="65">
        <v>0</v>
      </c>
      <c r="Z13" s="66">
        <v>182792886</v>
      </c>
    </row>
    <row r="14" spans="1:26" ht="13.5">
      <c r="A14" s="62" t="s">
        <v>38</v>
      </c>
      <c r="B14" s="18">
        <v>12170010</v>
      </c>
      <c r="C14" s="18">
        <v>0</v>
      </c>
      <c r="D14" s="63">
        <v>27221013</v>
      </c>
      <c r="E14" s="64">
        <v>27221013</v>
      </c>
      <c r="F14" s="64">
        <v>0</v>
      </c>
      <c r="G14" s="64">
        <v>536043</v>
      </c>
      <c r="H14" s="64">
        <v>0</v>
      </c>
      <c r="I14" s="64">
        <v>536043</v>
      </c>
      <c r="J14" s="64">
        <v>0</v>
      </c>
      <c r="K14" s="64">
        <v>0</v>
      </c>
      <c r="L14" s="64">
        <v>0</v>
      </c>
      <c r="M14" s="64">
        <v>0</v>
      </c>
      <c r="N14" s="64">
        <v>5140901</v>
      </c>
      <c r="O14" s="64">
        <v>0</v>
      </c>
      <c r="P14" s="64">
        <v>431845</v>
      </c>
      <c r="Q14" s="64">
        <v>5572746</v>
      </c>
      <c r="R14" s="64">
        <v>0</v>
      </c>
      <c r="S14" s="64">
        <v>0</v>
      </c>
      <c r="T14" s="64">
        <v>4829473</v>
      </c>
      <c r="U14" s="64">
        <v>4829473</v>
      </c>
      <c r="V14" s="64">
        <v>10938262</v>
      </c>
      <c r="W14" s="64">
        <v>27221013</v>
      </c>
      <c r="X14" s="64">
        <v>-16282751</v>
      </c>
      <c r="Y14" s="65">
        <v>-59.82</v>
      </c>
      <c r="Z14" s="66">
        <v>27221013</v>
      </c>
    </row>
    <row r="15" spans="1:26" ht="13.5">
      <c r="A15" s="62" t="s">
        <v>39</v>
      </c>
      <c r="B15" s="18">
        <v>288735083</v>
      </c>
      <c r="C15" s="18">
        <v>0</v>
      </c>
      <c r="D15" s="63">
        <v>327702771</v>
      </c>
      <c r="E15" s="64">
        <v>315457078</v>
      </c>
      <c r="F15" s="64">
        <v>504557</v>
      </c>
      <c r="G15" s="64">
        <v>36313678</v>
      </c>
      <c r="H15" s="64">
        <v>37629045</v>
      </c>
      <c r="I15" s="64">
        <v>74447280</v>
      </c>
      <c r="J15" s="64">
        <v>22652451</v>
      </c>
      <c r="K15" s="64">
        <v>20818449</v>
      </c>
      <c r="L15" s="64">
        <v>19779023</v>
      </c>
      <c r="M15" s="64">
        <v>63249923</v>
      </c>
      <c r="N15" s="64">
        <v>19419157</v>
      </c>
      <c r="O15" s="64">
        <v>20226650</v>
      </c>
      <c r="P15" s="64">
        <v>20521581</v>
      </c>
      <c r="Q15" s="64">
        <v>60167388</v>
      </c>
      <c r="R15" s="64">
        <v>20342540</v>
      </c>
      <c r="S15" s="64">
        <v>19838836</v>
      </c>
      <c r="T15" s="64">
        <v>58422713</v>
      </c>
      <c r="U15" s="64">
        <v>98604089</v>
      </c>
      <c r="V15" s="64">
        <v>296468680</v>
      </c>
      <c r="W15" s="64">
        <v>315457078</v>
      </c>
      <c r="X15" s="64">
        <v>-18988398</v>
      </c>
      <c r="Y15" s="65">
        <v>-6.02</v>
      </c>
      <c r="Z15" s="66">
        <v>315457078</v>
      </c>
    </row>
    <row r="16" spans="1:26" ht="13.5">
      <c r="A16" s="73" t="s">
        <v>40</v>
      </c>
      <c r="B16" s="18">
        <v>49878154</v>
      </c>
      <c r="C16" s="18">
        <v>0</v>
      </c>
      <c r="D16" s="63">
        <v>56348073</v>
      </c>
      <c r="E16" s="64">
        <v>57819386</v>
      </c>
      <c r="F16" s="64">
        <v>4578238</v>
      </c>
      <c r="G16" s="64">
        <v>4637059</v>
      </c>
      <c r="H16" s="64">
        <v>4758821</v>
      </c>
      <c r="I16" s="64">
        <v>13974118</v>
      </c>
      <c r="J16" s="64">
        <v>4754810</v>
      </c>
      <c r="K16" s="64">
        <v>4475055</v>
      </c>
      <c r="L16" s="64">
        <v>4665981</v>
      </c>
      <c r="M16" s="64">
        <v>13895846</v>
      </c>
      <c r="N16" s="64">
        <v>4697642</v>
      </c>
      <c r="O16" s="64">
        <v>5650724</v>
      </c>
      <c r="P16" s="64">
        <v>4745081</v>
      </c>
      <c r="Q16" s="64">
        <v>15093447</v>
      </c>
      <c r="R16" s="64">
        <v>4716783</v>
      </c>
      <c r="S16" s="64">
        <v>4779717</v>
      </c>
      <c r="T16" s="64">
        <v>5057380</v>
      </c>
      <c r="U16" s="64">
        <v>14553880</v>
      </c>
      <c r="V16" s="64">
        <v>57517291</v>
      </c>
      <c r="W16" s="64">
        <v>57819386</v>
      </c>
      <c r="X16" s="64">
        <v>-302095</v>
      </c>
      <c r="Y16" s="65">
        <v>-0.52</v>
      </c>
      <c r="Z16" s="66">
        <v>57819386</v>
      </c>
    </row>
    <row r="17" spans="1:26" ht="13.5">
      <c r="A17" s="62" t="s">
        <v>41</v>
      </c>
      <c r="B17" s="18">
        <v>241247569</v>
      </c>
      <c r="C17" s="18">
        <v>0</v>
      </c>
      <c r="D17" s="63">
        <v>273520147</v>
      </c>
      <c r="E17" s="64">
        <v>311691057</v>
      </c>
      <c r="F17" s="64">
        <v>15405752</v>
      </c>
      <c r="G17" s="64">
        <v>33352072</v>
      </c>
      <c r="H17" s="64">
        <v>16270264</v>
      </c>
      <c r="I17" s="64">
        <v>65028088</v>
      </c>
      <c r="J17" s="64">
        <v>21042375</v>
      </c>
      <c r="K17" s="64">
        <v>17728293</v>
      </c>
      <c r="L17" s="64">
        <v>18911367</v>
      </c>
      <c r="M17" s="64">
        <v>57682035</v>
      </c>
      <c r="N17" s="64">
        <v>20566509</v>
      </c>
      <c r="O17" s="64">
        <v>21765826</v>
      </c>
      <c r="P17" s="64">
        <v>23842549</v>
      </c>
      <c r="Q17" s="64">
        <v>66174884</v>
      </c>
      <c r="R17" s="64">
        <v>28992477</v>
      </c>
      <c r="S17" s="64">
        <v>25799320</v>
      </c>
      <c r="T17" s="64">
        <v>31736039</v>
      </c>
      <c r="U17" s="64">
        <v>86527836</v>
      </c>
      <c r="V17" s="64">
        <v>275412843</v>
      </c>
      <c r="W17" s="64">
        <v>311691057</v>
      </c>
      <c r="X17" s="64">
        <v>-36278214</v>
      </c>
      <c r="Y17" s="65">
        <v>-11.64</v>
      </c>
      <c r="Z17" s="66">
        <v>311691057</v>
      </c>
    </row>
    <row r="18" spans="1:26" ht="13.5">
      <c r="A18" s="74" t="s">
        <v>42</v>
      </c>
      <c r="B18" s="75">
        <f>SUM(B11:B17)</f>
        <v>1048926478</v>
      </c>
      <c r="C18" s="75">
        <f>SUM(C11:C17)</f>
        <v>0</v>
      </c>
      <c r="D18" s="76">
        <f aca="true" t="shared" si="1" ref="D18:Z18">SUM(D11:D17)</f>
        <v>1210472539</v>
      </c>
      <c r="E18" s="77">
        <f t="shared" si="1"/>
        <v>1242800884</v>
      </c>
      <c r="F18" s="77">
        <f t="shared" si="1"/>
        <v>62563484</v>
      </c>
      <c r="G18" s="77">
        <f t="shared" si="1"/>
        <v>114940700</v>
      </c>
      <c r="H18" s="77">
        <f t="shared" si="1"/>
        <v>99179249</v>
      </c>
      <c r="I18" s="77">
        <f t="shared" si="1"/>
        <v>276683433</v>
      </c>
      <c r="J18" s="77">
        <f t="shared" si="1"/>
        <v>89351645</v>
      </c>
      <c r="K18" s="77">
        <f t="shared" si="1"/>
        <v>84030026</v>
      </c>
      <c r="L18" s="77">
        <f t="shared" si="1"/>
        <v>88818539</v>
      </c>
      <c r="M18" s="77">
        <f t="shared" si="1"/>
        <v>262200210</v>
      </c>
      <c r="N18" s="77">
        <f t="shared" si="1"/>
        <v>92102575</v>
      </c>
      <c r="O18" s="77">
        <f t="shared" si="1"/>
        <v>89856015</v>
      </c>
      <c r="P18" s="77">
        <f t="shared" si="1"/>
        <v>93817156</v>
      </c>
      <c r="Q18" s="77">
        <f t="shared" si="1"/>
        <v>275775746</v>
      </c>
      <c r="R18" s="77">
        <f t="shared" si="1"/>
        <v>97006849</v>
      </c>
      <c r="S18" s="77">
        <f t="shared" si="1"/>
        <v>93012140</v>
      </c>
      <c r="T18" s="77">
        <f t="shared" si="1"/>
        <v>142154964</v>
      </c>
      <c r="U18" s="77">
        <f t="shared" si="1"/>
        <v>332173953</v>
      </c>
      <c r="V18" s="77">
        <f t="shared" si="1"/>
        <v>1146833342</v>
      </c>
      <c r="W18" s="77">
        <f t="shared" si="1"/>
        <v>1242800884</v>
      </c>
      <c r="X18" s="77">
        <f t="shared" si="1"/>
        <v>-95967542</v>
      </c>
      <c r="Y18" s="71">
        <f>+IF(W18&lt;&gt;0,(X18/W18)*100,0)</f>
        <v>-7.721875904298117</v>
      </c>
      <c r="Z18" s="78">
        <f t="shared" si="1"/>
        <v>1242800884</v>
      </c>
    </row>
    <row r="19" spans="1:26" ht="13.5">
      <c r="A19" s="74" t="s">
        <v>43</v>
      </c>
      <c r="B19" s="79">
        <f>+B10-B18</f>
        <v>-43690191</v>
      </c>
      <c r="C19" s="79">
        <f>+C10-C18</f>
        <v>0</v>
      </c>
      <c r="D19" s="80">
        <f aca="true" t="shared" si="2" ref="D19:Z19">+D10-D18</f>
        <v>-69336551</v>
      </c>
      <c r="E19" s="81">
        <f t="shared" si="2"/>
        <v>-82360954</v>
      </c>
      <c r="F19" s="81">
        <f t="shared" si="2"/>
        <v>53139533</v>
      </c>
      <c r="G19" s="81">
        <f t="shared" si="2"/>
        <v>-25620650</v>
      </c>
      <c r="H19" s="81">
        <f t="shared" si="2"/>
        <v>-11615263</v>
      </c>
      <c r="I19" s="81">
        <f t="shared" si="2"/>
        <v>15903620</v>
      </c>
      <c r="J19" s="81">
        <f t="shared" si="2"/>
        <v>-10180672</v>
      </c>
      <c r="K19" s="81">
        <f t="shared" si="2"/>
        <v>7980357</v>
      </c>
      <c r="L19" s="81">
        <f t="shared" si="2"/>
        <v>19396564</v>
      </c>
      <c r="M19" s="81">
        <f t="shared" si="2"/>
        <v>17196249</v>
      </c>
      <c r="N19" s="81">
        <f t="shared" si="2"/>
        <v>13093441</v>
      </c>
      <c r="O19" s="81">
        <f t="shared" si="2"/>
        <v>-7830762</v>
      </c>
      <c r="P19" s="81">
        <f t="shared" si="2"/>
        <v>8169444</v>
      </c>
      <c r="Q19" s="81">
        <f t="shared" si="2"/>
        <v>13432123</v>
      </c>
      <c r="R19" s="81">
        <f t="shared" si="2"/>
        <v>-14456323</v>
      </c>
      <c r="S19" s="81">
        <f t="shared" si="2"/>
        <v>-10257920</v>
      </c>
      <c r="T19" s="81">
        <f t="shared" si="2"/>
        <v>-46940040</v>
      </c>
      <c r="U19" s="81">
        <f t="shared" si="2"/>
        <v>-71654283</v>
      </c>
      <c r="V19" s="81">
        <f t="shared" si="2"/>
        <v>-25122291</v>
      </c>
      <c r="W19" s="81">
        <f>IF(E10=E18,0,W10-W18)</f>
        <v>-82360954</v>
      </c>
      <c r="X19" s="81">
        <f t="shared" si="2"/>
        <v>57238663</v>
      </c>
      <c r="Y19" s="82">
        <f>+IF(W19&lt;&gt;0,(X19/W19)*100,0)</f>
        <v>-69.49732879490445</v>
      </c>
      <c r="Z19" s="83">
        <f t="shared" si="2"/>
        <v>-82360954</v>
      </c>
    </row>
    <row r="20" spans="1:26" ht="13.5">
      <c r="A20" s="62" t="s">
        <v>44</v>
      </c>
      <c r="B20" s="18">
        <v>77855148</v>
      </c>
      <c r="C20" s="18">
        <v>0</v>
      </c>
      <c r="D20" s="63">
        <v>56725760</v>
      </c>
      <c r="E20" s="64">
        <v>100949964</v>
      </c>
      <c r="F20" s="64">
        <v>2534000</v>
      </c>
      <c r="G20" s="64">
        <v>4577403</v>
      </c>
      <c r="H20" s="64">
        <v>3383700</v>
      </c>
      <c r="I20" s="64">
        <v>10495103</v>
      </c>
      <c r="J20" s="64">
        <v>2000000</v>
      </c>
      <c r="K20" s="64">
        <v>22291052</v>
      </c>
      <c r="L20" s="64">
        <v>0</v>
      </c>
      <c r="M20" s="64">
        <v>24291052</v>
      </c>
      <c r="N20" s="64">
        <v>0</v>
      </c>
      <c r="O20" s="64">
        <v>9364786</v>
      </c>
      <c r="P20" s="64">
        <v>19956519</v>
      </c>
      <c r="Q20" s="64">
        <v>29321305</v>
      </c>
      <c r="R20" s="64">
        <v>0</v>
      </c>
      <c r="S20" s="64">
        <v>0</v>
      </c>
      <c r="T20" s="64">
        <v>39474476</v>
      </c>
      <c r="U20" s="64">
        <v>39474476</v>
      </c>
      <c r="V20" s="64">
        <v>103581936</v>
      </c>
      <c r="W20" s="64">
        <v>100949964</v>
      </c>
      <c r="X20" s="64">
        <v>2631972</v>
      </c>
      <c r="Y20" s="65">
        <v>2.61</v>
      </c>
      <c r="Z20" s="66">
        <v>100949964</v>
      </c>
    </row>
    <row r="21" spans="1:26" ht="13.5">
      <c r="A21" s="62" t="s">
        <v>96</v>
      </c>
      <c r="B21" s="84">
        <v>0</v>
      </c>
      <c r="C21" s="84">
        <v>0</v>
      </c>
      <c r="D21" s="85">
        <v>-32273040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34164957</v>
      </c>
      <c r="C22" s="90">
        <f>SUM(C19:C21)</f>
        <v>0</v>
      </c>
      <c r="D22" s="91">
        <f aca="true" t="shared" si="3" ref="D22:Z22">SUM(D19:D21)</f>
        <v>-44883831</v>
      </c>
      <c r="E22" s="92">
        <f t="shared" si="3"/>
        <v>18589010</v>
      </c>
      <c r="F22" s="92">
        <f t="shared" si="3"/>
        <v>55673533</v>
      </c>
      <c r="G22" s="92">
        <f t="shared" si="3"/>
        <v>-21043247</v>
      </c>
      <c r="H22" s="92">
        <f t="shared" si="3"/>
        <v>-8231563</v>
      </c>
      <c r="I22" s="92">
        <f t="shared" si="3"/>
        <v>26398723</v>
      </c>
      <c r="J22" s="92">
        <f t="shared" si="3"/>
        <v>-8180672</v>
      </c>
      <c r="K22" s="92">
        <f t="shared" si="3"/>
        <v>30271409</v>
      </c>
      <c r="L22" s="92">
        <f t="shared" si="3"/>
        <v>19396564</v>
      </c>
      <c r="M22" s="92">
        <f t="shared" si="3"/>
        <v>41487301</v>
      </c>
      <c r="N22" s="92">
        <f t="shared" si="3"/>
        <v>13093441</v>
      </c>
      <c r="O22" s="92">
        <f t="shared" si="3"/>
        <v>1534024</v>
      </c>
      <c r="P22" s="92">
        <f t="shared" si="3"/>
        <v>28125963</v>
      </c>
      <c r="Q22" s="92">
        <f t="shared" si="3"/>
        <v>42753428</v>
      </c>
      <c r="R22" s="92">
        <f t="shared" si="3"/>
        <v>-14456323</v>
      </c>
      <c r="S22" s="92">
        <f t="shared" si="3"/>
        <v>-10257920</v>
      </c>
      <c r="T22" s="92">
        <f t="shared" si="3"/>
        <v>-7465564</v>
      </c>
      <c r="U22" s="92">
        <f t="shared" si="3"/>
        <v>-32179807</v>
      </c>
      <c r="V22" s="92">
        <f t="shared" si="3"/>
        <v>78459645</v>
      </c>
      <c r="W22" s="92">
        <f t="shared" si="3"/>
        <v>18589010</v>
      </c>
      <c r="X22" s="92">
        <f t="shared" si="3"/>
        <v>59870635</v>
      </c>
      <c r="Y22" s="93">
        <f>+IF(W22&lt;&gt;0,(X22/W22)*100,0)</f>
        <v>322.0754359699629</v>
      </c>
      <c r="Z22" s="94">
        <f t="shared" si="3"/>
        <v>18589010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34164957</v>
      </c>
      <c r="C24" s="79">
        <f>SUM(C22:C23)</f>
        <v>0</v>
      </c>
      <c r="D24" s="80">
        <f aca="true" t="shared" si="4" ref="D24:Z24">SUM(D22:D23)</f>
        <v>-44883831</v>
      </c>
      <c r="E24" s="81">
        <f t="shared" si="4"/>
        <v>18589010</v>
      </c>
      <c r="F24" s="81">
        <f t="shared" si="4"/>
        <v>55673533</v>
      </c>
      <c r="G24" s="81">
        <f t="shared" si="4"/>
        <v>-21043247</v>
      </c>
      <c r="H24" s="81">
        <f t="shared" si="4"/>
        <v>-8231563</v>
      </c>
      <c r="I24" s="81">
        <f t="shared" si="4"/>
        <v>26398723</v>
      </c>
      <c r="J24" s="81">
        <f t="shared" si="4"/>
        <v>-8180672</v>
      </c>
      <c r="K24" s="81">
        <f t="shared" si="4"/>
        <v>30271409</v>
      </c>
      <c r="L24" s="81">
        <f t="shared" si="4"/>
        <v>19396564</v>
      </c>
      <c r="M24" s="81">
        <f t="shared" si="4"/>
        <v>41487301</v>
      </c>
      <c r="N24" s="81">
        <f t="shared" si="4"/>
        <v>13093441</v>
      </c>
      <c r="O24" s="81">
        <f t="shared" si="4"/>
        <v>1534024</v>
      </c>
      <c r="P24" s="81">
        <f t="shared" si="4"/>
        <v>28125963</v>
      </c>
      <c r="Q24" s="81">
        <f t="shared" si="4"/>
        <v>42753428</v>
      </c>
      <c r="R24" s="81">
        <f t="shared" si="4"/>
        <v>-14456323</v>
      </c>
      <c r="S24" s="81">
        <f t="shared" si="4"/>
        <v>-10257920</v>
      </c>
      <c r="T24" s="81">
        <f t="shared" si="4"/>
        <v>-7465564</v>
      </c>
      <c r="U24" s="81">
        <f t="shared" si="4"/>
        <v>-32179807</v>
      </c>
      <c r="V24" s="81">
        <f t="shared" si="4"/>
        <v>78459645</v>
      </c>
      <c r="W24" s="81">
        <f t="shared" si="4"/>
        <v>18589010</v>
      </c>
      <c r="X24" s="81">
        <f t="shared" si="4"/>
        <v>59870635</v>
      </c>
      <c r="Y24" s="82">
        <f>+IF(W24&lt;&gt;0,(X24/W24)*100,0)</f>
        <v>322.0754359699629</v>
      </c>
      <c r="Z24" s="83">
        <f t="shared" si="4"/>
        <v>18589010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228231650</v>
      </c>
      <c r="C27" s="21">
        <v>0</v>
      </c>
      <c r="D27" s="103">
        <v>269475860</v>
      </c>
      <c r="E27" s="104">
        <v>348087182</v>
      </c>
      <c r="F27" s="104">
        <v>2465274</v>
      </c>
      <c r="G27" s="104">
        <v>3250966</v>
      </c>
      <c r="H27" s="104">
        <v>10417799</v>
      </c>
      <c r="I27" s="104">
        <v>16134039</v>
      </c>
      <c r="J27" s="104">
        <v>19971897</v>
      </c>
      <c r="K27" s="104">
        <v>17104419</v>
      </c>
      <c r="L27" s="104">
        <v>13440916</v>
      </c>
      <c r="M27" s="104">
        <v>50517232</v>
      </c>
      <c r="N27" s="104">
        <v>9542137</v>
      </c>
      <c r="O27" s="104">
        <v>79778374</v>
      </c>
      <c r="P27" s="104">
        <v>19295601</v>
      </c>
      <c r="Q27" s="104">
        <v>108616112</v>
      </c>
      <c r="R27" s="104">
        <v>10729040</v>
      </c>
      <c r="S27" s="104">
        <v>19842606</v>
      </c>
      <c r="T27" s="104">
        <v>53459714</v>
      </c>
      <c r="U27" s="104">
        <v>84031360</v>
      </c>
      <c r="V27" s="104">
        <v>259298743</v>
      </c>
      <c r="W27" s="104">
        <v>348087182</v>
      </c>
      <c r="X27" s="104">
        <v>-88788439</v>
      </c>
      <c r="Y27" s="105">
        <v>-25.51</v>
      </c>
      <c r="Z27" s="106">
        <v>348087182</v>
      </c>
    </row>
    <row r="28" spans="1:26" ht="13.5">
      <c r="A28" s="107" t="s">
        <v>44</v>
      </c>
      <c r="B28" s="18">
        <v>76957859</v>
      </c>
      <c r="C28" s="18">
        <v>0</v>
      </c>
      <c r="D28" s="63">
        <v>56725760</v>
      </c>
      <c r="E28" s="64">
        <v>67880333</v>
      </c>
      <c r="F28" s="64">
        <v>1796534</v>
      </c>
      <c r="G28" s="64">
        <v>-814587</v>
      </c>
      <c r="H28" s="64">
        <v>3911754</v>
      </c>
      <c r="I28" s="64">
        <v>4893701</v>
      </c>
      <c r="J28" s="64">
        <v>2978851</v>
      </c>
      <c r="K28" s="64">
        <v>4362491</v>
      </c>
      <c r="L28" s="64">
        <v>3660201</v>
      </c>
      <c r="M28" s="64">
        <v>11001543</v>
      </c>
      <c r="N28" s="64">
        <v>1754633</v>
      </c>
      <c r="O28" s="64">
        <v>5490656</v>
      </c>
      <c r="P28" s="64">
        <v>1780696</v>
      </c>
      <c r="Q28" s="64">
        <v>9025985</v>
      </c>
      <c r="R28" s="64">
        <v>3986185</v>
      </c>
      <c r="S28" s="64">
        <v>8751061</v>
      </c>
      <c r="T28" s="64">
        <v>22583129</v>
      </c>
      <c r="U28" s="64">
        <v>35320375</v>
      </c>
      <c r="V28" s="64">
        <v>60241604</v>
      </c>
      <c r="W28" s="64">
        <v>67880333</v>
      </c>
      <c r="X28" s="64">
        <v>-7638729</v>
      </c>
      <c r="Y28" s="65">
        <v>-11.25</v>
      </c>
      <c r="Z28" s="66">
        <v>67880333</v>
      </c>
    </row>
    <row r="29" spans="1:26" ht="13.5">
      <c r="A29" s="62" t="s">
        <v>99</v>
      </c>
      <c r="B29" s="18">
        <v>7500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69933414</v>
      </c>
      <c r="C30" s="18">
        <v>0</v>
      </c>
      <c r="D30" s="63">
        <v>64610000</v>
      </c>
      <c r="E30" s="64">
        <v>111591291</v>
      </c>
      <c r="F30" s="64">
        <v>62099</v>
      </c>
      <c r="G30" s="64">
        <v>2896924</v>
      </c>
      <c r="H30" s="64">
        <v>3733342</v>
      </c>
      <c r="I30" s="64">
        <v>6692365</v>
      </c>
      <c r="J30" s="64">
        <v>7770931</v>
      </c>
      <c r="K30" s="64">
        <v>6528410</v>
      </c>
      <c r="L30" s="64">
        <v>3759347</v>
      </c>
      <c r="M30" s="64">
        <v>18058688</v>
      </c>
      <c r="N30" s="64">
        <v>2724578</v>
      </c>
      <c r="O30" s="64">
        <v>2117952</v>
      </c>
      <c r="P30" s="64">
        <v>12305845</v>
      </c>
      <c r="Q30" s="64">
        <v>17148375</v>
      </c>
      <c r="R30" s="64">
        <v>3965981</v>
      </c>
      <c r="S30" s="64">
        <v>5895541</v>
      </c>
      <c r="T30" s="64">
        <v>10020540</v>
      </c>
      <c r="U30" s="64">
        <v>19882062</v>
      </c>
      <c r="V30" s="64">
        <v>61781490</v>
      </c>
      <c r="W30" s="64">
        <v>111591291</v>
      </c>
      <c r="X30" s="64">
        <v>-49809801</v>
      </c>
      <c r="Y30" s="65">
        <v>-44.64</v>
      </c>
      <c r="Z30" s="66">
        <v>111591291</v>
      </c>
    </row>
    <row r="31" spans="1:26" ht="13.5">
      <c r="A31" s="62" t="s">
        <v>49</v>
      </c>
      <c r="B31" s="18">
        <v>81332877</v>
      </c>
      <c r="C31" s="18">
        <v>0</v>
      </c>
      <c r="D31" s="63">
        <v>148140100</v>
      </c>
      <c r="E31" s="64">
        <v>168615558</v>
      </c>
      <c r="F31" s="64">
        <v>606640</v>
      </c>
      <c r="G31" s="64">
        <v>1168629</v>
      </c>
      <c r="H31" s="64">
        <v>2772702</v>
      </c>
      <c r="I31" s="64">
        <v>4547971</v>
      </c>
      <c r="J31" s="64">
        <v>9222113</v>
      </c>
      <c r="K31" s="64">
        <v>6213518</v>
      </c>
      <c r="L31" s="64">
        <v>6021368</v>
      </c>
      <c r="M31" s="64">
        <v>21456999</v>
      </c>
      <c r="N31" s="64">
        <v>5062926</v>
      </c>
      <c r="O31" s="64">
        <v>72169767</v>
      </c>
      <c r="P31" s="64">
        <v>5209060</v>
      </c>
      <c r="Q31" s="64">
        <v>82441753</v>
      </c>
      <c r="R31" s="64">
        <v>2776877</v>
      </c>
      <c r="S31" s="64">
        <v>5196004</v>
      </c>
      <c r="T31" s="64">
        <v>20856045</v>
      </c>
      <c r="U31" s="64">
        <v>28828926</v>
      </c>
      <c r="V31" s="64">
        <v>137275649</v>
      </c>
      <c r="W31" s="64">
        <v>168615558</v>
      </c>
      <c r="X31" s="64">
        <v>-31339909</v>
      </c>
      <c r="Y31" s="65">
        <v>-18.59</v>
      </c>
      <c r="Z31" s="66">
        <v>168615558</v>
      </c>
    </row>
    <row r="32" spans="1:26" ht="13.5">
      <c r="A32" s="74" t="s">
        <v>50</v>
      </c>
      <c r="B32" s="21">
        <f>SUM(B28:B31)</f>
        <v>228231650</v>
      </c>
      <c r="C32" s="21">
        <f>SUM(C28:C31)</f>
        <v>0</v>
      </c>
      <c r="D32" s="103">
        <f aca="true" t="shared" si="5" ref="D32:Z32">SUM(D28:D31)</f>
        <v>269475860</v>
      </c>
      <c r="E32" s="104">
        <f t="shared" si="5"/>
        <v>348087182</v>
      </c>
      <c r="F32" s="104">
        <f t="shared" si="5"/>
        <v>2465273</v>
      </c>
      <c r="G32" s="104">
        <f t="shared" si="5"/>
        <v>3250966</v>
      </c>
      <c r="H32" s="104">
        <f t="shared" si="5"/>
        <v>10417798</v>
      </c>
      <c r="I32" s="104">
        <f t="shared" si="5"/>
        <v>16134037</v>
      </c>
      <c r="J32" s="104">
        <f t="shared" si="5"/>
        <v>19971895</v>
      </c>
      <c r="K32" s="104">
        <f t="shared" si="5"/>
        <v>17104419</v>
      </c>
      <c r="L32" s="104">
        <f t="shared" si="5"/>
        <v>13440916</v>
      </c>
      <c r="M32" s="104">
        <f t="shared" si="5"/>
        <v>50517230</v>
      </c>
      <c r="N32" s="104">
        <f t="shared" si="5"/>
        <v>9542137</v>
      </c>
      <c r="O32" s="104">
        <f t="shared" si="5"/>
        <v>79778375</v>
      </c>
      <c r="P32" s="104">
        <f t="shared" si="5"/>
        <v>19295601</v>
      </c>
      <c r="Q32" s="104">
        <f t="shared" si="5"/>
        <v>108616113</v>
      </c>
      <c r="R32" s="104">
        <f t="shared" si="5"/>
        <v>10729043</v>
      </c>
      <c r="S32" s="104">
        <f t="shared" si="5"/>
        <v>19842606</v>
      </c>
      <c r="T32" s="104">
        <f t="shared" si="5"/>
        <v>53459714</v>
      </c>
      <c r="U32" s="104">
        <f t="shared" si="5"/>
        <v>84031363</v>
      </c>
      <c r="V32" s="104">
        <f t="shared" si="5"/>
        <v>259298743</v>
      </c>
      <c r="W32" s="104">
        <f t="shared" si="5"/>
        <v>348087182</v>
      </c>
      <c r="X32" s="104">
        <f t="shared" si="5"/>
        <v>-88788439</v>
      </c>
      <c r="Y32" s="105">
        <f>+IF(W32&lt;&gt;0,(X32/W32)*100,0)</f>
        <v>-25.507529030471453</v>
      </c>
      <c r="Z32" s="106">
        <f t="shared" si="5"/>
        <v>348087182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548826637</v>
      </c>
      <c r="C35" s="18">
        <v>0</v>
      </c>
      <c r="D35" s="63">
        <v>340243472</v>
      </c>
      <c r="E35" s="64">
        <v>270656622</v>
      </c>
      <c r="F35" s="64">
        <v>508335065</v>
      </c>
      <c r="G35" s="64">
        <v>489358305</v>
      </c>
      <c r="H35" s="64">
        <v>481376176</v>
      </c>
      <c r="I35" s="64">
        <v>481376176</v>
      </c>
      <c r="J35" s="64">
        <v>475076781</v>
      </c>
      <c r="K35" s="64">
        <v>501483393</v>
      </c>
      <c r="L35" s="64">
        <v>515097154</v>
      </c>
      <c r="M35" s="64">
        <v>515097154</v>
      </c>
      <c r="N35" s="64">
        <v>583461040</v>
      </c>
      <c r="O35" s="64">
        <v>513980938</v>
      </c>
      <c r="P35" s="64">
        <v>538562538</v>
      </c>
      <c r="Q35" s="64">
        <v>538562538</v>
      </c>
      <c r="R35" s="64">
        <v>530418769</v>
      </c>
      <c r="S35" s="64">
        <v>530430055</v>
      </c>
      <c r="T35" s="64">
        <v>520577951</v>
      </c>
      <c r="U35" s="64">
        <v>520577951</v>
      </c>
      <c r="V35" s="64">
        <v>520577951</v>
      </c>
      <c r="W35" s="64">
        <v>270656622</v>
      </c>
      <c r="X35" s="64">
        <v>249921329</v>
      </c>
      <c r="Y35" s="65">
        <v>92.34</v>
      </c>
      <c r="Z35" s="66">
        <v>270656622</v>
      </c>
    </row>
    <row r="36" spans="1:26" ht="13.5">
      <c r="A36" s="62" t="s">
        <v>53</v>
      </c>
      <c r="B36" s="18">
        <v>5899905560</v>
      </c>
      <c r="C36" s="18">
        <v>0</v>
      </c>
      <c r="D36" s="63">
        <v>6597202375</v>
      </c>
      <c r="E36" s="64">
        <v>6666789224</v>
      </c>
      <c r="F36" s="64">
        <v>6157206061</v>
      </c>
      <c r="G36" s="64">
        <v>5875035078</v>
      </c>
      <c r="H36" s="64">
        <v>5870220139</v>
      </c>
      <c r="I36" s="64">
        <v>5870220139</v>
      </c>
      <c r="J36" s="64">
        <v>5874959296</v>
      </c>
      <c r="K36" s="64">
        <v>5876830972</v>
      </c>
      <c r="L36" s="64">
        <v>5875039148</v>
      </c>
      <c r="M36" s="64">
        <v>5875039148</v>
      </c>
      <c r="N36" s="64">
        <v>5869348542</v>
      </c>
      <c r="O36" s="64">
        <v>5933894177</v>
      </c>
      <c r="P36" s="64">
        <v>5937957037</v>
      </c>
      <c r="Q36" s="64">
        <v>5937957037</v>
      </c>
      <c r="R36" s="64">
        <v>5933453335</v>
      </c>
      <c r="S36" s="64">
        <v>5953295941</v>
      </c>
      <c r="T36" s="64">
        <v>5976290171</v>
      </c>
      <c r="U36" s="64">
        <v>5976290171</v>
      </c>
      <c r="V36" s="64">
        <v>5976290171</v>
      </c>
      <c r="W36" s="64">
        <v>6666789224</v>
      </c>
      <c r="X36" s="64">
        <v>-690499053</v>
      </c>
      <c r="Y36" s="65">
        <v>-10.36</v>
      </c>
      <c r="Z36" s="66">
        <v>6666789224</v>
      </c>
    </row>
    <row r="37" spans="1:26" ht="13.5">
      <c r="A37" s="62" t="s">
        <v>54</v>
      </c>
      <c r="B37" s="18">
        <v>213947535</v>
      </c>
      <c r="C37" s="18">
        <v>0</v>
      </c>
      <c r="D37" s="63">
        <v>134360594</v>
      </c>
      <c r="E37" s="64">
        <v>134360594</v>
      </c>
      <c r="F37" s="64">
        <v>142212469</v>
      </c>
      <c r="G37" s="64">
        <v>157364623</v>
      </c>
      <c r="H37" s="64">
        <v>140009774</v>
      </c>
      <c r="I37" s="64">
        <v>140009774</v>
      </c>
      <c r="J37" s="64">
        <v>130985838</v>
      </c>
      <c r="K37" s="64">
        <v>131682333</v>
      </c>
      <c r="L37" s="64">
        <v>133613851</v>
      </c>
      <c r="M37" s="64">
        <v>133613851</v>
      </c>
      <c r="N37" s="64">
        <v>121329106</v>
      </c>
      <c r="O37" s="64">
        <v>210617525</v>
      </c>
      <c r="P37" s="64">
        <v>134953131</v>
      </c>
      <c r="Q37" s="64">
        <v>134953131</v>
      </c>
      <c r="R37" s="64">
        <v>136963731</v>
      </c>
      <c r="S37" s="64">
        <v>144031074</v>
      </c>
      <c r="T37" s="64">
        <v>175064132</v>
      </c>
      <c r="U37" s="64">
        <v>175064132</v>
      </c>
      <c r="V37" s="64">
        <v>175064132</v>
      </c>
      <c r="W37" s="64">
        <v>134360594</v>
      </c>
      <c r="X37" s="64">
        <v>40703538</v>
      </c>
      <c r="Y37" s="65">
        <v>30.29</v>
      </c>
      <c r="Z37" s="66">
        <v>134360594</v>
      </c>
    </row>
    <row r="38" spans="1:26" ht="13.5">
      <c r="A38" s="62" t="s">
        <v>55</v>
      </c>
      <c r="B38" s="18">
        <v>182269856</v>
      </c>
      <c r="C38" s="18">
        <v>0</v>
      </c>
      <c r="D38" s="63">
        <v>305559767</v>
      </c>
      <c r="E38" s="64">
        <v>305559767</v>
      </c>
      <c r="F38" s="64">
        <v>197246705</v>
      </c>
      <c r="G38" s="64">
        <v>197246705</v>
      </c>
      <c r="H38" s="64">
        <v>197246705</v>
      </c>
      <c r="I38" s="64">
        <v>197246705</v>
      </c>
      <c r="J38" s="64">
        <v>197246705</v>
      </c>
      <c r="K38" s="64">
        <v>197246705</v>
      </c>
      <c r="L38" s="64">
        <v>197246705</v>
      </c>
      <c r="M38" s="64">
        <v>197246705</v>
      </c>
      <c r="N38" s="64">
        <v>185442001</v>
      </c>
      <c r="O38" s="64">
        <v>185442001</v>
      </c>
      <c r="P38" s="64">
        <v>185442001</v>
      </c>
      <c r="Q38" s="64">
        <v>185442001</v>
      </c>
      <c r="R38" s="64">
        <v>185442001</v>
      </c>
      <c r="S38" s="64">
        <v>185442001</v>
      </c>
      <c r="T38" s="64">
        <v>185442001</v>
      </c>
      <c r="U38" s="64">
        <v>185442001</v>
      </c>
      <c r="V38" s="64">
        <v>185442001</v>
      </c>
      <c r="W38" s="64">
        <v>305559767</v>
      </c>
      <c r="X38" s="64">
        <v>-120117766</v>
      </c>
      <c r="Y38" s="65">
        <v>-39.31</v>
      </c>
      <c r="Z38" s="66">
        <v>305559767</v>
      </c>
    </row>
    <row r="39" spans="1:26" ht="13.5">
      <c r="A39" s="62" t="s">
        <v>56</v>
      </c>
      <c r="B39" s="18">
        <v>6052514806</v>
      </c>
      <c r="C39" s="18">
        <v>0</v>
      </c>
      <c r="D39" s="63">
        <v>6497525486</v>
      </c>
      <c r="E39" s="64">
        <v>6497525485</v>
      </c>
      <c r="F39" s="64">
        <v>6326081952</v>
      </c>
      <c r="G39" s="64">
        <v>6009782056</v>
      </c>
      <c r="H39" s="64">
        <v>6014339837</v>
      </c>
      <c r="I39" s="64">
        <v>6014339837</v>
      </c>
      <c r="J39" s="64">
        <v>6021803534</v>
      </c>
      <c r="K39" s="64">
        <v>6049385327</v>
      </c>
      <c r="L39" s="64">
        <v>6059275746</v>
      </c>
      <c r="M39" s="64">
        <v>6059275746</v>
      </c>
      <c r="N39" s="64">
        <v>6146038475</v>
      </c>
      <c r="O39" s="64">
        <v>6051815588</v>
      </c>
      <c r="P39" s="64">
        <v>6156124443</v>
      </c>
      <c r="Q39" s="64">
        <v>6156124443</v>
      </c>
      <c r="R39" s="64">
        <v>6141466371</v>
      </c>
      <c r="S39" s="64">
        <v>6154252921</v>
      </c>
      <c r="T39" s="64">
        <v>6136361989</v>
      </c>
      <c r="U39" s="64">
        <v>6136361989</v>
      </c>
      <c r="V39" s="64">
        <v>6136361989</v>
      </c>
      <c r="W39" s="64">
        <v>6497525485</v>
      </c>
      <c r="X39" s="64">
        <v>-361163496</v>
      </c>
      <c r="Y39" s="65">
        <v>-5.56</v>
      </c>
      <c r="Z39" s="66">
        <v>6497525485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221030876</v>
      </c>
      <c r="C42" s="18">
        <v>0</v>
      </c>
      <c r="D42" s="63">
        <v>212602945</v>
      </c>
      <c r="E42" s="64">
        <v>178939254</v>
      </c>
      <c r="F42" s="64">
        <v>18358765</v>
      </c>
      <c r="G42" s="64">
        <v>-11261418</v>
      </c>
      <c r="H42" s="64">
        <v>555634</v>
      </c>
      <c r="I42" s="64">
        <v>7652981</v>
      </c>
      <c r="J42" s="64">
        <v>28074810</v>
      </c>
      <c r="K42" s="64">
        <v>42497176</v>
      </c>
      <c r="L42" s="64">
        <v>34319245</v>
      </c>
      <c r="M42" s="64">
        <v>104891231</v>
      </c>
      <c r="N42" s="64">
        <v>42474897</v>
      </c>
      <c r="O42" s="64">
        <v>13709209</v>
      </c>
      <c r="P42" s="64">
        <v>46452033</v>
      </c>
      <c r="Q42" s="64">
        <v>102636139</v>
      </c>
      <c r="R42" s="64">
        <v>635495</v>
      </c>
      <c r="S42" s="64">
        <v>23698338</v>
      </c>
      <c r="T42" s="64">
        <v>45698075</v>
      </c>
      <c r="U42" s="64">
        <v>70031908</v>
      </c>
      <c r="V42" s="64">
        <v>285212259</v>
      </c>
      <c r="W42" s="64">
        <v>178939254</v>
      </c>
      <c r="X42" s="64">
        <v>106273005</v>
      </c>
      <c r="Y42" s="65">
        <v>59.39</v>
      </c>
      <c r="Z42" s="66">
        <v>178939254</v>
      </c>
    </row>
    <row r="43" spans="1:26" ht="13.5">
      <c r="A43" s="62" t="s">
        <v>59</v>
      </c>
      <c r="B43" s="18">
        <v>-227960767</v>
      </c>
      <c r="C43" s="18">
        <v>0</v>
      </c>
      <c r="D43" s="63">
        <v>-269325860</v>
      </c>
      <c r="E43" s="64">
        <v>-256937181</v>
      </c>
      <c r="F43" s="64">
        <v>-2465274</v>
      </c>
      <c r="G43" s="64">
        <v>50749035</v>
      </c>
      <c r="H43" s="64">
        <v>43582199</v>
      </c>
      <c r="I43" s="64">
        <v>91865960</v>
      </c>
      <c r="J43" s="64">
        <v>52028103</v>
      </c>
      <c r="K43" s="64">
        <v>-191104416</v>
      </c>
      <c r="L43" s="64">
        <v>82590493</v>
      </c>
      <c r="M43" s="64">
        <v>-56485820</v>
      </c>
      <c r="N43" s="64">
        <v>-179542134</v>
      </c>
      <c r="O43" s="64">
        <v>-43778375</v>
      </c>
      <c r="P43" s="64">
        <v>52704400</v>
      </c>
      <c r="Q43" s="64">
        <v>-170616109</v>
      </c>
      <c r="R43" s="64">
        <v>25270962</v>
      </c>
      <c r="S43" s="64">
        <v>82217292</v>
      </c>
      <c r="T43" s="64">
        <v>-233459712</v>
      </c>
      <c r="U43" s="64">
        <v>-125971458</v>
      </c>
      <c r="V43" s="64">
        <v>-261207427</v>
      </c>
      <c r="W43" s="64">
        <v>-256937181</v>
      </c>
      <c r="X43" s="64">
        <v>-4270246</v>
      </c>
      <c r="Y43" s="65">
        <v>1.66</v>
      </c>
      <c r="Z43" s="66">
        <v>-256937181</v>
      </c>
    </row>
    <row r="44" spans="1:26" ht="13.5">
      <c r="A44" s="62" t="s">
        <v>60</v>
      </c>
      <c r="B44" s="18">
        <v>5886059</v>
      </c>
      <c r="C44" s="18">
        <v>0</v>
      </c>
      <c r="D44" s="63">
        <v>76209477</v>
      </c>
      <c r="E44" s="64">
        <v>76209477</v>
      </c>
      <c r="F44" s="64">
        <v>2010131</v>
      </c>
      <c r="G44" s="64">
        <v>-1987179</v>
      </c>
      <c r="H44" s="64">
        <v>251406</v>
      </c>
      <c r="I44" s="64">
        <v>274358</v>
      </c>
      <c r="J44" s="64">
        <v>726922</v>
      </c>
      <c r="K44" s="64">
        <v>573117</v>
      </c>
      <c r="L44" s="64">
        <v>-3136893</v>
      </c>
      <c r="M44" s="64">
        <v>-1836854</v>
      </c>
      <c r="N44" s="64">
        <v>1463084</v>
      </c>
      <c r="O44" s="64">
        <v>-4431227</v>
      </c>
      <c r="P44" s="64">
        <v>779974</v>
      </c>
      <c r="Q44" s="64">
        <v>-2188169</v>
      </c>
      <c r="R44" s="64">
        <v>940444</v>
      </c>
      <c r="S44" s="64">
        <v>747369</v>
      </c>
      <c r="T44" s="64">
        <v>-3263611</v>
      </c>
      <c r="U44" s="64">
        <v>-1575798</v>
      </c>
      <c r="V44" s="64">
        <v>-5326463</v>
      </c>
      <c r="W44" s="64">
        <v>76209477</v>
      </c>
      <c r="X44" s="64">
        <v>-81535940</v>
      </c>
      <c r="Y44" s="65">
        <v>-106.99</v>
      </c>
      <c r="Z44" s="66">
        <v>76209477</v>
      </c>
    </row>
    <row r="45" spans="1:26" ht="13.5">
      <c r="A45" s="74" t="s">
        <v>61</v>
      </c>
      <c r="B45" s="21">
        <v>57395683</v>
      </c>
      <c r="C45" s="21">
        <v>0</v>
      </c>
      <c r="D45" s="103">
        <v>68882216</v>
      </c>
      <c r="E45" s="104">
        <v>47859407</v>
      </c>
      <c r="F45" s="104">
        <v>67551481</v>
      </c>
      <c r="G45" s="104">
        <v>105051919</v>
      </c>
      <c r="H45" s="104">
        <v>149441158</v>
      </c>
      <c r="I45" s="104">
        <v>149441158</v>
      </c>
      <c r="J45" s="104">
        <v>230270993</v>
      </c>
      <c r="K45" s="104">
        <v>82236870</v>
      </c>
      <c r="L45" s="104">
        <v>196009715</v>
      </c>
      <c r="M45" s="104">
        <v>196009715</v>
      </c>
      <c r="N45" s="104">
        <v>60405562</v>
      </c>
      <c r="O45" s="104">
        <v>25905169</v>
      </c>
      <c r="P45" s="104">
        <v>125841576</v>
      </c>
      <c r="Q45" s="104">
        <v>60405562</v>
      </c>
      <c r="R45" s="104">
        <v>152688477</v>
      </c>
      <c r="S45" s="104">
        <v>259351476</v>
      </c>
      <c r="T45" s="104">
        <v>68326228</v>
      </c>
      <c r="U45" s="104">
        <v>68326228</v>
      </c>
      <c r="V45" s="104">
        <v>68326228</v>
      </c>
      <c r="W45" s="104">
        <v>47859407</v>
      </c>
      <c r="X45" s="104">
        <v>20466821</v>
      </c>
      <c r="Y45" s="105">
        <v>42.76</v>
      </c>
      <c r="Z45" s="106">
        <v>47859407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41093548</v>
      </c>
      <c r="C49" s="56">
        <v>0</v>
      </c>
      <c r="D49" s="133">
        <v>4034292</v>
      </c>
      <c r="E49" s="58">
        <v>2397096</v>
      </c>
      <c r="F49" s="58">
        <v>0</v>
      </c>
      <c r="G49" s="58">
        <v>0</v>
      </c>
      <c r="H49" s="58">
        <v>0</v>
      </c>
      <c r="I49" s="58">
        <v>1833007</v>
      </c>
      <c r="J49" s="58">
        <v>0</v>
      </c>
      <c r="K49" s="58">
        <v>0</v>
      </c>
      <c r="L49" s="58">
        <v>0</v>
      </c>
      <c r="M49" s="58">
        <v>9456322</v>
      </c>
      <c r="N49" s="58">
        <v>0</v>
      </c>
      <c r="O49" s="58">
        <v>0</v>
      </c>
      <c r="P49" s="58">
        <v>0</v>
      </c>
      <c r="Q49" s="58">
        <v>15543581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74357846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93949574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93949574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100.01284377416968</v>
      </c>
      <c r="F58" s="7">
        <f t="shared" si="6"/>
        <v>100</v>
      </c>
      <c r="G58" s="7">
        <f t="shared" si="6"/>
        <v>99.99999874568385</v>
      </c>
      <c r="H58" s="7">
        <f t="shared" si="6"/>
        <v>100</v>
      </c>
      <c r="I58" s="7">
        <f t="shared" si="6"/>
        <v>99.99999956507185</v>
      </c>
      <c r="J58" s="7">
        <f t="shared" si="6"/>
        <v>100</v>
      </c>
      <c r="K58" s="7">
        <f t="shared" si="6"/>
        <v>99.99999856535851</v>
      </c>
      <c r="L58" s="7">
        <f t="shared" si="6"/>
        <v>99.99999851843766</v>
      </c>
      <c r="M58" s="7">
        <f t="shared" si="6"/>
        <v>99.99999903845871</v>
      </c>
      <c r="N58" s="7">
        <f t="shared" si="6"/>
        <v>99.99999885347168</v>
      </c>
      <c r="O58" s="7">
        <f t="shared" si="6"/>
        <v>100</v>
      </c>
      <c r="P58" s="7">
        <f t="shared" si="6"/>
        <v>100.00000140029263</v>
      </c>
      <c r="Q58" s="7">
        <f t="shared" si="6"/>
        <v>100</v>
      </c>
      <c r="R58" s="7">
        <f t="shared" si="6"/>
        <v>99.9999985796112</v>
      </c>
      <c r="S58" s="7">
        <f t="shared" si="6"/>
        <v>100</v>
      </c>
      <c r="T58" s="7">
        <f t="shared" si="6"/>
        <v>99.99999879268945</v>
      </c>
      <c r="U58" s="7">
        <f t="shared" si="6"/>
        <v>99.999999111589</v>
      </c>
      <c r="V58" s="7">
        <f t="shared" si="6"/>
        <v>99.99999944035324</v>
      </c>
      <c r="W58" s="7">
        <f t="shared" si="6"/>
        <v>100.01284377416968</v>
      </c>
      <c r="X58" s="7">
        <f t="shared" si="6"/>
        <v>0</v>
      </c>
      <c r="Y58" s="7">
        <f t="shared" si="6"/>
        <v>0</v>
      </c>
      <c r="Z58" s="8">
        <f t="shared" si="6"/>
        <v>100.01284377416968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100.0000003822746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100.0000003822746</v>
      </c>
      <c r="X59" s="10">
        <f t="shared" si="7"/>
        <v>0</v>
      </c>
      <c r="Y59" s="10">
        <f t="shared" si="7"/>
        <v>0</v>
      </c>
      <c r="Z59" s="11">
        <f t="shared" si="7"/>
        <v>100.0000003822746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100.00000031709494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99.99999845759298</v>
      </c>
      <c r="O60" s="13">
        <f t="shared" si="7"/>
        <v>100</v>
      </c>
      <c r="P60" s="13">
        <f t="shared" si="7"/>
        <v>100</v>
      </c>
      <c r="Q60" s="13">
        <f t="shared" si="7"/>
        <v>99.99999938869453</v>
      </c>
      <c r="R60" s="13">
        <f t="shared" si="7"/>
        <v>99.99999792880645</v>
      </c>
      <c r="S60" s="13">
        <f t="shared" si="7"/>
        <v>100</v>
      </c>
      <c r="T60" s="13">
        <f t="shared" si="7"/>
        <v>99.99999834657825</v>
      </c>
      <c r="U60" s="13">
        <f t="shared" si="7"/>
        <v>99.99999873826599</v>
      </c>
      <c r="V60" s="13">
        <f t="shared" si="7"/>
        <v>99.99999952148862</v>
      </c>
      <c r="W60" s="13">
        <f t="shared" si="7"/>
        <v>100.00000031709494</v>
      </c>
      <c r="X60" s="13">
        <f t="shared" si="7"/>
        <v>0</v>
      </c>
      <c r="Y60" s="13">
        <f t="shared" si="7"/>
        <v>0</v>
      </c>
      <c r="Z60" s="14">
        <f t="shared" si="7"/>
        <v>100.00000031709494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100.00000022191762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</v>
      </c>
      <c r="W61" s="13">
        <f t="shared" si="7"/>
        <v>100.00000022191762</v>
      </c>
      <c r="X61" s="13">
        <f t="shared" si="7"/>
        <v>0</v>
      </c>
      <c r="Y61" s="13">
        <f t="shared" si="7"/>
        <v>0</v>
      </c>
      <c r="Z61" s="14">
        <f t="shared" si="7"/>
        <v>100.00000022191762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99.99998053527223</v>
      </c>
      <c r="O62" s="13">
        <f t="shared" si="7"/>
        <v>100</v>
      </c>
      <c r="P62" s="13">
        <f t="shared" si="7"/>
        <v>100</v>
      </c>
      <c r="Q62" s="13">
        <f t="shared" si="7"/>
        <v>99.99999316629012</v>
      </c>
      <c r="R62" s="13">
        <f t="shared" si="7"/>
        <v>99.99997370098653</v>
      </c>
      <c r="S62" s="13">
        <f t="shared" si="7"/>
        <v>100</v>
      </c>
      <c r="T62" s="13">
        <f t="shared" si="7"/>
        <v>99.99997674733866</v>
      </c>
      <c r="U62" s="13">
        <f t="shared" si="7"/>
        <v>99.99998449354203</v>
      </c>
      <c r="V62" s="13">
        <f t="shared" si="7"/>
        <v>99.99999468410874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100.00000164255813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100.00000164255813</v>
      </c>
      <c r="X64" s="13">
        <f t="shared" si="7"/>
        <v>0</v>
      </c>
      <c r="Y64" s="13">
        <f t="shared" si="7"/>
        <v>0</v>
      </c>
      <c r="Z64" s="14">
        <f t="shared" si="7"/>
        <v>100.00000164255813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106.0778793283199</v>
      </c>
      <c r="F66" s="16">
        <f t="shared" si="7"/>
        <v>100</v>
      </c>
      <c r="G66" s="16">
        <f t="shared" si="7"/>
        <v>99.9993808624586</v>
      </c>
      <c r="H66" s="16">
        <f t="shared" si="7"/>
        <v>100</v>
      </c>
      <c r="I66" s="16">
        <f t="shared" si="7"/>
        <v>99.99978624577034</v>
      </c>
      <c r="J66" s="16">
        <f t="shared" si="7"/>
        <v>100</v>
      </c>
      <c r="K66" s="16">
        <f t="shared" si="7"/>
        <v>99.9994279045287</v>
      </c>
      <c r="L66" s="16">
        <f t="shared" si="7"/>
        <v>99.99939327015254</v>
      </c>
      <c r="M66" s="16">
        <f t="shared" si="7"/>
        <v>99.99961462869474</v>
      </c>
      <c r="N66" s="16">
        <f t="shared" si="7"/>
        <v>100</v>
      </c>
      <c r="O66" s="16">
        <f t="shared" si="7"/>
        <v>100</v>
      </c>
      <c r="P66" s="16">
        <f t="shared" si="7"/>
        <v>100.00072054415494</v>
      </c>
      <c r="Q66" s="16">
        <f t="shared" si="7"/>
        <v>100.0001928089957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99.99990246481174</v>
      </c>
      <c r="W66" s="16">
        <f t="shared" si="7"/>
        <v>106.0778793283199</v>
      </c>
      <c r="X66" s="16">
        <f t="shared" si="7"/>
        <v>0</v>
      </c>
      <c r="Y66" s="16">
        <f t="shared" si="7"/>
        <v>0</v>
      </c>
      <c r="Z66" s="17">
        <f t="shared" si="7"/>
        <v>106.0778793283199</v>
      </c>
    </row>
    <row r="67" spans="1:26" ht="13.5" hidden="1">
      <c r="A67" s="40" t="s">
        <v>108</v>
      </c>
      <c r="B67" s="23">
        <v>787302414</v>
      </c>
      <c r="C67" s="23"/>
      <c r="D67" s="24">
        <v>893913182</v>
      </c>
      <c r="E67" s="25">
        <v>894207563</v>
      </c>
      <c r="F67" s="25">
        <v>71309752</v>
      </c>
      <c r="G67" s="25">
        <v>79724717</v>
      </c>
      <c r="H67" s="25">
        <v>78888560</v>
      </c>
      <c r="I67" s="25">
        <v>229923029</v>
      </c>
      <c r="J67" s="25">
        <v>70799245</v>
      </c>
      <c r="K67" s="25">
        <v>69703826</v>
      </c>
      <c r="L67" s="25">
        <v>67496316</v>
      </c>
      <c r="M67" s="25">
        <v>207999387</v>
      </c>
      <c r="N67" s="25">
        <v>87219826</v>
      </c>
      <c r="O67" s="25">
        <v>71743780</v>
      </c>
      <c r="P67" s="25">
        <v>71413644</v>
      </c>
      <c r="Q67" s="25">
        <v>230377250</v>
      </c>
      <c r="R67" s="25">
        <v>70403259</v>
      </c>
      <c r="S67" s="25">
        <v>71889041</v>
      </c>
      <c r="T67" s="25">
        <v>82828730</v>
      </c>
      <c r="U67" s="25">
        <v>225121030</v>
      </c>
      <c r="V67" s="25">
        <v>893420696</v>
      </c>
      <c r="W67" s="25">
        <v>894207563</v>
      </c>
      <c r="X67" s="25"/>
      <c r="Y67" s="24"/>
      <c r="Z67" s="26">
        <v>894207563</v>
      </c>
    </row>
    <row r="68" spans="1:26" ht="13.5" hidden="1">
      <c r="A68" s="36" t="s">
        <v>31</v>
      </c>
      <c r="B68" s="18">
        <v>230303644</v>
      </c>
      <c r="C68" s="18"/>
      <c r="D68" s="19">
        <v>257316829</v>
      </c>
      <c r="E68" s="20">
        <v>261592054</v>
      </c>
      <c r="F68" s="20">
        <v>21952843</v>
      </c>
      <c r="G68" s="20">
        <v>21939972</v>
      </c>
      <c r="H68" s="20">
        <v>21947192</v>
      </c>
      <c r="I68" s="20">
        <v>65840007</v>
      </c>
      <c r="J68" s="20">
        <v>22007535</v>
      </c>
      <c r="K68" s="20">
        <v>22017260</v>
      </c>
      <c r="L68" s="20">
        <v>22222812</v>
      </c>
      <c r="M68" s="20">
        <v>66247607</v>
      </c>
      <c r="N68" s="20">
        <v>22194064</v>
      </c>
      <c r="O68" s="20">
        <v>22127299</v>
      </c>
      <c r="P68" s="20">
        <v>21952902</v>
      </c>
      <c r="Q68" s="20">
        <v>66274265</v>
      </c>
      <c r="R68" s="20">
        <v>21986668</v>
      </c>
      <c r="S68" s="20">
        <v>21990760</v>
      </c>
      <c r="T68" s="20">
        <v>22086501</v>
      </c>
      <c r="U68" s="20">
        <v>66063929</v>
      </c>
      <c r="V68" s="20">
        <v>264425808</v>
      </c>
      <c r="W68" s="20">
        <v>261592054</v>
      </c>
      <c r="X68" s="20"/>
      <c r="Y68" s="19"/>
      <c r="Z68" s="22">
        <v>261592054</v>
      </c>
    </row>
    <row r="69" spans="1:26" ht="13.5" hidden="1">
      <c r="A69" s="37" t="s">
        <v>32</v>
      </c>
      <c r="B69" s="18">
        <v>555194862</v>
      </c>
      <c r="C69" s="18"/>
      <c r="D69" s="19">
        <v>634591915</v>
      </c>
      <c r="E69" s="20">
        <v>630725919</v>
      </c>
      <c r="F69" s="20">
        <v>49205544</v>
      </c>
      <c r="G69" s="20">
        <v>57623230</v>
      </c>
      <c r="H69" s="20">
        <v>56786421</v>
      </c>
      <c r="I69" s="20">
        <v>163615195</v>
      </c>
      <c r="J69" s="20">
        <v>48612344</v>
      </c>
      <c r="K69" s="20">
        <v>47511770</v>
      </c>
      <c r="L69" s="20">
        <v>45108686</v>
      </c>
      <c r="M69" s="20">
        <v>141232800</v>
      </c>
      <c r="N69" s="20">
        <v>64833730</v>
      </c>
      <c r="O69" s="20">
        <v>49428649</v>
      </c>
      <c r="P69" s="20">
        <v>49321958</v>
      </c>
      <c r="Q69" s="20">
        <v>163584337</v>
      </c>
      <c r="R69" s="20">
        <v>48281340</v>
      </c>
      <c r="S69" s="20">
        <v>49750037</v>
      </c>
      <c r="T69" s="20">
        <v>60480637</v>
      </c>
      <c r="U69" s="20">
        <v>158512014</v>
      </c>
      <c r="V69" s="20">
        <v>626944346</v>
      </c>
      <c r="W69" s="20">
        <v>630725919</v>
      </c>
      <c r="X69" s="20"/>
      <c r="Y69" s="19"/>
      <c r="Z69" s="22">
        <v>630725919</v>
      </c>
    </row>
    <row r="70" spans="1:26" ht="13.5" hidden="1">
      <c r="A70" s="38" t="s">
        <v>102</v>
      </c>
      <c r="B70" s="18">
        <v>393197587</v>
      </c>
      <c r="C70" s="18"/>
      <c r="D70" s="19">
        <v>451005322</v>
      </c>
      <c r="E70" s="20">
        <v>450617675</v>
      </c>
      <c r="F70" s="20">
        <v>34591154</v>
      </c>
      <c r="G70" s="20">
        <v>42491123</v>
      </c>
      <c r="H70" s="20">
        <v>41704294</v>
      </c>
      <c r="I70" s="20">
        <v>118786571</v>
      </c>
      <c r="J70" s="20">
        <v>33236946</v>
      </c>
      <c r="K70" s="20">
        <v>32644896</v>
      </c>
      <c r="L70" s="20">
        <v>31175516</v>
      </c>
      <c r="M70" s="20">
        <v>97057358</v>
      </c>
      <c r="N70" s="20">
        <v>49487491</v>
      </c>
      <c r="O70" s="20">
        <v>34529490</v>
      </c>
      <c r="P70" s="20">
        <v>34555352</v>
      </c>
      <c r="Q70" s="20">
        <v>118572333</v>
      </c>
      <c r="R70" s="20">
        <v>34383020</v>
      </c>
      <c r="S70" s="20">
        <v>34764356</v>
      </c>
      <c r="T70" s="20">
        <v>45961364</v>
      </c>
      <c r="U70" s="20">
        <v>115108740</v>
      </c>
      <c r="V70" s="20">
        <v>449525002</v>
      </c>
      <c r="W70" s="20">
        <v>450617675</v>
      </c>
      <c r="X70" s="20"/>
      <c r="Y70" s="19"/>
      <c r="Z70" s="22">
        <v>450617675</v>
      </c>
    </row>
    <row r="71" spans="1:26" ht="13.5" hidden="1">
      <c r="A71" s="38" t="s">
        <v>103</v>
      </c>
      <c r="B71" s="18">
        <v>56617772</v>
      </c>
      <c r="C71" s="18"/>
      <c r="D71" s="19">
        <v>64213269</v>
      </c>
      <c r="E71" s="20">
        <v>60071031</v>
      </c>
      <c r="F71" s="20">
        <v>4693914</v>
      </c>
      <c r="G71" s="20">
        <v>5050700</v>
      </c>
      <c r="H71" s="20">
        <v>5020545</v>
      </c>
      <c r="I71" s="20">
        <v>14765159</v>
      </c>
      <c r="J71" s="20">
        <v>5394549</v>
      </c>
      <c r="K71" s="20">
        <v>4819309</v>
      </c>
      <c r="L71" s="20">
        <v>3924354</v>
      </c>
      <c r="M71" s="20">
        <v>14138212</v>
      </c>
      <c r="N71" s="20">
        <v>5137498</v>
      </c>
      <c r="O71" s="20">
        <v>4848481</v>
      </c>
      <c r="P71" s="20">
        <v>4647361</v>
      </c>
      <c r="Q71" s="20">
        <v>14633340</v>
      </c>
      <c r="R71" s="20">
        <v>3802424</v>
      </c>
      <c r="S71" s="20">
        <v>4794845</v>
      </c>
      <c r="T71" s="20">
        <v>4300583</v>
      </c>
      <c r="U71" s="20">
        <v>12897852</v>
      </c>
      <c r="V71" s="20">
        <v>56434563</v>
      </c>
      <c r="W71" s="20">
        <v>60071031</v>
      </c>
      <c r="X71" s="20"/>
      <c r="Y71" s="19"/>
      <c r="Z71" s="22">
        <v>60071031</v>
      </c>
    </row>
    <row r="72" spans="1:26" ht="13.5" hidden="1">
      <c r="A72" s="38" t="s">
        <v>104</v>
      </c>
      <c r="B72" s="18">
        <v>53853246</v>
      </c>
      <c r="C72" s="18"/>
      <c r="D72" s="19">
        <v>59192678</v>
      </c>
      <c r="E72" s="20">
        <v>59156567</v>
      </c>
      <c r="F72" s="20">
        <v>4859023</v>
      </c>
      <c r="G72" s="20">
        <v>5033138</v>
      </c>
      <c r="H72" s="20">
        <v>5002180</v>
      </c>
      <c r="I72" s="20">
        <v>14894341</v>
      </c>
      <c r="J72" s="20">
        <v>4899944</v>
      </c>
      <c r="K72" s="20">
        <v>4979576</v>
      </c>
      <c r="L72" s="20">
        <v>4927631</v>
      </c>
      <c r="M72" s="20">
        <v>14807151</v>
      </c>
      <c r="N72" s="20">
        <v>5126748</v>
      </c>
      <c r="O72" s="20">
        <v>4928652</v>
      </c>
      <c r="P72" s="20">
        <v>4988668</v>
      </c>
      <c r="Q72" s="20">
        <v>15044068</v>
      </c>
      <c r="R72" s="20">
        <v>5052404</v>
      </c>
      <c r="S72" s="20">
        <v>5065976</v>
      </c>
      <c r="T72" s="20">
        <v>5087789</v>
      </c>
      <c r="U72" s="20">
        <v>15206169</v>
      </c>
      <c r="V72" s="20">
        <v>59951729</v>
      </c>
      <c r="W72" s="20">
        <v>59156567</v>
      </c>
      <c r="X72" s="20"/>
      <c r="Y72" s="19"/>
      <c r="Z72" s="22">
        <v>59156567</v>
      </c>
    </row>
    <row r="73" spans="1:26" ht="13.5" hidden="1">
      <c r="A73" s="38" t="s">
        <v>105</v>
      </c>
      <c r="B73" s="18">
        <v>51526257</v>
      </c>
      <c r="C73" s="18"/>
      <c r="D73" s="19">
        <v>60180646</v>
      </c>
      <c r="E73" s="20">
        <v>60880646</v>
      </c>
      <c r="F73" s="20">
        <v>5061453</v>
      </c>
      <c r="G73" s="20">
        <v>5048269</v>
      </c>
      <c r="H73" s="20">
        <v>5059402</v>
      </c>
      <c r="I73" s="20">
        <v>15169124</v>
      </c>
      <c r="J73" s="20">
        <v>5080905</v>
      </c>
      <c r="K73" s="20">
        <v>5067989</v>
      </c>
      <c r="L73" s="20">
        <v>5081185</v>
      </c>
      <c r="M73" s="20">
        <v>15230079</v>
      </c>
      <c r="N73" s="20">
        <v>5081993</v>
      </c>
      <c r="O73" s="20">
        <v>5122026</v>
      </c>
      <c r="P73" s="20">
        <v>5130577</v>
      </c>
      <c r="Q73" s="20">
        <v>15334596</v>
      </c>
      <c r="R73" s="20">
        <v>5043492</v>
      </c>
      <c r="S73" s="20">
        <v>5124860</v>
      </c>
      <c r="T73" s="20">
        <v>5130901</v>
      </c>
      <c r="U73" s="20">
        <v>15299253</v>
      </c>
      <c r="V73" s="20">
        <v>61033052</v>
      </c>
      <c r="W73" s="20">
        <v>60880646</v>
      </c>
      <c r="X73" s="20"/>
      <c r="Y73" s="19"/>
      <c r="Z73" s="22">
        <v>60880646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1803908</v>
      </c>
      <c r="C75" s="27"/>
      <c r="D75" s="28">
        <v>2004438</v>
      </c>
      <c r="E75" s="29">
        <v>1889590</v>
      </c>
      <c r="F75" s="29">
        <v>151365</v>
      </c>
      <c r="G75" s="29">
        <v>161515</v>
      </c>
      <c r="H75" s="29">
        <v>154947</v>
      </c>
      <c r="I75" s="29">
        <v>467827</v>
      </c>
      <c r="J75" s="29">
        <v>179366</v>
      </c>
      <c r="K75" s="29">
        <v>174796</v>
      </c>
      <c r="L75" s="29">
        <v>164818</v>
      </c>
      <c r="M75" s="29">
        <v>518980</v>
      </c>
      <c r="N75" s="29">
        <v>192032</v>
      </c>
      <c r="O75" s="29">
        <v>187832</v>
      </c>
      <c r="P75" s="29">
        <v>138784</v>
      </c>
      <c r="Q75" s="29">
        <v>518648</v>
      </c>
      <c r="R75" s="29">
        <v>135251</v>
      </c>
      <c r="S75" s="29">
        <v>148244</v>
      </c>
      <c r="T75" s="29">
        <v>261592</v>
      </c>
      <c r="U75" s="29">
        <v>545087</v>
      </c>
      <c r="V75" s="29">
        <v>2050542</v>
      </c>
      <c r="W75" s="29">
        <v>1889590</v>
      </c>
      <c r="X75" s="29"/>
      <c r="Y75" s="28"/>
      <c r="Z75" s="30">
        <v>1889590</v>
      </c>
    </row>
    <row r="76" spans="1:26" ht="13.5" hidden="1">
      <c r="A76" s="41" t="s">
        <v>109</v>
      </c>
      <c r="B76" s="31">
        <v>787302414</v>
      </c>
      <c r="C76" s="31"/>
      <c r="D76" s="32">
        <v>893913182</v>
      </c>
      <c r="E76" s="33">
        <v>894322413</v>
      </c>
      <c r="F76" s="33">
        <v>71309752</v>
      </c>
      <c r="G76" s="33">
        <v>79724716</v>
      </c>
      <c r="H76" s="33">
        <v>78888560</v>
      </c>
      <c r="I76" s="33">
        <v>229923028</v>
      </c>
      <c r="J76" s="33">
        <v>70799245</v>
      </c>
      <c r="K76" s="33">
        <v>69703825</v>
      </c>
      <c r="L76" s="33">
        <v>67496315</v>
      </c>
      <c r="M76" s="33">
        <v>207999385</v>
      </c>
      <c r="N76" s="33">
        <v>87219825</v>
      </c>
      <c r="O76" s="33">
        <v>71743780</v>
      </c>
      <c r="P76" s="33">
        <v>71413645</v>
      </c>
      <c r="Q76" s="33">
        <v>230377250</v>
      </c>
      <c r="R76" s="33">
        <v>70403258</v>
      </c>
      <c r="S76" s="33">
        <v>71889041</v>
      </c>
      <c r="T76" s="33">
        <v>82828729</v>
      </c>
      <c r="U76" s="33">
        <v>225121028</v>
      </c>
      <c r="V76" s="33">
        <v>893420691</v>
      </c>
      <c r="W76" s="33">
        <v>894322413</v>
      </c>
      <c r="X76" s="33"/>
      <c r="Y76" s="32"/>
      <c r="Z76" s="34">
        <v>894322413</v>
      </c>
    </row>
    <row r="77" spans="1:26" ht="13.5" hidden="1">
      <c r="A77" s="36" t="s">
        <v>31</v>
      </c>
      <c r="B77" s="18">
        <v>230303644</v>
      </c>
      <c r="C77" s="18"/>
      <c r="D77" s="19">
        <v>257316829</v>
      </c>
      <c r="E77" s="20">
        <v>261592055</v>
      </c>
      <c r="F77" s="20">
        <v>21952843</v>
      </c>
      <c r="G77" s="20">
        <v>21939972</v>
      </c>
      <c r="H77" s="20">
        <v>21947192</v>
      </c>
      <c r="I77" s="20">
        <v>65840007</v>
      </c>
      <c r="J77" s="20">
        <v>22007535</v>
      </c>
      <c r="K77" s="20">
        <v>22017260</v>
      </c>
      <c r="L77" s="20">
        <v>22222812</v>
      </c>
      <c r="M77" s="20">
        <v>66247607</v>
      </c>
      <c r="N77" s="20">
        <v>22194064</v>
      </c>
      <c r="O77" s="20">
        <v>22127299</v>
      </c>
      <c r="P77" s="20">
        <v>21952902</v>
      </c>
      <c r="Q77" s="20">
        <v>66274265</v>
      </c>
      <c r="R77" s="20">
        <v>21986668</v>
      </c>
      <c r="S77" s="20">
        <v>21990760</v>
      </c>
      <c r="T77" s="20">
        <v>22086501</v>
      </c>
      <c r="U77" s="20">
        <v>66063929</v>
      </c>
      <c r="V77" s="20">
        <v>264425808</v>
      </c>
      <c r="W77" s="20">
        <v>261592055</v>
      </c>
      <c r="X77" s="20"/>
      <c r="Y77" s="19"/>
      <c r="Z77" s="22">
        <v>261592055</v>
      </c>
    </row>
    <row r="78" spans="1:26" ht="13.5" hidden="1">
      <c r="A78" s="37" t="s">
        <v>32</v>
      </c>
      <c r="B78" s="18">
        <v>555194862</v>
      </c>
      <c r="C78" s="18"/>
      <c r="D78" s="19">
        <v>634591915</v>
      </c>
      <c r="E78" s="20">
        <v>630725921</v>
      </c>
      <c r="F78" s="20">
        <v>49205544</v>
      </c>
      <c r="G78" s="20">
        <v>57623230</v>
      </c>
      <c r="H78" s="20">
        <v>56786421</v>
      </c>
      <c r="I78" s="20">
        <v>163615195</v>
      </c>
      <c r="J78" s="20">
        <v>48612344</v>
      </c>
      <c r="K78" s="20">
        <v>47511770</v>
      </c>
      <c r="L78" s="20">
        <v>45108686</v>
      </c>
      <c r="M78" s="20">
        <v>141232800</v>
      </c>
      <c r="N78" s="20">
        <v>64833729</v>
      </c>
      <c r="O78" s="20">
        <v>49428649</v>
      </c>
      <c r="P78" s="20">
        <v>49321958</v>
      </c>
      <c r="Q78" s="20">
        <v>163584336</v>
      </c>
      <c r="R78" s="20">
        <v>48281339</v>
      </c>
      <c r="S78" s="20">
        <v>49750037</v>
      </c>
      <c r="T78" s="20">
        <v>60480636</v>
      </c>
      <c r="U78" s="20">
        <v>158512012</v>
      </c>
      <c r="V78" s="20">
        <v>626944343</v>
      </c>
      <c r="W78" s="20">
        <v>630725921</v>
      </c>
      <c r="X78" s="20"/>
      <c r="Y78" s="19"/>
      <c r="Z78" s="22">
        <v>630725921</v>
      </c>
    </row>
    <row r="79" spans="1:26" ht="13.5" hidden="1">
      <c r="A79" s="38" t="s">
        <v>102</v>
      </c>
      <c r="B79" s="18">
        <v>393197587</v>
      </c>
      <c r="C79" s="18"/>
      <c r="D79" s="19">
        <v>451005322</v>
      </c>
      <c r="E79" s="20">
        <v>450617676</v>
      </c>
      <c r="F79" s="20">
        <v>34591154</v>
      </c>
      <c r="G79" s="20">
        <v>42491123</v>
      </c>
      <c r="H79" s="20">
        <v>41704294</v>
      </c>
      <c r="I79" s="20">
        <v>118786571</v>
      </c>
      <c r="J79" s="20">
        <v>33236946</v>
      </c>
      <c r="K79" s="20">
        <v>32644896</v>
      </c>
      <c r="L79" s="20">
        <v>31175516</v>
      </c>
      <c r="M79" s="20">
        <v>97057358</v>
      </c>
      <c r="N79" s="20">
        <v>49487491</v>
      </c>
      <c r="O79" s="20">
        <v>34529490</v>
      </c>
      <c r="P79" s="20">
        <v>34555352</v>
      </c>
      <c r="Q79" s="20">
        <v>118572333</v>
      </c>
      <c r="R79" s="20">
        <v>34383020</v>
      </c>
      <c r="S79" s="20">
        <v>34764356</v>
      </c>
      <c r="T79" s="20">
        <v>45961364</v>
      </c>
      <c r="U79" s="20">
        <v>115108740</v>
      </c>
      <c r="V79" s="20">
        <v>449525002</v>
      </c>
      <c r="W79" s="20">
        <v>450617676</v>
      </c>
      <c r="X79" s="20"/>
      <c r="Y79" s="19"/>
      <c r="Z79" s="22">
        <v>450617676</v>
      </c>
    </row>
    <row r="80" spans="1:26" ht="13.5" hidden="1">
      <c r="A80" s="38" t="s">
        <v>103</v>
      </c>
      <c r="B80" s="18">
        <v>56617772</v>
      </c>
      <c r="C80" s="18"/>
      <c r="D80" s="19">
        <v>64213269</v>
      </c>
      <c r="E80" s="20">
        <v>60071031</v>
      </c>
      <c r="F80" s="20">
        <v>4693914</v>
      </c>
      <c r="G80" s="20">
        <v>5050700</v>
      </c>
      <c r="H80" s="20">
        <v>5020545</v>
      </c>
      <c r="I80" s="20">
        <v>14765159</v>
      </c>
      <c r="J80" s="20">
        <v>5394549</v>
      </c>
      <c r="K80" s="20">
        <v>4819309</v>
      </c>
      <c r="L80" s="20">
        <v>3924354</v>
      </c>
      <c r="M80" s="20">
        <v>14138212</v>
      </c>
      <c r="N80" s="20">
        <v>5137497</v>
      </c>
      <c r="O80" s="20">
        <v>4848481</v>
      </c>
      <c r="P80" s="20">
        <v>4647361</v>
      </c>
      <c r="Q80" s="20">
        <v>14633339</v>
      </c>
      <c r="R80" s="20">
        <v>3802423</v>
      </c>
      <c r="S80" s="20">
        <v>4794845</v>
      </c>
      <c r="T80" s="20">
        <v>4300582</v>
      </c>
      <c r="U80" s="20">
        <v>12897850</v>
      </c>
      <c r="V80" s="20">
        <v>56434560</v>
      </c>
      <c r="W80" s="20">
        <v>60071031</v>
      </c>
      <c r="X80" s="20"/>
      <c r="Y80" s="19"/>
      <c r="Z80" s="22">
        <v>60071031</v>
      </c>
    </row>
    <row r="81" spans="1:26" ht="13.5" hidden="1">
      <c r="A81" s="38" t="s">
        <v>104</v>
      </c>
      <c r="B81" s="18">
        <v>53853246</v>
      </c>
      <c r="C81" s="18"/>
      <c r="D81" s="19">
        <v>59192678</v>
      </c>
      <c r="E81" s="20">
        <v>59156567</v>
      </c>
      <c r="F81" s="20">
        <v>4859023</v>
      </c>
      <c r="G81" s="20">
        <v>5033138</v>
      </c>
      <c r="H81" s="20">
        <v>5002180</v>
      </c>
      <c r="I81" s="20">
        <v>14894341</v>
      </c>
      <c r="J81" s="20">
        <v>4899944</v>
      </c>
      <c r="K81" s="20">
        <v>4979576</v>
      </c>
      <c r="L81" s="20">
        <v>4927631</v>
      </c>
      <c r="M81" s="20">
        <v>14807151</v>
      </c>
      <c r="N81" s="20">
        <v>5126748</v>
      </c>
      <c r="O81" s="20">
        <v>4928652</v>
      </c>
      <c r="P81" s="20">
        <v>4988668</v>
      </c>
      <c r="Q81" s="20">
        <v>15044068</v>
      </c>
      <c r="R81" s="20">
        <v>5052404</v>
      </c>
      <c r="S81" s="20">
        <v>5065976</v>
      </c>
      <c r="T81" s="20">
        <v>5087789</v>
      </c>
      <c r="U81" s="20">
        <v>15206169</v>
      </c>
      <c r="V81" s="20">
        <v>59951729</v>
      </c>
      <c r="W81" s="20">
        <v>59156567</v>
      </c>
      <c r="X81" s="20"/>
      <c r="Y81" s="19"/>
      <c r="Z81" s="22">
        <v>59156567</v>
      </c>
    </row>
    <row r="82" spans="1:26" ht="13.5" hidden="1">
      <c r="A82" s="38" t="s">
        <v>105</v>
      </c>
      <c r="B82" s="18">
        <v>51526257</v>
      </c>
      <c r="C82" s="18"/>
      <c r="D82" s="19">
        <v>60180646</v>
      </c>
      <c r="E82" s="20">
        <v>60880647</v>
      </c>
      <c r="F82" s="20">
        <v>5061453</v>
      </c>
      <c r="G82" s="20">
        <v>5048269</v>
      </c>
      <c r="H82" s="20">
        <v>5059402</v>
      </c>
      <c r="I82" s="20">
        <v>15169124</v>
      </c>
      <c r="J82" s="20">
        <v>5080905</v>
      </c>
      <c r="K82" s="20">
        <v>5067989</v>
      </c>
      <c r="L82" s="20">
        <v>5081185</v>
      </c>
      <c r="M82" s="20">
        <v>15230079</v>
      </c>
      <c r="N82" s="20">
        <v>5081993</v>
      </c>
      <c r="O82" s="20">
        <v>5122026</v>
      </c>
      <c r="P82" s="20">
        <v>5130577</v>
      </c>
      <c r="Q82" s="20">
        <v>15334596</v>
      </c>
      <c r="R82" s="20">
        <v>5043492</v>
      </c>
      <c r="S82" s="20">
        <v>5124860</v>
      </c>
      <c r="T82" s="20">
        <v>5130901</v>
      </c>
      <c r="U82" s="20">
        <v>15299253</v>
      </c>
      <c r="V82" s="20">
        <v>61033052</v>
      </c>
      <c r="W82" s="20">
        <v>60880647</v>
      </c>
      <c r="X82" s="20"/>
      <c r="Y82" s="19"/>
      <c r="Z82" s="22">
        <v>60880647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1803908</v>
      </c>
      <c r="C84" s="27"/>
      <c r="D84" s="28">
        <v>2004438</v>
      </c>
      <c r="E84" s="29">
        <v>2004437</v>
      </c>
      <c r="F84" s="29">
        <v>151365</v>
      </c>
      <c r="G84" s="29">
        <v>161514</v>
      </c>
      <c r="H84" s="29">
        <v>154947</v>
      </c>
      <c r="I84" s="29">
        <v>467826</v>
      </c>
      <c r="J84" s="29">
        <v>179366</v>
      </c>
      <c r="K84" s="29">
        <v>174795</v>
      </c>
      <c r="L84" s="29">
        <v>164817</v>
      </c>
      <c r="M84" s="29">
        <v>518978</v>
      </c>
      <c r="N84" s="29">
        <v>192032</v>
      </c>
      <c r="O84" s="29">
        <v>187832</v>
      </c>
      <c r="P84" s="29">
        <v>138785</v>
      </c>
      <c r="Q84" s="29">
        <v>518649</v>
      </c>
      <c r="R84" s="29">
        <v>135251</v>
      </c>
      <c r="S84" s="29">
        <v>148244</v>
      </c>
      <c r="T84" s="29">
        <v>261592</v>
      </c>
      <c r="U84" s="29">
        <v>545087</v>
      </c>
      <c r="V84" s="29">
        <v>2050540</v>
      </c>
      <c r="W84" s="29">
        <v>2004437</v>
      </c>
      <c r="X84" s="29"/>
      <c r="Y84" s="28"/>
      <c r="Z84" s="30">
        <v>2004437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274316960</v>
      </c>
      <c r="C5" s="18">
        <v>0</v>
      </c>
      <c r="D5" s="63">
        <v>313814089</v>
      </c>
      <c r="E5" s="64">
        <v>304918696</v>
      </c>
      <c r="F5" s="64">
        <v>24278360</v>
      </c>
      <c r="G5" s="64">
        <v>24740718</v>
      </c>
      <c r="H5" s="64">
        <v>24282515</v>
      </c>
      <c r="I5" s="64">
        <v>73301593</v>
      </c>
      <c r="J5" s="64">
        <v>23903030</v>
      </c>
      <c r="K5" s="64">
        <v>24369036</v>
      </c>
      <c r="L5" s="64">
        <v>24875640</v>
      </c>
      <c r="M5" s="64">
        <v>73147706</v>
      </c>
      <c r="N5" s="64">
        <v>22801029</v>
      </c>
      <c r="O5" s="64">
        <v>24469190</v>
      </c>
      <c r="P5" s="64">
        <v>24015485</v>
      </c>
      <c r="Q5" s="64">
        <v>71285704</v>
      </c>
      <c r="R5" s="64">
        <v>24186246</v>
      </c>
      <c r="S5" s="64">
        <v>24678743</v>
      </c>
      <c r="T5" s="64">
        <v>24114927</v>
      </c>
      <c r="U5" s="64">
        <v>72979916</v>
      </c>
      <c r="V5" s="64">
        <v>290714919</v>
      </c>
      <c r="W5" s="64">
        <v>304918696</v>
      </c>
      <c r="X5" s="64">
        <v>-14203777</v>
      </c>
      <c r="Y5" s="65">
        <v>-4.66</v>
      </c>
      <c r="Z5" s="66">
        <v>304918696</v>
      </c>
    </row>
    <row r="6" spans="1:26" ht="13.5">
      <c r="A6" s="62" t="s">
        <v>32</v>
      </c>
      <c r="B6" s="18">
        <v>643307094</v>
      </c>
      <c r="C6" s="18">
        <v>0</v>
      </c>
      <c r="D6" s="63">
        <v>761357718</v>
      </c>
      <c r="E6" s="64">
        <v>738764783</v>
      </c>
      <c r="F6" s="64">
        <v>54773230</v>
      </c>
      <c r="G6" s="64">
        <v>61855067</v>
      </c>
      <c r="H6" s="64">
        <v>62463474</v>
      </c>
      <c r="I6" s="64">
        <v>179091771</v>
      </c>
      <c r="J6" s="64">
        <v>54587911</v>
      </c>
      <c r="K6" s="64">
        <v>56097539</v>
      </c>
      <c r="L6" s="64">
        <v>63191983</v>
      </c>
      <c r="M6" s="64">
        <v>173877433</v>
      </c>
      <c r="N6" s="64">
        <v>57339938</v>
      </c>
      <c r="O6" s="64">
        <v>57960636</v>
      </c>
      <c r="P6" s="64">
        <v>57987358</v>
      </c>
      <c r="Q6" s="64">
        <v>173287932</v>
      </c>
      <c r="R6" s="64">
        <v>57358576</v>
      </c>
      <c r="S6" s="64">
        <v>58877271</v>
      </c>
      <c r="T6" s="64">
        <v>59046349</v>
      </c>
      <c r="U6" s="64">
        <v>175282196</v>
      </c>
      <c r="V6" s="64">
        <v>701539332</v>
      </c>
      <c r="W6" s="64">
        <v>738764783</v>
      </c>
      <c r="X6" s="64">
        <v>-37225451</v>
      </c>
      <c r="Y6" s="65">
        <v>-5.04</v>
      </c>
      <c r="Z6" s="66">
        <v>738764783</v>
      </c>
    </row>
    <row r="7" spans="1:26" ht="13.5">
      <c r="A7" s="62" t="s">
        <v>33</v>
      </c>
      <c r="B7" s="18">
        <v>3246046</v>
      </c>
      <c r="C7" s="18">
        <v>0</v>
      </c>
      <c r="D7" s="63">
        <v>5780262</v>
      </c>
      <c r="E7" s="64">
        <v>3955548</v>
      </c>
      <c r="F7" s="64">
        <v>30984</v>
      </c>
      <c r="G7" s="64">
        <v>218677</v>
      </c>
      <c r="H7" s="64">
        <v>84896</v>
      </c>
      <c r="I7" s="64">
        <v>334557</v>
      </c>
      <c r="J7" s="64">
        <v>166153</v>
      </c>
      <c r="K7" s="64">
        <v>330981</v>
      </c>
      <c r="L7" s="64">
        <v>171289</v>
      </c>
      <c r="M7" s="64">
        <v>668423</v>
      </c>
      <c r="N7" s="64">
        <v>385409</v>
      </c>
      <c r="O7" s="64">
        <v>305337</v>
      </c>
      <c r="P7" s="64">
        <v>45697</v>
      </c>
      <c r="Q7" s="64">
        <v>736443</v>
      </c>
      <c r="R7" s="64">
        <v>132213</v>
      </c>
      <c r="S7" s="64">
        <v>319682</v>
      </c>
      <c r="T7" s="64">
        <v>1522854</v>
      </c>
      <c r="U7" s="64">
        <v>1974749</v>
      </c>
      <c r="V7" s="64">
        <v>3714172</v>
      </c>
      <c r="W7" s="64">
        <v>3955548</v>
      </c>
      <c r="X7" s="64">
        <v>-241376</v>
      </c>
      <c r="Y7" s="65">
        <v>-6.1</v>
      </c>
      <c r="Z7" s="66">
        <v>3955548</v>
      </c>
    </row>
    <row r="8" spans="1:26" ht="13.5">
      <c r="A8" s="62" t="s">
        <v>34</v>
      </c>
      <c r="B8" s="18">
        <v>409190663</v>
      </c>
      <c r="C8" s="18">
        <v>0</v>
      </c>
      <c r="D8" s="63">
        <v>346325000</v>
      </c>
      <c r="E8" s="64">
        <v>417459619</v>
      </c>
      <c r="F8" s="64">
        <v>142579000</v>
      </c>
      <c r="G8" s="64">
        <v>517422</v>
      </c>
      <c r="H8" s="64">
        <v>2624704</v>
      </c>
      <c r="I8" s="64">
        <v>145721126</v>
      </c>
      <c r="J8" s="64">
        <v>5126946</v>
      </c>
      <c r="K8" s="64">
        <v>3229217</v>
      </c>
      <c r="L8" s="64">
        <v>116148734</v>
      </c>
      <c r="M8" s="64">
        <v>124504897</v>
      </c>
      <c r="N8" s="64">
        <v>13464791</v>
      </c>
      <c r="O8" s="64">
        <v>1672981</v>
      </c>
      <c r="P8" s="64">
        <v>88497732</v>
      </c>
      <c r="Q8" s="64">
        <v>103635504</v>
      </c>
      <c r="R8" s="64">
        <v>1813029</v>
      </c>
      <c r="S8" s="64">
        <v>978977</v>
      </c>
      <c r="T8" s="64">
        <v>1368568</v>
      </c>
      <c r="U8" s="64">
        <v>4160574</v>
      </c>
      <c r="V8" s="64">
        <v>378022101</v>
      </c>
      <c r="W8" s="64">
        <v>417459619</v>
      </c>
      <c r="X8" s="64">
        <v>-39437518</v>
      </c>
      <c r="Y8" s="65">
        <v>-9.45</v>
      </c>
      <c r="Z8" s="66">
        <v>417459619</v>
      </c>
    </row>
    <row r="9" spans="1:26" ht="13.5">
      <c r="A9" s="62" t="s">
        <v>35</v>
      </c>
      <c r="B9" s="18">
        <v>116051727</v>
      </c>
      <c r="C9" s="18">
        <v>0</v>
      </c>
      <c r="D9" s="63">
        <v>184174934</v>
      </c>
      <c r="E9" s="64">
        <v>184652973</v>
      </c>
      <c r="F9" s="64">
        <v>14169937</v>
      </c>
      <c r="G9" s="64">
        <v>13594293</v>
      </c>
      <c r="H9" s="64">
        <v>15561373</v>
      </c>
      <c r="I9" s="64">
        <v>43325603</v>
      </c>
      <c r="J9" s="64">
        <v>14564446</v>
      </c>
      <c r="K9" s="64">
        <v>14814877</v>
      </c>
      <c r="L9" s="64">
        <v>17764186</v>
      </c>
      <c r="M9" s="64">
        <v>47143509</v>
      </c>
      <c r="N9" s="64">
        <v>15658103</v>
      </c>
      <c r="O9" s="64">
        <v>14902842</v>
      </c>
      <c r="P9" s="64">
        <v>12700888</v>
      </c>
      <c r="Q9" s="64">
        <v>43261833</v>
      </c>
      <c r="R9" s="64">
        <v>14897612</v>
      </c>
      <c r="S9" s="64">
        <v>13760261</v>
      </c>
      <c r="T9" s="64">
        <v>15903306</v>
      </c>
      <c r="U9" s="64">
        <v>44561179</v>
      </c>
      <c r="V9" s="64">
        <v>178292124</v>
      </c>
      <c r="W9" s="64">
        <v>184652973</v>
      </c>
      <c r="X9" s="64">
        <v>-6360849</v>
      </c>
      <c r="Y9" s="65">
        <v>-3.44</v>
      </c>
      <c r="Z9" s="66">
        <v>184652973</v>
      </c>
    </row>
    <row r="10" spans="1:26" ht="25.5">
      <c r="A10" s="67" t="s">
        <v>94</v>
      </c>
      <c r="B10" s="68">
        <f>SUM(B5:B9)</f>
        <v>1446112490</v>
      </c>
      <c r="C10" s="68">
        <f>SUM(C5:C9)</f>
        <v>0</v>
      </c>
      <c r="D10" s="69">
        <f aca="true" t="shared" si="0" ref="D10:Z10">SUM(D5:D9)</f>
        <v>1611452003</v>
      </c>
      <c r="E10" s="70">
        <f t="shared" si="0"/>
        <v>1649751619</v>
      </c>
      <c r="F10" s="70">
        <f t="shared" si="0"/>
        <v>235831511</v>
      </c>
      <c r="G10" s="70">
        <f t="shared" si="0"/>
        <v>100926177</v>
      </c>
      <c r="H10" s="70">
        <f t="shared" si="0"/>
        <v>105016962</v>
      </c>
      <c r="I10" s="70">
        <f t="shared" si="0"/>
        <v>441774650</v>
      </c>
      <c r="J10" s="70">
        <f t="shared" si="0"/>
        <v>98348486</v>
      </c>
      <c r="K10" s="70">
        <f t="shared" si="0"/>
        <v>98841650</v>
      </c>
      <c r="L10" s="70">
        <f t="shared" si="0"/>
        <v>222151832</v>
      </c>
      <c r="M10" s="70">
        <f t="shared" si="0"/>
        <v>419341968</v>
      </c>
      <c r="N10" s="70">
        <f t="shared" si="0"/>
        <v>109649270</v>
      </c>
      <c r="O10" s="70">
        <f t="shared" si="0"/>
        <v>99310986</v>
      </c>
      <c r="P10" s="70">
        <f t="shared" si="0"/>
        <v>183247160</v>
      </c>
      <c r="Q10" s="70">
        <f t="shared" si="0"/>
        <v>392207416</v>
      </c>
      <c r="R10" s="70">
        <f t="shared" si="0"/>
        <v>98387676</v>
      </c>
      <c r="S10" s="70">
        <f t="shared" si="0"/>
        <v>98614934</v>
      </c>
      <c r="T10" s="70">
        <f t="shared" si="0"/>
        <v>101956004</v>
      </c>
      <c r="U10" s="70">
        <f t="shared" si="0"/>
        <v>298958614</v>
      </c>
      <c r="V10" s="70">
        <f t="shared" si="0"/>
        <v>1552282648</v>
      </c>
      <c r="W10" s="70">
        <f t="shared" si="0"/>
        <v>1649751619</v>
      </c>
      <c r="X10" s="70">
        <f t="shared" si="0"/>
        <v>-97468971</v>
      </c>
      <c r="Y10" s="71">
        <f>+IF(W10&lt;&gt;0,(X10/W10)*100,0)</f>
        <v>-5.908099733163529</v>
      </c>
      <c r="Z10" s="72">
        <f t="shared" si="0"/>
        <v>1649751619</v>
      </c>
    </row>
    <row r="11" spans="1:26" ht="13.5">
      <c r="A11" s="62" t="s">
        <v>36</v>
      </c>
      <c r="B11" s="18">
        <v>403136012</v>
      </c>
      <c r="C11" s="18">
        <v>0</v>
      </c>
      <c r="D11" s="63">
        <v>450542793</v>
      </c>
      <c r="E11" s="64">
        <v>433648722</v>
      </c>
      <c r="F11" s="64">
        <v>32744526</v>
      </c>
      <c r="G11" s="64">
        <v>34922125</v>
      </c>
      <c r="H11" s="64">
        <v>34908505</v>
      </c>
      <c r="I11" s="64">
        <v>102575156</v>
      </c>
      <c r="J11" s="64">
        <v>36433620</v>
      </c>
      <c r="K11" s="64">
        <v>36246686</v>
      </c>
      <c r="L11" s="64">
        <v>37255139</v>
      </c>
      <c r="M11" s="64">
        <v>109935445</v>
      </c>
      <c r="N11" s="64">
        <v>39248695</v>
      </c>
      <c r="O11" s="64">
        <v>37942566</v>
      </c>
      <c r="P11" s="64">
        <v>36901018</v>
      </c>
      <c r="Q11" s="64">
        <v>114092279</v>
      </c>
      <c r="R11" s="64">
        <v>35954715</v>
      </c>
      <c r="S11" s="64">
        <v>38850576</v>
      </c>
      <c r="T11" s="64">
        <v>38195508</v>
      </c>
      <c r="U11" s="64">
        <v>113000799</v>
      </c>
      <c r="V11" s="64">
        <v>439603679</v>
      </c>
      <c r="W11" s="64">
        <v>433648722</v>
      </c>
      <c r="X11" s="64">
        <v>5954957</v>
      </c>
      <c r="Y11" s="65">
        <v>1.37</v>
      </c>
      <c r="Z11" s="66">
        <v>433648722</v>
      </c>
    </row>
    <row r="12" spans="1:26" ht="13.5">
      <c r="A12" s="62" t="s">
        <v>37</v>
      </c>
      <c r="B12" s="18">
        <v>20925396</v>
      </c>
      <c r="C12" s="18">
        <v>0</v>
      </c>
      <c r="D12" s="63">
        <v>22081902</v>
      </c>
      <c r="E12" s="64">
        <v>26281895</v>
      </c>
      <c r="F12" s="64">
        <v>1777370</v>
      </c>
      <c r="G12" s="64">
        <v>1777370</v>
      </c>
      <c r="H12" s="64">
        <v>1777370</v>
      </c>
      <c r="I12" s="64">
        <v>5332110</v>
      </c>
      <c r="J12" s="64">
        <v>1731694</v>
      </c>
      <c r="K12" s="64">
        <v>1742545</v>
      </c>
      <c r="L12" s="64">
        <v>1731231</v>
      </c>
      <c r="M12" s="64">
        <v>5205470</v>
      </c>
      <c r="N12" s="64">
        <v>1733441</v>
      </c>
      <c r="O12" s="64">
        <v>5012661</v>
      </c>
      <c r="P12" s="64">
        <v>2161866</v>
      </c>
      <c r="Q12" s="64">
        <v>8907968</v>
      </c>
      <c r="R12" s="64">
        <v>2161866</v>
      </c>
      <c r="S12" s="64">
        <v>2161866</v>
      </c>
      <c r="T12" s="64">
        <v>2122505</v>
      </c>
      <c r="U12" s="64">
        <v>6446237</v>
      </c>
      <c r="V12" s="64">
        <v>25891785</v>
      </c>
      <c r="W12" s="64">
        <v>26281895</v>
      </c>
      <c r="X12" s="64">
        <v>-390110</v>
      </c>
      <c r="Y12" s="65">
        <v>-1.48</v>
      </c>
      <c r="Z12" s="66">
        <v>26281895</v>
      </c>
    </row>
    <row r="13" spans="1:26" ht="13.5">
      <c r="A13" s="62" t="s">
        <v>95</v>
      </c>
      <c r="B13" s="18">
        <v>241288195</v>
      </c>
      <c r="C13" s="18">
        <v>0</v>
      </c>
      <c r="D13" s="63">
        <v>282004100</v>
      </c>
      <c r="E13" s="64">
        <v>228667644</v>
      </c>
      <c r="F13" s="64">
        <v>0</v>
      </c>
      <c r="G13" s="64">
        <v>37735019</v>
      </c>
      <c r="H13" s="64">
        <v>17555594</v>
      </c>
      <c r="I13" s="64">
        <v>55290613</v>
      </c>
      <c r="J13" s="64">
        <v>25328982</v>
      </c>
      <c r="K13" s="64">
        <v>4043276</v>
      </c>
      <c r="L13" s="64">
        <v>23293911</v>
      </c>
      <c r="M13" s="64">
        <v>52666169</v>
      </c>
      <c r="N13" s="64">
        <v>17482174</v>
      </c>
      <c r="O13" s="64">
        <v>17450215</v>
      </c>
      <c r="P13" s="64">
        <v>17504638</v>
      </c>
      <c r="Q13" s="64">
        <v>52437027</v>
      </c>
      <c r="R13" s="64">
        <v>17462733</v>
      </c>
      <c r="S13" s="64">
        <v>17456419</v>
      </c>
      <c r="T13" s="64">
        <v>17437051</v>
      </c>
      <c r="U13" s="64">
        <v>52356203</v>
      </c>
      <c r="V13" s="64">
        <v>212750012</v>
      </c>
      <c r="W13" s="64">
        <v>228667644</v>
      </c>
      <c r="X13" s="64">
        <v>-15917632</v>
      </c>
      <c r="Y13" s="65">
        <v>-6.96</v>
      </c>
      <c r="Z13" s="66">
        <v>228667644</v>
      </c>
    </row>
    <row r="14" spans="1:26" ht="13.5">
      <c r="A14" s="62" t="s">
        <v>38</v>
      </c>
      <c r="B14" s="18">
        <v>30185893</v>
      </c>
      <c r="C14" s="18">
        <v>0</v>
      </c>
      <c r="D14" s="63">
        <v>41602341</v>
      </c>
      <c r="E14" s="64">
        <v>25797826</v>
      </c>
      <c r="F14" s="64">
        <v>14</v>
      </c>
      <c r="G14" s="64">
        <v>14948</v>
      </c>
      <c r="H14" s="64">
        <v>814440</v>
      </c>
      <c r="I14" s="64">
        <v>829402</v>
      </c>
      <c r="J14" s="64">
        <v>0</v>
      </c>
      <c r="K14" s="64">
        <v>2</v>
      </c>
      <c r="L14" s="64">
        <v>10784297</v>
      </c>
      <c r="M14" s="64">
        <v>10784299</v>
      </c>
      <c r="N14" s="64">
        <v>4</v>
      </c>
      <c r="O14" s="64">
        <v>3543669</v>
      </c>
      <c r="P14" s="64">
        <v>717265</v>
      </c>
      <c r="Q14" s="64">
        <v>4260938</v>
      </c>
      <c r="R14" s="64">
        <v>22388</v>
      </c>
      <c r="S14" s="64">
        <v>146792</v>
      </c>
      <c r="T14" s="64">
        <v>8257189</v>
      </c>
      <c r="U14" s="64">
        <v>8426369</v>
      </c>
      <c r="V14" s="64">
        <v>24301008</v>
      </c>
      <c r="W14" s="64">
        <v>25797826</v>
      </c>
      <c r="X14" s="64">
        <v>-1496818</v>
      </c>
      <c r="Y14" s="65">
        <v>-5.8</v>
      </c>
      <c r="Z14" s="66">
        <v>25797826</v>
      </c>
    </row>
    <row r="15" spans="1:26" ht="13.5">
      <c r="A15" s="62" t="s">
        <v>39</v>
      </c>
      <c r="B15" s="18">
        <v>460533292</v>
      </c>
      <c r="C15" s="18">
        <v>0</v>
      </c>
      <c r="D15" s="63">
        <v>440480739</v>
      </c>
      <c r="E15" s="64">
        <v>454513543</v>
      </c>
      <c r="F15" s="64">
        <v>2812792</v>
      </c>
      <c r="G15" s="64">
        <v>3966403</v>
      </c>
      <c r="H15" s="64">
        <v>97060783</v>
      </c>
      <c r="I15" s="64">
        <v>103839978</v>
      </c>
      <c r="J15" s="64">
        <v>35119856</v>
      </c>
      <c r="K15" s="64">
        <v>6554752</v>
      </c>
      <c r="L15" s="64">
        <v>35691142</v>
      </c>
      <c r="M15" s="64">
        <v>77365750</v>
      </c>
      <c r="N15" s="64">
        <v>33888180</v>
      </c>
      <c r="O15" s="64">
        <v>37651257</v>
      </c>
      <c r="P15" s="64">
        <v>35466637</v>
      </c>
      <c r="Q15" s="64">
        <v>107006074</v>
      </c>
      <c r="R15" s="64">
        <v>66864242</v>
      </c>
      <c r="S15" s="64">
        <v>32840883</v>
      </c>
      <c r="T15" s="64">
        <v>39244631</v>
      </c>
      <c r="U15" s="64">
        <v>138949756</v>
      </c>
      <c r="V15" s="64">
        <v>427161558</v>
      </c>
      <c r="W15" s="64">
        <v>454513543</v>
      </c>
      <c r="X15" s="64">
        <v>-27351985</v>
      </c>
      <c r="Y15" s="65">
        <v>-6.02</v>
      </c>
      <c r="Z15" s="66">
        <v>454513543</v>
      </c>
    </row>
    <row r="16" spans="1:26" ht="13.5">
      <c r="A16" s="73" t="s">
        <v>40</v>
      </c>
      <c r="B16" s="18">
        <v>21310084</v>
      </c>
      <c r="C16" s="18">
        <v>0</v>
      </c>
      <c r="D16" s="63">
        <v>25601330</v>
      </c>
      <c r="E16" s="64">
        <v>21162369</v>
      </c>
      <c r="F16" s="64">
        <v>0</v>
      </c>
      <c r="G16" s="64">
        <v>76489</v>
      </c>
      <c r="H16" s="64">
        <v>292864</v>
      </c>
      <c r="I16" s="64">
        <v>369353</v>
      </c>
      <c r="J16" s="64">
        <v>4857606</v>
      </c>
      <c r="K16" s="64">
        <v>169463</v>
      </c>
      <c r="L16" s="64">
        <v>4966428</v>
      </c>
      <c r="M16" s="64">
        <v>9993497</v>
      </c>
      <c r="N16" s="64">
        <v>254226</v>
      </c>
      <c r="O16" s="64">
        <v>587114</v>
      </c>
      <c r="P16" s="64">
        <v>5340890</v>
      </c>
      <c r="Q16" s="64">
        <v>6182230</v>
      </c>
      <c r="R16" s="64">
        <v>899477</v>
      </c>
      <c r="S16" s="64">
        <v>177349</v>
      </c>
      <c r="T16" s="64">
        <v>5077716</v>
      </c>
      <c r="U16" s="64">
        <v>6154542</v>
      </c>
      <c r="V16" s="64">
        <v>22699622</v>
      </c>
      <c r="W16" s="64">
        <v>21162369</v>
      </c>
      <c r="X16" s="64">
        <v>1537253</v>
      </c>
      <c r="Y16" s="65">
        <v>7.26</v>
      </c>
      <c r="Z16" s="66">
        <v>21162369</v>
      </c>
    </row>
    <row r="17" spans="1:26" ht="13.5">
      <c r="A17" s="62" t="s">
        <v>41</v>
      </c>
      <c r="B17" s="18">
        <v>591602326</v>
      </c>
      <c r="C17" s="18">
        <v>0</v>
      </c>
      <c r="D17" s="63">
        <v>587306366</v>
      </c>
      <c r="E17" s="64">
        <v>587399920</v>
      </c>
      <c r="F17" s="64">
        <v>10416295</v>
      </c>
      <c r="G17" s="64">
        <v>28331496</v>
      </c>
      <c r="H17" s="64">
        <v>50759988</v>
      </c>
      <c r="I17" s="64">
        <v>89507779</v>
      </c>
      <c r="J17" s="64">
        <v>65272233</v>
      </c>
      <c r="K17" s="64">
        <v>51621090</v>
      </c>
      <c r="L17" s="64">
        <v>53194162</v>
      </c>
      <c r="M17" s="64">
        <v>170087485</v>
      </c>
      <c r="N17" s="64">
        <v>45953631</v>
      </c>
      <c r="O17" s="64">
        <v>39749420</v>
      </c>
      <c r="P17" s="64">
        <v>44953812</v>
      </c>
      <c r="Q17" s="64">
        <v>130656863</v>
      </c>
      <c r="R17" s="64">
        <v>72667237</v>
      </c>
      <c r="S17" s="64">
        <v>56916659</v>
      </c>
      <c r="T17" s="64">
        <v>77000476</v>
      </c>
      <c r="U17" s="64">
        <v>206584372</v>
      </c>
      <c r="V17" s="64">
        <v>596836499</v>
      </c>
      <c r="W17" s="64">
        <v>587399920</v>
      </c>
      <c r="X17" s="64">
        <v>9436579</v>
      </c>
      <c r="Y17" s="65">
        <v>1.61</v>
      </c>
      <c r="Z17" s="66">
        <v>587399920</v>
      </c>
    </row>
    <row r="18" spans="1:26" ht="13.5">
      <c r="A18" s="74" t="s">
        <v>42</v>
      </c>
      <c r="B18" s="75">
        <f>SUM(B11:B17)</f>
        <v>1768981198</v>
      </c>
      <c r="C18" s="75">
        <f>SUM(C11:C17)</f>
        <v>0</v>
      </c>
      <c r="D18" s="76">
        <f aca="true" t="shared" si="1" ref="D18:Z18">SUM(D11:D17)</f>
        <v>1849619571</v>
      </c>
      <c r="E18" s="77">
        <f t="shared" si="1"/>
        <v>1777471919</v>
      </c>
      <c r="F18" s="77">
        <f t="shared" si="1"/>
        <v>47750997</v>
      </c>
      <c r="G18" s="77">
        <f t="shared" si="1"/>
        <v>106823850</v>
      </c>
      <c r="H18" s="77">
        <f t="shared" si="1"/>
        <v>203169544</v>
      </c>
      <c r="I18" s="77">
        <f t="shared" si="1"/>
        <v>357744391</v>
      </c>
      <c r="J18" s="77">
        <f t="shared" si="1"/>
        <v>168743991</v>
      </c>
      <c r="K18" s="77">
        <f t="shared" si="1"/>
        <v>100377814</v>
      </c>
      <c r="L18" s="77">
        <f t="shared" si="1"/>
        <v>166916310</v>
      </c>
      <c r="M18" s="77">
        <f t="shared" si="1"/>
        <v>436038115</v>
      </c>
      <c r="N18" s="77">
        <f t="shared" si="1"/>
        <v>138560351</v>
      </c>
      <c r="O18" s="77">
        <f t="shared" si="1"/>
        <v>141936902</v>
      </c>
      <c r="P18" s="77">
        <f t="shared" si="1"/>
        <v>143046126</v>
      </c>
      <c r="Q18" s="77">
        <f t="shared" si="1"/>
        <v>423543379</v>
      </c>
      <c r="R18" s="77">
        <f t="shared" si="1"/>
        <v>196032658</v>
      </c>
      <c r="S18" s="77">
        <f t="shared" si="1"/>
        <v>148550544</v>
      </c>
      <c r="T18" s="77">
        <f t="shared" si="1"/>
        <v>187335076</v>
      </c>
      <c r="U18" s="77">
        <f t="shared" si="1"/>
        <v>531918278</v>
      </c>
      <c r="V18" s="77">
        <f t="shared" si="1"/>
        <v>1749244163</v>
      </c>
      <c r="W18" s="77">
        <f t="shared" si="1"/>
        <v>1777471919</v>
      </c>
      <c r="X18" s="77">
        <f t="shared" si="1"/>
        <v>-28227756</v>
      </c>
      <c r="Y18" s="71">
        <f>+IF(W18&lt;&gt;0,(X18/W18)*100,0)</f>
        <v>-1.588084497890737</v>
      </c>
      <c r="Z18" s="78">
        <f t="shared" si="1"/>
        <v>1777471919</v>
      </c>
    </row>
    <row r="19" spans="1:26" ht="13.5">
      <c r="A19" s="74" t="s">
        <v>43</v>
      </c>
      <c r="B19" s="79">
        <f>+B10-B18</f>
        <v>-322868708</v>
      </c>
      <c r="C19" s="79">
        <f>+C10-C18</f>
        <v>0</v>
      </c>
      <c r="D19" s="80">
        <f aca="true" t="shared" si="2" ref="D19:Z19">+D10-D18</f>
        <v>-238167568</v>
      </c>
      <c r="E19" s="81">
        <f t="shared" si="2"/>
        <v>-127720300</v>
      </c>
      <c r="F19" s="81">
        <f t="shared" si="2"/>
        <v>188080514</v>
      </c>
      <c r="G19" s="81">
        <f t="shared" si="2"/>
        <v>-5897673</v>
      </c>
      <c r="H19" s="81">
        <f t="shared" si="2"/>
        <v>-98152582</v>
      </c>
      <c r="I19" s="81">
        <f t="shared" si="2"/>
        <v>84030259</v>
      </c>
      <c r="J19" s="81">
        <f t="shared" si="2"/>
        <v>-70395505</v>
      </c>
      <c r="K19" s="81">
        <f t="shared" si="2"/>
        <v>-1536164</v>
      </c>
      <c r="L19" s="81">
        <f t="shared" si="2"/>
        <v>55235522</v>
      </c>
      <c r="M19" s="81">
        <f t="shared" si="2"/>
        <v>-16696147</v>
      </c>
      <c r="N19" s="81">
        <f t="shared" si="2"/>
        <v>-28911081</v>
      </c>
      <c r="O19" s="81">
        <f t="shared" si="2"/>
        <v>-42625916</v>
      </c>
      <c r="P19" s="81">
        <f t="shared" si="2"/>
        <v>40201034</v>
      </c>
      <c r="Q19" s="81">
        <f t="shared" si="2"/>
        <v>-31335963</v>
      </c>
      <c r="R19" s="81">
        <f t="shared" si="2"/>
        <v>-97644982</v>
      </c>
      <c r="S19" s="81">
        <f t="shared" si="2"/>
        <v>-49935610</v>
      </c>
      <c r="T19" s="81">
        <f t="shared" si="2"/>
        <v>-85379072</v>
      </c>
      <c r="U19" s="81">
        <f t="shared" si="2"/>
        <v>-232959664</v>
      </c>
      <c r="V19" s="81">
        <f t="shared" si="2"/>
        <v>-196961515</v>
      </c>
      <c r="W19" s="81">
        <f>IF(E10=E18,0,W10-W18)</f>
        <v>-127720300</v>
      </c>
      <c r="X19" s="81">
        <f t="shared" si="2"/>
        <v>-69241215</v>
      </c>
      <c r="Y19" s="82">
        <f>+IF(W19&lt;&gt;0,(X19/W19)*100,0)</f>
        <v>54.213163451698755</v>
      </c>
      <c r="Z19" s="83">
        <f t="shared" si="2"/>
        <v>-127720300</v>
      </c>
    </row>
    <row r="20" spans="1:26" ht="13.5">
      <c r="A20" s="62" t="s">
        <v>44</v>
      </c>
      <c r="B20" s="18">
        <v>168277079</v>
      </c>
      <c r="C20" s="18">
        <v>0</v>
      </c>
      <c r="D20" s="63">
        <v>394816000</v>
      </c>
      <c r="E20" s="64">
        <v>444898014</v>
      </c>
      <c r="F20" s="64">
        <v>0</v>
      </c>
      <c r="G20" s="64">
        <v>3717733</v>
      </c>
      <c r="H20" s="64">
        <v>18570509</v>
      </c>
      <c r="I20" s="64">
        <v>22288242</v>
      </c>
      <c r="J20" s="64">
        <v>34835613</v>
      </c>
      <c r="K20" s="64">
        <v>22720496</v>
      </c>
      <c r="L20" s="64">
        <v>67554231</v>
      </c>
      <c r="M20" s="64">
        <v>125110340</v>
      </c>
      <c r="N20" s="64">
        <v>-65512454</v>
      </c>
      <c r="O20" s="64">
        <v>25977331</v>
      </c>
      <c r="P20" s="64">
        <v>19654819</v>
      </c>
      <c r="Q20" s="64">
        <v>-19880304</v>
      </c>
      <c r="R20" s="64">
        <v>9961671</v>
      </c>
      <c r="S20" s="64">
        <v>7003142</v>
      </c>
      <c r="T20" s="64">
        <v>8449892</v>
      </c>
      <c r="U20" s="64">
        <v>25414705</v>
      </c>
      <c r="V20" s="64">
        <v>152932983</v>
      </c>
      <c r="W20" s="64">
        <v>444898014</v>
      </c>
      <c r="X20" s="64">
        <v>-291965031</v>
      </c>
      <c r="Y20" s="65">
        <v>-65.63</v>
      </c>
      <c r="Z20" s="66">
        <v>444898014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-154591629</v>
      </c>
      <c r="C22" s="90">
        <f>SUM(C19:C21)</f>
        <v>0</v>
      </c>
      <c r="D22" s="91">
        <f aca="true" t="shared" si="3" ref="D22:Z22">SUM(D19:D21)</f>
        <v>156648432</v>
      </c>
      <c r="E22" s="92">
        <f t="shared" si="3"/>
        <v>317177714</v>
      </c>
      <c r="F22" s="92">
        <f t="shared" si="3"/>
        <v>188080514</v>
      </c>
      <c r="G22" s="92">
        <f t="shared" si="3"/>
        <v>-2179940</v>
      </c>
      <c r="H22" s="92">
        <f t="shared" si="3"/>
        <v>-79582073</v>
      </c>
      <c r="I22" s="92">
        <f t="shared" si="3"/>
        <v>106318501</v>
      </c>
      <c r="J22" s="92">
        <f t="shared" si="3"/>
        <v>-35559892</v>
      </c>
      <c r="K22" s="92">
        <f t="shared" si="3"/>
        <v>21184332</v>
      </c>
      <c r="L22" s="92">
        <f t="shared" si="3"/>
        <v>122789753</v>
      </c>
      <c r="M22" s="92">
        <f t="shared" si="3"/>
        <v>108414193</v>
      </c>
      <c r="N22" s="92">
        <f t="shared" si="3"/>
        <v>-94423535</v>
      </c>
      <c r="O22" s="92">
        <f t="shared" si="3"/>
        <v>-16648585</v>
      </c>
      <c r="P22" s="92">
        <f t="shared" si="3"/>
        <v>59855853</v>
      </c>
      <c r="Q22" s="92">
        <f t="shared" si="3"/>
        <v>-51216267</v>
      </c>
      <c r="R22" s="92">
        <f t="shared" si="3"/>
        <v>-87683311</v>
      </c>
      <c r="S22" s="92">
        <f t="shared" si="3"/>
        <v>-42932468</v>
      </c>
      <c r="T22" s="92">
        <f t="shared" si="3"/>
        <v>-76929180</v>
      </c>
      <c r="U22" s="92">
        <f t="shared" si="3"/>
        <v>-207544959</v>
      </c>
      <c r="V22" s="92">
        <f t="shared" si="3"/>
        <v>-44028532</v>
      </c>
      <c r="W22" s="92">
        <f t="shared" si="3"/>
        <v>317177714</v>
      </c>
      <c r="X22" s="92">
        <f t="shared" si="3"/>
        <v>-361206246</v>
      </c>
      <c r="Y22" s="93">
        <f>+IF(W22&lt;&gt;0,(X22/W22)*100,0)</f>
        <v>-113.88134476560354</v>
      </c>
      <c r="Z22" s="94">
        <f t="shared" si="3"/>
        <v>317177714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-154591629</v>
      </c>
      <c r="C24" s="79">
        <f>SUM(C22:C23)</f>
        <v>0</v>
      </c>
      <c r="D24" s="80">
        <f aca="true" t="shared" si="4" ref="D24:Z24">SUM(D22:D23)</f>
        <v>156648432</v>
      </c>
      <c r="E24" s="81">
        <f t="shared" si="4"/>
        <v>317177714</v>
      </c>
      <c r="F24" s="81">
        <f t="shared" si="4"/>
        <v>188080514</v>
      </c>
      <c r="G24" s="81">
        <f t="shared" si="4"/>
        <v>-2179940</v>
      </c>
      <c r="H24" s="81">
        <f t="shared" si="4"/>
        <v>-79582073</v>
      </c>
      <c r="I24" s="81">
        <f t="shared" si="4"/>
        <v>106318501</v>
      </c>
      <c r="J24" s="81">
        <f t="shared" si="4"/>
        <v>-35559892</v>
      </c>
      <c r="K24" s="81">
        <f t="shared" si="4"/>
        <v>21184332</v>
      </c>
      <c r="L24" s="81">
        <f t="shared" si="4"/>
        <v>122789753</v>
      </c>
      <c r="M24" s="81">
        <f t="shared" si="4"/>
        <v>108414193</v>
      </c>
      <c r="N24" s="81">
        <f t="shared" si="4"/>
        <v>-94423535</v>
      </c>
      <c r="O24" s="81">
        <f t="shared" si="4"/>
        <v>-16648585</v>
      </c>
      <c r="P24" s="81">
        <f t="shared" si="4"/>
        <v>59855853</v>
      </c>
      <c r="Q24" s="81">
        <f t="shared" si="4"/>
        <v>-51216267</v>
      </c>
      <c r="R24" s="81">
        <f t="shared" si="4"/>
        <v>-87683311</v>
      </c>
      <c r="S24" s="81">
        <f t="shared" si="4"/>
        <v>-42932468</v>
      </c>
      <c r="T24" s="81">
        <f t="shared" si="4"/>
        <v>-76929180</v>
      </c>
      <c r="U24" s="81">
        <f t="shared" si="4"/>
        <v>-207544959</v>
      </c>
      <c r="V24" s="81">
        <f t="shared" si="4"/>
        <v>-44028532</v>
      </c>
      <c r="W24" s="81">
        <f t="shared" si="4"/>
        <v>317177714</v>
      </c>
      <c r="X24" s="81">
        <f t="shared" si="4"/>
        <v>-361206246</v>
      </c>
      <c r="Y24" s="82">
        <f>+IF(W24&lt;&gt;0,(X24/W24)*100,0)</f>
        <v>-113.88134476560354</v>
      </c>
      <c r="Z24" s="83">
        <f t="shared" si="4"/>
        <v>317177714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236732329</v>
      </c>
      <c r="C27" s="21">
        <v>0</v>
      </c>
      <c r="D27" s="103">
        <v>575919271</v>
      </c>
      <c r="E27" s="104">
        <v>605452302</v>
      </c>
      <c r="F27" s="104">
        <v>673341</v>
      </c>
      <c r="G27" s="104">
        <v>5886890</v>
      </c>
      <c r="H27" s="104">
        <v>21521129</v>
      </c>
      <c r="I27" s="104">
        <v>28081360</v>
      </c>
      <c r="J27" s="104">
        <v>36566451</v>
      </c>
      <c r="K27" s="104">
        <v>30739196</v>
      </c>
      <c r="L27" s="104">
        <v>17293736</v>
      </c>
      <c r="M27" s="104">
        <v>84599383</v>
      </c>
      <c r="N27" s="104">
        <v>8679256</v>
      </c>
      <c r="O27" s="104">
        <v>14524628</v>
      </c>
      <c r="P27" s="104">
        <v>23998118</v>
      </c>
      <c r="Q27" s="104">
        <v>47202002</v>
      </c>
      <c r="R27" s="104">
        <v>22554028</v>
      </c>
      <c r="S27" s="104">
        <v>14403192</v>
      </c>
      <c r="T27" s="104">
        <v>17792532</v>
      </c>
      <c r="U27" s="104">
        <v>54749752</v>
      </c>
      <c r="V27" s="104">
        <v>214632497</v>
      </c>
      <c r="W27" s="104">
        <v>605452302</v>
      </c>
      <c r="X27" s="104">
        <v>-390819805</v>
      </c>
      <c r="Y27" s="105">
        <v>-64.55</v>
      </c>
      <c r="Z27" s="106">
        <v>605452302</v>
      </c>
    </row>
    <row r="28" spans="1:26" ht="13.5">
      <c r="A28" s="107" t="s">
        <v>44</v>
      </c>
      <c r="B28" s="18">
        <v>163787859</v>
      </c>
      <c r="C28" s="18">
        <v>0</v>
      </c>
      <c r="D28" s="63">
        <v>332813474</v>
      </c>
      <c r="E28" s="64">
        <v>441455840</v>
      </c>
      <c r="F28" s="64">
        <v>673341</v>
      </c>
      <c r="G28" s="64">
        <v>1867391</v>
      </c>
      <c r="H28" s="64">
        <v>17544983</v>
      </c>
      <c r="I28" s="64">
        <v>20085715</v>
      </c>
      <c r="J28" s="64">
        <v>29613834</v>
      </c>
      <c r="K28" s="64">
        <v>23006628</v>
      </c>
      <c r="L28" s="64">
        <v>10759516</v>
      </c>
      <c r="M28" s="64">
        <v>63379978</v>
      </c>
      <c r="N28" s="64">
        <v>3454660</v>
      </c>
      <c r="O28" s="64">
        <v>11354545</v>
      </c>
      <c r="P28" s="64">
        <v>19904238</v>
      </c>
      <c r="Q28" s="64">
        <v>34713443</v>
      </c>
      <c r="R28" s="64">
        <v>10664840</v>
      </c>
      <c r="S28" s="64">
        <v>6588220</v>
      </c>
      <c r="T28" s="64">
        <v>11405001</v>
      </c>
      <c r="U28" s="64">
        <v>28658061</v>
      </c>
      <c r="V28" s="64">
        <v>146837197</v>
      </c>
      <c r="W28" s="64">
        <v>441455840</v>
      </c>
      <c r="X28" s="64">
        <v>-294618643</v>
      </c>
      <c r="Y28" s="65">
        <v>-66.74</v>
      </c>
      <c r="Z28" s="66">
        <v>441455840</v>
      </c>
    </row>
    <row r="29" spans="1:26" ht="13.5">
      <c r="A29" s="62" t="s">
        <v>99</v>
      </c>
      <c r="B29" s="18">
        <v>3903825</v>
      </c>
      <c r="C29" s="18">
        <v>0</v>
      </c>
      <c r="D29" s="63">
        <v>2500000</v>
      </c>
      <c r="E29" s="64">
        <v>4499813</v>
      </c>
      <c r="F29" s="64">
        <v>0</v>
      </c>
      <c r="G29" s="64">
        <v>0</v>
      </c>
      <c r="H29" s="64">
        <v>0</v>
      </c>
      <c r="I29" s="64">
        <v>0</v>
      </c>
      <c r="J29" s="64">
        <v>541538</v>
      </c>
      <c r="K29" s="64">
        <v>0</v>
      </c>
      <c r="L29" s="64">
        <v>0</v>
      </c>
      <c r="M29" s="64">
        <v>541538</v>
      </c>
      <c r="N29" s="64">
        <v>0</v>
      </c>
      <c r="O29" s="64">
        <v>1650068</v>
      </c>
      <c r="P29" s="64">
        <v>0</v>
      </c>
      <c r="Q29" s="64">
        <v>1650068</v>
      </c>
      <c r="R29" s="64">
        <v>986451</v>
      </c>
      <c r="S29" s="64">
        <v>2126835</v>
      </c>
      <c r="T29" s="64">
        <v>1612374</v>
      </c>
      <c r="U29" s="64">
        <v>4725660</v>
      </c>
      <c r="V29" s="64">
        <v>6917266</v>
      </c>
      <c r="W29" s="64">
        <v>4499813</v>
      </c>
      <c r="X29" s="64">
        <v>2417453</v>
      </c>
      <c r="Y29" s="65">
        <v>53.72</v>
      </c>
      <c r="Z29" s="66">
        <v>4499813</v>
      </c>
    </row>
    <row r="30" spans="1:26" ht="13.5">
      <c r="A30" s="62" t="s">
        <v>48</v>
      </c>
      <c r="B30" s="18">
        <v>28496678</v>
      </c>
      <c r="C30" s="18">
        <v>0</v>
      </c>
      <c r="D30" s="63">
        <v>105050000</v>
      </c>
      <c r="E30" s="64">
        <v>88798290</v>
      </c>
      <c r="F30" s="64">
        <v>0</v>
      </c>
      <c r="G30" s="64">
        <v>2635350</v>
      </c>
      <c r="H30" s="64">
        <v>113661</v>
      </c>
      <c r="I30" s="64">
        <v>2749011</v>
      </c>
      <c r="J30" s="64">
        <v>540290</v>
      </c>
      <c r="K30" s="64">
        <v>3263419</v>
      </c>
      <c r="L30" s="64">
        <v>3263419</v>
      </c>
      <c r="M30" s="64">
        <v>7067128</v>
      </c>
      <c r="N30" s="64">
        <v>1577651</v>
      </c>
      <c r="O30" s="64">
        <v>0</v>
      </c>
      <c r="P30" s="64">
        <v>319284</v>
      </c>
      <c r="Q30" s="64">
        <v>1896935</v>
      </c>
      <c r="R30" s="64">
        <v>8541208</v>
      </c>
      <c r="S30" s="64">
        <v>3723351</v>
      </c>
      <c r="T30" s="64">
        <v>2706241</v>
      </c>
      <c r="U30" s="64">
        <v>14970800</v>
      </c>
      <c r="V30" s="64">
        <v>26683874</v>
      </c>
      <c r="W30" s="64">
        <v>88798290</v>
      </c>
      <c r="X30" s="64">
        <v>-62114416</v>
      </c>
      <c r="Y30" s="65">
        <v>-69.95</v>
      </c>
      <c r="Z30" s="66">
        <v>88798290</v>
      </c>
    </row>
    <row r="31" spans="1:26" ht="13.5">
      <c r="A31" s="62" t="s">
        <v>49</v>
      </c>
      <c r="B31" s="18">
        <v>40543968</v>
      </c>
      <c r="C31" s="18">
        <v>0</v>
      </c>
      <c r="D31" s="63">
        <v>135555797</v>
      </c>
      <c r="E31" s="64">
        <v>70698359</v>
      </c>
      <c r="F31" s="64">
        <v>0</v>
      </c>
      <c r="G31" s="64">
        <v>1384149</v>
      </c>
      <c r="H31" s="64">
        <v>3862485</v>
      </c>
      <c r="I31" s="64">
        <v>5246634</v>
      </c>
      <c r="J31" s="64">
        <v>5870791</v>
      </c>
      <c r="K31" s="64">
        <v>4469149</v>
      </c>
      <c r="L31" s="64">
        <v>3270801</v>
      </c>
      <c r="M31" s="64">
        <v>13610741</v>
      </c>
      <c r="N31" s="64">
        <v>3646945</v>
      </c>
      <c r="O31" s="64">
        <v>1520015</v>
      </c>
      <c r="P31" s="64">
        <v>3774596</v>
      </c>
      <c r="Q31" s="64">
        <v>8941556</v>
      </c>
      <c r="R31" s="64">
        <v>2361530</v>
      </c>
      <c r="S31" s="64">
        <v>1964786</v>
      </c>
      <c r="T31" s="64">
        <v>2068916</v>
      </c>
      <c r="U31" s="64">
        <v>6395232</v>
      </c>
      <c r="V31" s="64">
        <v>34194163</v>
      </c>
      <c r="W31" s="64">
        <v>70698359</v>
      </c>
      <c r="X31" s="64">
        <v>-36504196</v>
      </c>
      <c r="Y31" s="65">
        <v>-51.63</v>
      </c>
      <c r="Z31" s="66">
        <v>70698359</v>
      </c>
    </row>
    <row r="32" spans="1:26" ht="13.5">
      <c r="A32" s="74" t="s">
        <v>50</v>
      </c>
      <c r="B32" s="21">
        <f>SUM(B28:B31)</f>
        <v>236732330</v>
      </c>
      <c r="C32" s="21">
        <f>SUM(C28:C31)</f>
        <v>0</v>
      </c>
      <c r="D32" s="103">
        <f aca="true" t="shared" si="5" ref="D32:Z32">SUM(D28:D31)</f>
        <v>575919271</v>
      </c>
      <c r="E32" s="104">
        <f t="shared" si="5"/>
        <v>605452302</v>
      </c>
      <c r="F32" s="104">
        <f t="shared" si="5"/>
        <v>673341</v>
      </c>
      <c r="G32" s="104">
        <f t="shared" si="5"/>
        <v>5886890</v>
      </c>
      <c r="H32" s="104">
        <f t="shared" si="5"/>
        <v>21521129</v>
      </c>
      <c r="I32" s="104">
        <f t="shared" si="5"/>
        <v>28081360</v>
      </c>
      <c r="J32" s="104">
        <f t="shared" si="5"/>
        <v>36566453</v>
      </c>
      <c r="K32" s="104">
        <f t="shared" si="5"/>
        <v>30739196</v>
      </c>
      <c r="L32" s="104">
        <f t="shared" si="5"/>
        <v>17293736</v>
      </c>
      <c r="M32" s="104">
        <f t="shared" si="5"/>
        <v>84599385</v>
      </c>
      <c r="N32" s="104">
        <f t="shared" si="5"/>
        <v>8679256</v>
      </c>
      <c r="O32" s="104">
        <f t="shared" si="5"/>
        <v>14524628</v>
      </c>
      <c r="P32" s="104">
        <f t="shared" si="5"/>
        <v>23998118</v>
      </c>
      <c r="Q32" s="104">
        <f t="shared" si="5"/>
        <v>47202002</v>
      </c>
      <c r="R32" s="104">
        <f t="shared" si="5"/>
        <v>22554029</v>
      </c>
      <c r="S32" s="104">
        <f t="shared" si="5"/>
        <v>14403192</v>
      </c>
      <c r="T32" s="104">
        <f t="shared" si="5"/>
        <v>17792532</v>
      </c>
      <c r="U32" s="104">
        <f t="shared" si="5"/>
        <v>54749753</v>
      </c>
      <c r="V32" s="104">
        <f t="shared" si="5"/>
        <v>214632500</v>
      </c>
      <c r="W32" s="104">
        <f t="shared" si="5"/>
        <v>605452302</v>
      </c>
      <c r="X32" s="104">
        <f t="shared" si="5"/>
        <v>-390819802</v>
      </c>
      <c r="Y32" s="105">
        <f>+IF(W32&lt;&gt;0,(X32/W32)*100,0)</f>
        <v>-64.5500563312748</v>
      </c>
      <c r="Z32" s="106">
        <f t="shared" si="5"/>
        <v>605452302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157581584</v>
      </c>
      <c r="C35" s="18">
        <v>0</v>
      </c>
      <c r="D35" s="63">
        <v>319738611</v>
      </c>
      <c r="E35" s="64">
        <v>306214693</v>
      </c>
      <c r="F35" s="64">
        <v>0</v>
      </c>
      <c r="G35" s="64">
        <v>203173112</v>
      </c>
      <c r="H35" s="64">
        <v>144652</v>
      </c>
      <c r="I35" s="64">
        <v>144652</v>
      </c>
      <c r="J35" s="64">
        <v>163991688</v>
      </c>
      <c r="K35" s="64">
        <v>186203341</v>
      </c>
      <c r="L35" s="64">
        <v>223503641</v>
      </c>
      <c r="M35" s="64">
        <v>223503641</v>
      </c>
      <c r="N35" s="64">
        <v>187530423</v>
      </c>
      <c r="O35" s="64">
        <v>0</v>
      </c>
      <c r="P35" s="64">
        <v>346933393</v>
      </c>
      <c r="Q35" s="64">
        <v>346933393</v>
      </c>
      <c r="R35" s="64">
        <v>324048702</v>
      </c>
      <c r="S35" s="64">
        <v>272919814</v>
      </c>
      <c r="T35" s="64">
        <v>272919814</v>
      </c>
      <c r="U35" s="64">
        <v>272919814</v>
      </c>
      <c r="V35" s="64">
        <v>272919814</v>
      </c>
      <c r="W35" s="64">
        <v>306214693</v>
      </c>
      <c r="X35" s="64">
        <v>-33294879</v>
      </c>
      <c r="Y35" s="65">
        <v>-10.87</v>
      </c>
      <c r="Z35" s="66">
        <v>306214693</v>
      </c>
    </row>
    <row r="36" spans="1:26" ht="13.5">
      <c r="A36" s="62" t="s">
        <v>53</v>
      </c>
      <c r="B36" s="18">
        <v>5551872168</v>
      </c>
      <c r="C36" s="18">
        <v>0</v>
      </c>
      <c r="D36" s="63">
        <v>5701656207</v>
      </c>
      <c r="E36" s="64">
        <v>5969821614</v>
      </c>
      <c r="F36" s="64">
        <v>0</v>
      </c>
      <c r="G36" s="64">
        <v>5531467859</v>
      </c>
      <c r="H36" s="64">
        <v>5531234</v>
      </c>
      <c r="I36" s="64">
        <v>5531234</v>
      </c>
      <c r="J36" s="64">
        <v>5551281132</v>
      </c>
      <c r="K36" s="64">
        <v>5554021972</v>
      </c>
      <c r="L36" s="64">
        <v>5543342187</v>
      </c>
      <c r="M36" s="64">
        <v>5543342187</v>
      </c>
      <c r="N36" s="64">
        <v>5535854356</v>
      </c>
      <c r="O36" s="64">
        <v>0</v>
      </c>
      <c r="P36" s="64">
        <v>5537075814</v>
      </c>
      <c r="Q36" s="64">
        <v>5537075814</v>
      </c>
      <c r="R36" s="64">
        <v>5542176434</v>
      </c>
      <c r="S36" s="64">
        <v>5539126732</v>
      </c>
      <c r="T36" s="64">
        <v>5539126732</v>
      </c>
      <c r="U36" s="64">
        <v>5539126732</v>
      </c>
      <c r="V36" s="64">
        <v>5539126732</v>
      </c>
      <c r="W36" s="64">
        <v>5969821614</v>
      </c>
      <c r="X36" s="64">
        <v>-430694882</v>
      </c>
      <c r="Y36" s="65">
        <v>-7.21</v>
      </c>
      <c r="Z36" s="66">
        <v>5969821614</v>
      </c>
    </row>
    <row r="37" spans="1:26" ht="13.5">
      <c r="A37" s="62" t="s">
        <v>54</v>
      </c>
      <c r="B37" s="18">
        <v>647856412</v>
      </c>
      <c r="C37" s="18">
        <v>0</v>
      </c>
      <c r="D37" s="63">
        <v>208559667</v>
      </c>
      <c r="E37" s="64">
        <v>363988501</v>
      </c>
      <c r="F37" s="64">
        <v>0</v>
      </c>
      <c r="G37" s="64">
        <v>474590812</v>
      </c>
      <c r="H37" s="64">
        <v>495999</v>
      </c>
      <c r="I37" s="64">
        <v>495999</v>
      </c>
      <c r="J37" s="64">
        <v>176422496</v>
      </c>
      <c r="K37" s="64">
        <v>580300997</v>
      </c>
      <c r="L37" s="64">
        <v>489553400</v>
      </c>
      <c r="M37" s="64">
        <v>489553400</v>
      </c>
      <c r="N37" s="64">
        <v>535769936</v>
      </c>
      <c r="O37" s="64">
        <v>0</v>
      </c>
      <c r="P37" s="64">
        <v>645004891</v>
      </c>
      <c r="Q37" s="64">
        <v>645004891</v>
      </c>
      <c r="R37" s="64">
        <v>713738592</v>
      </c>
      <c r="S37" s="64">
        <v>700665577</v>
      </c>
      <c r="T37" s="64">
        <v>700665577</v>
      </c>
      <c r="U37" s="64">
        <v>700665577</v>
      </c>
      <c r="V37" s="64">
        <v>700665577</v>
      </c>
      <c r="W37" s="64">
        <v>363988501</v>
      </c>
      <c r="X37" s="64">
        <v>336677076</v>
      </c>
      <c r="Y37" s="65">
        <v>92.5</v>
      </c>
      <c r="Z37" s="66">
        <v>363988501</v>
      </c>
    </row>
    <row r="38" spans="1:26" ht="13.5">
      <c r="A38" s="62" t="s">
        <v>55</v>
      </c>
      <c r="B38" s="18">
        <v>411414795</v>
      </c>
      <c r="C38" s="18">
        <v>0</v>
      </c>
      <c r="D38" s="63">
        <v>559187128</v>
      </c>
      <c r="E38" s="64">
        <v>406891345</v>
      </c>
      <c r="F38" s="64">
        <v>0</v>
      </c>
      <c r="G38" s="64">
        <v>423321577</v>
      </c>
      <c r="H38" s="64">
        <v>424471</v>
      </c>
      <c r="I38" s="64">
        <v>424471</v>
      </c>
      <c r="J38" s="64">
        <v>426235325</v>
      </c>
      <c r="K38" s="64">
        <v>419676900</v>
      </c>
      <c r="L38" s="64">
        <v>415830527</v>
      </c>
      <c r="M38" s="64">
        <v>415830527</v>
      </c>
      <c r="N38" s="64">
        <v>417928991</v>
      </c>
      <c r="O38" s="64">
        <v>0</v>
      </c>
      <c r="P38" s="64">
        <v>466382449</v>
      </c>
      <c r="Q38" s="64">
        <v>466382449</v>
      </c>
      <c r="R38" s="64">
        <v>466438789</v>
      </c>
      <c r="S38" s="64">
        <v>468200808</v>
      </c>
      <c r="T38" s="64">
        <v>468200808</v>
      </c>
      <c r="U38" s="64">
        <v>468200808</v>
      </c>
      <c r="V38" s="64">
        <v>468200808</v>
      </c>
      <c r="W38" s="64">
        <v>406891345</v>
      </c>
      <c r="X38" s="64">
        <v>61309463</v>
      </c>
      <c r="Y38" s="65">
        <v>15.07</v>
      </c>
      <c r="Z38" s="66">
        <v>406891345</v>
      </c>
    </row>
    <row r="39" spans="1:26" ht="13.5">
      <c r="A39" s="62" t="s">
        <v>56</v>
      </c>
      <c r="B39" s="18">
        <v>4650182545</v>
      </c>
      <c r="C39" s="18">
        <v>0</v>
      </c>
      <c r="D39" s="63">
        <v>5253648023</v>
      </c>
      <c r="E39" s="64">
        <v>5505156461</v>
      </c>
      <c r="F39" s="64">
        <v>0</v>
      </c>
      <c r="G39" s="64">
        <v>4836728582</v>
      </c>
      <c r="H39" s="64">
        <v>4755416</v>
      </c>
      <c r="I39" s="64">
        <v>4755416</v>
      </c>
      <c r="J39" s="64">
        <v>5112615000</v>
      </c>
      <c r="K39" s="64">
        <v>4740247416</v>
      </c>
      <c r="L39" s="64">
        <v>4861461900</v>
      </c>
      <c r="M39" s="64">
        <v>4861461900</v>
      </c>
      <c r="N39" s="64">
        <v>4769685851</v>
      </c>
      <c r="O39" s="64">
        <v>0</v>
      </c>
      <c r="P39" s="64">
        <v>4772621866</v>
      </c>
      <c r="Q39" s="64">
        <v>4772621866</v>
      </c>
      <c r="R39" s="64">
        <v>4686047756</v>
      </c>
      <c r="S39" s="64">
        <v>4643180159</v>
      </c>
      <c r="T39" s="64">
        <v>4643180159</v>
      </c>
      <c r="U39" s="64">
        <v>4643180159</v>
      </c>
      <c r="V39" s="64">
        <v>4643180159</v>
      </c>
      <c r="W39" s="64">
        <v>5505156461</v>
      </c>
      <c r="X39" s="64">
        <v>-861976302</v>
      </c>
      <c r="Y39" s="65">
        <v>-15.66</v>
      </c>
      <c r="Z39" s="66">
        <v>5505156461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249275793</v>
      </c>
      <c r="C42" s="18">
        <v>0</v>
      </c>
      <c r="D42" s="63">
        <v>452793775</v>
      </c>
      <c r="E42" s="64">
        <v>567966716</v>
      </c>
      <c r="F42" s="64">
        <v>30874755</v>
      </c>
      <c r="G42" s="64">
        <v>11601155</v>
      </c>
      <c r="H42" s="64">
        <v>-15729606</v>
      </c>
      <c r="I42" s="64">
        <v>26746304</v>
      </c>
      <c r="J42" s="64">
        <v>62880304</v>
      </c>
      <c r="K42" s="64">
        <v>-46474928</v>
      </c>
      <c r="L42" s="64">
        <v>141877255</v>
      </c>
      <c r="M42" s="64">
        <v>158282631</v>
      </c>
      <c r="N42" s="64">
        <v>-80131694</v>
      </c>
      <c r="O42" s="64">
        <v>-9372317</v>
      </c>
      <c r="P42" s="64">
        <v>268833902</v>
      </c>
      <c r="Q42" s="64">
        <v>179329891</v>
      </c>
      <c r="R42" s="64">
        <v>-79857605</v>
      </c>
      <c r="S42" s="64">
        <v>-69149058</v>
      </c>
      <c r="T42" s="64">
        <v>-45192369</v>
      </c>
      <c r="U42" s="64">
        <v>-194199032</v>
      </c>
      <c r="V42" s="64">
        <v>170159794</v>
      </c>
      <c r="W42" s="64">
        <v>567966716</v>
      </c>
      <c r="X42" s="64">
        <v>-397806922</v>
      </c>
      <c r="Y42" s="65">
        <v>-70.04</v>
      </c>
      <c r="Z42" s="66">
        <v>567966716</v>
      </c>
    </row>
    <row r="43" spans="1:26" ht="13.5">
      <c r="A43" s="62" t="s">
        <v>59</v>
      </c>
      <c r="B43" s="18">
        <v>-235648909</v>
      </c>
      <c r="C43" s="18">
        <v>0</v>
      </c>
      <c r="D43" s="63">
        <v>-489876773</v>
      </c>
      <c r="E43" s="64">
        <v>-511382408</v>
      </c>
      <c r="F43" s="64">
        <v>-1380859</v>
      </c>
      <c r="G43" s="64">
        <v>-5154048</v>
      </c>
      <c r="H43" s="64">
        <v>-18632683</v>
      </c>
      <c r="I43" s="64">
        <v>-25167590</v>
      </c>
      <c r="J43" s="64">
        <v>-31029725</v>
      </c>
      <c r="K43" s="64">
        <v>-30383026</v>
      </c>
      <c r="L43" s="64">
        <v>-16581305</v>
      </c>
      <c r="M43" s="64">
        <v>-77994056</v>
      </c>
      <c r="N43" s="64">
        <v>-8155370</v>
      </c>
      <c r="O43" s="64">
        <v>-12995518</v>
      </c>
      <c r="P43" s="64">
        <v>-99157084</v>
      </c>
      <c r="Q43" s="64">
        <v>-120307972</v>
      </c>
      <c r="R43" s="64">
        <v>2848269</v>
      </c>
      <c r="S43" s="64">
        <v>28786777</v>
      </c>
      <c r="T43" s="64">
        <v>59965617</v>
      </c>
      <c r="U43" s="64">
        <v>91600663</v>
      </c>
      <c r="V43" s="64">
        <v>-131868955</v>
      </c>
      <c r="W43" s="64">
        <v>-511382408</v>
      </c>
      <c r="X43" s="64">
        <v>379513453</v>
      </c>
      <c r="Y43" s="65">
        <v>-74.21</v>
      </c>
      <c r="Z43" s="66">
        <v>-511382408</v>
      </c>
    </row>
    <row r="44" spans="1:26" ht="13.5">
      <c r="A44" s="62" t="s">
        <v>60</v>
      </c>
      <c r="B44" s="18">
        <v>-29860764</v>
      </c>
      <c r="C44" s="18">
        <v>0</v>
      </c>
      <c r="D44" s="63">
        <v>148606688</v>
      </c>
      <c r="E44" s="64">
        <v>105283936</v>
      </c>
      <c r="F44" s="64">
        <v>0</v>
      </c>
      <c r="G44" s="64">
        <v>0</v>
      </c>
      <c r="H44" s="64">
        <v>-1177886</v>
      </c>
      <c r="I44" s="64">
        <v>-1177886</v>
      </c>
      <c r="J44" s="64">
        <v>0</v>
      </c>
      <c r="K44" s="64">
        <v>0</v>
      </c>
      <c r="L44" s="64">
        <v>-5827610</v>
      </c>
      <c r="M44" s="64">
        <v>-5827610</v>
      </c>
      <c r="N44" s="64">
        <v>0</v>
      </c>
      <c r="O44" s="64">
        <v>0</v>
      </c>
      <c r="P44" s="64">
        <v>41117949</v>
      </c>
      <c r="Q44" s="64">
        <v>41117949</v>
      </c>
      <c r="R44" s="64">
        <v>0</v>
      </c>
      <c r="S44" s="64">
        <v>0</v>
      </c>
      <c r="T44" s="64">
        <v>3370146</v>
      </c>
      <c r="U44" s="64">
        <v>3370146</v>
      </c>
      <c r="V44" s="64">
        <v>37482599</v>
      </c>
      <c r="W44" s="64">
        <v>105283936</v>
      </c>
      <c r="X44" s="64">
        <v>-67801337</v>
      </c>
      <c r="Y44" s="65">
        <v>-64.4</v>
      </c>
      <c r="Z44" s="66">
        <v>105283936</v>
      </c>
    </row>
    <row r="45" spans="1:26" ht="13.5">
      <c r="A45" s="74" t="s">
        <v>61</v>
      </c>
      <c r="B45" s="21">
        <v>19558128</v>
      </c>
      <c r="C45" s="21">
        <v>0</v>
      </c>
      <c r="D45" s="103">
        <v>221679873</v>
      </c>
      <c r="E45" s="104">
        <v>181426373</v>
      </c>
      <c r="F45" s="104">
        <v>38037286</v>
      </c>
      <c r="G45" s="104">
        <v>44484393</v>
      </c>
      <c r="H45" s="104">
        <v>8944218</v>
      </c>
      <c r="I45" s="104">
        <v>8944218</v>
      </c>
      <c r="J45" s="104">
        <v>40794797</v>
      </c>
      <c r="K45" s="104">
        <v>-36063157</v>
      </c>
      <c r="L45" s="104">
        <v>83405183</v>
      </c>
      <c r="M45" s="104">
        <v>83405183</v>
      </c>
      <c r="N45" s="104">
        <v>-4881881</v>
      </c>
      <c r="O45" s="104">
        <v>-27249716</v>
      </c>
      <c r="P45" s="104">
        <v>183545051</v>
      </c>
      <c r="Q45" s="104">
        <v>-4881881</v>
      </c>
      <c r="R45" s="104">
        <v>106535715</v>
      </c>
      <c r="S45" s="104">
        <v>66173434</v>
      </c>
      <c r="T45" s="104">
        <v>84316828</v>
      </c>
      <c r="U45" s="104">
        <v>84316828</v>
      </c>
      <c r="V45" s="104">
        <v>84316828</v>
      </c>
      <c r="W45" s="104">
        <v>181426373</v>
      </c>
      <c r="X45" s="104">
        <v>-97109545</v>
      </c>
      <c r="Y45" s="105">
        <v>-53.53</v>
      </c>
      <c r="Z45" s="106">
        <v>181426373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67100299</v>
      </c>
      <c r="C49" s="56">
        <v>0</v>
      </c>
      <c r="D49" s="133">
        <v>2860479</v>
      </c>
      <c r="E49" s="58">
        <v>16452609</v>
      </c>
      <c r="F49" s="58">
        <v>0</v>
      </c>
      <c r="G49" s="58">
        <v>0</v>
      </c>
      <c r="H49" s="58">
        <v>0</v>
      </c>
      <c r="I49" s="58">
        <v>15810144</v>
      </c>
      <c r="J49" s="58">
        <v>0</v>
      </c>
      <c r="K49" s="58">
        <v>0</v>
      </c>
      <c r="L49" s="58">
        <v>0</v>
      </c>
      <c r="M49" s="58">
        <v>11152699</v>
      </c>
      <c r="N49" s="58">
        <v>0</v>
      </c>
      <c r="O49" s="58">
        <v>0</v>
      </c>
      <c r="P49" s="58">
        <v>0</v>
      </c>
      <c r="Q49" s="58">
        <v>9897105</v>
      </c>
      <c r="R49" s="58">
        <v>0</v>
      </c>
      <c r="S49" s="58">
        <v>0</v>
      </c>
      <c r="T49" s="58">
        <v>0</v>
      </c>
      <c r="U49" s="58">
        <v>58378533</v>
      </c>
      <c r="V49" s="58">
        <v>165010333</v>
      </c>
      <c r="W49" s="58">
        <v>346662201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119217000</v>
      </c>
      <c r="C51" s="56">
        <v>0</v>
      </c>
      <c r="D51" s="133">
        <v>1051000</v>
      </c>
      <c r="E51" s="58">
        <v>111000</v>
      </c>
      <c r="F51" s="58">
        <v>0</v>
      </c>
      <c r="G51" s="58">
        <v>0</v>
      </c>
      <c r="H51" s="58">
        <v>0</v>
      </c>
      <c r="I51" s="58">
        <v>77000</v>
      </c>
      <c r="J51" s="58">
        <v>0</v>
      </c>
      <c r="K51" s="58">
        <v>0</v>
      </c>
      <c r="L51" s="58">
        <v>0</v>
      </c>
      <c r="M51" s="58">
        <v>21000</v>
      </c>
      <c r="N51" s="58">
        <v>0</v>
      </c>
      <c r="O51" s="58">
        <v>0</v>
      </c>
      <c r="P51" s="58">
        <v>0</v>
      </c>
      <c r="Q51" s="58">
        <v>22000</v>
      </c>
      <c r="R51" s="58">
        <v>0</v>
      </c>
      <c r="S51" s="58">
        <v>0</v>
      </c>
      <c r="T51" s="58">
        <v>0</v>
      </c>
      <c r="U51" s="58">
        <v>64000</v>
      </c>
      <c r="V51" s="58">
        <v>0</v>
      </c>
      <c r="W51" s="58">
        <v>120563000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97.35564793923109</v>
      </c>
      <c r="C58" s="5">
        <f>IF(C67=0,0,+(C76/C67)*100)</f>
        <v>0</v>
      </c>
      <c r="D58" s="6">
        <f aca="true" t="shared" si="6" ref="D58:Z58">IF(D67=0,0,+(D76/D67)*100)</f>
        <v>93.86570108766503</v>
      </c>
      <c r="E58" s="7">
        <f t="shared" si="6"/>
        <v>91.91592697631651</v>
      </c>
      <c r="F58" s="7">
        <f t="shared" si="6"/>
        <v>90.29087347443556</v>
      </c>
      <c r="G58" s="7">
        <f t="shared" si="6"/>
        <v>89.20094993097494</v>
      </c>
      <c r="H58" s="7">
        <f t="shared" si="6"/>
        <v>116.63741102239004</v>
      </c>
      <c r="I58" s="7">
        <f t="shared" si="6"/>
        <v>98.94119743316865</v>
      </c>
      <c r="J58" s="7">
        <f t="shared" si="6"/>
        <v>119.73279169989566</v>
      </c>
      <c r="K58" s="7">
        <f t="shared" si="6"/>
        <v>97.51428070152063</v>
      </c>
      <c r="L58" s="7">
        <f t="shared" si="6"/>
        <v>98.10993910880435</v>
      </c>
      <c r="M58" s="7">
        <f t="shared" si="6"/>
        <v>104.78628375091392</v>
      </c>
      <c r="N58" s="7">
        <f t="shared" si="6"/>
        <v>115.86929697457606</v>
      </c>
      <c r="O58" s="7">
        <f t="shared" si="6"/>
        <v>100.72506699594305</v>
      </c>
      <c r="P58" s="7">
        <f t="shared" si="6"/>
        <v>113.2282588217562</v>
      </c>
      <c r="Q58" s="7">
        <f t="shared" si="6"/>
        <v>109.88815576873931</v>
      </c>
      <c r="R58" s="7">
        <f t="shared" si="6"/>
        <v>96.54548651198068</v>
      </c>
      <c r="S58" s="7">
        <f t="shared" si="6"/>
        <v>111.89062573507516</v>
      </c>
      <c r="T58" s="7">
        <f t="shared" si="6"/>
        <v>114.05639647753978</v>
      </c>
      <c r="U58" s="7">
        <f t="shared" si="6"/>
        <v>107.56850971333935</v>
      </c>
      <c r="V58" s="7">
        <f t="shared" si="6"/>
        <v>105.25772435754985</v>
      </c>
      <c r="W58" s="7">
        <f t="shared" si="6"/>
        <v>91.91592697631651</v>
      </c>
      <c r="X58" s="7">
        <f t="shared" si="6"/>
        <v>0</v>
      </c>
      <c r="Y58" s="7">
        <f t="shared" si="6"/>
        <v>0</v>
      </c>
      <c r="Z58" s="8">
        <f t="shared" si="6"/>
        <v>91.91592697631651</v>
      </c>
    </row>
    <row r="59" spans="1:26" ht="13.5">
      <c r="A59" s="36" t="s">
        <v>31</v>
      </c>
      <c r="B59" s="9">
        <f aca="true" t="shared" si="7" ref="B59:Z66">IF(B68=0,0,+(B77/B68)*100)</f>
        <v>88.81677859072221</v>
      </c>
      <c r="C59" s="9">
        <f t="shared" si="7"/>
        <v>0</v>
      </c>
      <c r="D59" s="2">
        <f t="shared" si="7"/>
        <v>99.99999968133999</v>
      </c>
      <c r="E59" s="10">
        <f t="shared" si="7"/>
        <v>91.999999895054</v>
      </c>
      <c r="F59" s="10">
        <f t="shared" si="7"/>
        <v>275.62789661245654</v>
      </c>
      <c r="G59" s="10">
        <f t="shared" si="7"/>
        <v>296.27306693362743</v>
      </c>
      <c r="H59" s="10">
        <f t="shared" si="7"/>
        <v>401.39727289368506</v>
      </c>
      <c r="I59" s="10">
        <f t="shared" si="7"/>
        <v>324.259487784938</v>
      </c>
      <c r="J59" s="10">
        <f t="shared" si="7"/>
        <v>383.0216252918563</v>
      </c>
      <c r="K59" s="10">
        <f t="shared" si="7"/>
        <v>312.7698362791208</v>
      </c>
      <c r="L59" s="10">
        <f t="shared" si="7"/>
        <v>311.591750001206</v>
      </c>
      <c r="M59" s="10">
        <f t="shared" si="7"/>
        <v>335.32590892187375</v>
      </c>
      <c r="N59" s="10">
        <f t="shared" si="7"/>
        <v>380.550228676083</v>
      </c>
      <c r="O59" s="10">
        <f t="shared" si="7"/>
        <v>320.55935648053736</v>
      </c>
      <c r="P59" s="10">
        <f t="shared" si="7"/>
        <v>370.3162022336838</v>
      </c>
      <c r="Q59" s="10">
        <f t="shared" si="7"/>
        <v>356.5103011397629</v>
      </c>
      <c r="R59" s="10">
        <f t="shared" si="7"/>
        <v>314.3216231241508</v>
      </c>
      <c r="S59" s="10">
        <f t="shared" si="7"/>
        <v>353.24271580606836</v>
      </c>
      <c r="T59" s="10">
        <f t="shared" si="7"/>
        <v>373.25113196486143</v>
      </c>
      <c r="U59" s="10">
        <f t="shared" si="7"/>
        <v>346.95531987183983</v>
      </c>
      <c r="V59" s="10">
        <f t="shared" si="7"/>
        <v>340.649582899459</v>
      </c>
      <c r="W59" s="10">
        <f t="shared" si="7"/>
        <v>91.999999895054</v>
      </c>
      <c r="X59" s="10">
        <f t="shared" si="7"/>
        <v>0</v>
      </c>
      <c r="Y59" s="10">
        <f t="shared" si="7"/>
        <v>0</v>
      </c>
      <c r="Z59" s="11">
        <f t="shared" si="7"/>
        <v>91.999999895054</v>
      </c>
    </row>
    <row r="60" spans="1:26" ht="13.5">
      <c r="A60" s="37" t="s">
        <v>32</v>
      </c>
      <c r="B60" s="12">
        <f t="shared" si="7"/>
        <v>100.9071050287532</v>
      </c>
      <c r="C60" s="12">
        <f t="shared" si="7"/>
        <v>0</v>
      </c>
      <c r="D60" s="3">
        <f t="shared" si="7"/>
        <v>91.48925551444925</v>
      </c>
      <c r="E60" s="13">
        <f t="shared" si="7"/>
        <v>91.99999940982568</v>
      </c>
      <c r="F60" s="13">
        <f t="shared" si="7"/>
        <v>11.013891274989625</v>
      </c>
      <c r="G60" s="13">
        <f t="shared" si="7"/>
        <v>9.064718982520866</v>
      </c>
      <c r="H60" s="13">
        <f t="shared" si="7"/>
        <v>8.623159512389593</v>
      </c>
      <c r="I60" s="13">
        <f t="shared" si="7"/>
        <v>9.506844957158863</v>
      </c>
      <c r="J60" s="13">
        <f t="shared" si="7"/>
        <v>7.85063015142675</v>
      </c>
      <c r="K60" s="13">
        <f t="shared" si="7"/>
        <v>7.121262485329348</v>
      </c>
      <c r="L60" s="13">
        <f t="shared" si="7"/>
        <v>16.451015629625044</v>
      </c>
      <c r="M60" s="13">
        <f t="shared" si="7"/>
        <v>10.740940142588832</v>
      </c>
      <c r="N60" s="13">
        <f t="shared" si="7"/>
        <v>14.682396412776031</v>
      </c>
      <c r="O60" s="13">
        <f t="shared" si="7"/>
        <v>11.0742556379126</v>
      </c>
      <c r="P60" s="13">
        <f t="shared" si="7"/>
        <v>10.67079483083192</v>
      </c>
      <c r="Q60" s="13">
        <f t="shared" si="7"/>
        <v>12.133157662704406</v>
      </c>
      <c r="R60" s="13">
        <f t="shared" si="7"/>
        <v>7.714100154787665</v>
      </c>
      <c r="S60" s="13">
        <f t="shared" si="7"/>
        <v>13.801566991785336</v>
      </c>
      <c r="T60" s="13">
        <f t="shared" si="7"/>
        <v>11.423608934737015</v>
      </c>
      <c r="U60" s="13">
        <f t="shared" si="7"/>
        <v>11.008481431850614</v>
      </c>
      <c r="V60" s="13">
        <f t="shared" si="7"/>
        <v>10.83663460226347</v>
      </c>
      <c r="W60" s="13">
        <f t="shared" si="7"/>
        <v>91.99999940982568</v>
      </c>
      <c r="X60" s="13">
        <f t="shared" si="7"/>
        <v>0</v>
      </c>
      <c r="Y60" s="13">
        <f t="shared" si="7"/>
        <v>0</v>
      </c>
      <c r="Z60" s="14">
        <f t="shared" si="7"/>
        <v>91.99999940982568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89.96743165629408</v>
      </c>
      <c r="E61" s="13">
        <f t="shared" si="7"/>
        <v>91.99999979520017</v>
      </c>
      <c r="F61" s="13">
        <f t="shared" si="7"/>
        <v>13.229925866564027</v>
      </c>
      <c r="G61" s="13">
        <f t="shared" si="7"/>
        <v>10.634060223934744</v>
      </c>
      <c r="H61" s="13">
        <f t="shared" si="7"/>
        <v>10.039309487565696</v>
      </c>
      <c r="I61" s="13">
        <f t="shared" si="7"/>
        <v>11.202859729629436</v>
      </c>
      <c r="J61" s="13">
        <f t="shared" si="7"/>
        <v>9.440470090422</v>
      </c>
      <c r="K61" s="13">
        <f t="shared" si="7"/>
        <v>8.512637796482004</v>
      </c>
      <c r="L61" s="13">
        <f t="shared" si="7"/>
        <v>19.211346361627964</v>
      </c>
      <c r="M61" s="13">
        <f t="shared" si="7"/>
        <v>12.753780202943855</v>
      </c>
      <c r="N61" s="13">
        <f t="shared" si="7"/>
        <v>17.225877264107957</v>
      </c>
      <c r="O61" s="13">
        <f t="shared" si="7"/>
        <v>13.115387799052014</v>
      </c>
      <c r="P61" s="13">
        <f t="shared" si="7"/>
        <v>12.657016111253949</v>
      </c>
      <c r="Q61" s="13">
        <f t="shared" si="7"/>
        <v>14.332042206017782</v>
      </c>
      <c r="R61" s="13">
        <f t="shared" si="7"/>
        <v>9.092837479222457</v>
      </c>
      <c r="S61" s="13">
        <f t="shared" si="7"/>
        <v>16.25107454169838</v>
      </c>
      <c r="T61" s="13">
        <f t="shared" si="7"/>
        <v>13.532032241356816</v>
      </c>
      <c r="U61" s="13">
        <f t="shared" si="7"/>
        <v>12.993151410378958</v>
      </c>
      <c r="V61" s="13">
        <f t="shared" si="7"/>
        <v>12.80663275305242</v>
      </c>
      <c r="W61" s="13">
        <f t="shared" si="7"/>
        <v>91.99999979520017</v>
      </c>
      <c r="X61" s="13">
        <f t="shared" si="7"/>
        <v>0</v>
      </c>
      <c r="Y61" s="13">
        <f t="shared" si="7"/>
        <v>0</v>
      </c>
      <c r="Z61" s="14">
        <f t="shared" si="7"/>
        <v>91.99999979520017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100.00000314545964</v>
      </c>
      <c r="E62" s="13">
        <f t="shared" si="7"/>
        <v>92.00000413556613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92.00000413556613</v>
      </c>
      <c r="X62" s="13">
        <f t="shared" si="7"/>
        <v>0</v>
      </c>
      <c r="Y62" s="13">
        <f t="shared" si="7"/>
        <v>0</v>
      </c>
      <c r="Z62" s="14">
        <f t="shared" si="7"/>
        <v>92.00000413556613</v>
      </c>
    </row>
    <row r="63" spans="1:26" ht="13.5">
      <c r="A63" s="38" t="s">
        <v>104</v>
      </c>
      <c r="B63" s="12">
        <f t="shared" si="7"/>
        <v>99.9999933924371</v>
      </c>
      <c r="C63" s="12">
        <f t="shared" si="7"/>
        <v>0</v>
      </c>
      <c r="D63" s="3">
        <f t="shared" si="7"/>
        <v>100.00000571631256</v>
      </c>
      <c r="E63" s="13">
        <f t="shared" si="7"/>
        <v>91.99999599606079</v>
      </c>
      <c r="F63" s="13">
        <f t="shared" si="7"/>
        <v>0.07482726007764445</v>
      </c>
      <c r="G63" s="13">
        <f t="shared" si="7"/>
        <v>0.00959990225554067</v>
      </c>
      <c r="H63" s="13">
        <f t="shared" si="7"/>
        <v>0.009339041228701248</v>
      </c>
      <c r="I63" s="13">
        <f t="shared" si="7"/>
        <v>0.03150528957230188</v>
      </c>
      <c r="J63" s="13">
        <f t="shared" si="7"/>
        <v>0.007599460655420913</v>
      </c>
      <c r="K63" s="13">
        <f t="shared" si="7"/>
        <v>0.004587831957447163</v>
      </c>
      <c r="L63" s="13">
        <f t="shared" si="7"/>
        <v>0.007652743289819592</v>
      </c>
      <c r="M63" s="13">
        <f t="shared" si="7"/>
        <v>0.006583463770197041</v>
      </c>
      <c r="N63" s="13">
        <f t="shared" si="7"/>
        <v>0.056649665992183386</v>
      </c>
      <c r="O63" s="13">
        <f t="shared" si="7"/>
        <v>0.00591725283672352</v>
      </c>
      <c r="P63" s="13">
        <f t="shared" si="7"/>
        <v>0.056041643592867424</v>
      </c>
      <c r="Q63" s="13">
        <f t="shared" si="7"/>
        <v>0.03881481612521472</v>
      </c>
      <c r="R63" s="13">
        <f t="shared" si="7"/>
        <v>0.0720432753310404</v>
      </c>
      <c r="S63" s="13">
        <f t="shared" si="7"/>
        <v>0.04524181949222155</v>
      </c>
      <c r="T63" s="13">
        <f t="shared" si="7"/>
        <v>0.006905750763948679</v>
      </c>
      <c r="U63" s="13">
        <f t="shared" si="7"/>
        <v>0.04105534547778318</v>
      </c>
      <c r="V63" s="13">
        <f t="shared" si="7"/>
        <v>0.029046036554276792</v>
      </c>
      <c r="W63" s="13">
        <f t="shared" si="7"/>
        <v>91.99999599606079</v>
      </c>
      <c r="X63" s="13">
        <f t="shared" si="7"/>
        <v>0</v>
      </c>
      <c r="Y63" s="13">
        <f t="shared" si="7"/>
        <v>0</v>
      </c>
      <c r="Z63" s="14">
        <f t="shared" si="7"/>
        <v>91.99999599606079</v>
      </c>
    </row>
    <row r="64" spans="1:26" ht="13.5">
      <c r="A64" s="38" t="s">
        <v>105</v>
      </c>
      <c r="B64" s="12">
        <f t="shared" si="7"/>
        <v>99.99999830592506</v>
      </c>
      <c r="C64" s="12">
        <f t="shared" si="7"/>
        <v>0</v>
      </c>
      <c r="D64" s="3">
        <f t="shared" si="7"/>
        <v>99.99999244752739</v>
      </c>
      <c r="E64" s="13">
        <f t="shared" si="7"/>
        <v>91.99999452872197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91.99999452872197</v>
      </c>
      <c r="X64" s="13">
        <f t="shared" si="7"/>
        <v>0</v>
      </c>
      <c r="Y64" s="13">
        <f t="shared" si="7"/>
        <v>0</v>
      </c>
      <c r="Z64" s="14">
        <f t="shared" si="7"/>
        <v>91.99999452872197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99.99999541541813</v>
      </c>
      <c r="C66" s="15">
        <f t="shared" si="7"/>
        <v>0</v>
      </c>
      <c r="D66" s="4">
        <f t="shared" si="7"/>
        <v>89.14792119722443</v>
      </c>
      <c r="E66" s="16">
        <f t="shared" si="7"/>
        <v>87.62678890757421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87.62678890757421</v>
      </c>
      <c r="X66" s="16">
        <f t="shared" si="7"/>
        <v>0</v>
      </c>
      <c r="Y66" s="16">
        <f t="shared" si="7"/>
        <v>0</v>
      </c>
      <c r="Z66" s="17">
        <f t="shared" si="7"/>
        <v>87.62678890757421</v>
      </c>
    </row>
    <row r="67" spans="1:26" ht="13.5" hidden="1">
      <c r="A67" s="40" t="s">
        <v>108</v>
      </c>
      <c r="B67" s="23">
        <v>939436294</v>
      </c>
      <c r="C67" s="23"/>
      <c r="D67" s="24">
        <v>1099696933</v>
      </c>
      <c r="E67" s="25">
        <v>1064141006</v>
      </c>
      <c r="F67" s="25">
        <v>80795095</v>
      </c>
      <c r="G67" s="25">
        <v>88459901</v>
      </c>
      <c r="H67" s="25">
        <v>88184123</v>
      </c>
      <c r="I67" s="25">
        <v>257439119</v>
      </c>
      <c r="J67" s="25">
        <v>80044295</v>
      </c>
      <c r="K67" s="25">
        <v>82258564</v>
      </c>
      <c r="L67" s="25">
        <v>89599653</v>
      </c>
      <c r="M67" s="25">
        <v>251902512</v>
      </c>
      <c r="N67" s="25">
        <v>82151396</v>
      </c>
      <c r="O67" s="25">
        <v>84246146</v>
      </c>
      <c r="P67" s="25">
        <v>84008131</v>
      </c>
      <c r="Q67" s="25">
        <v>250405673</v>
      </c>
      <c r="R67" s="25">
        <v>83325800</v>
      </c>
      <c r="S67" s="25">
        <v>85174113</v>
      </c>
      <c r="T67" s="25">
        <v>84830369</v>
      </c>
      <c r="U67" s="25">
        <v>253330282</v>
      </c>
      <c r="V67" s="25">
        <v>1013077586</v>
      </c>
      <c r="W67" s="25">
        <v>1064141006</v>
      </c>
      <c r="X67" s="25"/>
      <c r="Y67" s="24"/>
      <c r="Z67" s="26">
        <v>1064141006</v>
      </c>
    </row>
    <row r="68" spans="1:26" ht="13.5" hidden="1">
      <c r="A68" s="36" t="s">
        <v>31</v>
      </c>
      <c r="B68" s="18">
        <v>274316960</v>
      </c>
      <c r="C68" s="18"/>
      <c r="D68" s="19">
        <v>313814089</v>
      </c>
      <c r="E68" s="20">
        <v>304918696</v>
      </c>
      <c r="F68" s="20">
        <v>24278360</v>
      </c>
      <c r="G68" s="20">
        <v>24740718</v>
      </c>
      <c r="H68" s="20">
        <v>24282515</v>
      </c>
      <c r="I68" s="20">
        <v>73301593</v>
      </c>
      <c r="J68" s="20">
        <v>23903030</v>
      </c>
      <c r="K68" s="20">
        <v>24369036</v>
      </c>
      <c r="L68" s="20">
        <v>24875640</v>
      </c>
      <c r="M68" s="20">
        <v>73147706</v>
      </c>
      <c r="N68" s="20">
        <v>22801029</v>
      </c>
      <c r="O68" s="20">
        <v>24469190</v>
      </c>
      <c r="P68" s="20">
        <v>24015485</v>
      </c>
      <c r="Q68" s="20">
        <v>71285704</v>
      </c>
      <c r="R68" s="20">
        <v>24186246</v>
      </c>
      <c r="S68" s="20">
        <v>24678743</v>
      </c>
      <c r="T68" s="20">
        <v>24114927</v>
      </c>
      <c r="U68" s="20">
        <v>72979916</v>
      </c>
      <c r="V68" s="20">
        <v>290714919</v>
      </c>
      <c r="W68" s="20">
        <v>304918696</v>
      </c>
      <c r="X68" s="20"/>
      <c r="Y68" s="19"/>
      <c r="Z68" s="22">
        <v>304918696</v>
      </c>
    </row>
    <row r="69" spans="1:26" ht="13.5" hidden="1">
      <c r="A69" s="37" t="s">
        <v>32</v>
      </c>
      <c r="B69" s="18">
        <v>643307094</v>
      </c>
      <c r="C69" s="18"/>
      <c r="D69" s="19">
        <v>761357718</v>
      </c>
      <c r="E69" s="20">
        <v>738764783</v>
      </c>
      <c r="F69" s="20">
        <v>54773230</v>
      </c>
      <c r="G69" s="20">
        <v>61855067</v>
      </c>
      <c r="H69" s="20">
        <v>62463474</v>
      </c>
      <c r="I69" s="20">
        <v>179091771</v>
      </c>
      <c r="J69" s="20">
        <v>54587911</v>
      </c>
      <c r="K69" s="20">
        <v>56097539</v>
      </c>
      <c r="L69" s="20">
        <v>63191983</v>
      </c>
      <c r="M69" s="20">
        <v>173877433</v>
      </c>
      <c r="N69" s="20">
        <v>57339938</v>
      </c>
      <c r="O69" s="20">
        <v>57960636</v>
      </c>
      <c r="P69" s="20">
        <v>57987358</v>
      </c>
      <c r="Q69" s="20">
        <v>173287932</v>
      </c>
      <c r="R69" s="20">
        <v>57358576</v>
      </c>
      <c r="S69" s="20">
        <v>58877271</v>
      </c>
      <c r="T69" s="20">
        <v>59046349</v>
      </c>
      <c r="U69" s="20">
        <v>175282196</v>
      </c>
      <c r="V69" s="20">
        <v>701539332</v>
      </c>
      <c r="W69" s="20">
        <v>738764783</v>
      </c>
      <c r="X69" s="20"/>
      <c r="Y69" s="19"/>
      <c r="Z69" s="22">
        <v>738764783</v>
      </c>
    </row>
    <row r="70" spans="1:26" ht="13.5" hidden="1">
      <c r="A70" s="38" t="s">
        <v>102</v>
      </c>
      <c r="B70" s="18">
        <v>543808308</v>
      </c>
      <c r="C70" s="18"/>
      <c r="D70" s="19">
        <v>645868583</v>
      </c>
      <c r="E70" s="20">
        <v>625000534</v>
      </c>
      <c r="F70" s="20">
        <v>45591034</v>
      </c>
      <c r="G70" s="20">
        <v>52725449</v>
      </c>
      <c r="H70" s="20">
        <v>53651170</v>
      </c>
      <c r="I70" s="20">
        <v>151967653</v>
      </c>
      <c r="J70" s="20">
        <v>45393820</v>
      </c>
      <c r="K70" s="20">
        <v>46927722</v>
      </c>
      <c r="L70" s="20">
        <v>54111866</v>
      </c>
      <c r="M70" s="20">
        <v>146433408</v>
      </c>
      <c r="N70" s="20">
        <v>48869633</v>
      </c>
      <c r="O70" s="20">
        <v>48939689</v>
      </c>
      <c r="P70" s="20">
        <v>48881608</v>
      </c>
      <c r="Q70" s="20">
        <v>146690930</v>
      </c>
      <c r="R70" s="20">
        <v>48651084</v>
      </c>
      <c r="S70" s="20">
        <v>49999223</v>
      </c>
      <c r="T70" s="20">
        <v>49845669</v>
      </c>
      <c r="U70" s="20">
        <v>148495976</v>
      </c>
      <c r="V70" s="20">
        <v>593587967</v>
      </c>
      <c r="W70" s="20">
        <v>625000534</v>
      </c>
      <c r="X70" s="20"/>
      <c r="Y70" s="19"/>
      <c r="Z70" s="22">
        <v>625000534</v>
      </c>
    </row>
    <row r="71" spans="1:26" ht="13.5" hidden="1">
      <c r="A71" s="38" t="s">
        <v>103</v>
      </c>
      <c r="B71" s="18">
        <v>25335347</v>
      </c>
      <c r="C71" s="18"/>
      <c r="D71" s="19">
        <v>31791856</v>
      </c>
      <c r="E71" s="20">
        <v>29983803</v>
      </c>
      <c r="F71" s="20">
        <v>2448407</v>
      </c>
      <c r="G71" s="20">
        <v>2264794</v>
      </c>
      <c r="H71" s="20">
        <v>2100633</v>
      </c>
      <c r="I71" s="20">
        <v>6813834</v>
      </c>
      <c r="J71" s="20">
        <v>2360118</v>
      </c>
      <c r="K71" s="20">
        <v>2316443</v>
      </c>
      <c r="L71" s="20">
        <v>2279921</v>
      </c>
      <c r="M71" s="20">
        <v>6956482</v>
      </c>
      <c r="N71" s="20">
        <v>1866291</v>
      </c>
      <c r="O71" s="20">
        <v>2269510</v>
      </c>
      <c r="P71" s="20">
        <v>2297648</v>
      </c>
      <c r="Q71" s="20">
        <v>6433449</v>
      </c>
      <c r="R71" s="20">
        <v>2149476</v>
      </c>
      <c r="S71" s="20">
        <v>2114279</v>
      </c>
      <c r="T71" s="20">
        <v>2481699</v>
      </c>
      <c r="U71" s="20">
        <v>6745454</v>
      </c>
      <c r="V71" s="20">
        <v>26949219</v>
      </c>
      <c r="W71" s="20">
        <v>29983803</v>
      </c>
      <c r="X71" s="20"/>
      <c r="Y71" s="19"/>
      <c r="Z71" s="22">
        <v>29983803</v>
      </c>
    </row>
    <row r="72" spans="1:26" ht="13.5" hidden="1">
      <c r="A72" s="38" t="s">
        <v>104</v>
      </c>
      <c r="B72" s="18">
        <v>15134173</v>
      </c>
      <c r="C72" s="18"/>
      <c r="D72" s="19">
        <v>17493795</v>
      </c>
      <c r="E72" s="20">
        <v>17982291</v>
      </c>
      <c r="F72" s="20">
        <v>1341757</v>
      </c>
      <c r="G72" s="20">
        <v>1375014</v>
      </c>
      <c r="H72" s="20">
        <v>1263513</v>
      </c>
      <c r="I72" s="20">
        <v>3980284</v>
      </c>
      <c r="J72" s="20">
        <v>1381677</v>
      </c>
      <c r="K72" s="20">
        <v>1438588</v>
      </c>
      <c r="L72" s="20">
        <v>1372057</v>
      </c>
      <c r="M72" s="20">
        <v>4192322</v>
      </c>
      <c r="N72" s="20">
        <v>1154464</v>
      </c>
      <c r="O72" s="20">
        <v>1335079</v>
      </c>
      <c r="P72" s="20">
        <v>1354350</v>
      </c>
      <c r="Q72" s="20">
        <v>3843893</v>
      </c>
      <c r="R72" s="20">
        <v>1296443</v>
      </c>
      <c r="S72" s="20">
        <v>1270948</v>
      </c>
      <c r="T72" s="20">
        <v>1332223</v>
      </c>
      <c r="U72" s="20">
        <v>3899614</v>
      </c>
      <c r="V72" s="20">
        <v>15916113</v>
      </c>
      <c r="W72" s="20">
        <v>17982291</v>
      </c>
      <c r="X72" s="20"/>
      <c r="Y72" s="19"/>
      <c r="Z72" s="22">
        <v>17982291</v>
      </c>
    </row>
    <row r="73" spans="1:26" ht="13.5" hidden="1">
      <c r="A73" s="38" t="s">
        <v>105</v>
      </c>
      <c r="B73" s="18">
        <v>59029266</v>
      </c>
      <c r="C73" s="18"/>
      <c r="D73" s="19">
        <v>66203484</v>
      </c>
      <c r="E73" s="20">
        <v>65798155</v>
      </c>
      <c r="F73" s="20">
        <v>5392032</v>
      </c>
      <c r="G73" s="20">
        <v>5489810</v>
      </c>
      <c r="H73" s="20">
        <v>5448158</v>
      </c>
      <c r="I73" s="20">
        <v>16330000</v>
      </c>
      <c r="J73" s="20">
        <v>5452296</v>
      </c>
      <c r="K73" s="20">
        <v>5414786</v>
      </c>
      <c r="L73" s="20">
        <v>5428139</v>
      </c>
      <c r="M73" s="20">
        <v>16295221</v>
      </c>
      <c r="N73" s="20">
        <v>5449550</v>
      </c>
      <c r="O73" s="20">
        <v>5416358</v>
      </c>
      <c r="P73" s="20">
        <v>5453752</v>
      </c>
      <c r="Q73" s="20">
        <v>16319660</v>
      </c>
      <c r="R73" s="20">
        <v>5261573</v>
      </c>
      <c r="S73" s="20">
        <v>5492821</v>
      </c>
      <c r="T73" s="20">
        <v>5386758</v>
      </c>
      <c r="U73" s="20">
        <v>16141152</v>
      </c>
      <c r="V73" s="20">
        <v>65086033</v>
      </c>
      <c r="W73" s="20">
        <v>65798155</v>
      </c>
      <c r="X73" s="20"/>
      <c r="Y73" s="19"/>
      <c r="Z73" s="22">
        <v>65798155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21812240</v>
      </c>
      <c r="C75" s="27"/>
      <c r="D75" s="28">
        <v>24525126</v>
      </c>
      <c r="E75" s="29">
        <v>20457527</v>
      </c>
      <c r="F75" s="29">
        <v>1743505</v>
      </c>
      <c r="G75" s="29">
        <v>1864116</v>
      </c>
      <c r="H75" s="29">
        <v>1438134</v>
      </c>
      <c r="I75" s="29">
        <v>5045755</v>
      </c>
      <c r="J75" s="29">
        <v>1553354</v>
      </c>
      <c r="K75" s="29">
        <v>1791989</v>
      </c>
      <c r="L75" s="29">
        <v>1532030</v>
      </c>
      <c r="M75" s="29">
        <v>4877373</v>
      </c>
      <c r="N75" s="29">
        <v>2010429</v>
      </c>
      <c r="O75" s="29">
        <v>1816320</v>
      </c>
      <c r="P75" s="29">
        <v>2005288</v>
      </c>
      <c r="Q75" s="29">
        <v>5832037</v>
      </c>
      <c r="R75" s="29">
        <v>1780978</v>
      </c>
      <c r="S75" s="29">
        <v>1618099</v>
      </c>
      <c r="T75" s="29">
        <v>1669093</v>
      </c>
      <c r="U75" s="29">
        <v>5068170</v>
      </c>
      <c r="V75" s="29">
        <v>20823335</v>
      </c>
      <c r="W75" s="29">
        <v>20457527</v>
      </c>
      <c r="X75" s="29"/>
      <c r="Y75" s="28"/>
      <c r="Z75" s="30">
        <v>20457527</v>
      </c>
    </row>
    <row r="76" spans="1:26" ht="13.5" hidden="1">
      <c r="A76" s="41" t="s">
        <v>109</v>
      </c>
      <c r="B76" s="31">
        <v>914594291</v>
      </c>
      <c r="C76" s="31"/>
      <c r="D76" s="32">
        <v>1032238236</v>
      </c>
      <c r="E76" s="33">
        <v>978115070</v>
      </c>
      <c r="F76" s="33">
        <v>72950597</v>
      </c>
      <c r="G76" s="33">
        <v>78907072</v>
      </c>
      <c r="H76" s="33">
        <v>102855678</v>
      </c>
      <c r="I76" s="33">
        <v>254713347</v>
      </c>
      <c r="J76" s="33">
        <v>95839269</v>
      </c>
      <c r="K76" s="33">
        <v>80213847</v>
      </c>
      <c r="L76" s="33">
        <v>87906165</v>
      </c>
      <c r="M76" s="33">
        <v>263959281</v>
      </c>
      <c r="N76" s="33">
        <v>95188245</v>
      </c>
      <c r="O76" s="33">
        <v>84856987</v>
      </c>
      <c r="P76" s="33">
        <v>95120944</v>
      </c>
      <c r="Q76" s="33">
        <v>275166176</v>
      </c>
      <c r="R76" s="33">
        <v>80447299</v>
      </c>
      <c r="S76" s="33">
        <v>95301848</v>
      </c>
      <c r="T76" s="33">
        <v>96754462</v>
      </c>
      <c r="U76" s="33">
        <v>272503609</v>
      </c>
      <c r="V76" s="33">
        <v>1066342413</v>
      </c>
      <c r="W76" s="33">
        <v>978115070</v>
      </c>
      <c r="X76" s="33"/>
      <c r="Y76" s="32"/>
      <c r="Z76" s="34">
        <v>978115070</v>
      </c>
    </row>
    <row r="77" spans="1:26" ht="13.5" hidden="1">
      <c r="A77" s="36" t="s">
        <v>31</v>
      </c>
      <c r="B77" s="18">
        <v>243639487</v>
      </c>
      <c r="C77" s="18"/>
      <c r="D77" s="19">
        <v>313814088</v>
      </c>
      <c r="E77" s="20">
        <v>280525200</v>
      </c>
      <c r="F77" s="20">
        <v>66917933</v>
      </c>
      <c r="G77" s="20">
        <v>73300084</v>
      </c>
      <c r="H77" s="20">
        <v>97469353</v>
      </c>
      <c r="I77" s="20">
        <v>237687370</v>
      </c>
      <c r="J77" s="20">
        <v>91553774</v>
      </c>
      <c r="K77" s="20">
        <v>76218994</v>
      </c>
      <c r="L77" s="20">
        <v>77510442</v>
      </c>
      <c r="M77" s="20">
        <v>245283210</v>
      </c>
      <c r="N77" s="20">
        <v>86769368</v>
      </c>
      <c r="O77" s="20">
        <v>78438278</v>
      </c>
      <c r="P77" s="20">
        <v>88933232</v>
      </c>
      <c r="Q77" s="20">
        <v>254140878</v>
      </c>
      <c r="R77" s="20">
        <v>76022601</v>
      </c>
      <c r="S77" s="20">
        <v>87175862</v>
      </c>
      <c r="T77" s="20">
        <v>90009238</v>
      </c>
      <c r="U77" s="20">
        <v>253207701</v>
      </c>
      <c r="V77" s="20">
        <v>990319159</v>
      </c>
      <c r="W77" s="20">
        <v>280525200</v>
      </c>
      <c r="X77" s="20"/>
      <c r="Y77" s="19"/>
      <c r="Z77" s="22">
        <v>280525200</v>
      </c>
    </row>
    <row r="78" spans="1:26" ht="13.5" hidden="1">
      <c r="A78" s="37" t="s">
        <v>32</v>
      </c>
      <c r="B78" s="18">
        <v>649142565</v>
      </c>
      <c r="C78" s="18"/>
      <c r="D78" s="19">
        <v>696560508</v>
      </c>
      <c r="E78" s="20">
        <v>679663596</v>
      </c>
      <c r="F78" s="20">
        <v>6032664</v>
      </c>
      <c r="G78" s="20">
        <v>5606988</v>
      </c>
      <c r="H78" s="20">
        <v>5386325</v>
      </c>
      <c r="I78" s="20">
        <v>17025977</v>
      </c>
      <c r="J78" s="20">
        <v>4285495</v>
      </c>
      <c r="K78" s="20">
        <v>3994853</v>
      </c>
      <c r="L78" s="20">
        <v>10395723</v>
      </c>
      <c r="M78" s="20">
        <v>18676071</v>
      </c>
      <c r="N78" s="20">
        <v>8418877</v>
      </c>
      <c r="O78" s="20">
        <v>6418709</v>
      </c>
      <c r="P78" s="20">
        <v>6187712</v>
      </c>
      <c r="Q78" s="20">
        <v>21025298</v>
      </c>
      <c r="R78" s="20">
        <v>4424698</v>
      </c>
      <c r="S78" s="20">
        <v>8125986</v>
      </c>
      <c r="T78" s="20">
        <v>6745224</v>
      </c>
      <c r="U78" s="20">
        <v>19295908</v>
      </c>
      <c r="V78" s="20">
        <v>76023254</v>
      </c>
      <c r="W78" s="20">
        <v>679663596</v>
      </c>
      <c r="X78" s="20"/>
      <c r="Y78" s="19"/>
      <c r="Z78" s="22">
        <v>679663596</v>
      </c>
    </row>
    <row r="79" spans="1:26" ht="13.5" hidden="1">
      <c r="A79" s="38" t="s">
        <v>102</v>
      </c>
      <c r="B79" s="18">
        <v>543808308</v>
      </c>
      <c r="C79" s="18"/>
      <c r="D79" s="19">
        <v>581071376</v>
      </c>
      <c r="E79" s="20">
        <v>575000490</v>
      </c>
      <c r="F79" s="20">
        <v>6031660</v>
      </c>
      <c r="G79" s="20">
        <v>5606856</v>
      </c>
      <c r="H79" s="20">
        <v>5386207</v>
      </c>
      <c r="I79" s="20">
        <v>17024723</v>
      </c>
      <c r="J79" s="20">
        <v>4285390</v>
      </c>
      <c r="K79" s="20">
        <v>3994787</v>
      </c>
      <c r="L79" s="20">
        <v>10395618</v>
      </c>
      <c r="M79" s="20">
        <v>18675795</v>
      </c>
      <c r="N79" s="20">
        <v>8418223</v>
      </c>
      <c r="O79" s="20">
        <v>6418630</v>
      </c>
      <c r="P79" s="20">
        <v>6186953</v>
      </c>
      <c r="Q79" s="20">
        <v>21023806</v>
      </c>
      <c r="R79" s="20">
        <v>4423764</v>
      </c>
      <c r="S79" s="20">
        <v>8125411</v>
      </c>
      <c r="T79" s="20">
        <v>6745132</v>
      </c>
      <c r="U79" s="20">
        <v>19294307</v>
      </c>
      <c r="V79" s="20">
        <v>76018631</v>
      </c>
      <c r="W79" s="20">
        <v>575000490</v>
      </c>
      <c r="X79" s="20"/>
      <c r="Y79" s="19"/>
      <c r="Z79" s="22">
        <v>575000490</v>
      </c>
    </row>
    <row r="80" spans="1:26" ht="13.5" hidden="1">
      <c r="A80" s="38" t="s">
        <v>103</v>
      </c>
      <c r="B80" s="18">
        <v>25335347</v>
      </c>
      <c r="C80" s="18"/>
      <c r="D80" s="19">
        <v>31791857</v>
      </c>
      <c r="E80" s="20">
        <v>27585100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27585100</v>
      </c>
      <c r="X80" s="20"/>
      <c r="Y80" s="19"/>
      <c r="Z80" s="22">
        <v>27585100</v>
      </c>
    </row>
    <row r="81" spans="1:26" ht="13.5" hidden="1">
      <c r="A81" s="38" t="s">
        <v>104</v>
      </c>
      <c r="B81" s="18">
        <v>15134172</v>
      </c>
      <c r="C81" s="18"/>
      <c r="D81" s="19">
        <v>17493796</v>
      </c>
      <c r="E81" s="20">
        <v>16543707</v>
      </c>
      <c r="F81" s="20">
        <v>1004</v>
      </c>
      <c r="G81" s="20">
        <v>132</v>
      </c>
      <c r="H81" s="20">
        <v>118</v>
      </c>
      <c r="I81" s="20">
        <v>1254</v>
      </c>
      <c r="J81" s="20">
        <v>105</v>
      </c>
      <c r="K81" s="20">
        <v>66</v>
      </c>
      <c r="L81" s="20">
        <v>105</v>
      </c>
      <c r="M81" s="20">
        <v>276</v>
      </c>
      <c r="N81" s="20">
        <v>654</v>
      </c>
      <c r="O81" s="20">
        <v>79</v>
      </c>
      <c r="P81" s="20">
        <v>759</v>
      </c>
      <c r="Q81" s="20">
        <v>1492</v>
      </c>
      <c r="R81" s="20">
        <v>934</v>
      </c>
      <c r="S81" s="20">
        <v>575</v>
      </c>
      <c r="T81" s="20">
        <v>92</v>
      </c>
      <c r="U81" s="20">
        <v>1601</v>
      </c>
      <c r="V81" s="20">
        <v>4623</v>
      </c>
      <c r="W81" s="20">
        <v>16543707</v>
      </c>
      <c r="X81" s="20"/>
      <c r="Y81" s="19"/>
      <c r="Z81" s="22">
        <v>16543707</v>
      </c>
    </row>
    <row r="82" spans="1:26" ht="13.5" hidden="1">
      <c r="A82" s="38" t="s">
        <v>105</v>
      </c>
      <c r="B82" s="18">
        <v>59029265</v>
      </c>
      <c r="C82" s="18"/>
      <c r="D82" s="19">
        <v>66203479</v>
      </c>
      <c r="E82" s="20">
        <v>60534299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60534299</v>
      </c>
      <c r="X82" s="20"/>
      <c r="Y82" s="19"/>
      <c r="Z82" s="22">
        <v>60534299</v>
      </c>
    </row>
    <row r="83" spans="1:26" ht="13.5" hidden="1">
      <c r="A83" s="38" t="s">
        <v>106</v>
      </c>
      <c r="B83" s="18">
        <v>5835473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21812239</v>
      </c>
      <c r="C84" s="27"/>
      <c r="D84" s="28">
        <v>21863640</v>
      </c>
      <c r="E84" s="29">
        <v>17926274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17926274</v>
      </c>
      <c r="X84" s="29"/>
      <c r="Y84" s="28"/>
      <c r="Z84" s="30">
        <v>17926274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331348093</v>
      </c>
      <c r="C5" s="18">
        <v>0</v>
      </c>
      <c r="D5" s="63">
        <v>367940837</v>
      </c>
      <c r="E5" s="64">
        <v>367940837</v>
      </c>
      <c r="F5" s="64">
        <v>166812572</v>
      </c>
      <c r="G5" s="64">
        <v>0</v>
      </c>
      <c r="H5" s="64">
        <v>34450095</v>
      </c>
      <c r="I5" s="64">
        <v>201262667</v>
      </c>
      <c r="J5" s="64">
        <v>18685067</v>
      </c>
      <c r="K5" s="64">
        <v>18701176</v>
      </c>
      <c r="L5" s="64">
        <v>18726437</v>
      </c>
      <c r="M5" s="64">
        <v>56112680</v>
      </c>
      <c r="N5" s="64">
        <v>17839364</v>
      </c>
      <c r="O5" s="64">
        <v>18507453</v>
      </c>
      <c r="P5" s="64">
        <v>18493835</v>
      </c>
      <c r="Q5" s="64">
        <v>54840652</v>
      </c>
      <c r="R5" s="64">
        <v>18899688</v>
      </c>
      <c r="S5" s="64">
        <v>18521446</v>
      </c>
      <c r="T5" s="64">
        <v>18588038</v>
      </c>
      <c r="U5" s="64">
        <v>56009172</v>
      </c>
      <c r="V5" s="64">
        <v>368225171</v>
      </c>
      <c r="W5" s="64">
        <v>367940837</v>
      </c>
      <c r="X5" s="64">
        <v>284334</v>
      </c>
      <c r="Y5" s="65">
        <v>0.08</v>
      </c>
      <c r="Z5" s="66">
        <v>367940837</v>
      </c>
    </row>
    <row r="6" spans="1:26" ht="13.5">
      <c r="A6" s="62" t="s">
        <v>32</v>
      </c>
      <c r="B6" s="18">
        <v>838429273</v>
      </c>
      <c r="C6" s="18">
        <v>0</v>
      </c>
      <c r="D6" s="63">
        <v>879233192</v>
      </c>
      <c r="E6" s="64">
        <v>850233192</v>
      </c>
      <c r="F6" s="64">
        <v>51943959</v>
      </c>
      <c r="G6" s="64">
        <v>26459675</v>
      </c>
      <c r="H6" s="64">
        <v>479564317</v>
      </c>
      <c r="I6" s="64">
        <v>557967951</v>
      </c>
      <c r="J6" s="64">
        <v>-112919024</v>
      </c>
      <c r="K6" s="64">
        <v>-55229499</v>
      </c>
      <c r="L6" s="64">
        <v>193190090</v>
      </c>
      <c r="M6" s="64">
        <v>25041567</v>
      </c>
      <c r="N6" s="64">
        <v>-96476374</v>
      </c>
      <c r="O6" s="64">
        <v>57560191</v>
      </c>
      <c r="P6" s="64">
        <v>79121200</v>
      </c>
      <c r="Q6" s="64">
        <v>40205017</v>
      </c>
      <c r="R6" s="64">
        <v>55986263</v>
      </c>
      <c r="S6" s="64">
        <v>74014586</v>
      </c>
      <c r="T6" s="64">
        <v>69127168</v>
      </c>
      <c r="U6" s="64">
        <v>199128017</v>
      </c>
      <c r="V6" s="64">
        <v>822342552</v>
      </c>
      <c r="W6" s="64">
        <v>850233192</v>
      </c>
      <c r="X6" s="64">
        <v>-27890640</v>
      </c>
      <c r="Y6" s="65">
        <v>-3.28</v>
      </c>
      <c r="Z6" s="66">
        <v>850233192</v>
      </c>
    </row>
    <row r="7" spans="1:26" ht="13.5">
      <c r="A7" s="62" t="s">
        <v>33</v>
      </c>
      <c r="B7" s="18">
        <v>15173351</v>
      </c>
      <c r="C7" s="18">
        <v>0</v>
      </c>
      <c r="D7" s="63">
        <v>9000000</v>
      </c>
      <c r="E7" s="64">
        <v>12000000</v>
      </c>
      <c r="F7" s="64">
        <v>-2092406</v>
      </c>
      <c r="G7" s="64">
        <v>395982</v>
      </c>
      <c r="H7" s="64">
        <v>883113</v>
      </c>
      <c r="I7" s="64">
        <v>-813311</v>
      </c>
      <c r="J7" s="64">
        <v>1727735</v>
      </c>
      <c r="K7" s="64">
        <v>270765</v>
      </c>
      <c r="L7" s="64">
        <v>825589</v>
      </c>
      <c r="M7" s="64">
        <v>2824089</v>
      </c>
      <c r="N7" s="64">
        <v>212763</v>
      </c>
      <c r="O7" s="64">
        <v>965732</v>
      </c>
      <c r="P7" s="64">
        <v>1305712</v>
      </c>
      <c r="Q7" s="64">
        <v>2484207</v>
      </c>
      <c r="R7" s="64">
        <v>1652057</v>
      </c>
      <c r="S7" s="64">
        <v>383701</v>
      </c>
      <c r="T7" s="64">
        <v>10458641</v>
      </c>
      <c r="U7" s="64">
        <v>12494399</v>
      </c>
      <c r="V7" s="64">
        <v>16989384</v>
      </c>
      <c r="W7" s="64">
        <v>12000000</v>
      </c>
      <c r="X7" s="64">
        <v>4989384</v>
      </c>
      <c r="Y7" s="65">
        <v>41.58</v>
      </c>
      <c r="Z7" s="66">
        <v>12000000</v>
      </c>
    </row>
    <row r="8" spans="1:26" ht="13.5">
      <c r="A8" s="62" t="s">
        <v>34</v>
      </c>
      <c r="B8" s="18">
        <v>166865416</v>
      </c>
      <c r="C8" s="18">
        <v>0</v>
      </c>
      <c r="D8" s="63">
        <v>163882887</v>
      </c>
      <c r="E8" s="64">
        <v>167306262</v>
      </c>
      <c r="F8" s="64">
        <v>58937168</v>
      </c>
      <c r="G8" s="64">
        <v>0</v>
      </c>
      <c r="H8" s="64">
        <v>0</v>
      </c>
      <c r="I8" s="64">
        <v>58937168</v>
      </c>
      <c r="J8" s="64">
        <v>760578</v>
      </c>
      <c r="K8" s="64">
        <v>865000</v>
      </c>
      <c r="L8" s="64">
        <v>48635000</v>
      </c>
      <c r="M8" s="64">
        <v>50260578</v>
      </c>
      <c r="N8" s="64">
        <v>137819</v>
      </c>
      <c r="O8" s="64">
        <v>640500</v>
      </c>
      <c r="P8" s="64">
        <v>36476000</v>
      </c>
      <c r="Q8" s="64">
        <v>37254319</v>
      </c>
      <c r="R8" s="64">
        <v>0</v>
      </c>
      <c r="S8" s="64">
        <v>167600</v>
      </c>
      <c r="T8" s="64">
        <v>0</v>
      </c>
      <c r="U8" s="64">
        <v>167600</v>
      </c>
      <c r="V8" s="64">
        <v>146619665</v>
      </c>
      <c r="W8" s="64">
        <v>167306262</v>
      </c>
      <c r="X8" s="64">
        <v>-20686597</v>
      </c>
      <c r="Y8" s="65">
        <v>-12.36</v>
      </c>
      <c r="Z8" s="66">
        <v>167306262</v>
      </c>
    </row>
    <row r="9" spans="1:26" ht="13.5">
      <c r="A9" s="62" t="s">
        <v>35</v>
      </c>
      <c r="B9" s="18">
        <v>93022374</v>
      </c>
      <c r="C9" s="18">
        <v>0</v>
      </c>
      <c r="D9" s="63">
        <v>90661908</v>
      </c>
      <c r="E9" s="64">
        <v>147368608</v>
      </c>
      <c r="F9" s="64">
        <v>10458782</v>
      </c>
      <c r="G9" s="64">
        <v>3460852</v>
      </c>
      <c r="H9" s="64">
        <v>21510955</v>
      </c>
      <c r="I9" s="64">
        <v>35430589</v>
      </c>
      <c r="J9" s="64">
        <v>17967264</v>
      </c>
      <c r="K9" s="64">
        <v>9907568</v>
      </c>
      <c r="L9" s="64">
        <v>8663440</v>
      </c>
      <c r="M9" s="64">
        <v>36538272</v>
      </c>
      <c r="N9" s="64">
        <v>10465557</v>
      </c>
      <c r="O9" s="64">
        <v>21983476</v>
      </c>
      <c r="P9" s="64">
        <v>18638299</v>
      </c>
      <c r="Q9" s="64">
        <v>51087332</v>
      </c>
      <c r="R9" s="64">
        <v>8125829</v>
      </c>
      <c r="S9" s="64">
        <v>11609602</v>
      </c>
      <c r="T9" s="64">
        <v>14297795</v>
      </c>
      <c r="U9" s="64">
        <v>34033226</v>
      </c>
      <c r="V9" s="64">
        <v>157089419</v>
      </c>
      <c r="W9" s="64">
        <v>147368608</v>
      </c>
      <c r="X9" s="64">
        <v>9720811</v>
      </c>
      <c r="Y9" s="65">
        <v>6.6</v>
      </c>
      <c r="Z9" s="66">
        <v>147368608</v>
      </c>
    </row>
    <row r="10" spans="1:26" ht="25.5">
      <c r="A10" s="67" t="s">
        <v>94</v>
      </c>
      <c r="B10" s="68">
        <f>SUM(B5:B9)</f>
        <v>1444838507</v>
      </c>
      <c r="C10" s="68">
        <f>SUM(C5:C9)</f>
        <v>0</v>
      </c>
      <c r="D10" s="69">
        <f aca="true" t="shared" si="0" ref="D10:Z10">SUM(D5:D9)</f>
        <v>1510718824</v>
      </c>
      <c r="E10" s="70">
        <f t="shared" si="0"/>
        <v>1544848899</v>
      </c>
      <c r="F10" s="70">
        <f t="shared" si="0"/>
        <v>286060075</v>
      </c>
      <c r="G10" s="70">
        <f t="shared" si="0"/>
        <v>30316509</v>
      </c>
      <c r="H10" s="70">
        <f t="shared" si="0"/>
        <v>536408480</v>
      </c>
      <c r="I10" s="70">
        <f t="shared" si="0"/>
        <v>852785064</v>
      </c>
      <c r="J10" s="70">
        <f t="shared" si="0"/>
        <v>-73778380</v>
      </c>
      <c r="K10" s="70">
        <f t="shared" si="0"/>
        <v>-25484990</v>
      </c>
      <c r="L10" s="70">
        <f t="shared" si="0"/>
        <v>270040556</v>
      </c>
      <c r="M10" s="70">
        <f t="shared" si="0"/>
        <v>170777186</v>
      </c>
      <c r="N10" s="70">
        <f t="shared" si="0"/>
        <v>-67820871</v>
      </c>
      <c r="O10" s="70">
        <f t="shared" si="0"/>
        <v>99657352</v>
      </c>
      <c r="P10" s="70">
        <f t="shared" si="0"/>
        <v>154035046</v>
      </c>
      <c r="Q10" s="70">
        <f t="shared" si="0"/>
        <v>185871527</v>
      </c>
      <c r="R10" s="70">
        <f t="shared" si="0"/>
        <v>84663837</v>
      </c>
      <c r="S10" s="70">
        <f t="shared" si="0"/>
        <v>104696935</v>
      </c>
      <c r="T10" s="70">
        <f t="shared" si="0"/>
        <v>112471642</v>
      </c>
      <c r="U10" s="70">
        <f t="shared" si="0"/>
        <v>301832414</v>
      </c>
      <c r="V10" s="70">
        <f t="shared" si="0"/>
        <v>1511266191</v>
      </c>
      <c r="W10" s="70">
        <f t="shared" si="0"/>
        <v>1544848899</v>
      </c>
      <c r="X10" s="70">
        <f t="shared" si="0"/>
        <v>-33582708</v>
      </c>
      <c r="Y10" s="71">
        <f>+IF(W10&lt;&gt;0,(X10/W10)*100,0)</f>
        <v>-2.1738506608470582</v>
      </c>
      <c r="Z10" s="72">
        <f t="shared" si="0"/>
        <v>1544848899</v>
      </c>
    </row>
    <row r="11" spans="1:26" ht="13.5">
      <c r="A11" s="62" t="s">
        <v>36</v>
      </c>
      <c r="B11" s="18">
        <v>435428321</v>
      </c>
      <c r="C11" s="18">
        <v>0</v>
      </c>
      <c r="D11" s="63">
        <v>490534216</v>
      </c>
      <c r="E11" s="64">
        <v>498334358</v>
      </c>
      <c r="F11" s="64">
        <v>58012983</v>
      </c>
      <c r="G11" s="64">
        <v>16909544</v>
      </c>
      <c r="H11" s="64">
        <v>35376957</v>
      </c>
      <c r="I11" s="64">
        <v>110299484</v>
      </c>
      <c r="J11" s="64">
        <v>33775354</v>
      </c>
      <c r="K11" s="64">
        <v>37317819</v>
      </c>
      <c r="L11" s="64">
        <v>44107055</v>
      </c>
      <c r="M11" s="64">
        <v>115200228</v>
      </c>
      <c r="N11" s="64">
        <v>35136456</v>
      </c>
      <c r="O11" s="64">
        <v>35644411</v>
      </c>
      <c r="P11" s="64">
        <v>36183818</v>
      </c>
      <c r="Q11" s="64">
        <v>106964685</v>
      </c>
      <c r="R11" s="64">
        <v>35414391</v>
      </c>
      <c r="S11" s="64">
        <v>35796778</v>
      </c>
      <c r="T11" s="64">
        <v>35806718</v>
      </c>
      <c r="U11" s="64">
        <v>107017887</v>
      </c>
      <c r="V11" s="64">
        <v>439482284</v>
      </c>
      <c r="W11" s="64">
        <v>498334358</v>
      </c>
      <c r="X11" s="64">
        <v>-58852074</v>
      </c>
      <c r="Y11" s="65">
        <v>-11.81</v>
      </c>
      <c r="Z11" s="66">
        <v>498334358</v>
      </c>
    </row>
    <row r="12" spans="1:26" ht="13.5">
      <c r="A12" s="62" t="s">
        <v>37</v>
      </c>
      <c r="B12" s="18">
        <v>17242807</v>
      </c>
      <c r="C12" s="18">
        <v>0</v>
      </c>
      <c r="D12" s="63">
        <v>18606643</v>
      </c>
      <c r="E12" s="64">
        <v>18806643</v>
      </c>
      <c r="F12" s="64">
        <v>1389430</v>
      </c>
      <c r="G12" s="64">
        <v>1413427</v>
      </c>
      <c r="H12" s="64">
        <v>1405103</v>
      </c>
      <c r="I12" s="64">
        <v>4207960</v>
      </c>
      <c r="J12" s="64">
        <v>1396672</v>
      </c>
      <c r="K12" s="64">
        <v>1412465</v>
      </c>
      <c r="L12" s="64">
        <v>1372069</v>
      </c>
      <c r="M12" s="64">
        <v>4181206</v>
      </c>
      <c r="N12" s="64">
        <v>1525321</v>
      </c>
      <c r="O12" s="64">
        <v>1424942</v>
      </c>
      <c r="P12" s="64">
        <v>2415853</v>
      </c>
      <c r="Q12" s="64">
        <v>5366116</v>
      </c>
      <c r="R12" s="64">
        <v>1567966</v>
      </c>
      <c r="S12" s="64">
        <v>1542289</v>
      </c>
      <c r="T12" s="64">
        <v>1593643</v>
      </c>
      <c r="U12" s="64">
        <v>4703898</v>
      </c>
      <c r="V12" s="64">
        <v>18459180</v>
      </c>
      <c r="W12" s="64">
        <v>18806643</v>
      </c>
      <c r="X12" s="64">
        <v>-347463</v>
      </c>
      <c r="Y12" s="65">
        <v>-1.85</v>
      </c>
      <c r="Z12" s="66">
        <v>18806643</v>
      </c>
    </row>
    <row r="13" spans="1:26" ht="13.5">
      <c r="A13" s="62" t="s">
        <v>95</v>
      </c>
      <c r="B13" s="18">
        <v>42291492</v>
      </c>
      <c r="C13" s="18">
        <v>0</v>
      </c>
      <c r="D13" s="63">
        <v>49150000</v>
      </c>
      <c r="E13" s="64">
        <v>49150000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83314</v>
      </c>
      <c r="U13" s="64">
        <v>83314</v>
      </c>
      <c r="V13" s="64">
        <v>83314</v>
      </c>
      <c r="W13" s="64">
        <v>49150000</v>
      </c>
      <c r="X13" s="64">
        <v>-49066686</v>
      </c>
      <c r="Y13" s="65">
        <v>-99.83</v>
      </c>
      <c r="Z13" s="66">
        <v>49150000</v>
      </c>
    </row>
    <row r="14" spans="1:26" ht="13.5">
      <c r="A14" s="62" t="s">
        <v>38</v>
      </c>
      <c r="B14" s="18">
        <v>24693752</v>
      </c>
      <c r="C14" s="18">
        <v>0</v>
      </c>
      <c r="D14" s="63">
        <v>36717953</v>
      </c>
      <c r="E14" s="64">
        <v>32717953</v>
      </c>
      <c r="F14" s="64">
        <v>7497</v>
      </c>
      <c r="G14" s="64">
        <v>0</v>
      </c>
      <c r="H14" s="64">
        <v>164918</v>
      </c>
      <c r="I14" s="64">
        <v>172415</v>
      </c>
      <c r="J14" s="64">
        <v>950</v>
      </c>
      <c r="K14" s="64">
        <v>60323</v>
      </c>
      <c r="L14" s="64">
        <v>13632431</v>
      </c>
      <c r="M14" s="64">
        <v>13693704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14117946</v>
      </c>
      <c r="U14" s="64">
        <v>14117946</v>
      </c>
      <c r="V14" s="64">
        <v>27984065</v>
      </c>
      <c r="W14" s="64">
        <v>32717953</v>
      </c>
      <c r="X14" s="64">
        <v>-4733888</v>
      </c>
      <c r="Y14" s="65">
        <v>-14.47</v>
      </c>
      <c r="Z14" s="66">
        <v>32717953</v>
      </c>
    </row>
    <row r="15" spans="1:26" ht="13.5">
      <c r="A15" s="62" t="s">
        <v>39</v>
      </c>
      <c r="B15" s="18">
        <v>416058107</v>
      </c>
      <c r="C15" s="18">
        <v>0</v>
      </c>
      <c r="D15" s="63">
        <v>462299979</v>
      </c>
      <c r="E15" s="64">
        <v>483659979</v>
      </c>
      <c r="F15" s="64">
        <v>4649883</v>
      </c>
      <c r="G15" s="64">
        <v>46385729</v>
      </c>
      <c r="H15" s="64">
        <v>54479681</v>
      </c>
      <c r="I15" s="64">
        <v>105515293</v>
      </c>
      <c r="J15" s="64">
        <v>26303821</v>
      </c>
      <c r="K15" s="64">
        <v>28234033</v>
      </c>
      <c r="L15" s="64">
        <v>43285126</v>
      </c>
      <c r="M15" s="64">
        <v>97822980</v>
      </c>
      <c r="N15" s="64">
        <v>32802243</v>
      </c>
      <c r="O15" s="64">
        <v>36115846</v>
      </c>
      <c r="P15" s="64">
        <v>26160790</v>
      </c>
      <c r="Q15" s="64">
        <v>95078879</v>
      </c>
      <c r="R15" s="64">
        <v>33786208</v>
      </c>
      <c r="S15" s="64">
        <v>40104409</v>
      </c>
      <c r="T15" s="64">
        <v>33461991</v>
      </c>
      <c r="U15" s="64">
        <v>107352608</v>
      </c>
      <c r="V15" s="64">
        <v>405769760</v>
      </c>
      <c r="W15" s="64">
        <v>483659979</v>
      </c>
      <c r="X15" s="64">
        <v>-77890219</v>
      </c>
      <c r="Y15" s="65">
        <v>-16.1</v>
      </c>
      <c r="Z15" s="66">
        <v>483659979</v>
      </c>
    </row>
    <row r="16" spans="1:26" ht="13.5">
      <c r="A16" s="73" t="s">
        <v>40</v>
      </c>
      <c r="B16" s="18">
        <v>2622586</v>
      </c>
      <c r="C16" s="18">
        <v>0</v>
      </c>
      <c r="D16" s="63">
        <v>54070000</v>
      </c>
      <c r="E16" s="64">
        <v>54428000</v>
      </c>
      <c r="F16" s="64">
        <v>1956099</v>
      </c>
      <c r="G16" s="64">
        <v>870000</v>
      </c>
      <c r="H16" s="64">
        <v>1912829</v>
      </c>
      <c r="I16" s="64">
        <v>4738928</v>
      </c>
      <c r="J16" s="64">
        <v>1005266</v>
      </c>
      <c r="K16" s="64">
        <v>888956</v>
      </c>
      <c r="L16" s="64">
        <v>891043</v>
      </c>
      <c r="M16" s="64">
        <v>2785265</v>
      </c>
      <c r="N16" s="64">
        <v>903799</v>
      </c>
      <c r="O16" s="64">
        <v>2128088</v>
      </c>
      <c r="P16" s="64">
        <v>1792199</v>
      </c>
      <c r="Q16" s="64">
        <v>4824086</v>
      </c>
      <c r="R16" s="64">
        <v>961289</v>
      </c>
      <c r="S16" s="64">
        <v>980848</v>
      </c>
      <c r="T16" s="64">
        <v>75000</v>
      </c>
      <c r="U16" s="64">
        <v>2017137</v>
      </c>
      <c r="V16" s="64">
        <v>14365416</v>
      </c>
      <c r="W16" s="64">
        <v>54428000</v>
      </c>
      <c r="X16" s="64">
        <v>-40062584</v>
      </c>
      <c r="Y16" s="65">
        <v>-73.61</v>
      </c>
      <c r="Z16" s="66">
        <v>54428000</v>
      </c>
    </row>
    <row r="17" spans="1:26" ht="13.5">
      <c r="A17" s="62" t="s">
        <v>41</v>
      </c>
      <c r="B17" s="18">
        <v>353500300</v>
      </c>
      <c r="C17" s="18">
        <v>0</v>
      </c>
      <c r="D17" s="63">
        <v>384224604</v>
      </c>
      <c r="E17" s="64">
        <v>427174579</v>
      </c>
      <c r="F17" s="64">
        <v>13007046</v>
      </c>
      <c r="G17" s="64">
        <v>20227959</v>
      </c>
      <c r="H17" s="64">
        <v>161348413</v>
      </c>
      <c r="I17" s="64">
        <v>194583418</v>
      </c>
      <c r="J17" s="64">
        <v>21470138</v>
      </c>
      <c r="K17" s="64">
        <v>24839721</v>
      </c>
      <c r="L17" s="64">
        <v>26742736</v>
      </c>
      <c r="M17" s="64">
        <v>73052595</v>
      </c>
      <c r="N17" s="64">
        <v>17607740</v>
      </c>
      <c r="O17" s="64">
        <v>20660464</v>
      </c>
      <c r="P17" s="64">
        <v>21367363</v>
      </c>
      <c r="Q17" s="64">
        <v>59635567</v>
      </c>
      <c r="R17" s="64">
        <v>17837987</v>
      </c>
      <c r="S17" s="64">
        <v>25130992</v>
      </c>
      <c r="T17" s="64">
        <v>29783495</v>
      </c>
      <c r="U17" s="64">
        <v>72752474</v>
      </c>
      <c r="V17" s="64">
        <v>400024054</v>
      </c>
      <c r="W17" s="64">
        <v>427174579</v>
      </c>
      <c r="X17" s="64">
        <v>-27150525</v>
      </c>
      <c r="Y17" s="65">
        <v>-6.36</v>
      </c>
      <c r="Z17" s="66">
        <v>427174579</v>
      </c>
    </row>
    <row r="18" spans="1:26" ht="13.5">
      <c r="A18" s="74" t="s">
        <v>42</v>
      </c>
      <c r="B18" s="75">
        <f>SUM(B11:B17)</f>
        <v>1291837365</v>
      </c>
      <c r="C18" s="75">
        <f>SUM(C11:C17)</f>
        <v>0</v>
      </c>
      <c r="D18" s="76">
        <f aca="true" t="shared" si="1" ref="D18:Z18">SUM(D11:D17)</f>
        <v>1495603395</v>
      </c>
      <c r="E18" s="77">
        <f t="shared" si="1"/>
        <v>1564271512</v>
      </c>
      <c r="F18" s="77">
        <f t="shared" si="1"/>
        <v>79022938</v>
      </c>
      <c r="G18" s="77">
        <f t="shared" si="1"/>
        <v>85806659</v>
      </c>
      <c r="H18" s="77">
        <f t="shared" si="1"/>
        <v>254687901</v>
      </c>
      <c r="I18" s="77">
        <f t="shared" si="1"/>
        <v>419517498</v>
      </c>
      <c r="J18" s="77">
        <f t="shared" si="1"/>
        <v>83952201</v>
      </c>
      <c r="K18" s="77">
        <f t="shared" si="1"/>
        <v>92753317</v>
      </c>
      <c r="L18" s="77">
        <f t="shared" si="1"/>
        <v>130030460</v>
      </c>
      <c r="M18" s="77">
        <f t="shared" si="1"/>
        <v>306735978</v>
      </c>
      <c r="N18" s="77">
        <f t="shared" si="1"/>
        <v>87975559</v>
      </c>
      <c r="O18" s="77">
        <f t="shared" si="1"/>
        <v>95973751</v>
      </c>
      <c r="P18" s="77">
        <f t="shared" si="1"/>
        <v>87920023</v>
      </c>
      <c r="Q18" s="77">
        <f t="shared" si="1"/>
        <v>271869333</v>
      </c>
      <c r="R18" s="77">
        <f t="shared" si="1"/>
        <v>89567841</v>
      </c>
      <c r="S18" s="77">
        <f t="shared" si="1"/>
        <v>103555316</v>
      </c>
      <c r="T18" s="77">
        <f t="shared" si="1"/>
        <v>114922107</v>
      </c>
      <c r="U18" s="77">
        <f t="shared" si="1"/>
        <v>308045264</v>
      </c>
      <c r="V18" s="77">
        <f t="shared" si="1"/>
        <v>1306168073</v>
      </c>
      <c r="W18" s="77">
        <f t="shared" si="1"/>
        <v>1564271512</v>
      </c>
      <c r="X18" s="77">
        <f t="shared" si="1"/>
        <v>-258103439</v>
      </c>
      <c r="Y18" s="71">
        <f>+IF(W18&lt;&gt;0,(X18/W18)*100,0)</f>
        <v>-16.49991302788617</v>
      </c>
      <c r="Z18" s="78">
        <f t="shared" si="1"/>
        <v>1564271512</v>
      </c>
    </row>
    <row r="19" spans="1:26" ht="13.5">
      <c r="A19" s="74" t="s">
        <v>43</v>
      </c>
      <c r="B19" s="79">
        <f>+B10-B18</f>
        <v>153001142</v>
      </c>
      <c r="C19" s="79">
        <f>+C10-C18</f>
        <v>0</v>
      </c>
      <c r="D19" s="80">
        <f aca="true" t="shared" si="2" ref="D19:Z19">+D10-D18</f>
        <v>15115429</v>
      </c>
      <c r="E19" s="81">
        <f t="shared" si="2"/>
        <v>-19422613</v>
      </c>
      <c r="F19" s="81">
        <f t="shared" si="2"/>
        <v>207037137</v>
      </c>
      <c r="G19" s="81">
        <f t="shared" si="2"/>
        <v>-55490150</v>
      </c>
      <c r="H19" s="81">
        <f t="shared" si="2"/>
        <v>281720579</v>
      </c>
      <c r="I19" s="81">
        <f t="shared" si="2"/>
        <v>433267566</v>
      </c>
      <c r="J19" s="81">
        <f t="shared" si="2"/>
        <v>-157730581</v>
      </c>
      <c r="K19" s="81">
        <f t="shared" si="2"/>
        <v>-118238307</v>
      </c>
      <c r="L19" s="81">
        <f t="shared" si="2"/>
        <v>140010096</v>
      </c>
      <c r="M19" s="81">
        <f t="shared" si="2"/>
        <v>-135958792</v>
      </c>
      <c r="N19" s="81">
        <f t="shared" si="2"/>
        <v>-155796430</v>
      </c>
      <c r="O19" s="81">
        <f t="shared" si="2"/>
        <v>3683601</v>
      </c>
      <c r="P19" s="81">
        <f t="shared" si="2"/>
        <v>66115023</v>
      </c>
      <c r="Q19" s="81">
        <f t="shared" si="2"/>
        <v>-85997806</v>
      </c>
      <c r="R19" s="81">
        <f t="shared" si="2"/>
        <v>-4904004</v>
      </c>
      <c r="S19" s="81">
        <f t="shared" si="2"/>
        <v>1141619</v>
      </c>
      <c r="T19" s="81">
        <f t="shared" si="2"/>
        <v>-2450465</v>
      </c>
      <c r="U19" s="81">
        <f t="shared" si="2"/>
        <v>-6212850</v>
      </c>
      <c r="V19" s="81">
        <f t="shared" si="2"/>
        <v>205098118</v>
      </c>
      <c r="W19" s="81">
        <f>IF(E10=E18,0,W10-W18)</f>
        <v>-19422613</v>
      </c>
      <c r="X19" s="81">
        <f t="shared" si="2"/>
        <v>224520731</v>
      </c>
      <c r="Y19" s="82">
        <f>+IF(W19&lt;&gt;0,(X19/W19)*100,0)</f>
        <v>-1155.9759286765382</v>
      </c>
      <c r="Z19" s="83">
        <f t="shared" si="2"/>
        <v>-19422613</v>
      </c>
    </row>
    <row r="20" spans="1:26" ht="13.5">
      <c r="A20" s="62" t="s">
        <v>44</v>
      </c>
      <c r="B20" s="18">
        <v>109957776</v>
      </c>
      <c r="C20" s="18">
        <v>0</v>
      </c>
      <c r="D20" s="63">
        <v>95767113</v>
      </c>
      <c r="E20" s="64">
        <v>145015127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145015127</v>
      </c>
      <c r="X20" s="64">
        <v>-145015127</v>
      </c>
      <c r="Y20" s="65">
        <v>-100</v>
      </c>
      <c r="Z20" s="66">
        <v>145015127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262958918</v>
      </c>
      <c r="C22" s="90">
        <f>SUM(C19:C21)</f>
        <v>0</v>
      </c>
      <c r="D22" s="91">
        <f aca="true" t="shared" si="3" ref="D22:Z22">SUM(D19:D21)</f>
        <v>110882542</v>
      </c>
      <c r="E22" s="92">
        <f t="shared" si="3"/>
        <v>125592514</v>
      </c>
      <c r="F22" s="92">
        <f t="shared" si="3"/>
        <v>207037137</v>
      </c>
      <c r="G22" s="92">
        <f t="shared" si="3"/>
        <v>-55490150</v>
      </c>
      <c r="H22" s="92">
        <f t="shared" si="3"/>
        <v>281720579</v>
      </c>
      <c r="I22" s="92">
        <f t="shared" si="3"/>
        <v>433267566</v>
      </c>
      <c r="J22" s="92">
        <f t="shared" si="3"/>
        <v>-157730581</v>
      </c>
      <c r="K22" s="92">
        <f t="shared" si="3"/>
        <v>-118238307</v>
      </c>
      <c r="L22" s="92">
        <f t="shared" si="3"/>
        <v>140010096</v>
      </c>
      <c r="M22" s="92">
        <f t="shared" si="3"/>
        <v>-135958792</v>
      </c>
      <c r="N22" s="92">
        <f t="shared" si="3"/>
        <v>-155796430</v>
      </c>
      <c r="O22" s="92">
        <f t="shared" si="3"/>
        <v>3683601</v>
      </c>
      <c r="P22" s="92">
        <f t="shared" si="3"/>
        <v>66115023</v>
      </c>
      <c r="Q22" s="92">
        <f t="shared" si="3"/>
        <v>-85997806</v>
      </c>
      <c r="R22" s="92">
        <f t="shared" si="3"/>
        <v>-4904004</v>
      </c>
      <c r="S22" s="92">
        <f t="shared" si="3"/>
        <v>1141619</v>
      </c>
      <c r="T22" s="92">
        <f t="shared" si="3"/>
        <v>-2450465</v>
      </c>
      <c r="U22" s="92">
        <f t="shared" si="3"/>
        <v>-6212850</v>
      </c>
      <c r="V22" s="92">
        <f t="shared" si="3"/>
        <v>205098118</v>
      </c>
      <c r="W22" s="92">
        <f t="shared" si="3"/>
        <v>125592514</v>
      </c>
      <c r="X22" s="92">
        <f t="shared" si="3"/>
        <v>79505604</v>
      </c>
      <c r="Y22" s="93">
        <f>+IF(W22&lt;&gt;0,(X22/W22)*100,0)</f>
        <v>63.304413191378586</v>
      </c>
      <c r="Z22" s="94">
        <f t="shared" si="3"/>
        <v>125592514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262958918</v>
      </c>
      <c r="C24" s="79">
        <f>SUM(C22:C23)</f>
        <v>0</v>
      </c>
      <c r="D24" s="80">
        <f aca="true" t="shared" si="4" ref="D24:Z24">SUM(D22:D23)</f>
        <v>110882542</v>
      </c>
      <c r="E24" s="81">
        <f t="shared" si="4"/>
        <v>125592514</v>
      </c>
      <c r="F24" s="81">
        <f t="shared" si="4"/>
        <v>207037137</v>
      </c>
      <c r="G24" s="81">
        <f t="shared" si="4"/>
        <v>-55490150</v>
      </c>
      <c r="H24" s="81">
        <f t="shared" si="4"/>
        <v>281720579</v>
      </c>
      <c r="I24" s="81">
        <f t="shared" si="4"/>
        <v>433267566</v>
      </c>
      <c r="J24" s="81">
        <f t="shared" si="4"/>
        <v>-157730581</v>
      </c>
      <c r="K24" s="81">
        <f t="shared" si="4"/>
        <v>-118238307</v>
      </c>
      <c r="L24" s="81">
        <f t="shared" si="4"/>
        <v>140010096</v>
      </c>
      <c r="M24" s="81">
        <f t="shared" si="4"/>
        <v>-135958792</v>
      </c>
      <c r="N24" s="81">
        <f t="shared" si="4"/>
        <v>-155796430</v>
      </c>
      <c r="O24" s="81">
        <f t="shared" si="4"/>
        <v>3683601</v>
      </c>
      <c r="P24" s="81">
        <f t="shared" si="4"/>
        <v>66115023</v>
      </c>
      <c r="Q24" s="81">
        <f t="shared" si="4"/>
        <v>-85997806</v>
      </c>
      <c r="R24" s="81">
        <f t="shared" si="4"/>
        <v>-4904004</v>
      </c>
      <c r="S24" s="81">
        <f t="shared" si="4"/>
        <v>1141619</v>
      </c>
      <c r="T24" s="81">
        <f t="shared" si="4"/>
        <v>-2450465</v>
      </c>
      <c r="U24" s="81">
        <f t="shared" si="4"/>
        <v>-6212850</v>
      </c>
      <c r="V24" s="81">
        <f t="shared" si="4"/>
        <v>205098118</v>
      </c>
      <c r="W24" s="81">
        <f t="shared" si="4"/>
        <v>125592514</v>
      </c>
      <c r="X24" s="81">
        <f t="shared" si="4"/>
        <v>79505604</v>
      </c>
      <c r="Y24" s="82">
        <f>+IF(W24&lt;&gt;0,(X24/W24)*100,0)</f>
        <v>63.304413191378586</v>
      </c>
      <c r="Z24" s="83">
        <f t="shared" si="4"/>
        <v>125592514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179281092</v>
      </c>
      <c r="C27" s="21">
        <v>0</v>
      </c>
      <c r="D27" s="103">
        <v>238867113</v>
      </c>
      <c r="E27" s="104">
        <v>297513065</v>
      </c>
      <c r="F27" s="104">
        <v>0</v>
      </c>
      <c r="G27" s="104">
        <v>10734514</v>
      </c>
      <c r="H27" s="104">
        <v>15923875</v>
      </c>
      <c r="I27" s="104">
        <v>26658389</v>
      </c>
      <c r="J27" s="104">
        <v>10502535</v>
      </c>
      <c r="K27" s="104">
        <v>10868166</v>
      </c>
      <c r="L27" s="104">
        <v>24787744</v>
      </c>
      <c r="M27" s="104">
        <v>46158445</v>
      </c>
      <c r="N27" s="104">
        <v>8563149</v>
      </c>
      <c r="O27" s="104">
        <v>17657493</v>
      </c>
      <c r="P27" s="104">
        <v>20698571</v>
      </c>
      <c r="Q27" s="104">
        <v>46919213</v>
      </c>
      <c r="R27" s="104">
        <v>17823037</v>
      </c>
      <c r="S27" s="104">
        <v>23781902</v>
      </c>
      <c r="T27" s="104">
        <v>63819316</v>
      </c>
      <c r="U27" s="104">
        <v>105424255</v>
      </c>
      <c r="V27" s="104">
        <v>225160302</v>
      </c>
      <c r="W27" s="104">
        <v>297513065</v>
      </c>
      <c r="X27" s="104">
        <v>-72352763</v>
      </c>
      <c r="Y27" s="105">
        <v>-24.32</v>
      </c>
      <c r="Z27" s="106">
        <v>297513065</v>
      </c>
    </row>
    <row r="28" spans="1:26" ht="13.5">
      <c r="A28" s="107" t="s">
        <v>44</v>
      </c>
      <c r="B28" s="18">
        <v>109957676</v>
      </c>
      <c r="C28" s="18">
        <v>0</v>
      </c>
      <c r="D28" s="63">
        <v>95767113</v>
      </c>
      <c r="E28" s="64">
        <v>145015128</v>
      </c>
      <c r="F28" s="64">
        <v>0</v>
      </c>
      <c r="G28" s="64">
        <v>3268825</v>
      </c>
      <c r="H28" s="64">
        <v>6783379</v>
      </c>
      <c r="I28" s="64">
        <v>10052204</v>
      </c>
      <c r="J28" s="64">
        <v>6652316</v>
      </c>
      <c r="K28" s="64">
        <v>5018174</v>
      </c>
      <c r="L28" s="64">
        <v>17668584</v>
      </c>
      <c r="M28" s="64">
        <v>29339074</v>
      </c>
      <c r="N28" s="64">
        <v>6465208</v>
      </c>
      <c r="O28" s="64">
        <v>7053082</v>
      </c>
      <c r="P28" s="64">
        <v>18054290</v>
      </c>
      <c r="Q28" s="64">
        <v>31572580</v>
      </c>
      <c r="R28" s="64">
        <v>9970895</v>
      </c>
      <c r="S28" s="64">
        <v>11392444</v>
      </c>
      <c r="T28" s="64">
        <v>14768421</v>
      </c>
      <c r="U28" s="64">
        <v>36131760</v>
      </c>
      <c r="V28" s="64">
        <v>107095618</v>
      </c>
      <c r="W28" s="64">
        <v>145015128</v>
      </c>
      <c r="X28" s="64">
        <v>-37919510</v>
      </c>
      <c r="Y28" s="65">
        <v>-26.15</v>
      </c>
      <c r="Z28" s="66">
        <v>145015128</v>
      </c>
    </row>
    <row r="29" spans="1:26" ht="13.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57072801</v>
      </c>
      <c r="C30" s="18">
        <v>0</v>
      </c>
      <c r="D30" s="63">
        <v>54100000</v>
      </c>
      <c r="E30" s="64">
        <v>54100000</v>
      </c>
      <c r="F30" s="64">
        <v>0</v>
      </c>
      <c r="G30" s="64">
        <v>7030423</v>
      </c>
      <c r="H30" s="64">
        <v>2455174</v>
      </c>
      <c r="I30" s="64">
        <v>9485597</v>
      </c>
      <c r="J30" s="64">
        <v>345281</v>
      </c>
      <c r="K30" s="64">
        <v>3427640</v>
      </c>
      <c r="L30" s="64">
        <v>1487660</v>
      </c>
      <c r="M30" s="64">
        <v>5260581</v>
      </c>
      <c r="N30" s="64">
        <v>936903</v>
      </c>
      <c r="O30" s="64">
        <v>9572082</v>
      </c>
      <c r="P30" s="64">
        <v>7087</v>
      </c>
      <c r="Q30" s="64">
        <v>10516072</v>
      </c>
      <c r="R30" s="64">
        <v>3675215</v>
      </c>
      <c r="S30" s="64">
        <v>2463565</v>
      </c>
      <c r="T30" s="64">
        <v>23177355</v>
      </c>
      <c r="U30" s="64">
        <v>29316135</v>
      </c>
      <c r="V30" s="64">
        <v>54578385</v>
      </c>
      <c r="W30" s="64">
        <v>54100000</v>
      </c>
      <c r="X30" s="64">
        <v>478385</v>
      </c>
      <c r="Y30" s="65">
        <v>0.88</v>
      </c>
      <c r="Z30" s="66">
        <v>54100000</v>
      </c>
    </row>
    <row r="31" spans="1:26" ht="13.5">
      <c r="A31" s="62" t="s">
        <v>49</v>
      </c>
      <c r="B31" s="18">
        <v>12250615</v>
      </c>
      <c r="C31" s="18">
        <v>0</v>
      </c>
      <c r="D31" s="63">
        <v>89000000</v>
      </c>
      <c r="E31" s="64">
        <v>98397937</v>
      </c>
      <c r="F31" s="64">
        <v>0</v>
      </c>
      <c r="G31" s="64">
        <v>435266</v>
      </c>
      <c r="H31" s="64">
        <v>6685322</v>
      </c>
      <c r="I31" s="64">
        <v>7120588</v>
      </c>
      <c r="J31" s="64">
        <v>3504938</v>
      </c>
      <c r="K31" s="64">
        <v>2422352</v>
      </c>
      <c r="L31" s="64">
        <v>5631500</v>
      </c>
      <c r="M31" s="64">
        <v>11558790</v>
      </c>
      <c r="N31" s="64">
        <v>1161038</v>
      </c>
      <c r="O31" s="64">
        <v>1032329</v>
      </c>
      <c r="P31" s="64">
        <v>2637194</v>
      </c>
      <c r="Q31" s="64">
        <v>4830561</v>
      </c>
      <c r="R31" s="64">
        <v>4176927</v>
      </c>
      <c r="S31" s="64">
        <v>9925893</v>
      </c>
      <c r="T31" s="64">
        <v>25873540</v>
      </c>
      <c r="U31" s="64">
        <v>39976360</v>
      </c>
      <c r="V31" s="64">
        <v>63486299</v>
      </c>
      <c r="W31" s="64">
        <v>98397937</v>
      </c>
      <c r="X31" s="64">
        <v>-34911638</v>
      </c>
      <c r="Y31" s="65">
        <v>-35.48</v>
      </c>
      <c r="Z31" s="66">
        <v>98397937</v>
      </c>
    </row>
    <row r="32" spans="1:26" ht="13.5">
      <c r="A32" s="74" t="s">
        <v>50</v>
      </c>
      <c r="B32" s="21">
        <f>SUM(B28:B31)</f>
        <v>179281092</v>
      </c>
      <c r="C32" s="21">
        <f>SUM(C28:C31)</f>
        <v>0</v>
      </c>
      <c r="D32" s="103">
        <f aca="true" t="shared" si="5" ref="D32:Z32">SUM(D28:D31)</f>
        <v>238867113</v>
      </c>
      <c r="E32" s="104">
        <f t="shared" si="5"/>
        <v>297513065</v>
      </c>
      <c r="F32" s="104">
        <f t="shared" si="5"/>
        <v>0</v>
      </c>
      <c r="G32" s="104">
        <f t="shared" si="5"/>
        <v>10734514</v>
      </c>
      <c r="H32" s="104">
        <f t="shared" si="5"/>
        <v>15923875</v>
      </c>
      <c r="I32" s="104">
        <f t="shared" si="5"/>
        <v>26658389</v>
      </c>
      <c r="J32" s="104">
        <f t="shared" si="5"/>
        <v>10502535</v>
      </c>
      <c r="K32" s="104">
        <f t="shared" si="5"/>
        <v>10868166</v>
      </c>
      <c r="L32" s="104">
        <f t="shared" si="5"/>
        <v>24787744</v>
      </c>
      <c r="M32" s="104">
        <f t="shared" si="5"/>
        <v>46158445</v>
      </c>
      <c r="N32" s="104">
        <f t="shared" si="5"/>
        <v>8563149</v>
      </c>
      <c r="O32" s="104">
        <f t="shared" si="5"/>
        <v>17657493</v>
      </c>
      <c r="P32" s="104">
        <f t="shared" si="5"/>
        <v>20698571</v>
      </c>
      <c r="Q32" s="104">
        <f t="shared" si="5"/>
        <v>46919213</v>
      </c>
      <c r="R32" s="104">
        <f t="shared" si="5"/>
        <v>17823037</v>
      </c>
      <c r="S32" s="104">
        <f t="shared" si="5"/>
        <v>23781902</v>
      </c>
      <c r="T32" s="104">
        <f t="shared" si="5"/>
        <v>63819316</v>
      </c>
      <c r="U32" s="104">
        <f t="shared" si="5"/>
        <v>105424255</v>
      </c>
      <c r="V32" s="104">
        <f t="shared" si="5"/>
        <v>225160302</v>
      </c>
      <c r="W32" s="104">
        <f t="shared" si="5"/>
        <v>297513065</v>
      </c>
      <c r="X32" s="104">
        <f t="shared" si="5"/>
        <v>-72352763</v>
      </c>
      <c r="Y32" s="105">
        <f>+IF(W32&lt;&gt;0,(X32/W32)*100,0)</f>
        <v>-24.31918846992484</v>
      </c>
      <c r="Z32" s="106">
        <f t="shared" si="5"/>
        <v>297513065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790296463</v>
      </c>
      <c r="C35" s="18">
        <v>0</v>
      </c>
      <c r="D35" s="63">
        <v>594955888</v>
      </c>
      <c r="E35" s="64">
        <v>551019951</v>
      </c>
      <c r="F35" s="64">
        <v>920604574</v>
      </c>
      <c r="G35" s="64">
        <v>864985744</v>
      </c>
      <c r="H35" s="64">
        <v>1121068669</v>
      </c>
      <c r="I35" s="64">
        <v>1121068669</v>
      </c>
      <c r="J35" s="64">
        <v>990557591</v>
      </c>
      <c r="K35" s="64">
        <v>869752587</v>
      </c>
      <c r="L35" s="64">
        <v>1004942596</v>
      </c>
      <c r="M35" s="64">
        <v>1004942596</v>
      </c>
      <c r="N35" s="64">
        <v>819322158</v>
      </c>
      <c r="O35" s="64">
        <v>832230116</v>
      </c>
      <c r="P35" s="64">
        <v>902617702</v>
      </c>
      <c r="Q35" s="64">
        <v>902617702</v>
      </c>
      <c r="R35" s="64">
        <v>908175931</v>
      </c>
      <c r="S35" s="64">
        <v>902928572</v>
      </c>
      <c r="T35" s="64">
        <v>865093513</v>
      </c>
      <c r="U35" s="64">
        <v>865093513</v>
      </c>
      <c r="V35" s="64">
        <v>865093513</v>
      </c>
      <c r="W35" s="64">
        <v>551019951</v>
      </c>
      <c r="X35" s="64">
        <v>314073562</v>
      </c>
      <c r="Y35" s="65">
        <v>57</v>
      </c>
      <c r="Z35" s="66">
        <v>551019951</v>
      </c>
    </row>
    <row r="36" spans="1:26" ht="13.5">
      <c r="A36" s="62" t="s">
        <v>53</v>
      </c>
      <c r="B36" s="18">
        <v>1253200917</v>
      </c>
      <c r="C36" s="18">
        <v>0</v>
      </c>
      <c r="D36" s="63">
        <v>1429004079</v>
      </c>
      <c r="E36" s="64">
        <v>1487650030</v>
      </c>
      <c r="F36" s="64">
        <v>1167218642</v>
      </c>
      <c r="G36" s="64">
        <v>1274972442</v>
      </c>
      <c r="H36" s="64">
        <v>1290241135</v>
      </c>
      <c r="I36" s="64">
        <v>1290241135</v>
      </c>
      <c r="J36" s="64">
        <v>1299106723</v>
      </c>
      <c r="K36" s="64">
        <v>1294818332</v>
      </c>
      <c r="L36" s="64">
        <v>1319290734</v>
      </c>
      <c r="M36" s="64">
        <v>1319290734</v>
      </c>
      <c r="N36" s="64">
        <v>1326861801</v>
      </c>
      <c r="O36" s="64">
        <v>1344519294</v>
      </c>
      <c r="P36" s="64">
        <v>1365554985</v>
      </c>
      <c r="Q36" s="64">
        <v>1365554985</v>
      </c>
      <c r="R36" s="64">
        <v>1383717810</v>
      </c>
      <c r="S36" s="64">
        <v>1407499712</v>
      </c>
      <c r="T36" s="64">
        <v>1470593003</v>
      </c>
      <c r="U36" s="64">
        <v>1470593003</v>
      </c>
      <c r="V36" s="64">
        <v>1470593003</v>
      </c>
      <c r="W36" s="64">
        <v>1487650030</v>
      </c>
      <c r="X36" s="64">
        <v>-17057027</v>
      </c>
      <c r="Y36" s="65">
        <v>-1.15</v>
      </c>
      <c r="Z36" s="66">
        <v>1487650030</v>
      </c>
    </row>
    <row r="37" spans="1:26" ht="13.5">
      <c r="A37" s="62" t="s">
        <v>54</v>
      </c>
      <c r="B37" s="18">
        <v>244699437</v>
      </c>
      <c r="C37" s="18">
        <v>0</v>
      </c>
      <c r="D37" s="63">
        <v>211293443</v>
      </c>
      <c r="E37" s="64">
        <v>211293443</v>
      </c>
      <c r="F37" s="64">
        <v>127756040</v>
      </c>
      <c r="G37" s="64">
        <v>136731781</v>
      </c>
      <c r="H37" s="64">
        <v>124223679</v>
      </c>
      <c r="I37" s="64">
        <v>124223679</v>
      </c>
      <c r="J37" s="64">
        <v>154283347</v>
      </c>
      <c r="K37" s="64">
        <v>157952076</v>
      </c>
      <c r="L37" s="64">
        <v>184070589</v>
      </c>
      <c r="M37" s="64">
        <v>184070589</v>
      </c>
      <c r="N37" s="64">
        <v>161817656</v>
      </c>
      <c r="O37" s="64">
        <v>180218802</v>
      </c>
      <c r="P37" s="64">
        <v>202059922</v>
      </c>
      <c r="Q37" s="64">
        <v>202059922</v>
      </c>
      <c r="R37" s="64">
        <v>226407340</v>
      </c>
      <c r="S37" s="64">
        <v>241460269</v>
      </c>
      <c r="T37" s="64">
        <v>259423100</v>
      </c>
      <c r="U37" s="64">
        <v>259423100</v>
      </c>
      <c r="V37" s="64">
        <v>259423100</v>
      </c>
      <c r="W37" s="64">
        <v>211293443</v>
      </c>
      <c r="X37" s="64">
        <v>48129657</v>
      </c>
      <c r="Y37" s="65">
        <v>22.78</v>
      </c>
      <c r="Z37" s="66">
        <v>211293443</v>
      </c>
    </row>
    <row r="38" spans="1:26" ht="13.5">
      <c r="A38" s="62" t="s">
        <v>55</v>
      </c>
      <c r="B38" s="18">
        <v>423134919</v>
      </c>
      <c r="C38" s="18">
        <v>0</v>
      </c>
      <c r="D38" s="63">
        <v>517321720</v>
      </c>
      <c r="E38" s="64">
        <v>517321720</v>
      </c>
      <c r="F38" s="64">
        <v>426349281</v>
      </c>
      <c r="G38" s="64">
        <v>462832678</v>
      </c>
      <c r="H38" s="64">
        <v>464971812</v>
      </c>
      <c r="I38" s="64">
        <v>464971812</v>
      </c>
      <c r="J38" s="64">
        <v>470997233</v>
      </c>
      <c r="K38" s="64">
        <v>473657128</v>
      </c>
      <c r="L38" s="64">
        <v>467190932</v>
      </c>
      <c r="M38" s="64">
        <v>467190932</v>
      </c>
      <c r="N38" s="64">
        <v>467190932</v>
      </c>
      <c r="O38" s="64">
        <v>474844421</v>
      </c>
      <c r="P38" s="64">
        <v>478311550</v>
      </c>
      <c r="Q38" s="64">
        <v>478311550</v>
      </c>
      <c r="R38" s="64">
        <v>482589181</v>
      </c>
      <c r="S38" s="64">
        <v>484929181</v>
      </c>
      <c r="T38" s="64">
        <v>494675048</v>
      </c>
      <c r="U38" s="64">
        <v>494675048</v>
      </c>
      <c r="V38" s="64">
        <v>494675048</v>
      </c>
      <c r="W38" s="64">
        <v>517321720</v>
      </c>
      <c r="X38" s="64">
        <v>-22646672</v>
      </c>
      <c r="Y38" s="65">
        <v>-4.38</v>
      </c>
      <c r="Z38" s="66">
        <v>517321720</v>
      </c>
    </row>
    <row r="39" spans="1:26" ht="13.5">
      <c r="A39" s="62" t="s">
        <v>56</v>
      </c>
      <c r="B39" s="18">
        <v>1375663024</v>
      </c>
      <c r="C39" s="18">
        <v>0</v>
      </c>
      <c r="D39" s="63">
        <v>1295344804</v>
      </c>
      <c r="E39" s="64">
        <v>1310054818</v>
      </c>
      <c r="F39" s="64">
        <v>1533717895</v>
      </c>
      <c r="G39" s="64">
        <v>1540393727</v>
      </c>
      <c r="H39" s="64">
        <v>1822114313</v>
      </c>
      <c r="I39" s="64">
        <v>1822114313</v>
      </c>
      <c r="J39" s="64">
        <v>1664383733</v>
      </c>
      <c r="K39" s="64">
        <v>1532961714</v>
      </c>
      <c r="L39" s="64">
        <v>1672971809</v>
      </c>
      <c r="M39" s="64">
        <v>1672971809</v>
      </c>
      <c r="N39" s="64">
        <v>1517175371</v>
      </c>
      <c r="O39" s="64">
        <v>1521686186</v>
      </c>
      <c r="P39" s="64">
        <v>1587801216</v>
      </c>
      <c r="Q39" s="64">
        <v>1587801216</v>
      </c>
      <c r="R39" s="64">
        <v>1582897220</v>
      </c>
      <c r="S39" s="64">
        <v>1584038836</v>
      </c>
      <c r="T39" s="64">
        <v>1581588368</v>
      </c>
      <c r="U39" s="64">
        <v>1581588368</v>
      </c>
      <c r="V39" s="64">
        <v>1581588368</v>
      </c>
      <c r="W39" s="64">
        <v>1310054818</v>
      </c>
      <c r="X39" s="64">
        <v>271533550</v>
      </c>
      <c r="Y39" s="65">
        <v>20.73</v>
      </c>
      <c r="Z39" s="66">
        <v>1310054818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302280656</v>
      </c>
      <c r="C42" s="18">
        <v>0</v>
      </c>
      <c r="D42" s="63">
        <v>169272142</v>
      </c>
      <c r="E42" s="64">
        <v>183982405</v>
      </c>
      <c r="F42" s="64">
        <v>58789106</v>
      </c>
      <c r="G42" s="64">
        <v>-18554040</v>
      </c>
      <c r="H42" s="64">
        <v>-5785790</v>
      </c>
      <c r="I42" s="64">
        <v>34449276</v>
      </c>
      <c r="J42" s="64">
        <v>45253792</v>
      </c>
      <c r="K42" s="64">
        <v>3630201</v>
      </c>
      <c r="L42" s="64">
        <v>-17702733</v>
      </c>
      <c r="M42" s="64">
        <v>31181260</v>
      </c>
      <c r="N42" s="64">
        <v>28118615</v>
      </c>
      <c r="O42" s="64">
        <v>-3391065</v>
      </c>
      <c r="P42" s="64">
        <v>71020092</v>
      </c>
      <c r="Q42" s="64">
        <v>95747642</v>
      </c>
      <c r="R42" s="64">
        <v>1071906</v>
      </c>
      <c r="S42" s="64">
        <v>-25425838</v>
      </c>
      <c r="T42" s="64">
        <v>25150998</v>
      </c>
      <c r="U42" s="64">
        <v>797066</v>
      </c>
      <c r="V42" s="64">
        <v>162175244</v>
      </c>
      <c r="W42" s="64">
        <v>183982405</v>
      </c>
      <c r="X42" s="64">
        <v>-21807161</v>
      </c>
      <c r="Y42" s="65">
        <v>-11.85</v>
      </c>
      <c r="Z42" s="66">
        <v>183982405</v>
      </c>
    </row>
    <row r="43" spans="1:26" ht="13.5">
      <c r="A43" s="62" t="s">
        <v>59</v>
      </c>
      <c r="B43" s="18">
        <v>-179281092</v>
      </c>
      <c r="C43" s="18">
        <v>0</v>
      </c>
      <c r="D43" s="63">
        <v>-238867000</v>
      </c>
      <c r="E43" s="64">
        <v>-297513289</v>
      </c>
      <c r="F43" s="64">
        <v>184214</v>
      </c>
      <c r="G43" s="64">
        <v>-10918514</v>
      </c>
      <c r="H43" s="64">
        <v>-15923875</v>
      </c>
      <c r="I43" s="64">
        <v>-26658175</v>
      </c>
      <c r="J43" s="64">
        <v>-10502535</v>
      </c>
      <c r="K43" s="64">
        <v>-10868167</v>
      </c>
      <c r="L43" s="64">
        <v>-24787744</v>
      </c>
      <c r="M43" s="64">
        <v>-46158446</v>
      </c>
      <c r="N43" s="64">
        <v>-8563148</v>
      </c>
      <c r="O43" s="64">
        <v>-17657493</v>
      </c>
      <c r="P43" s="64">
        <v>-20698571</v>
      </c>
      <c r="Q43" s="64">
        <v>-46919212</v>
      </c>
      <c r="R43" s="64">
        <v>-17823037</v>
      </c>
      <c r="S43" s="64">
        <v>-23781902</v>
      </c>
      <c r="T43" s="64">
        <v>-63819317</v>
      </c>
      <c r="U43" s="64">
        <v>-105424256</v>
      </c>
      <c r="V43" s="64">
        <v>-225160089</v>
      </c>
      <c r="W43" s="64">
        <v>-297513289</v>
      </c>
      <c r="X43" s="64">
        <v>72353200</v>
      </c>
      <c r="Y43" s="65">
        <v>-24.32</v>
      </c>
      <c r="Z43" s="66">
        <v>-297513289</v>
      </c>
    </row>
    <row r="44" spans="1:26" ht="13.5">
      <c r="A44" s="62" t="s">
        <v>60</v>
      </c>
      <c r="B44" s="18">
        <v>40680045</v>
      </c>
      <c r="C44" s="18">
        <v>0</v>
      </c>
      <c r="D44" s="63">
        <v>40147832</v>
      </c>
      <c r="E44" s="64">
        <v>40148116</v>
      </c>
      <c r="F44" s="64">
        <v>4911727</v>
      </c>
      <c r="G44" s="64">
        <v>7745655</v>
      </c>
      <c r="H44" s="64">
        <v>2139134</v>
      </c>
      <c r="I44" s="64">
        <v>14796516</v>
      </c>
      <c r="J44" s="64">
        <v>6025421</v>
      </c>
      <c r="K44" s="64">
        <v>2659895</v>
      </c>
      <c r="L44" s="64">
        <v>-6466196</v>
      </c>
      <c r="M44" s="64">
        <v>2219120</v>
      </c>
      <c r="N44" s="64">
        <v>0</v>
      </c>
      <c r="O44" s="64">
        <v>7653489</v>
      </c>
      <c r="P44" s="64">
        <v>3467129</v>
      </c>
      <c r="Q44" s="64">
        <v>11120618</v>
      </c>
      <c r="R44" s="64">
        <v>4277631</v>
      </c>
      <c r="S44" s="64">
        <v>2339999</v>
      </c>
      <c r="T44" s="64">
        <v>10000065</v>
      </c>
      <c r="U44" s="64">
        <v>16617695</v>
      </c>
      <c r="V44" s="64">
        <v>44753949</v>
      </c>
      <c r="W44" s="64">
        <v>40148116</v>
      </c>
      <c r="X44" s="64">
        <v>4605833</v>
      </c>
      <c r="Y44" s="65">
        <v>11.47</v>
      </c>
      <c r="Z44" s="66">
        <v>40148116</v>
      </c>
    </row>
    <row r="45" spans="1:26" ht="13.5">
      <c r="A45" s="74" t="s">
        <v>61</v>
      </c>
      <c r="B45" s="21">
        <v>323965041</v>
      </c>
      <c r="C45" s="21">
        <v>0</v>
      </c>
      <c r="D45" s="103">
        <v>215552974</v>
      </c>
      <c r="E45" s="104">
        <v>171617232</v>
      </c>
      <c r="F45" s="104">
        <v>387850088</v>
      </c>
      <c r="G45" s="104">
        <v>366123189</v>
      </c>
      <c r="H45" s="104">
        <v>346552658</v>
      </c>
      <c r="I45" s="104">
        <v>346552658</v>
      </c>
      <c r="J45" s="104">
        <v>387329336</v>
      </c>
      <c r="K45" s="104">
        <v>382751265</v>
      </c>
      <c r="L45" s="104">
        <v>333794592</v>
      </c>
      <c r="M45" s="104">
        <v>333794592</v>
      </c>
      <c r="N45" s="104">
        <v>353350059</v>
      </c>
      <c r="O45" s="104">
        <v>339954990</v>
      </c>
      <c r="P45" s="104">
        <v>393743640</v>
      </c>
      <c r="Q45" s="104">
        <v>353350059</v>
      </c>
      <c r="R45" s="104">
        <v>381270140</v>
      </c>
      <c r="S45" s="104">
        <v>334402399</v>
      </c>
      <c r="T45" s="104">
        <v>305734145</v>
      </c>
      <c r="U45" s="104">
        <v>305734145</v>
      </c>
      <c r="V45" s="104">
        <v>305734145</v>
      </c>
      <c r="W45" s="104">
        <v>171617232</v>
      </c>
      <c r="X45" s="104">
        <v>134116913</v>
      </c>
      <c r="Y45" s="105">
        <v>78.15</v>
      </c>
      <c r="Z45" s="106">
        <v>171617232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90877741</v>
      </c>
      <c r="C49" s="56">
        <v>0</v>
      </c>
      <c r="D49" s="133">
        <v>41243252</v>
      </c>
      <c r="E49" s="58">
        <v>35940909</v>
      </c>
      <c r="F49" s="58">
        <v>0</v>
      </c>
      <c r="G49" s="58">
        <v>0</v>
      </c>
      <c r="H49" s="58">
        <v>0</v>
      </c>
      <c r="I49" s="58">
        <v>868633736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1036695638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83882429</v>
      </c>
      <c r="C51" s="56">
        <v>0</v>
      </c>
      <c r="D51" s="133">
        <v>52984</v>
      </c>
      <c r="E51" s="58">
        <v>52984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83988397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86.29898035554942</v>
      </c>
      <c r="E58" s="7">
        <f t="shared" si="6"/>
        <v>83.8834569872543</v>
      </c>
      <c r="F58" s="7">
        <f t="shared" si="6"/>
        <v>31.72454286422163</v>
      </c>
      <c r="G58" s="7">
        <f t="shared" si="6"/>
        <v>473.0562752565933</v>
      </c>
      <c r="H58" s="7">
        <f t="shared" si="6"/>
        <v>18.236803811303485</v>
      </c>
      <c r="I58" s="7">
        <f t="shared" si="6"/>
        <v>37.73378030241781</v>
      </c>
      <c r="J58" s="7">
        <f t="shared" si="6"/>
        <v>-85.19414367265868</v>
      </c>
      <c r="K58" s="7">
        <f t="shared" si="6"/>
        <v>-269.85279847779833</v>
      </c>
      <c r="L58" s="7">
        <f t="shared" si="6"/>
        <v>31.560501107158995</v>
      </c>
      <c r="M58" s="7">
        <f t="shared" si="6"/>
        <v>242.636100914505</v>
      </c>
      <c r="N58" s="7">
        <f t="shared" si="6"/>
        <v>-118.04173390848223</v>
      </c>
      <c r="O58" s="7">
        <f t="shared" si="6"/>
        <v>88.0106711790722</v>
      </c>
      <c r="P58" s="7">
        <f t="shared" si="6"/>
        <v>74.53305586059868</v>
      </c>
      <c r="Q58" s="7">
        <f t="shared" si="6"/>
        <v>214.11352824858253</v>
      </c>
      <c r="R58" s="7">
        <f t="shared" si="6"/>
        <v>78.78769668436773</v>
      </c>
      <c r="S58" s="7">
        <f t="shared" si="6"/>
        <v>72.55062488267521</v>
      </c>
      <c r="T58" s="7">
        <f t="shared" si="6"/>
        <v>80.00524921560518</v>
      </c>
      <c r="U58" s="7">
        <f t="shared" si="6"/>
        <v>76.95243321347124</v>
      </c>
      <c r="V58" s="7">
        <f t="shared" si="6"/>
        <v>77.42873265136787</v>
      </c>
      <c r="W58" s="7">
        <f t="shared" si="6"/>
        <v>83.8834569872543</v>
      </c>
      <c r="X58" s="7">
        <f t="shared" si="6"/>
        <v>0</v>
      </c>
      <c r="Y58" s="7">
        <f t="shared" si="6"/>
        <v>0</v>
      </c>
      <c r="Z58" s="8">
        <f t="shared" si="6"/>
        <v>83.8834569872543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90.01645555315187</v>
      </c>
      <c r="E59" s="10">
        <f t="shared" si="7"/>
        <v>79.30294972938815</v>
      </c>
      <c r="F59" s="10">
        <f t="shared" si="7"/>
        <v>7.283071566092753</v>
      </c>
      <c r="G59" s="10">
        <f t="shared" si="7"/>
        <v>0</v>
      </c>
      <c r="H59" s="10">
        <f t="shared" si="7"/>
        <v>96.62496431432191</v>
      </c>
      <c r="I59" s="10">
        <f t="shared" si="7"/>
        <v>57.83313554122782</v>
      </c>
      <c r="J59" s="10">
        <f t="shared" si="7"/>
        <v>75.21568961995159</v>
      </c>
      <c r="K59" s="10">
        <f t="shared" si="7"/>
        <v>151.9428243443086</v>
      </c>
      <c r="L59" s="10">
        <f t="shared" si="7"/>
        <v>70.47281872146847</v>
      </c>
      <c r="M59" s="10">
        <f t="shared" si="7"/>
        <v>99.20439551274328</v>
      </c>
      <c r="N59" s="10">
        <f t="shared" si="7"/>
        <v>147.5462073647917</v>
      </c>
      <c r="O59" s="10">
        <f t="shared" si="7"/>
        <v>73.26879608987795</v>
      </c>
      <c r="P59" s="10">
        <f t="shared" si="7"/>
        <v>79.54354518681495</v>
      </c>
      <c r="Q59" s="10">
        <f t="shared" si="7"/>
        <v>99.54685622628995</v>
      </c>
      <c r="R59" s="10">
        <f t="shared" si="7"/>
        <v>74.56567536987913</v>
      </c>
      <c r="S59" s="10">
        <f t="shared" si="7"/>
        <v>72.49347054220281</v>
      </c>
      <c r="T59" s="10">
        <f t="shared" si="7"/>
        <v>71.31372337413985</v>
      </c>
      <c r="U59" s="10">
        <f t="shared" si="7"/>
        <v>72.80118513446332</v>
      </c>
      <c r="V59" s="10">
        <f t="shared" si="7"/>
        <v>72.62682267856154</v>
      </c>
      <c r="W59" s="10">
        <f t="shared" si="7"/>
        <v>79.30294972938815</v>
      </c>
      <c r="X59" s="10">
        <f t="shared" si="7"/>
        <v>0</v>
      </c>
      <c r="Y59" s="10">
        <f t="shared" si="7"/>
        <v>0</v>
      </c>
      <c r="Z59" s="11">
        <f t="shared" si="7"/>
        <v>79.30294972938815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87.08347807688315</v>
      </c>
      <c r="E60" s="13">
        <f t="shared" si="7"/>
        <v>86.76504445382791</v>
      </c>
      <c r="F60" s="13">
        <f t="shared" si="7"/>
        <v>105.44882418377082</v>
      </c>
      <c r="G60" s="13">
        <f t="shared" si="7"/>
        <v>204.87444762643534</v>
      </c>
      <c r="H60" s="13">
        <f t="shared" si="7"/>
        <v>11.202949030088075</v>
      </c>
      <c r="I60" s="13">
        <f t="shared" si="7"/>
        <v>29.160949604433462</v>
      </c>
      <c r="J60" s="13">
        <f t="shared" si="7"/>
        <v>-51.01286121637041</v>
      </c>
      <c r="K60" s="13">
        <f t="shared" si="7"/>
        <v>-96.28204847558005</v>
      </c>
      <c r="L60" s="13">
        <f t="shared" si="7"/>
        <v>26.10534474102683</v>
      </c>
      <c r="M60" s="13">
        <f t="shared" si="7"/>
        <v>643.7786301472269</v>
      </c>
      <c r="N60" s="13">
        <f t="shared" si="7"/>
        <v>-58.36332634143153</v>
      </c>
      <c r="O60" s="13">
        <f t="shared" si="7"/>
        <v>91.71347954700151</v>
      </c>
      <c r="P60" s="13">
        <f t="shared" si="7"/>
        <v>71.69926391409635</v>
      </c>
      <c r="Q60" s="13">
        <f t="shared" si="7"/>
        <v>412.45248820563864</v>
      </c>
      <c r="R60" s="13">
        <f t="shared" si="7"/>
        <v>78.18410919835817</v>
      </c>
      <c r="S60" s="13">
        <f t="shared" si="7"/>
        <v>70.56328599878948</v>
      </c>
      <c r="T60" s="13">
        <f t="shared" si="7"/>
        <v>80.82241702712312</v>
      </c>
      <c r="U60" s="13">
        <f t="shared" si="7"/>
        <v>76.26738581944498</v>
      </c>
      <c r="V60" s="13">
        <f t="shared" si="7"/>
        <v>78.02312241286037</v>
      </c>
      <c r="W60" s="13">
        <f t="shared" si="7"/>
        <v>86.76504445382791</v>
      </c>
      <c r="X60" s="13">
        <f t="shared" si="7"/>
        <v>0</v>
      </c>
      <c r="Y60" s="13">
        <f t="shared" si="7"/>
        <v>0</v>
      </c>
      <c r="Z60" s="14">
        <f t="shared" si="7"/>
        <v>86.76504445382791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89.99999700258734</v>
      </c>
      <c r="E61" s="13">
        <f t="shared" si="7"/>
        <v>87.99999986678803</v>
      </c>
      <c r="F61" s="13">
        <f t="shared" si="7"/>
        <v>145.9130000011013</v>
      </c>
      <c r="G61" s="13">
        <f t="shared" si="7"/>
        <v>150.67658397309097</v>
      </c>
      <c r="H61" s="13">
        <f t="shared" si="7"/>
        <v>8.805542591626761</v>
      </c>
      <c r="I61" s="13">
        <f t="shared" si="7"/>
        <v>24.170330439257555</v>
      </c>
      <c r="J61" s="13">
        <f t="shared" si="7"/>
        <v>-23.02455764578735</v>
      </c>
      <c r="K61" s="13">
        <f t="shared" si="7"/>
        <v>-69.39297250581853</v>
      </c>
      <c r="L61" s="13">
        <f t="shared" si="7"/>
        <v>20.755227286201094</v>
      </c>
      <c r="M61" s="13">
        <f t="shared" si="7"/>
        <v>-175.0879060066961</v>
      </c>
      <c r="N61" s="13">
        <f t="shared" si="7"/>
        <v>-35.94777825096006</v>
      </c>
      <c r="O61" s="13">
        <f t="shared" si="7"/>
        <v>131.22826369313952</v>
      </c>
      <c r="P61" s="13">
        <f t="shared" si="7"/>
        <v>76.14192749456382</v>
      </c>
      <c r="Q61" s="13">
        <f t="shared" si="7"/>
        <v>-349.0352449760822</v>
      </c>
      <c r="R61" s="13">
        <f t="shared" si="7"/>
        <v>100.81225279911061</v>
      </c>
      <c r="S61" s="13">
        <f t="shared" si="7"/>
        <v>69.79578255872684</v>
      </c>
      <c r="T61" s="13">
        <f t="shared" si="7"/>
        <v>90.35574199944881</v>
      </c>
      <c r="U61" s="13">
        <f t="shared" si="7"/>
        <v>84.28531480666896</v>
      </c>
      <c r="V61" s="13">
        <f t="shared" si="7"/>
        <v>89.690752812093</v>
      </c>
      <c r="W61" s="13">
        <f t="shared" si="7"/>
        <v>87.99999986678803</v>
      </c>
      <c r="X61" s="13">
        <f t="shared" si="7"/>
        <v>0</v>
      </c>
      <c r="Y61" s="13">
        <f t="shared" si="7"/>
        <v>0</v>
      </c>
      <c r="Z61" s="14">
        <f t="shared" si="7"/>
        <v>87.99999986678803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82.00009551906614</v>
      </c>
      <c r="E62" s="13">
        <f t="shared" si="7"/>
        <v>82.83919812486154</v>
      </c>
      <c r="F62" s="13">
        <f t="shared" si="7"/>
        <v>63.65464097016993</v>
      </c>
      <c r="G62" s="13">
        <f t="shared" si="7"/>
        <v>0</v>
      </c>
      <c r="H62" s="13">
        <f t="shared" si="7"/>
        <v>32.808536047386475</v>
      </c>
      <c r="I62" s="13">
        <f t="shared" si="7"/>
        <v>64.44619320638469</v>
      </c>
      <c r="J62" s="13">
        <f t="shared" si="7"/>
        <v>15.851491674714598</v>
      </c>
      <c r="K62" s="13">
        <f t="shared" si="7"/>
        <v>-112.52057165652826</v>
      </c>
      <c r="L62" s="13">
        <f t="shared" si="7"/>
        <v>88.63453952861721</v>
      </c>
      <c r="M62" s="13">
        <f t="shared" si="7"/>
        <v>45.90490381291547</v>
      </c>
      <c r="N62" s="13">
        <f t="shared" si="7"/>
        <v>101.85754075979885</v>
      </c>
      <c r="O62" s="13">
        <f t="shared" si="7"/>
        <v>53.532695721328594</v>
      </c>
      <c r="P62" s="13">
        <f t="shared" si="7"/>
        <v>66.71315141012109</v>
      </c>
      <c r="Q62" s="13">
        <f t="shared" si="7"/>
        <v>68.54009588528935</v>
      </c>
      <c r="R62" s="13">
        <f t="shared" si="7"/>
        <v>53.12986758049904</v>
      </c>
      <c r="S62" s="13">
        <f t="shared" si="7"/>
        <v>89.21500288883851</v>
      </c>
      <c r="T62" s="13">
        <f t="shared" si="7"/>
        <v>67.49161408040662</v>
      </c>
      <c r="U62" s="13">
        <f t="shared" si="7"/>
        <v>67.50835371293704</v>
      </c>
      <c r="V62" s="13">
        <f t="shared" si="7"/>
        <v>59.980515390983555</v>
      </c>
      <c r="W62" s="13">
        <f t="shared" si="7"/>
        <v>82.83919812486154</v>
      </c>
      <c r="X62" s="13">
        <f t="shared" si="7"/>
        <v>0</v>
      </c>
      <c r="Y62" s="13">
        <f t="shared" si="7"/>
        <v>0</v>
      </c>
      <c r="Z62" s="14">
        <f t="shared" si="7"/>
        <v>82.83919812486154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82.00035443191172</v>
      </c>
      <c r="E63" s="13">
        <f t="shared" si="7"/>
        <v>87.9999985050552</v>
      </c>
      <c r="F63" s="13">
        <f t="shared" si="7"/>
        <v>52.15590968561623</v>
      </c>
      <c r="G63" s="13">
        <f t="shared" si="7"/>
        <v>0</v>
      </c>
      <c r="H63" s="13">
        <f t="shared" si="7"/>
        <v>36.687139260517135</v>
      </c>
      <c r="I63" s="13">
        <f t="shared" si="7"/>
        <v>60.521625151547056</v>
      </c>
      <c r="J63" s="13">
        <f t="shared" si="7"/>
        <v>55.712657848265756</v>
      </c>
      <c r="K63" s="13">
        <f t="shared" si="7"/>
        <v>50.97523011587464</v>
      </c>
      <c r="L63" s="13">
        <f t="shared" si="7"/>
        <v>48.96083828002315</v>
      </c>
      <c r="M63" s="13">
        <f t="shared" si="7"/>
        <v>51.88234330543931</v>
      </c>
      <c r="N63" s="13">
        <f t="shared" si="7"/>
        <v>49.14224812213842</v>
      </c>
      <c r="O63" s="13">
        <f t="shared" si="7"/>
        <v>49.88819149577914</v>
      </c>
      <c r="P63" s="13">
        <f t="shared" si="7"/>
        <v>52.00215535317669</v>
      </c>
      <c r="Q63" s="13">
        <f t="shared" si="7"/>
        <v>50.348059605647165</v>
      </c>
      <c r="R63" s="13">
        <f t="shared" si="7"/>
        <v>46.91888103277625</v>
      </c>
      <c r="S63" s="13">
        <f t="shared" si="7"/>
        <v>50.04619890418245</v>
      </c>
      <c r="T63" s="13">
        <f t="shared" si="7"/>
        <v>49.768166128634796</v>
      </c>
      <c r="U63" s="13">
        <f t="shared" si="7"/>
        <v>48.91113307270705</v>
      </c>
      <c r="V63" s="13">
        <f t="shared" si="7"/>
        <v>52.96546420360495</v>
      </c>
      <c r="W63" s="13">
        <f t="shared" si="7"/>
        <v>87.9999985050552</v>
      </c>
      <c r="X63" s="13">
        <f t="shared" si="7"/>
        <v>0</v>
      </c>
      <c r="Y63" s="13">
        <f t="shared" si="7"/>
        <v>0</v>
      </c>
      <c r="Z63" s="14">
        <f t="shared" si="7"/>
        <v>87.9999985050552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79.8416758573285</v>
      </c>
      <c r="E64" s="13">
        <f t="shared" si="7"/>
        <v>88.00000026819433</v>
      </c>
      <c r="F64" s="13">
        <f t="shared" si="7"/>
        <v>62.63027516852458</v>
      </c>
      <c r="G64" s="13">
        <f t="shared" si="7"/>
        <v>31421.855263157897</v>
      </c>
      <c r="H64" s="13">
        <f t="shared" si="7"/>
        <v>33.69582876105396</v>
      </c>
      <c r="I64" s="13">
        <f t="shared" si="7"/>
        <v>64.72894697730831</v>
      </c>
      <c r="J64" s="13">
        <f t="shared" si="7"/>
        <v>61.523754587369254</v>
      </c>
      <c r="K64" s="13">
        <f t="shared" si="7"/>
        <v>56.73789164991282</v>
      </c>
      <c r="L64" s="13">
        <f t="shared" si="7"/>
        <v>55.862382336413674</v>
      </c>
      <c r="M64" s="13">
        <f t="shared" si="7"/>
        <v>58.03786276723882</v>
      </c>
      <c r="N64" s="13">
        <f t="shared" si="7"/>
        <v>54.099916841201626</v>
      </c>
      <c r="O64" s="13">
        <f t="shared" si="7"/>
        <v>55.2992980313617</v>
      </c>
      <c r="P64" s="13">
        <f t="shared" si="7"/>
        <v>59.60833111321631</v>
      </c>
      <c r="Q64" s="13">
        <f t="shared" si="7"/>
        <v>56.33968250721587</v>
      </c>
      <c r="R64" s="13">
        <f t="shared" si="7"/>
        <v>53.32713243218939</v>
      </c>
      <c r="S64" s="13">
        <f t="shared" si="7"/>
        <v>54.65256118923582</v>
      </c>
      <c r="T64" s="13">
        <f t="shared" si="7"/>
        <v>54.47548473669617</v>
      </c>
      <c r="U64" s="13">
        <f t="shared" si="7"/>
        <v>54.15176321443408</v>
      </c>
      <c r="V64" s="13">
        <f t="shared" si="7"/>
        <v>58.32171186821429</v>
      </c>
      <c r="W64" s="13">
        <f t="shared" si="7"/>
        <v>88.00000026819433</v>
      </c>
      <c r="X64" s="13">
        <f t="shared" si="7"/>
        <v>0</v>
      </c>
      <c r="Y64" s="13">
        <f t="shared" si="7"/>
        <v>0</v>
      </c>
      <c r="Z64" s="14">
        <f t="shared" si="7"/>
        <v>88.00000026819433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22</v>
      </c>
      <c r="E66" s="16">
        <f t="shared" si="7"/>
        <v>67.95292291666667</v>
      </c>
      <c r="F66" s="16">
        <f t="shared" si="7"/>
        <v>100</v>
      </c>
      <c r="G66" s="16">
        <f t="shared" si="7"/>
        <v>0</v>
      </c>
      <c r="H66" s="16">
        <f t="shared" si="7"/>
        <v>99.99998784563223</v>
      </c>
      <c r="I66" s="16">
        <f t="shared" si="7"/>
        <v>99.99999156415782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99.99999823578204</v>
      </c>
      <c r="W66" s="16">
        <f t="shared" si="7"/>
        <v>67.95292291666667</v>
      </c>
      <c r="X66" s="16">
        <f t="shared" si="7"/>
        <v>0</v>
      </c>
      <c r="Y66" s="16">
        <f t="shared" si="7"/>
        <v>0</v>
      </c>
      <c r="Z66" s="17">
        <f t="shared" si="7"/>
        <v>67.95292291666667</v>
      </c>
    </row>
    <row r="67" spans="1:26" ht="13.5" hidden="1">
      <c r="A67" s="40" t="s">
        <v>108</v>
      </c>
      <c r="B67" s="23">
        <v>1201885524</v>
      </c>
      <c r="C67" s="23"/>
      <c r="D67" s="24">
        <v>1279174029</v>
      </c>
      <c r="E67" s="25">
        <v>1266174029</v>
      </c>
      <c r="F67" s="25">
        <v>222383217</v>
      </c>
      <c r="G67" s="25">
        <v>26459675</v>
      </c>
      <c r="H67" s="25">
        <v>522241907</v>
      </c>
      <c r="I67" s="25">
        <v>771084799</v>
      </c>
      <c r="J67" s="25">
        <v>-89576960</v>
      </c>
      <c r="K67" s="25">
        <v>-31936898</v>
      </c>
      <c r="L67" s="25">
        <v>216668068</v>
      </c>
      <c r="M67" s="25">
        <v>95154210</v>
      </c>
      <c r="N67" s="25">
        <v>-73960674</v>
      </c>
      <c r="O67" s="25">
        <v>81047089</v>
      </c>
      <c r="P67" s="25">
        <v>102780549</v>
      </c>
      <c r="Q67" s="25">
        <v>109866964</v>
      </c>
      <c r="R67" s="25">
        <v>80240744</v>
      </c>
      <c r="S67" s="25">
        <v>97933264</v>
      </c>
      <c r="T67" s="25">
        <v>92970081</v>
      </c>
      <c r="U67" s="25">
        <v>271144089</v>
      </c>
      <c r="V67" s="25">
        <v>1247250062</v>
      </c>
      <c r="W67" s="25">
        <v>1266174029</v>
      </c>
      <c r="X67" s="25"/>
      <c r="Y67" s="24"/>
      <c r="Z67" s="26">
        <v>1266174029</v>
      </c>
    </row>
    <row r="68" spans="1:26" ht="13.5" hidden="1">
      <c r="A68" s="36" t="s">
        <v>31</v>
      </c>
      <c r="B68" s="18">
        <v>331348093</v>
      </c>
      <c r="C68" s="18"/>
      <c r="D68" s="19">
        <v>367940837</v>
      </c>
      <c r="E68" s="20">
        <v>367940837</v>
      </c>
      <c r="F68" s="20">
        <v>166812572</v>
      </c>
      <c r="G68" s="20"/>
      <c r="H68" s="20">
        <v>34450095</v>
      </c>
      <c r="I68" s="20">
        <v>201262667</v>
      </c>
      <c r="J68" s="20">
        <v>18685067</v>
      </c>
      <c r="K68" s="20">
        <v>18701176</v>
      </c>
      <c r="L68" s="20">
        <v>18726437</v>
      </c>
      <c r="M68" s="20">
        <v>56112680</v>
      </c>
      <c r="N68" s="20">
        <v>17839364</v>
      </c>
      <c r="O68" s="20">
        <v>18507453</v>
      </c>
      <c r="P68" s="20">
        <v>18493835</v>
      </c>
      <c r="Q68" s="20">
        <v>54840652</v>
      </c>
      <c r="R68" s="20">
        <v>18899688</v>
      </c>
      <c r="S68" s="20">
        <v>18521446</v>
      </c>
      <c r="T68" s="20">
        <v>18588038</v>
      </c>
      <c r="U68" s="20">
        <v>56009172</v>
      </c>
      <c r="V68" s="20">
        <v>368225171</v>
      </c>
      <c r="W68" s="20">
        <v>367940837</v>
      </c>
      <c r="X68" s="20"/>
      <c r="Y68" s="19"/>
      <c r="Z68" s="22">
        <v>367940837</v>
      </c>
    </row>
    <row r="69" spans="1:26" ht="13.5" hidden="1">
      <c r="A69" s="37" t="s">
        <v>32</v>
      </c>
      <c r="B69" s="18">
        <v>838429273</v>
      </c>
      <c r="C69" s="18"/>
      <c r="D69" s="19">
        <v>879233192</v>
      </c>
      <c r="E69" s="20">
        <v>850233192</v>
      </c>
      <c r="F69" s="20">
        <v>51943959</v>
      </c>
      <c r="G69" s="20">
        <v>26459675</v>
      </c>
      <c r="H69" s="20">
        <v>479564317</v>
      </c>
      <c r="I69" s="20">
        <v>557967951</v>
      </c>
      <c r="J69" s="20">
        <v>-112919024</v>
      </c>
      <c r="K69" s="20">
        <v>-55229499</v>
      </c>
      <c r="L69" s="20">
        <v>193190090</v>
      </c>
      <c r="M69" s="20">
        <v>25041567</v>
      </c>
      <c r="N69" s="20">
        <v>-96476374</v>
      </c>
      <c r="O69" s="20">
        <v>57560191</v>
      </c>
      <c r="P69" s="20">
        <v>79121200</v>
      </c>
      <c r="Q69" s="20">
        <v>40205017</v>
      </c>
      <c r="R69" s="20">
        <v>55986263</v>
      </c>
      <c r="S69" s="20">
        <v>74014586</v>
      </c>
      <c r="T69" s="20">
        <v>69127168</v>
      </c>
      <c r="U69" s="20">
        <v>199128017</v>
      </c>
      <c r="V69" s="20">
        <v>822342552</v>
      </c>
      <c r="W69" s="20">
        <v>850233192</v>
      </c>
      <c r="X69" s="20"/>
      <c r="Y69" s="19"/>
      <c r="Z69" s="22">
        <v>850233192</v>
      </c>
    </row>
    <row r="70" spans="1:26" ht="13.5" hidden="1">
      <c r="A70" s="38" t="s">
        <v>102</v>
      </c>
      <c r="B70" s="18">
        <v>539544038</v>
      </c>
      <c r="C70" s="18"/>
      <c r="D70" s="19">
        <v>570492019</v>
      </c>
      <c r="E70" s="20">
        <v>540492019</v>
      </c>
      <c r="F70" s="20">
        <v>27240690</v>
      </c>
      <c r="G70" s="20">
        <v>26452075</v>
      </c>
      <c r="H70" s="20">
        <v>433634834</v>
      </c>
      <c r="I70" s="20">
        <v>487327599</v>
      </c>
      <c r="J70" s="20">
        <v>-184469759</v>
      </c>
      <c r="K70" s="20">
        <v>-55335599</v>
      </c>
      <c r="L70" s="20">
        <v>173096606</v>
      </c>
      <c r="M70" s="20">
        <v>-66708752</v>
      </c>
      <c r="N70" s="20">
        <v>-115464076</v>
      </c>
      <c r="O70" s="20">
        <v>28448370</v>
      </c>
      <c r="P70" s="20">
        <v>52890048</v>
      </c>
      <c r="Q70" s="20">
        <v>-34125658</v>
      </c>
      <c r="R70" s="20">
        <v>30089647</v>
      </c>
      <c r="S70" s="20">
        <v>53809214</v>
      </c>
      <c r="T70" s="20">
        <v>46517420</v>
      </c>
      <c r="U70" s="20">
        <v>130416281</v>
      </c>
      <c r="V70" s="20">
        <v>516909470</v>
      </c>
      <c r="W70" s="20">
        <v>540492019</v>
      </c>
      <c r="X70" s="20"/>
      <c r="Y70" s="19"/>
      <c r="Z70" s="22">
        <v>540492019</v>
      </c>
    </row>
    <row r="71" spans="1:26" ht="13.5" hidden="1">
      <c r="A71" s="38" t="s">
        <v>103</v>
      </c>
      <c r="B71" s="18">
        <v>198997137</v>
      </c>
      <c r="C71" s="18"/>
      <c r="D71" s="19">
        <v>203456763</v>
      </c>
      <c r="E71" s="20">
        <v>203456763</v>
      </c>
      <c r="F71" s="20">
        <v>15183237</v>
      </c>
      <c r="G71" s="20"/>
      <c r="H71" s="20">
        <v>28018120</v>
      </c>
      <c r="I71" s="20">
        <v>43201357</v>
      </c>
      <c r="J71" s="20">
        <v>62588545</v>
      </c>
      <c r="K71" s="20">
        <v>-8873860</v>
      </c>
      <c r="L71" s="20">
        <v>11120007</v>
      </c>
      <c r="M71" s="20">
        <v>64834692</v>
      </c>
      <c r="N71" s="20">
        <v>10024706</v>
      </c>
      <c r="O71" s="20">
        <v>20158968</v>
      </c>
      <c r="P71" s="20">
        <v>17222138</v>
      </c>
      <c r="Q71" s="20">
        <v>47405812</v>
      </c>
      <c r="R71" s="20">
        <v>16892376</v>
      </c>
      <c r="S71" s="20">
        <v>11200003</v>
      </c>
      <c r="T71" s="20">
        <v>13604948</v>
      </c>
      <c r="U71" s="20">
        <v>41697327</v>
      </c>
      <c r="V71" s="20">
        <v>197139188</v>
      </c>
      <c r="W71" s="20">
        <v>203456763</v>
      </c>
      <c r="X71" s="20"/>
      <c r="Y71" s="19"/>
      <c r="Z71" s="22">
        <v>203456763</v>
      </c>
    </row>
    <row r="72" spans="1:26" ht="13.5" hidden="1">
      <c r="A72" s="38" t="s">
        <v>104</v>
      </c>
      <c r="B72" s="18">
        <v>58667407</v>
      </c>
      <c r="C72" s="18"/>
      <c r="D72" s="19">
        <v>61540734</v>
      </c>
      <c r="E72" s="20">
        <v>61540734</v>
      </c>
      <c r="F72" s="20">
        <v>5734679</v>
      </c>
      <c r="G72" s="20"/>
      <c r="H72" s="20">
        <v>10488005</v>
      </c>
      <c r="I72" s="20">
        <v>16222684</v>
      </c>
      <c r="J72" s="20">
        <v>5252275</v>
      </c>
      <c r="K72" s="20">
        <v>5255939</v>
      </c>
      <c r="L72" s="20">
        <v>5254187</v>
      </c>
      <c r="M72" s="20">
        <v>15762401</v>
      </c>
      <c r="N72" s="20">
        <v>5241201</v>
      </c>
      <c r="O72" s="20">
        <v>5254967</v>
      </c>
      <c r="P72" s="20">
        <v>5281733</v>
      </c>
      <c r="Q72" s="20">
        <v>15777901</v>
      </c>
      <c r="R72" s="20">
        <v>5278975</v>
      </c>
      <c r="S72" s="20">
        <v>5279346</v>
      </c>
      <c r="T72" s="20">
        <v>5279427</v>
      </c>
      <c r="U72" s="20">
        <v>15837748</v>
      </c>
      <c r="V72" s="20">
        <v>63600734</v>
      </c>
      <c r="W72" s="20">
        <v>61540734</v>
      </c>
      <c r="X72" s="20"/>
      <c r="Y72" s="19"/>
      <c r="Z72" s="22">
        <v>61540734</v>
      </c>
    </row>
    <row r="73" spans="1:26" ht="13.5" hidden="1">
      <c r="A73" s="38" t="s">
        <v>105</v>
      </c>
      <c r="B73" s="18">
        <v>41220691</v>
      </c>
      <c r="C73" s="18"/>
      <c r="D73" s="19">
        <v>43743676</v>
      </c>
      <c r="E73" s="20">
        <v>44743676</v>
      </c>
      <c r="F73" s="20">
        <v>3785353</v>
      </c>
      <c r="G73" s="20">
        <v>7600</v>
      </c>
      <c r="H73" s="20">
        <v>7423358</v>
      </c>
      <c r="I73" s="20">
        <v>11216311</v>
      </c>
      <c r="J73" s="20">
        <v>3709915</v>
      </c>
      <c r="K73" s="20">
        <v>3724021</v>
      </c>
      <c r="L73" s="20">
        <v>3719290</v>
      </c>
      <c r="M73" s="20">
        <v>11153226</v>
      </c>
      <c r="N73" s="20">
        <v>3721795</v>
      </c>
      <c r="O73" s="20">
        <v>3697886</v>
      </c>
      <c r="P73" s="20">
        <v>3727281</v>
      </c>
      <c r="Q73" s="20">
        <v>11146962</v>
      </c>
      <c r="R73" s="20">
        <v>3725265</v>
      </c>
      <c r="S73" s="20">
        <v>3726023</v>
      </c>
      <c r="T73" s="20">
        <v>3725373</v>
      </c>
      <c r="U73" s="20">
        <v>11176661</v>
      </c>
      <c r="V73" s="20">
        <v>44693160</v>
      </c>
      <c r="W73" s="20">
        <v>44743676</v>
      </c>
      <c r="X73" s="20"/>
      <c r="Y73" s="19"/>
      <c r="Z73" s="22">
        <v>44743676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32108158</v>
      </c>
      <c r="C75" s="27"/>
      <c r="D75" s="28">
        <v>32000000</v>
      </c>
      <c r="E75" s="29">
        <v>48000000</v>
      </c>
      <c r="F75" s="29">
        <v>3626686</v>
      </c>
      <c r="G75" s="29"/>
      <c r="H75" s="29">
        <v>8227495</v>
      </c>
      <c r="I75" s="29">
        <v>11854181</v>
      </c>
      <c r="J75" s="29">
        <v>4656997</v>
      </c>
      <c r="K75" s="29">
        <v>4591425</v>
      </c>
      <c r="L75" s="29">
        <v>4751541</v>
      </c>
      <c r="M75" s="29">
        <v>13999963</v>
      </c>
      <c r="N75" s="29">
        <v>4676336</v>
      </c>
      <c r="O75" s="29">
        <v>4979445</v>
      </c>
      <c r="P75" s="29">
        <v>5165514</v>
      </c>
      <c r="Q75" s="29">
        <v>14821295</v>
      </c>
      <c r="R75" s="29">
        <v>5354793</v>
      </c>
      <c r="S75" s="29">
        <v>5397232</v>
      </c>
      <c r="T75" s="29">
        <v>5254875</v>
      </c>
      <c r="U75" s="29">
        <v>16006900</v>
      </c>
      <c r="V75" s="29">
        <v>56682339</v>
      </c>
      <c r="W75" s="29">
        <v>48000000</v>
      </c>
      <c r="X75" s="29"/>
      <c r="Y75" s="28"/>
      <c r="Z75" s="30">
        <v>48000000</v>
      </c>
    </row>
    <row r="76" spans="1:26" ht="13.5" hidden="1">
      <c r="A76" s="41" t="s">
        <v>109</v>
      </c>
      <c r="B76" s="31">
        <v>1201885524</v>
      </c>
      <c r="C76" s="31"/>
      <c r="D76" s="32">
        <v>1103914144</v>
      </c>
      <c r="E76" s="33">
        <v>1062110547</v>
      </c>
      <c r="F76" s="33">
        <v>70550059</v>
      </c>
      <c r="G76" s="33">
        <v>125169153</v>
      </c>
      <c r="H76" s="33">
        <v>95240232</v>
      </c>
      <c r="I76" s="33">
        <v>290959444</v>
      </c>
      <c r="J76" s="33">
        <v>76314324</v>
      </c>
      <c r="K76" s="33">
        <v>86182613</v>
      </c>
      <c r="L76" s="33">
        <v>68381528</v>
      </c>
      <c r="M76" s="33">
        <v>230878465</v>
      </c>
      <c r="N76" s="33">
        <v>87304462</v>
      </c>
      <c r="O76" s="33">
        <v>71330087</v>
      </c>
      <c r="P76" s="33">
        <v>76605484</v>
      </c>
      <c r="Q76" s="33">
        <v>235240033</v>
      </c>
      <c r="R76" s="33">
        <v>63219834</v>
      </c>
      <c r="S76" s="33">
        <v>71051195</v>
      </c>
      <c r="T76" s="33">
        <v>74380945</v>
      </c>
      <c r="U76" s="33">
        <v>208651974</v>
      </c>
      <c r="V76" s="33">
        <v>965729916</v>
      </c>
      <c r="W76" s="33">
        <v>1062110547</v>
      </c>
      <c r="X76" s="33"/>
      <c r="Y76" s="32"/>
      <c r="Z76" s="34">
        <v>1062110547</v>
      </c>
    </row>
    <row r="77" spans="1:26" ht="13.5" hidden="1">
      <c r="A77" s="36" t="s">
        <v>31</v>
      </c>
      <c r="B77" s="18">
        <v>331348093</v>
      </c>
      <c r="C77" s="18"/>
      <c r="D77" s="19">
        <v>331207300</v>
      </c>
      <c r="E77" s="20">
        <v>291787937</v>
      </c>
      <c r="F77" s="20">
        <v>12149079</v>
      </c>
      <c r="G77" s="20">
        <v>70960040</v>
      </c>
      <c r="H77" s="20">
        <v>33287392</v>
      </c>
      <c r="I77" s="20">
        <v>116396511</v>
      </c>
      <c r="J77" s="20">
        <v>14054102</v>
      </c>
      <c r="K77" s="20">
        <v>28415095</v>
      </c>
      <c r="L77" s="20">
        <v>13197048</v>
      </c>
      <c r="M77" s="20">
        <v>55666245</v>
      </c>
      <c r="N77" s="20">
        <v>26321305</v>
      </c>
      <c r="O77" s="20">
        <v>13560188</v>
      </c>
      <c r="P77" s="20">
        <v>14710652</v>
      </c>
      <c r="Q77" s="20">
        <v>54592145</v>
      </c>
      <c r="R77" s="20">
        <v>14092680</v>
      </c>
      <c r="S77" s="20">
        <v>13426839</v>
      </c>
      <c r="T77" s="20">
        <v>13255822</v>
      </c>
      <c r="U77" s="20">
        <v>40775341</v>
      </c>
      <c r="V77" s="20">
        <v>267430242</v>
      </c>
      <c r="W77" s="20">
        <v>291787937</v>
      </c>
      <c r="X77" s="20"/>
      <c r="Y77" s="19"/>
      <c r="Z77" s="22">
        <v>291787937</v>
      </c>
    </row>
    <row r="78" spans="1:26" ht="13.5" hidden="1">
      <c r="A78" s="37" t="s">
        <v>32</v>
      </c>
      <c r="B78" s="18">
        <v>838429273</v>
      </c>
      <c r="C78" s="18"/>
      <c r="D78" s="19">
        <v>765666844</v>
      </c>
      <c r="E78" s="20">
        <v>737705207</v>
      </c>
      <c r="F78" s="20">
        <v>54774294</v>
      </c>
      <c r="G78" s="20">
        <v>54209113</v>
      </c>
      <c r="H78" s="20">
        <v>53725346</v>
      </c>
      <c r="I78" s="20">
        <v>162708753</v>
      </c>
      <c r="J78" s="20">
        <v>57603225</v>
      </c>
      <c r="K78" s="20">
        <v>53176093</v>
      </c>
      <c r="L78" s="20">
        <v>50432939</v>
      </c>
      <c r="M78" s="20">
        <v>161212257</v>
      </c>
      <c r="N78" s="20">
        <v>56306821</v>
      </c>
      <c r="O78" s="20">
        <v>52790454</v>
      </c>
      <c r="P78" s="20">
        <v>56729318</v>
      </c>
      <c r="Q78" s="20">
        <v>165826593</v>
      </c>
      <c r="R78" s="20">
        <v>43772361</v>
      </c>
      <c r="S78" s="20">
        <v>52227124</v>
      </c>
      <c r="T78" s="20">
        <v>55870248</v>
      </c>
      <c r="U78" s="20">
        <v>151869733</v>
      </c>
      <c r="V78" s="20">
        <v>641617336</v>
      </c>
      <c r="W78" s="20">
        <v>737705207</v>
      </c>
      <c r="X78" s="20"/>
      <c r="Y78" s="19"/>
      <c r="Z78" s="22">
        <v>737705207</v>
      </c>
    </row>
    <row r="79" spans="1:26" ht="13.5" hidden="1">
      <c r="A79" s="38" t="s">
        <v>102</v>
      </c>
      <c r="B79" s="18">
        <v>539544038</v>
      </c>
      <c r="C79" s="18"/>
      <c r="D79" s="19">
        <v>513442800</v>
      </c>
      <c r="E79" s="20">
        <v>475632976</v>
      </c>
      <c r="F79" s="20">
        <v>39747708</v>
      </c>
      <c r="G79" s="20">
        <v>39857083</v>
      </c>
      <c r="H79" s="20">
        <v>38183900</v>
      </c>
      <c r="I79" s="20">
        <v>117788691</v>
      </c>
      <c r="J79" s="20">
        <v>42473346</v>
      </c>
      <c r="K79" s="20">
        <v>38399017</v>
      </c>
      <c r="L79" s="20">
        <v>35926594</v>
      </c>
      <c r="M79" s="20">
        <v>116798957</v>
      </c>
      <c r="N79" s="20">
        <v>41506770</v>
      </c>
      <c r="O79" s="20">
        <v>37332302</v>
      </c>
      <c r="P79" s="20">
        <v>40271502</v>
      </c>
      <c r="Q79" s="20">
        <v>119110574</v>
      </c>
      <c r="R79" s="20">
        <v>30334051</v>
      </c>
      <c r="S79" s="20">
        <v>37556562</v>
      </c>
      <c r="T79" s="20">
        <v>42031160</v>
      </c>
      <c r="U79" s="20">
        <v>109921773</v>
      </c>
      <c r="V79" s="20">
        <v>463619995</v>
      </c>
      <c r="W79" s="20">
        <v>475632976</v>
      </c>
      <c r="X79" s="20"/>
      <c r="Y79" s="19"/>
      <c r="Z79" s="22">
        <v>475632976</v>
      </c>
    </row>
    <row r="80" spans="1:26" ht="13.5" hidden="1">
      <c r="A80" s="38" t="s">
        <v>103</v>
      </c>
      <c r="B80" s="18">
        <v>198997137</v>
      </c>
      <c r="C80" s="18"/>
      <c r="D80" s="19">
        <v>166834740</v>
      </c>
      <c r="E80" s="20">
        <v>168541951</v>
      </c>
      <c r="F80" s="20">
        <v>9664835</v>
      </c>
      <c r="G80" s="20">
        <v>8984460</v>
      </c>
      <c r="H80" s="20">
        <v>9192335</v>
      </c>
      <c r="I80" s="20">
        <v>27841630</v>
      </c>
      <c r="J80" s="20">
        <v>9921218</v>
      </c>
      <c r="K80" s="20">
        <v>9984918</v>
      </c>
      <c r="L80" s="20">
        <v>9856167</v>
      </c>
      <c r="M80" s="20">
        <v>29762303</v>
      </c>
      <c r="N80" s="20">
        <v>10210919</v>
      </c>
      <c r="O80" s="20">
        <v>10791639</v>
      </c>
      <c r="P80" s="20">
        <v>11489431</v>
      </c>
      <c r="Q80" s="20">
        <v>32491989</v>
      </c>
      <c r="R80" s="20">
        <v>8974897</v>
      </c>
      <c r="S80" s="20">
        <v>9992083</v>
      </c>
      <c r="T80" s="20">
        <v>9182199</v>
      </c>
      <c r="U80" s="20">
        <v>28149179</v>
      </c>
      <c r="V80" s="20">
        <v>118245101</v>
      </c>
      <c r="W80" s="20">
        <v>168541951</v>
      </c>
      <c r="X80" s="20"/>
      <c r="Y80" s="19"/>
      <c r="Z80" s="22">
        <v>168541951</v>
      </c>
    </row>
    <row r="81" spans="1:26" ht="13.5" hidden="1">
      <c r="A81" s="38" t="s">
        <v>104</v>
      </c>
      <c r="B81" s="18">
        <v>58667407</v>
      </c>
      <c r="C81" s="18"/>
      <c r="D81" s="19">
        <v>50463620</v>
      </c>
      <c r="E81" s="20">
        <v>54155845</v>
      </c>
      <c r="F81" s="20">
        <v>2990974</v>
      </c>
      <c r="G81" s="20">
        <v>2979509</v>
      </c>
      <c r="H81" s="20">
        <v>3847749</v>
      </c>
      <c r="I81" s="20">
        <v>9818232</v>
      </c>
      <c r="J81" s="20">
        <v>2926182</v>
      </c>
      <c r="K81" s="20">
        <v>2679227</v>
      </c>
      <c r="L81" s="20">
        <v>2572494</v>
      </c>
      <c r="M81" s="20">
        <v>8177903</v>
      </c>
      <c r="N81" s="20">
        <v>2575644</v>
      </c>
      <c r="O81" s="20">
        <v>2621608</v>
      </c>
      <c r="P81" s="20">
        <v>2746615</v>
      </c>
      <c r="Q81" s="20">
        <v>7943867</v>
      </c>
      <c r="R81" s="20">
        <v>2476836</v>
      </c>
      <c r="S81" s="20">
        <v>2642112</v>
      </c>
      <c r="T81" s="20">
        <v>2627474</v>
      </c>
      <c r="U81" s="20">
        <v>7746422</v>
      </c>
      <c r="V81" s="20">
        <v>33686424</v>
      </c>
      <c r="W81" s="20">
        <v>54155845</v>
      </c>
      <c r="X81" s="20"/>
      <c r="Y81" s="19"/>
      <c r="Z81" s="22">
        <v>54155845</v>
      </c>
    </row>
    <row r="82" spans="1:26" ht="13.5" hidden="1">
      <c r="A82" s="38" t="s">
        <v>105</v>
      </c>
      <c r="B82" s="18">
        <v>41220691</v>
      </c>
      <c r="C82" s="18"/>
      <c r="D82" s="19">
        <v>34925684</v>
      </c>
      <c r="E82" s="20">
        <v>39374435</v>
      </c>
      <c r="F82" s="20">
        <v>2370777</v>
      </c>
      <c r="G82" s="20">
        <v>2388061</v>
      </c>
      <c r="H82" s="20">
        <v>2501362</v>
      </c>
      <c r="I82" s="20">
        <v>7260200</v>
      </c>
      <c r="J82" s="20">
        <v>2282479</v>
      </c>
      <c r="K82" s="20">
        <v>2112931</v>
      </c>
      <c r="L82" s="20">
        <v>2077684</v>
      </c>
      <c r="M82" s="20">
        <v>6473094</v>
      </c>
      <c r="N82" s="20">
        <v>2013488</v>
      </c>
      <c r="O82" s="20">
        <v>2044905</v>
      </c>
      <c r="P82" s="20">
        <v>2221770</v>
      </c>
      <c r="Q82" s="20">
        <v>6280163</v>
      </c>
      <c r="R82" s="20">
        <v>1986577</v>
      </c>
      <c r="S82" s="20">
        <v>2036367</v>
      </c>
      <c r="T82" s="20">
        <v>2029415</v>
      </c>
      <c r="U82" s="20">
        <v>6052359</v>
      </c>
      <c r="V82" s="20">
        <v>26065816</v>
      </c>
      <c r="W82" s="20">
        <v>39374435</v>
      </c>
      <c r="X82" s="20"/>
      <c r="Y82" s="19"/>
      <c r="Z82" s="22">
        <v>39374435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32108158</v>
      </c>
      <c r="C84" s="27"/>
      <c r="D84" s="28">
        <v>7040000</v>
      </c>
      <c r="E84" s="29">
        <v>32617403</v>
      </c>
      <c r="F84" s="29">
        <v>3626686</v>
      </c>
      <c r="G84" s="29"/>
      <c r="H84" s="29">
        <v>8227494</v>
      </c>
      <c r="I84" s="29">
        <v>11854180</v>
      </c>
      <c r="J84" s="29">
        <v>4656997</v>
      </c>
      <c r="K84" s="29">
        <v>4591425</v>
      </c>
      <c r="L84" s="29">
        <v>4751541</v>
      </c>
      <c r="M84" s="29">
        <v>13999963</v>
      </c>
      <c r="N84" s="29">
        <v>4676336</v>
      </c>
      <c r="O84" s="29">
        <v>4979445</v>
      </c>
      <c r="P84" s="29">
        <v>5165514</v>
      </c>
      <c r="Q84" s="29">
        <v>14821295</v>
      </c>
      <c r="R84" s="29">
        <v>5354793</v>
      </c>
      <c r="S84" s="29">
        <v>5397232</v>
      </c>
      <c r="T84" s="29">
        <v>5254875</v>
      </c>
      <c r="U84" s="29">
        <v>16006900</v>
      </c>
      <c r="V84" s="29">
        <v>56682338</v>
      </c>
      <c r="W84" s="29">
        <v>32617403</v>
      </c>
      <c r="X84" s="29"/>
      <c r="Y84" s="28"/>
      <c r="Z84" s="30">
        <v>32617403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174982000</v>
      </c>
      <c r="C5" s="18">
        <v>0</v>
      </c>
      <c r="D5" s="63">
        <v>251230764</v>
      </c>
      <c r="E5" s="64">
        <v>251230764</v>
      </c>
      <c r="F5" s="64">
        <v>15504845</v>
      </c>
      <c r="G5" s="64">
        <v>15681183</v>
      </c>
      <c r="H5" s="64">
        <v>15712923</v>
      </c>
      <c r="I5" s="64">
        <v>46898951</v>
      </c>
      <c r="J5" s="64">
        <v>16448252</v>
      </c>
      <c r="K5" s="64">
        <v>15832770</v>
      </c>
      <c r="L5" s="64">
        <v>15722405</v>
      </c>
      <c r="M5" s="64">
        <v>48003427</v>
      </c>
      <c r="N5" s="64">
        <v>15826005</v>
      </c>
      <c r="O5" s="64">
        <v>16665352</v>
      </c>
      <c r="P5" s="64">
        <v>12856949</v>
      </c>
      <c r="Q5" s="64">
        <v>45348306</v>
      </c>
      <c r="R5" s="64">
        <v>15872040</v>
      </c>
      <c r="S5" s="64">
        <v>14335964</v>
      </c>
      <c r="T5" s="64">
        <v>17804178</v>
      </c>
      <c r="U5" s="64">
        <v>48012182</v>
      </c>
      <c r="V5" s="64">
        <v>188262866</v>
      </c>
      <c r="W5" s="64">
        <v>251230764</v>
      </c>
      <c r="X5" s="64">
        <v>-62967898</v>
      </c>
      <c r="Y5" s="65">
        <v>-25.06</v>
      </c>
      <c r="Z5" s="66">
        <v>251230764</v>
      </c>
    </row>
    <row r="6" spans="1:26" ht="13.5">
      <c r="A6" s="62" t="s">
        <v>32</v>
      </c>
      <c r="B6" s="18">
        <v>467902213</v>
      </c>
      <c r="C6" s="18">
        <v>0</v>
      </c>
      <c r="D6" s="63">
        <v>512072763</v>
      </c>
      <c r="E6" s="64">
        <v>512072763</v>
      </c>
      <c r="F6" s="64">
        <v>49046240</v>
      </c>
      <c r="G6" s="64">
        <v>48021653</v>
      </c>
      <c r="H6" s="64">
        <v>46719110</v>
      </c>
      <c r="I6" s="64">
        <v>143787003</v>
      </c>
      <c r="J6" s="64">
        <v>20557867</v>
      </c>
      <c r="K6" s="64">
        <v>45058906</v>
      </c>
      <c r="L6" s="64">
        <v>37749756</v>
      </c>
      <c r="M6" s="64">
        <v>103366529</v>
      </c>
      <c r="N6" s="64">
        <v>32189241</v>
      </c>
      <c r="O6" s="64">
        <v>52852256</v>
      </c>
      <c r="P6" s="64">
        <v>39849258</v>
      </c>
      <c r="Q6" s="64">
        <v>124890755</v>
      </c>
      <c r="R6" s="64">
        <v>51695855</v>
      </c>
      <c r="S6" s="64">
        <v>28227653</v>
      </c>
      <c r="T6" s="64">
        <v>58153114</v>
      </c>
      <c r="U6" s="64">
        <v>138076622</v>
      </c>
      <c r="V6" s="64">
        <v>510120909</v>
      </c>
      <c r="W6" s="64">
        <v>512072763</v>
      </c>
      <c r="X6" s="64">
        <v>-1951854</v>
      </c>
      <c r="Y6" s="65">
        <v>-0.38</v>
      </c>
      <c r="Z6" s="66">
        <v>512072763</v>
      </c>
    </row>
    <row r="7" spans="1:26" ht="13.5">
      <c r="A7" s="62" t="s">
        <v>33</v>
      </c>
      <c r="B7" s="18">
        <v>16424130</v>
      </c>
      <c r="C7" s="18">
        <v>0</v>
      </c>
      <c r="D7" s="63">
        <v>10304175</v>
      </c>
      <c r="E7" s="64">
        <v>10304175</v>
      </c>
      <c r="F7" s="64">
        <v>406897</v>
      </c>
      <c r="G7" s="64">
        <v>49001</v>
      </c>
      <c r="H7" s="64">
        <v>376893</v>
      </c>
      <c r="I7" s="64">
        <v>832791</v>
      </c>
      <c r="J7" s="64">
        <v>76914</v>
      </c>
      <c r="K7" s="64">
        <v>279839</v>
      </c>
      <c r="L7" s="64">
        <v>359235</v>
      </c>
      <c r="M7" s="64">
        <v>715988</v>
      </c>
      <c r="N7" s="64">
        <v>199390</v>
      </c>
      <c r="O7" s="64">
        <v>719835</v>
      </c>
      <c r="P7" s="64">
        <v>196005</v>
      </c>
      <c r="Q7" s="64">
        <v>1115230</v>
      </c>
      <c r="R7" s="64">
        <v>449713</v>
      </c>
      <c r="S7" s="64">
        <v>150327</v>
      </c>
      <c r="T7" s="64">
        <v>807924</v>
      </c>
      <c r="U7" s="64">
        <v>1407964</v>
      </c>
      <c r="V7" s="64">
        <v>4071973</v>
      </c>
      <c r="W7" s="64">
        <v>10304175</v>
      </c>
      <c r="X7" s="64">
        <v>-6232202</v>
      </c>
      <c r="Y7" s="65">
        <v>-60.48</v>
      </c>
      <c r="Z7" s="66">
        <v>10304175</v>
      </c>
    </row>
    <row r="8" spans="1:26" ht="13.5">
      <c r="A8" s="62" t="s">
        <v>34</v>
      </c>
      <c r="B8" s="18">
        <v>276033000</v>
      </c>
      <c r="C8" s="18">
        <v>0</v>
      </c>
      <c r="D8" s="63">
        <v>327460000</v>
      </c>
      <c r="E8" s="64">
        <v>327460000</v>
      </c>
      <c r="F8" s="64">
        <v>93073000</v>
      </c>
      <c r="G8" s="64">
        <v>0</v>
      </c>
      <c r="H8" s="64">
        <v>0</v>
      </c>
      <c r="I8" s="64">
        <v>93073000</v>
      </c>
      <c r="J8" s="64">
        <v>0</v>
      </c>
      <c r="K8" s="64">
        <v>0</v>
      </c>
      <c r="L8" s="64">
        <v>88764912</v>
      </c>
      <c r="M8" s="64">
        <v>88764912</v>
      </c>
      <c r="N8" s="64">
        <v>0</v>
      </c>
      <c r="O8" s="64">
        <v>0</v>
      </c>
      <c r="P8" s="64">
        <v>77118000</v>
      </c>
      <c r="Q8" s="64">
        <v>77118000</v>
      </c>
      <c r="R8" s="64">
        <v>1000000</v>
      </c>
      <c r="S8" s="64">
        <v>0</v>
      </c>
      <c r="T8" s="64">
        <v>1989293</v>
      </c>
      <c r="U8" s="64">
        <v>2989293</v>
      </c>
      <c r="V8" s="64">
        <v>261945205</v>
      </c>
      <c r="W8" s="64">
        <v>327460000</v>
      </c>
      <c r="X8" s="64">
        <v>-65514795</v>
      </c>
      <c r="Y8" s="65">
        <v>-20.01</v>
      </c>
      <c r="Z8" s="66">
        <v>327460000</v>
      </c>
    </row>
    <row r="9" spans="1:26" ht="13.5">
      <c r="A9" s="62" t="s">
        <v>35</v>
      </c>
      <c r="B9" s="18">
        <v>87450450</v>
      </c>
      <c r="C9" s="18">
        <v>0</v>
      </c>
      <c r="D9" s="63">
        <v>118386700</v>
      </c>
      <c r="E9" s="64">
        <v>118386700</v>
      </c>
      <c r="F9" s="64">
        <v>6539438</v>
      </c>
      <c r="G9" s="64">
        <v>6775113</v>
      </c>
      <c r="H9" s="64">
        <v>4971006</v>
      </c>
      <c r="I9" s="64">
        <v>18285557</v>
      </c>
      <c r="J9" s="64">
        <v>8004879</v>
      </c>
      <c r="K9" s="64">
        <v>7106319</v>
      </c>
      <c r="L9" s="64">
        <v>6318890</v>
      </c>
      <c r="M9" s="64">
        <v>21430088</v>
      </c>
      <c r="N9" s="64">
        <v>5389602</v>
      </c>
      <c r="O9" s="64">
        <v>5276832</v>
      </c>
      <c r="P9" s="64">
        <v>3449787</v>
      </c>
      <c r="Q9" s="64">
        <v>14116221</v>
      </c>
      <c r="R9" s="64">
        <v>4924804</v>
      </c>
      <c r="S9" s="64">
        <v>6422101</v>
      </c>
      <c r="T9" s="64">
        <v>4787220</v>
      </c>
      <c r="U9" s="64">
        <v>16134125</v>
      </c>
      <c r="V9" s="64">
        <v>69965991</v>
      </c>
      <c r="W9" s="64">
        <v>118386700</v>
      </c>
      <c r="X9" s="64">
        <v>-48420709</v>
      </c>
      <c r="Y9" s="65">
        <v>-40.9</v>
      </c>
      <c r="Z9" s="66">
        <v>118386700</v>
      </c>
    </row>
    <row r="10" spans="1:26" ht="25.5">
      <c r="A10" s="67" t="s">
        <v>94</v>
      </c>
      <c r="B10" s="68">
        <f>SUM(B5:B9)</f>
        <v>1022791793</v>
      </c>
      <c r="C10" s="68">
        <f>SUM(C5:C9)</f>
        <v>0</v>
      </c>
      <c r="D10" s="69">
        <f aca="true" t="shared" si="0" ref="D10:Z10">SUM(D5:D9)</f>
        <v>1219454402</v>
      </c>
      <c r="E10" s="70">
        <f t="shared" si="0"/>
        <v>1219454402</v>
      </c>
      <c r="F10" s="70">
        <f t="shared" si="0"/>
        <v>164570420</v>
      </c>
      <c r="G10" s="70">
        <f t="shared" si="0"/>
        <v>70526950</v>
      </c>
      <c r="H10" s="70">
        <f t="shared" si="0"/>
        <v>67779932</v>
      </c>
      <c r="I10" s="70">
        <f t="shared" si="0"/>
        <v>302877302</v>
      </c>
      <c r="J10" s="70">
        <f t="shared" si="0"/>
        <v>45087912</v>
      </c>
      <c r="K10" s="70">
        <f t="shared" si="0"/>
        <v>68277834</v>
      </c>
      <c r="L10" s="70">
        <f t="shared" si="0"/>
        <v>148915198</v>
      </c>
      <c r="M10" s="70">
        <f t="shared" si="0"/>
        <v>262280944</v>
      </c>
      <c r="N10" s="70">
        <f t="shared" si="0"/>
        <v>53604238</v>
      </c>
      <c r="O10" s="70">
        <f t="shared" si="0"/>
        <v>75514275</v>
      </c>
      <c r="P10" s="70">
        <f t="shared" si="0"/>
        <v>133469999</v>
      </c>
      <c r="Q10" s="70">
        <f t="shared" si="0"/>
        <v>262588512</v>
      </c>
      <c r="R10" s="70">
        <f t="shared" si="0"/>
        <v>73942412</v>
      </c>
      <c r="S10" s="70">
        <f t="shared" si="0"/>
        <v>49136045</v>
      </c>
      <c r="T10" s="70">
        <f t="shared" si="0"/>
        <v>83541729</v>
      </c>
      <c r="U10" s="70">
        <f t="shared" si="0"/>
        <v>206620186</v>
      </c>
      <c r="V10" s="70">
        <f t="shared" si="0"/>
        <v>1034366944</v>
      </c>
      <c r="W10" s="70">
        <f t="shared" si="0"/>
        <v>1219454402</v>
      </c>
      <c r="X10" s="70">
        <f t="shared" si="0"/>
        <v>-185087458</v>
      </c>
      <c r="Y10" s="71">
        <f>+IF(W10&lt;&gt;0,(X10/W10)*100,0)</f>
        <v>-15.177890841711028</v>
      </c>
      <c r="Z10" s="72">
        <f t="shared" si="0"/>
        <v>1219454402</v>
      </c>
    </row>
    <row r="11" spans="1:26" ht="13.5">
      <c r="A11" s="62" t="s">
        <v>36</v>
      </c>
      <c r="B11" s="18">
        <v>267740993</v>
      </c>
      <c r="C11" s="18">
        <v>0</v>
      </c>
      <c r="D11" s="63">
        <v>288399952</v>
      </c>
      <c r="E11" s="64">
        <v>288399952</v>
      </c>
      <c r="F11" s="64">
        <v>23052654</v>
      </c>
      <c r="G11" s="64">
        <v>22750374</v>
      </c>
      <c r="H11" s="64">
        <v>22631090</v>
      </c>
      <c r="I11" s="64">
        <v>68434118</v>
      </c>
      <c r="J11" s="64">
        <v>29922396</v>
      </c>
      <c r="K11" s="64">
        <v>23684702</v>
      </c>
      <c r="L11" s="64">
        <v>23947623</v>
      </c>
      <c r="M11" s="64">
        <v>77554721</v>
      </c>
      <c r="N11" s="64">
        <v>23558227</v>
      </c>
      <c r="O11" s="64">
        <v>23880168</v>
      </c>
      <c r="P11" s="64">
        <v>22732201</v>
      </c>
      <c r="Q11" s="64">
        <v>70170596</v>
      </c>
      <c r="R11" s="64">
        <v>24570118</v>
      </c>
      <c r="S11" s="64">
        <v>23228729</v>
      </c>
      <c r="T11" s="64">
        <v>25049367</v>
      </c>
      <c r="U11" s="64">
        <v>72848214</v>
      </c>
      <c r="V11" s="64">
        <v>289007649</v>
      </c>
      <c r="W11" s="64">
        <v>288399952</v>
      </c>
      <c r="X11" s="64">
        <v>607697</v>
      </c>
      <c r="Y11" s="65">
        <v>0.21</v>
      </c>
      <c r="Z11" s="66">
        <v>288399952</v>
      </c>
    </row>
    <row r="12" spans="1:26" ht="13.5">
      <c r="A12" s="62" t="s">
        <v>37</v>
      </c>
      <c r="B12" s="18">
        <v>22988032</v>
      </c>
      <c r="C12" s="18">
        <v>0</v>
      </c>
      <c r="D12" s="63">
        <v>24497955</v>
      </c>
      <c r="E12" s="64">
        <v>24497955</v>
      </c>
      <c r="F12" s="64">
        <v>1908177</v>
      </c>
      <c r="G12" s="64">
        <v>248000</v>
      </c>
      <c r="H12" s="64">
        <v>3587606</v>
      </c>
      <c r="I12" s="64">
        <v>5743783</v>
      </c>
      <c r="J12" s="64">
        <v>1908177</v>
      </c>
      <c r="K12" s="64">
        <v>3573958</v>
      </c>
      <c r="L12" s="64">
        <v>1869935</v>
      </c>
      <c r="M12" s="64">
        <v>7352070</v>
      </c>
      <c r="N12" s="64">
        <v>1798935</v>
      </c>
      <c r="O12" s="64">
        <v>2809994</v>
      </c>
      <c r="P12" s="64">
        <v>4584311</v>
      </c>
      <c r="Q12" s="64">
        <v>9193240</v>
      </c>
      <c r="R12" s="64">
        <v>1703817</v>
      </c>
      <c r="S12" s="64">
        <v>2077817</v>
      </c>
      <c r="T12" s="64">
        <v>2077816</v>
      </c>
      <c r="U12" s="64">
        <v>5859450</v>
      </c>
      <c r="V12" s="64">
        <v>28148543</v>
      </c>
      <c r="W12" s="64">
        <v>24497955</v>
      </c>
      <c r="X12" s="64">
        <v>3650588</v>
      </c>
      <c r="Y12" s="65">
        <v>14.9</v>
      </c>
      <c r="Z12" s="66">
        <v>24497955</v>
      </c>
    </row>
    <row r="13" spans="1:26" ht="13.5">
      <c r="A13" s="62" t="s">
        <v>95</v>
      </c>
      <c r="B13" s="18">
        <v>474550345</v>
      </c>
      <c r="C13" s="18">
        <v>0</v>
      </c>
      <c r="D13" s="63">
        <v>40400000</v>
      </c>
      <c r="E13" s="64">
        <v>40400000</v>
      </c>
      <c r="F13" s="64">
        <v>0</v>
      </c>
      <c r="G13" s="64">
        <v>0</v>
      </c>
      <c r="H13" s="64">
        <v>0</v>
      </c>
      <c r="I13" s="64">
        <v>0</v>
      </c>
      <c r="J13" s="64">
        <v>3366665</v>
      </c>
      <c r="K13" s="64">
        <v>0</v>
      </c>
      <c r="L13" s="64">
        <v>0</v>
      </c>
      <c r="M13" s="64">
        <v>3366665</v>
      </c>
      <c r="N13" s="64">
        <v>3366665</v>
      </c>
      <c r="O13" s="64">
        <v>3366665</v>
      </c>
      <c r="P13" s="64">
        <v>3366665</v>
      </c>
      <c r="Q13" s="64">
        <v>10099995</v>
      </c>
      <c r="R13" s="64">
        <v>3366665</v>
      </c>
      <c r="S13" s="64">
        <v>3366665</v>
      </c>
      <c r="T13" s="64">
        <v>3366665</v>
      </c>
      <c r="U13" s="64">
        <v>10099995</v>
      </c>
      <c r="V13" s="64">
        <v>23566655</v>
      </c>
      <c r="W13" s="64">
        <v>40400000</v>
      </c>
      <c r="X13" s="64">
        <v>-16833345</v>
      </c>
      <c r="Y13" s="65">
        <v>-41.67</v>
      </c>
      <c r="Z13" s="66">
        <v>40400000</v>
      </c>
    </row>
    <row r="14" spans="1:26" ht="13.5">
      <c r="A14" s="62" t="s">
        <v>38</v>
      </c>
      <c r="B14" s="18">
        <v>78529075</v>
      </c>
      <c r="C14" s="18">
        <v>0</v>
      </c>
      <c r="D14" s="63">
        <v>10000000</v>
      </c>
      <c r="E14" s="64">
        <v>10000000</v>
      </c>
      <c r="F14" s="64">
        <v>0</v>
      </c>
      <c r="G14" s="64">
        <v>0</v>
      </c>
      <c r="H14" s="64">
        <v>12755402</v>
      </c>
      <c r="I14" s="64">
        <v>12755402</v>
      </c>
      <c r="J14" s="64">
        <v>6482253</v>
      </c>
      <c r="K14" s="64">
        <v>0</v>
      </c>
      <c r="L14" s="64">
        <v>0</v>
      </c>
      <c r="M14" s="64">
        <v>6482253</v>
      </c>
      <c r="N14" s="64">
        <v>0</v>
      </c>
      <c r="O14" s="64">
        <v>7108974</v>
      </c>
      <c r="P14" s="64">
        <v>25460147</v>
      </c>
      <c r="Q14" s="64">
        <v>32569121</v>
      </c>
      <c r="R14" s="64">
        <v>13556144</v>
      </c>
      <c r="S14" s="64">
        <v>6889188</v>
      </c>
      <c r="T14" s="64">
        <v>6916388</v>
      </c>
      <c r="U14" s="64">
        <v>27361720</v>
      </c>
      <c r="V14" s="64">
        <v>79168496</v>
      </c>
      <c r="W14" s="64">
        <v>10000000</v>
      </c>
      <c r="X14" s="64">
        <v>69168496</v>
      </c>
      <c r="Y14" s="65">
        <v>691.68</v>
      </c>
      <c r="Z14" s="66">
        <v>10000000</v>
      </c>
    </row>
    <row r="15" spans="1:26" ht="13.5">
      <c r="A15" s="62" t="s">
        <v>39</v>
      </c>
      <c r="B15" s="18">
        <v>391480043</v>
      </c>
      <c r="C15" s="18">
        <v>0</v>
      </c>
      <c r="D15" s="63">
        <v>402215000</v>
      </c>
      <c r="E15" s="64">
        <v>402215000</v>
      </c>
      <c r="F15" s="64">
        <v>34499514</v>
      </c>
      <c r="G15" s="64">
        <v>51513024</v>
      </c>
      <c r="H15" s="64">
        <v>33996319</v>
      </c>
      <c r="I15" s="64">
        <v>120008857</v>
      </c>
      <c r="J15" s="64">
        <v>47248376</v>
      </c>
      <c r="K15" s="64">
        <v>34696650</v>
      </c>
      <c r="L15" s="64">
        <v>49727678</v>
      </c>
      <c r="M15" s="64">
        <v>131672704</v>
      </c>
      <c r="N15" s="64">
        <v>35825694</v>
      </c>
      <c r="O15" s="64">
        <v>7629672</v>
      </c>
      <c r="P15" s="64">
        <v>25694255</v>
      </c>
      <c r="Q15" s="64">
        <v>69149621</v>
      </c>
      <c r="R15" s="64">
        <v>41905571</v>
      </c>
      <c r="S15" s="64">
        <v>9884220</v>
      </c>
      <c r="T15" s="64">
        <v>67235919</v>
      </c>
      <c r="U15" s="64">
        <v>119025710</v>
      </c>
      <c r="V15" s="64">
        <v>439856892</v>
      </c>
      <c r="W15" s="64">
        <v>402215000</v>
      </c>
      <c r="X15" s="64">
        <v>37641892</v>
      </c>
      <c r="Y15" s="65">
        <v>9.36</v>
      </c>
      <c r="Z15" s="66">
        <v>402215000</v>
      </c>
    </row>
    <row r="16" spans="1:26" ht="13.5">
      <c r="A16" s="73" t="s">
        <v>40</v>
      </c>
      <c r="B16" s="18">
        <v>0</v>
      </c>
      <c r="C16" s="18">
        <v>0</v>
      </c>
      <c r="D16" s="63">
        <v>16000000</v>
      </c>
      <c r="E16" s="64">
        <v>16000000</v>
      </c>
      <c r="F16" s="64">
        <v>1104480</v>
      </c>
      <c r="G16" s="64">
        <v>369953</v>
      </c>
      <c r="H16" s="64">
        <v>186300</v>
      </c>
      <c r="I16" s="64">
        <v>1660733</v>
      </c>
      <c r="J16" s="64">
        <v>307869</v>
      </c>
      <c r="K16" s="64">
        <v>201380</v>
      </c>
      <c r="L16" s="64">
        <v>252079</v>
      </c>
      <c r="M16" s="64">
        <v>761328</v>
      </c>
      <c r="N16" s="64">
        <v>214769</v>
      </c>
      <c r="O16" s="64">
        <v>217410</v>
      </c>
      <c r="P16" s="64">
        <v>813130</v>
      </c>
      <c r="Q16" s="64">
        <v>1245309</v>
      </c>
      <c r="R16" s="64">
        <v>887298</v>
      </c>
      <c r="S16" s="64">
        <v>233590</v>
      </c>
      <c r="T16" s="64">
        <v>604158</v>
      </c>
      <c r="U16" s="64">
        <v>1725046</v>
      </c>
      <c r="V16" s="64">
        <v>5392416</v>
      </c>
      <c r="W16" s="64">
        <v>16000000</v>
      </c>
      <c r="X16" s="64">
        <v>-10607584</v>
      </c>
      <c r="Y16" s="65">
        <v>-66.3</v>
      </c>
      <c r="Z16" s="66">
        <v>16000000</v>
      </c>
    </row>
    <row r="17" spans="1:26" ht="13.5">
      <c r="A17" s="62" t="s">
        <v>41</v>
      </c>
      <c r="B17" s="18">
        <v>572439738</v>
      </c>
      <c r="C17" s="18">
        <v>0</v>
      </c>
      <c r="D17" s="63">
        <v>421633260</v>
      </c>
      <c r="E17" s="64">
        <v>421633260</v>
      </c>
      <c r="F17" s="64">
        <v>8788178</v>
      </c>
      <c r="G17" s="64">
        <v>17913644</v>
      </c>
      <c r="H17" s="64">
        <v>14682320</v>
      </c>
      <c r="I17" s="64">
        <v>41384142</v>
      </c>
      <c r="J17" s="64">
        <v>23291708</v>
      </c>
      <c r="K17" s="64">
        <v>31067570</v>
      </c>
      <c r="L17" s="64">
        <v>22432292</v>
      </c>
      <c r="M17" s="64">
        <v>76791570</v>
      </c>
      <c r="N17" s="64">
        <v>19802454</v>
      </c>
      <c r="O17" s="64">
        <v>19419829</v>
      </c>
      <c r="P17" s="64">
        <v>20473276</v>
      </c>
      <c r="Q17" s="64">
        <v>59695559</v>
      </c>
      <c r="R17" s="64">
        <v>27988492</v>
      </c>
      <c r="S17" s="64">
        <v>20185383</v>
      </c>
      <c r="T17" s="64">
        <v>41160351</v>
      </c>
      <c r="U17" s="64">
        <v>89334226</v>
      </c>
      <c r="V17" s="64">
        <v>267205497</v>
      </c>
      <c r="W17" s="64">
        <v>421633260</v>
      </c>
      <c r="X17" s="64">
        <v>-154427763</v>
      </c>
      <c r="Y17" s="65">
        <v>-36.63</v>
      </c>
      <c r="Z17" s="66">
        <v>421633260</v>
      </c>
    </row>
    <row r="18" spans="1:26" ht="13.5">
      <c r="A18" s="74" t="s">
        <v>42</v>
      </c>
      <c r="B18" s="75">
        <f>SUM(B11:B17)</f>
        <v>1807728226</v>
      </c>
      <c r="C18" s="75">
        <f>SUM(C11:C17)</f>
        <v>0</v>
      </c>
      <c r="D18" s="76">
        <f aca="true" t="shared" si="1" ref="D18:Z18">SUM(D11:D17)</f>
        <v>1203146167</v>
      </c>
      <c r="E18" s="77">
        <f t="shared" si="1"/>
        <v>1203146167</v>
      </c>
      <c r="F18" s="77">
        <f t="shared" si="1"/>
        <v>69353003</v>
      </c>
      <c r="G18" s="77">
        <f t="shared" si="1"/>
        <v>92794995</v>
      </c>
      <c r="H18" s="77">
        <f t="shared" si="1"/>
        <v>87839037</v>
      </c>
      <c r="I18" s="77">
        <f t="shared" si="1"/>
        <v>249987035</v>
      </c>
      <c r="J18" s="77">
        <f t="shared" si="1"/>
        <v>112527444</v>
      </c>
      <c r="K18" s="77">
        <f t="shared" si="1"/>
        <v>93224260</v>
      </c>
      <c r="L18" s="77">
        <f t="shared" si="1"/>
        <v>98229607</v>
      </c>
      <c r="M18" s="77">
        <f t="shared" si="1"/>
        <v>303981311</v>
      </c>
      <c r="N18" s="77">
        <f t="shared" si="1"/>
        <v>84566744</v>
      </c>
      <c r="O18" s="77">
        <f t="shared" si="1"/>
        <v>64432712</v>
      </c>
      <c r="P18" s="77">
        <f t="shared" si="1"/>
        <v>103123985</v>
      </c>
      <c r="Q18" s="77">
        <f t="shared" si="1"/>
        <v>252123441</v>
      </c>
      <c r="R18" s="77">
        <f t="shared" si="1"/>
        <v>113978105</v>
      </c>
      <c r="S18" s="77">
        <f t="shared" si="1"/>
        <v>65865592</v>
      </c>
      <c r="T18" s="77">
        <f t="shared" si="1"/>
        <v>146410664</v>
      </c>
      <c r="U18" s="77">
        <f t="shared" si="1"/>
        <v>326254361</v>
      </c>
      <c r="V18" s="77">
        <f t="shared" si="1"/>
        <v>1132346148</v>
      </c>
      <c r="W18" s="77">
        <f t="shared" si="1"/>
        <v>1203146167</v>
      </c>
      <c r="X18" s="77">
        <f t="shared" si="1"/>
        <v>-70800019</v>
      </c>
      <c r="Y18" s="71">
        <f>+IF(W18&lt;&gt;0,(X18/W18)*100,0)</f>
        <v>-5.8845733745333035</v>
      </c>
      <c r="Z18" s="78">
        <f t="shared" si="1"/>
        <v>1203146167</v>
      </c>
    </row>
    <row r="19" spans="1:26" ht="13.5">
      <c r="A19" s="74" t="s">
        <v>43</v>
      </c>
      <c r="B19" s="79">
        <f>+B10-B18</f>
        <v>-784936433</v>
      </c>
      <c r="C19" s="79">
        <f>+C10-C18</f>
        <v>0</v>
      </c>
      <c r="D19" s="80">
        <f aca="true" t="shared" si="2" ref="D19:Z19">+D10-D18</f>
        <v>16308235</v>
      </c>
      <c r="E19" s="81">
        <f t="shared" si="2"/>
        <v>16308235</v>
      </c>
      <c r="F19" s="81">
        <f t="shared" si="2"/>
        <v>95217417</v>
      </c>
      <c r="G19" s="81">
        <f t="shared" si="2"/>
        <v>-22268045</v>
      </c>
      <c r="H19" s="81">
        <f t="shared" si="2"/>
        <v>-20059105</v>
      </c>
      <c r="I19" s="81">
        <f t="shared" si="2"/>
        <v>52890267</v>
      </c>
      <c r="J19" s="81">
        <f t="shared" si="2"/>
        <v>-67439532</v>
      </c>
      <c r="K19" s="81">
        <f t="shared" si="2"/>
        <v>-24946426</v>
      </c>
      <c r="L19" s="81">
        <f t="shared" si="2"/>
        <v>50685591</v>
      </c>
      <c r="M19" s="81">
        <f t="shared" si="2"/>
        <v>-41700367</v>
      </c>
      <c r="N19" s="81">
        <f t="shared" si="2"/>
        <v>-30962506</v>
      </c>
      <c r="O19" s="81">
        <f t="shared" si="2"/>
        <v>11081563</v>
      </c>
      <c r="P19" s="81">
        <f t="shared" si="2"/>
        <v>30346014</v>
      </c>
      <c r="Q19" s="81">
        <f t="shared" si="2"/>
        <v>10465071</v>
      </c>
      <c r="R19" s="81">
        <f t="shared" si="2"/>
        <v>-40035693</v>
      </c>
      <c r="S19" s="81">
        <f t="shared" si="2"/>
        <v>-16729547</v>
      </c>
      <c r="T19" s="81">
        <f t="shared" si="2"/>
        <v>-62868935</v>
      </c>
      <c r="U19" s="81">
        <f t="shared" si="2"/>
        <v>-119634175</v>
      </c>
      <c r="V19" s="81">
        <f t="shared" si="2"/>
        <v>-97979204</v>
      </c>
      <c r="W19" s="81">
        <f>IF(E10=E18,0,W10-W18)</f>
        <v>16308235</v>
      </c>
      <c r="X19" s="81">
        <f t="shared" si="2"/>
        <v>-114287439</v>
      </c>
      <c r="Y19" s="82">
        <f>+IF(W19&lt;&gt;0,(X19/W19)*100,0)</f>
        <v>-700.7958801182348</v>
      </c>
      <c r="Z19" s="83">
        <f t="shared" si="2"/>
        <v>16308235</v>
      </c>
    </row>
    <row r="20" spans="1:26" ht="13.5">
      <c r="A20" s="62" t="s">
        <v>44</v>
      </c>
      <c r="B20" s="18">
        <v>215014440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772000</v>
      </c>
      <c r="P20" s="64">
        <v>0</v>
      </c>
      <c r="Q20" s="64">
        <v>772000</v>
      </c>
      <c r="R20" s="64">
        <v>0</v>
      </c>
      <c r="S20" s="64">
        <v>0</v>
      </c>
      <c r="T20" s="64">
        <v>0</v>
      </c>
      <c r="U20" s="64">
        <v>0</v>
      </c>
      <c r="V20" s="64">
        <v>772000</v>
      </c>
      <c r="W20" s="64">
        <v>0</v>
      </c>
      <c r="X20" s="64">
        <v>772000</v>
      </c>
      <c r="Y20" s="65">
        <v>0</v>
      </c>
      <c r="Z20" s="66">
        <v>0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-569921993</v>
      </c>
      <c r="C22" s="90">
        <f>SUM(C19:C21)</f>
        <v>0</v>
      </c>
      <c r="D22" s="91">
        <f aca="true" t="shared" si="3" ref="D22:Z22">SUM(D19:D21)</f>
        <v>16308235</v>
      </c>
      <c r="E22" s="92">
        <f t="shared" si="3"/>
        <v>16308235</v>
      </c>
      <c r="F22" s="92">
        <f t="shared" si="3"/>
        <v>95217417</v>
      </c>
      <c r="G22" s="92">
        <f t="shared" si="3"/>
        <v>-22268045</v>
      </c>
      <c r="H22" s="92">
        <f t="shared" si="3"/>
        <v>-20059105</v>
      </c>
      <c r="I22" s="92">
        <f t="shared" si="3"/>
        <v>52890267</v>
      </c>
      <c r="J22" s="92">
        <f t="shared" si="3"/>
        <v>-67439532</v>
      </c>
      <c r="K22" s="92">
        <f t="shared" si="3"/>
        <v>-24946426</v>
      </c>
      <c r="L22" s="92">
        <f t="shared" si="3"/>
        <v>50685591</v>
      </c>
      <c r="M22" s="92">
        <f t="shared" si="3"/>
        <v>-41700367</v>
      </c>
      <c r="N22" s="92">
        <f t="shared" si="3"/>
        <v>-30962506</v>
      </c>
      <c r="O22" s="92">
        <f t="shared" si="3"/>
        <v>11853563</v>
      </c>
      <c r="P22" s="92">
        <f t="shared" si="3"/>
        <v>30346014</v>
      </c>
      <c r="Q22" s="92">
        <f t="shared" si="3"/>
        <v>11237071</v>
      </c>
      <c r="R22" s="92">
        <f t="shared" si="3"/>
        <v>-40035693</v>
      </c>
      <c r="S22" s="92">
        <f t="shared" si="3"/>
        <v>-16729547</v>
      </c>
      <c r="T22" s="92">
        <f t="shared" si="3"/>
        <v>-62868935</v>
      </c>
      <c r="U22" s="92">
        <f t="shared" si="3"/>
        <v>-119634175</v>
      </c>
      <c r="V22" s="92">
        <f t="shared" si="3"/>
        <v>-97207204</v>
      </c>
      <c r="W22" s="92">
        <f t="shared" si="3"/>
        <v>16308235</v>
      </c>
      <c r="X22" s="92">
        <f t="shared" si="3"/>
        <v>-113515439</v>
      </c>
      <c r="Y22" s="93">
        <f>+IF(W22&lt;&gt;0,(X22/W22)*100,0)</f>
        <v>-696.0620753870667</v>
      </c>
      <c r="Z22" s="94">
        <f t="shared" si="3"/>
        <v>16308235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-569921993</v>
      </c>
      <c r="C24" s="79">
        <f>SUM(C22:C23)</f>
        <v>0</v>
      </c>
      <c r="D24" s="80">
        <f aca="true" t="shared" si="4" ref="D24:Z24">SUM(D22:D23)</f>
        <v>16308235</v>
      </c>
      <c r="E24" s="81">
        <f t="shared" si="4"/>
        <v>16308235</v>
      </c>
      <c r="F24" s="81">
        <f t="shared" si="4"/>
        <v>95217417</v>
      </c>
      <c r="G24" s="81">
        <f t="shared" si="4"/>
        <v>-22268045</v>
      </c>
      <c r="H24" s="81">
        <f t="shared" si="4"/>
        <v>-20059105</v>
      </c>
      <c r="I24" s="81">
        <f t="shared" si="4"/>
        <v>52890267</v>
      </c>
      <c r="J24" s="81">
        <f t="shared" si="4"/>
        <v>-67439532</v>
      </c>
      <c r="K24" s="81">
        <f t="shared" si="4"/>
        <v>-24946426</v>
      </c>
      <c r="L24" s="81">
        <f t="shared" si="4"/>
        <v>50685591</v>
      </c>
      <c r="M24" s="81">
        <f t="shared" si="4"/>
        <v>-41700367</v>
      </c>
      <c r="N24" s="81">
        <f t="shared" si="4"/>
        <v>-30962506</v>
      </c>
      <c r="O24" s="81">
        <f t="shared" si="4"/>
        <v>11853563</v>
      </c>
      <c r="P24" s="81">
        <f t="shared" si="4"/>
        <v>30346014</v>
      </c>
      <c r="Q24" s="81">
        <f t="shared" si="4"/>
        <v>11237071</v>
      </c>
      <c r="R24" s="81">
        <f t="shared" si="4"/>
        <v>-40035693</v>
      </c>
      <c r="S24" s="81">
        <f t="shared" si="4"/>
        <v>-16729547</v>
      </c>
      <c r="T24" s="81">
        <f t="shared" si="4"/>
        <v>-62868935</v>
      </c>
      <c r="U24" s="81">
        <f t="shared" si="4"/>
        <v>-119634175</v>
      </c>
      <c r="V24" s="81">
        <f t="shared" si="4"/>
        <v>-97207204</v>
      </c>
      <c r="W24" s="81">
        <f t="shared" si="4"/>
        <v>16308235</v>
      </c>
      <c r="X24" s="81">
        <f t="shared" si="4"/>
        <v>-113515439</v>
      </c>
      <c r="Y24" s="82">
        <f>+IF(W24&lt;&gt;0,(X24/W24)*100,0)</f>
        <v>-696.0620753870667</v>
      </c>
      <c r="Z24" s="83">
        <f t="shared" si="4"/>
        <v>16308235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231039232</v>
      </c>
      <c r="C27" s="21">
        <v>0</v>
      </c>
      <c r="D27" s="103">
        <v>221956000</v>
      </c>
      <c r="E27" s="104">
        <v>221956000</v>
      </c>
      <c r="F27" s="104">
        <v>6030682</v>
      </c>
      <c r="G27" s="104">
        <v>16077566</v>
      </c>
      <c r="H27" s="104">
        <v>9488739</v>
      </c>
      <c r="I27" s="104">
        <v>31596987</v>
      </c>
      <c r="J27" s="104">
        <v>4559861</v>
      </c>
      <c r="K27" s="104">
        <v>6194893</v>
      </c>
      <c r="L27" s="104">
        <v>30389753</v>
      </c>
      <c r="M27" s="104">
        <v>41144507</v>
      </c>
      <c r="N27" s="104">
        <v>4629463</v>
      </c>
      <c r="O27" s="104">
        <v>21406683</v>
      </c>
      <c r="P27" s="104">
        <v>18598895</v>
      </c>
      <c r="Q27" s="104">
        <v>44635041</v>
      </c>
      <c r="R27" s="104">
        <v>22152063</v>
      </c>
      <c r="S27" s="104">
        <v>36844687</v>
      </c>
      <c r="T27" s="104">
        <v>35940348</v>
      </c>
      <c r="U27" s="104">
        <v>94937098</v>
      </c>
      <c r="V27" s="104">
        <v>212313633</v>
      </c>
      <c r="W27" s="104">
        <v>221956000</v>
      </c>
      <c r="X27" s="104">
        <v>-9642367</v>
      </c>
      <c r="Y27" s="105">
        <v>-4.34</v>
      </c>
      <c r="Z27" s="106">
        <v>221956000</v>
      </c>
    </row>
    <row r="28" spans="1:26" ht="13.5">
      <c r="A28" s="107" t="s">
        <v>44</v>
      </c>
      <c r="B28" s="18">
        <v>229843404</v>
      </c>
      <c r="C28" s="18">
        <v>0</v>
      </c>
      <c r="D28" s="63">
        <v>221956000</v>
      </c>
      <c r="E28" s="64">
        <v>221956000</v>
      </c>
      <c r="F28" s="64">
        <v>6030682</v>
      </c>
      <c r="G28" s="64">
        <v>16077566</v>
      </c>
      <c r="H28" s="64">
        <v>9396399</v>
      </c>
      <c r="I28" s="64">
        <v>31504647</v>
      </c>
      <c r="J28" s="64">
        <v>4473445</v>
      </c>
      <c r="K28" s="64">
        <v>5607788</v>
      </c>
      <c r="L28" s="64">
        <v>30356013</v>
      </c>
      <c r="M28" s="64">
        <v>40437246</v>
      </c>
      <c r="N28" s="64">
        <v>4557938</v>
      </c>
      <c r="O28" s="64">
        <v>21117551</v>
      </c>
      <c r="P28" s="64">
        <v>18179848</v>
      </c>
      <c r="Q28" s="64">
        <v>43855337</v>
      </c>
      <c r="R28" s="64">
        <v>18338672</v>
      </c>
      <c r="S28" s="64">
        <v>36737467</v>
      </c>
      <c r="T28" s="64">
        <v>35267507</v>
      </c>
      <c r="U28" s="64">
        <v>90343646</v>
      </c>
      <c r="V28" s="64">
        <v>206140876</v>
      </c>
      <c r="W28" s="64">
        <v>221956000</v>
      </c>
      <c r="X28" s="64">
        <v>-15815124</v>
      </c>
      <c r="Y28" s="65">
        <v>-7.13</v>
      </c>
      <c r="Z28" s="66">
        <v>221956000</v>
      </c>
    </row>
    <row r="29" spans="1:26" ht="13.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1195828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92340</v>
      </c>
      <c r="I31" s="64">
        <v>92340</v>
      </c>
      <c r="J31" s="64">
        <v>86416</v>
      </c>
      <c r="K31" s="64">
        <v>587105</v>
      </c>
      <c r="L31" s="64">
        <v>33740</v>
      </c>
      <c r="M31" s="64">
        <v>707261</v>
      </c>
      <c r="N31" s="64">
        <v>71525</v>
      </c>
      <c r="O31" s="64">
        <v>289132</v>
      </c>
      <c r="P31" s="64">
        <v>419047</v>
      </c>
      <c r="Q31" s="64">
        <v>779704</v>
      </c>
      <c r="R31" s="64">
        <v>3813391</v>
      </c>
      <c r="S31" s="64">
        <v>107220</v>
      </c>
      <c r="T31" s="64">
        <v>672840</v>
      </c>
      <c r="U31" s="64">
        <v>4593451</v>
      </c>
      <c r="V31" s="64">
        <v>6172756</v>
      </c>
      <c r="W31" s="64">
        <v>0</v>
      </c>
      <c r="X31" s="64">
        <v>6172756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231039232</v>
      </c>
      <c r="C32" s="21">
        <f>SUM(C28:C31)</f>
        <v>0</v>
      </c>
      <c r="D32" s="103">
        <f aca="true" t="shared" si="5" ref="D32:Z32">SUM(D28:D31)</f>
        <v>221956000</v>
      </c>
      <c r="E32" s="104">
        <f t="shared" si="5"/>
        <v>221956000</v>
      </c>
      <c r="F32" s="104">
        <f t="shared" si="5"/>
        <v>6030682</v>
      </c>
      <c r="G32" s="104">
        <f t="shared" si="5"/>
        <v>16077566</v>
      </c>
      <c r="H32" s="104">
        <f t="shared" si="5"/>
        <v>9488739</v>
      </c>
      <c r="I32" s="104">
        <f t="shared" si="5"/>
        <v>31596987</v>
      </c>
      <c r="J32" s="104">
        <f t="shared" si="5"/>
        <v>4559861</v>
      </c>
      <c r="K32" s="104">
        <f t="shared" si="5"/>
        <v>6194893</v>
      </c>
      <c r="L32" s="104">
        <f t="shared" si="5"/>
        <v>30389753</v>
      </c>
      <c r="M32" s="104">
        <f t="shared" si="5"/>
        <v>41144507</v>
      </c>
      <c r="N32" s="104">
        <f t="shared" si="5"/>
        <v>4629463</v>
      </c>
      <c r="O32" s="104">
        <f t="shared" si="5"/>
        <v>21406683</v>
      </c>
      <c r="P32" s="104">
        <f t="shared" si="5"/>
        <v>18598895</v>
      </c>
      <c r="Q32" s="104">
        <f t="shared" si="5"/>
        <v>44635041</v>
      </c>
      <c r="R32" s="104">
        <f t="shared" si="5"/>
        <v>22152063</v>
      </c>
      <c r="S32" s="104">
        <f t="shared" si="5"/>
        <v>36844687</v>
      </c>
      <c r="T32" s="104">
        <f t="shared" si="5"/>
        <v>35940347</v>
      </c>
      <c r="U32" s="104">
        <f t="shared" si="5"/>
        <v>94937097</v>
      </c>
      <c r="V32" s="104">
        <f t="shared" si="5"/>
        <v>212313632</v>
      </c>
      <c r="W32" s="104">
        <f t="shared" si="5"/>
        <v>221956000</v>
      </c>
      <c r="X32" s="104">
        <f t="shared" si="5"/>
        <v>-9642368</v>
      </c>
      <c r="Y32" s="105">
        <f>+IF(W32&lt;&gt;0,(X32/W32)*100,0)</f>
        <v>-4.344270035502532</v>
      </c>
      <c r="Z32" s="106">
        <f t="shared" si="5"/>
        <v>221956000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98213583</v>
      </c>
      <c r="C35" s="18">
        <v>0</v>
      </c>
      <c r="D35" s="63">
        <v>354615000</v>
      </c>
      <c r="E35" s="64">
        <v>354615000</v>
      </c>
      <c r="F35" s="64">
        <v>193330786</v>
      </c>
      <c r="G35" s="64">
        <v>210559936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354615000</v>
      </c>
      <c r="X35" s="64">
        <v>-354615000</v>
      </c>
      <c r="Y35" s="65">
        <v>-100</v>
      </c>
      <c r="Z35" s="66">
        <v>354615000</v>
      </c>
    </row>
    <row r="36" spans="1:26" ht="13.5">
      <c r="A36" s="62" t="s">
        <v>53</v>
      </c>
      <c r="B36" s="18">
        <v>6274722281</v>
      </c>
      <c r="C36" s="18">
        <v>0</v>
      </c>
      <c r="D36" s="63">
        <v>1827718609</v>
      </c>
      <c r="E36" s="64">
        <v>1827718609</v>
      </c>
      <c r="F36" s="64">
        <v>5330901286</v>
      </c>
      <c r="G36" s="64">
        <v>5331876985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1827718609</v>
      </c>
      <c r="X36" s="64">
        <v>-1827718609</v>
      </c>
      <c r="Y36" s="65">
        <v>-100</v>
      </c>
      <c r="Z36" s="66">
        <v>1827718609</v>
      </c>
    </row>
    <row r="37" spans="1:26" ht="13.5">
      <c r="A37" s="62" t="s">
        <v>54</v>
      </c>
      <c r="B37" s="18">
        <v>278452602</v>
      </c>
      <c r="C37" s="18">
        <v>0</v>
      </c>
      <c r="D37" s="63">
        <v>227550000</v>
      </c>
      <c r="E37" s="64">
        <v>227550000</v>
      </c>
      <c r="F37" s="64">
        <v>243142181</v>
      </c>
      <c r="G37" s="64">
        <v>227775165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227550000</v>
      </c>
      <c r="X37" s="64">
        <v>-227550000</v>
      </c>
      <c r="Y37" s="65">
        <v>-100</v>
      </c>
      <c r="Z37" s="66">
        <v>227550000</v>
      </c>
    </row>
    <row r="38" spans="1:26" ht="13.5">
      <c r="A38" s="62" t="s">
        <v>55</v>
      </c>
      <c r="B38" s="18">
        <v>728880659</v>
      </c>
      <c r="C38" s="18">
        <v>0</v>
      </c>
      <c r="D38" s="63">
        <v>740000000</v>
      </c>
      <c r="E38" s="64">
        <v>740000000</v>
      </c>
      <c r="F38" s="64">
        <v>728880659</v>
      </c>
      <c r="G38" s="64">
        <v>728880659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740000000</v>
      </c>
      <c r="X38" s="64">
        <v>-740000000</v>
      </c>
      <c r="Y38" s="65">
        <v>-100</v>
      </c>
      <c r="Z38" s="66">
        <v>740000000</v>
      </c>
    </row>
    <row r="39" spans="1:26" ht="13.5">
      <c r="A39" s="62" t="s">
        <v>56</v>
      </c>
      <c r="B39" s="18">
        <v>5365602603</v>
      </c>
      <c r="C39" s="18">
        <v>0</v>
      </c>
      <c r="D39" s="63">
        <v>1214783609</v>
      </c>
      <c r="E39" s="64">
        <v>1214783609</v>
      </c>
      <c r="F39" s="64">
        <v>4552209232</v>
      </c>
      <c r="G39" s="64">
        <v>4585781097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1214783609</v>
      </c>
      <c r="X39" s="64">
        <v>-1214783609</v>
      </c>
      <c r="Y39" s="65">
        <v>-100</v>
      </c>
      <c r="Z39" s="66">
        <v>1214783609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239130435</v>
      </c>
      <c r="C42" s="18">
        <v>0</v>
      </c>
      <c r="D42" s="63">
        <v>227166060</v>
      </c>
      <c r="E42" s="64">
        <v>227166060</v>
      </c>
      <c r="F42" s="64">
        <v>78577023</v>
      </c>
      <c r="G42" s="64">
        <v>-42647678</v>
      </c>
      <c r="H42" s="64">
        <v>-21856896</v>
      </c>
      <c r="I42" s="64">
        <v>14072449</v>
      </c>
      <c r="J42" s="64">
        <v>69760881</v>
      </c>
      <c r="K42" s="64">
        <v>34841068</v>
      </c>
      <c r="L42" s="64">
        <v>-43525690</v>
      </c>
      <c r="M42" s="64">
        <v>61076259</v>
      </c>
      <c r="N42" s="64">
        <v>-23963416</v>
      </c>
      <c r="O42" s="64">
        <v>7422611</v>
      </c>
      <c r="P42" s="64">
        <v>171588379</v>
      </c>
      <c r="Q42" s="64">
        <v>155047574</v>
      </c>
      <c r="R42" s="64">
        <v>-18093977</v>
      </c>
      <c r="S42" s="64">
        <v>-4582766</v>
      </c>
      <c r="T42" s="64">
        <v>-20311759</v>
      </c>
      <c r="U42" s="64">
        <v>-42988502</v>
      </c>
      <c r="V42" s="64">
        <v>187207780</v>
      </c>
      <c r="W42" s="64">
        <v>227166060</v>
      </c>
      <c r="X42" s="64">
        <v>-39958280</v>
      </c>
      <c r="Y42" s="65">
        <v>-17.59</v>
      </c>
      <c r="Z42" s="66">
        <v>227166060</v>
      </c>
    </row>
    <row r="43" spans="1:26" ht="13.5">
      <c r="A43" s="62" t="s">
        <v>59</v>
      </c>
      <c r="B43" s="18">
        <v>-271943719</v>
      </c>
      <c r="C43" s="18">
        <v>0</v>
      </c>
      <c r="D43" s="63">
        <v>-161856000</v>
      </c>
      <c r="E43" s="64">
        <v>-161856000</v>
      </c>
      <c r="F43" s="64">
        <v>-6030682</v>
      </c>
      <c r="G43" s="64">
        <v>-16077566</v>
      </c>
      <c r="H43" s="64">
        <v>-9488738</v>
      </c>
      <c r="I43" s="64">
        <v>-31596986</v>
      </c>
      <c r="J43" s="64">
        <v>-4559862</v>
      </c>
      <c r="K43" s="64">
        <v>-6194853</v>
      </c>
      <c r="L43" s="64">
        <v>-30389754</v>
      </c>
      <c r="M43" s="64">
        <v>-41144469</v>
      </c>
      <c r="N43" s="64">
        <v>-4629463</v>
      </c>
      <c r="O43" s="64">
        <v>-21406683</v>
      </c>
      <c r="P43" s="64">
        <v>-18598891</v>
      </c>
      <c r="Q43" s="64">
        <v>-44635037</v>
      </c>
      <c r="R43" s="64">
        <v>-22152064</v>
      </c>
      <c r="S43" s="64">
        <v>-36844689</v>
      </c>
      <c r="T43" s="64">
        <v>-9974596</v>
      </c>
      <c r="U43" s="64">
        <v>-68971349</v>
      </c>
      <c r="V43" s="64">
        <v>-186347841</v>
      </c>
      <c r="W43" s="64">
        <v>-161856000</v>
      </c>
      <c r="X43" s="64">
        <v>-24491841</v>
      </c>
      <c r="Y43" s="65">
        <v>15.13</v>
      </c>
      <c r="Z43" s="66">
        <v>-161856000</v>
      </c>
    </row>
    <row r="44" spans="1:26" ht="13.5">
      <c r="A44" s="62" t="s">
        <v>60</v>
      </c>
      <c r="B44" s="18">
        <v>62357755</v>
      </c>
      <c r="C44" s="18">
        <v>0</v>
      </c>
      <c r="D44" s="63">
        <v>-22710480</v>
      </c>
      <c r="E44" s="64">
        <v>-22710480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-22710480</v>
      </c>
      <c r="X44" s="64">
        <v>22710480</v>
      </c>
      <c r="Y44" s="65">
        <v>-100</v>
      </c>
      <c r="Z44" s="66">
        <v>-22710480</v>
      </c>
    </row>
    <row r="45" spans="1:26" ht="13.5">
      <c r="A45" s="74" t="s">
        <v>61</v>
      </c>
      <c r="B45" s="21">
        <v>37881125</v>
      </c>
      <c r="C45" s="21">
        <v>0</v>
      </c>
      <c r="D45" s="103">
        <v>95758580</v>
      </c>
      <c r="E45" s="104">
        <v>95758580</v>
      </c>
      <c r="F45" s="104">
        <v>130136341</v>
      </c>
      <c r="G45" s="104">
        <v>71411097</v>
      </c>
      <c r="H45" s="104">
        <v>40065463</v>
      </c>
      <c r="I45" s="104">
        <v>40065463</v>
      </c>
      <c r="J45" s="104">
        <v>105266482</v>
      </c>
      <c r="K45" s="104">
        <v>133912697</v>
      </c>
      <c r="L45" s="104">
        <v>59997253</v>
      </c>
      <c r="M45" s="104">
        <v>59997253</v>
      </c>
      <c r="N45" s="104">
        <v>31404374</v>
      </c>
      <c r="O45" s="104">
        <v>17420302</v>
      </c>
      <c r="P45" s="104">
        <v>170409790</v>
      </c>
      <c r="Q45" s="104">
        <v>31404374</v>
      </c>
      <c r="R45" s="104">
        <v>130163749</v>
      </c>
      <c r="S45" s="104">
        <v>88736294</v>
      </c>
      <c r="T45" s="104">
        <v>58449939</v>
      </c>
      <c r="U45" s="104">
        <v>58449939</v>
      </c>
      <c r="V45" s="104">
        <v>58449939</v>
      </c>
      <c r="W45" s="104">
        <v>95758580</v>
      </c>
      <c r="X45" s="104">
        <v>-37308641</v>
      </c>
      <c r="Y45" s="105">
        <v>-38.96</v>
      </c>
      <c r="Z45" s="106">
        <v>95758580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84845202</v>
      </c>
      <c r="C49" s="56">
        <v>0</v>
      </c>
      <c r="D49" s="133">
        <v>39503412</v>
      </c>
      <c r="E49" s="58">
        <v>33775379</v>
      </c>
      <c r="F49" s="58">
        <v>0</v>
      </c>
      <c r="G49" s="58">
        <v>0</v>
      </c>
      <c r="H49" s="58">
        <v>0</v>
      </c>
      <c r="I49" s="58">
        <v>803829431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961953424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28876781</v>
      </c>
      <c r="C51" s="56">
        <v>0</v>
      </c>
      <c r="D51" s="133">
        <v>12208053</v>
      </c>
      <c r="E51" s="58">
        <v>31521997</v>
      </c>
      <c r="F51" s="58">
        <v>0</v>
      </c>
      <c r="G51" s="58">
        <v>0</v>
      </c>
      <c r="H51" s="58">
        <v>0</v>
      </c>
      <c r="I51" s="58">
        <v>4896801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947284</v>
      </c>
      <c r="R51" s="58">
        <v>0</v>
      </c>
      <c r="S51" s="58">
        <v>0</v>
      </c>
      <c r="T51" s="58">
        <v>0</v>
      </c>
      <c r="U51" s="58">
        <v>947284</v>
      </c>
      <c r="V51" s="58">
        <v>50333956</v>
      </c>
      <c r="W51" s="58">
        <v>129732156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106.18777226520497</v>
      </c>
      <c r="C58" s="5">
        <f>IF(C67=0,0,+(C76/C67)*100)</f>
        <v>0</v>
      </c>
      <c r="D58" s="6">
        <f aca="true" t="shared" si="6" ref="D58:Z58">IF(D67=0,0,+(D76/D67)*100)</f>
        <v>67.41013692343526</v>
      </c>
      <c r="E58" s="7">
        <f t="shared" si="6"/>
        <v>67.41013692343526</v>
      </c>
      <c r="F58" s="7">
        <f t="shared" si="6"/>
        <v>59.82528458290047</v>
      </c>
      <c r="G58" s="7">
        <f t="shared" si="6"/>
        <v>64.5779334211824</v>
      </c>
      <c r="H58" s="7">
        <f t="shared" si="6"/>
        <v>53.98957309613747</v>
      </c>
      <c r="I58" s="7">
        <f t="shared" si="6"/>
        <v>59.49477158840557</v>
      </c>
      <c r="J58" s="7">
        <f t="shared" si="6"/>
        <v>159.32696971886912</v>
      </c>
      <c r="K58" s="7">
        <f t="shared" si="6"/>
        <v>78.08937954975455</v>
      </c>
      <c r="L58" s="7">
        <f t="shared" si="6"/>
        <v>51.246290948455055</v>
      </c>
      <c r="M58" s="7">
        <f t="shared" si="6"/>
        <v>89.18933211299964</v>
      </c>
      <c r="N58" s="7">
        <f t="shared" si="6"/>
        <v>100.6069120093378</v>
      </c>
      <c r="O58" s="7">
        <f t="shared" si="6"/>
        <v>62.344437956759755</v>
      </c>
      <c r="P58" s="7">
        <f t="shared" si="6"/>
        <v>112.03103986796965</v>
      </c>
      <c r="Q58" s="7">
        <f t="shared" si="6"/>
        <v>88.46129925123513</v>
      </c>
      <c r="R58" s="7">
        <f t="shared" si="6"/>
        <v>82.12116352005553</v>
      </c>
      <c r="S58" s="7">
        <f t="shared" si="6"/>
        <v>98.8700662013008</v>
      </c>
      <c r="T58" s="7">
        <f t="shared" si="6"/>
        <v>67.0235851140793</v>
      </c>
      <c r="U58" s="7">
        <f t="shared" si="6"/>
        <v>80.00292312291852</v>
      </c>
      <c r="V58" s="7">
        <f t="shared" si="6"/>
        <v>78.45100955429353</v>
      </c>
      <c r="W58" s="7">
        <f t="shared" si="6"/>
        <v>67.41013692343526</v>
      </c>
      <c r="X58" s="7">
        <f t="shared" si="6"/>
        <v>0</v>
      </c>
      <c r="Y58" s="7">
        <f t="shared" si="6"/>
        <v>0</v>
      </c>
      <c r="Z58" s="8">
        <f t="shared" si="6"/>
        <v>67.41013692343526</v>
      </c>
    </row>
    <row r="59" spans="1:26" ht="13.5">
      <c r="A59" s="36" t="s">
        <v>31</v>
      </c>
      <c r="B59" s="9">
        <f aca="true" t="shared" si="7" ref="B59:Z66">IF(B68=0,0,+(B77/B68)*100)</f>
        <v>423.456291504269</v>
      </c>
      <c r="C59" s="9">
        <f t="shared" si="7"/>
        <v>0</v>
      </c>
      <c r="D59" s="2">
        <f t="shared" si="7"/>
        <v>75.71953568552615</v>
      </c>
      <c r="E59" s="10">
        <f t="shared" si="7"/>
        <v>75.71953568552615</v>
      </c>
      <c r="F59" s="10">
        <f t="shared" si="7"/>
        <v>49.28026691011745</v>
      </c>
      <c r="G59" s="10">
        <f t="shared" si="7"/>
        <v>64.62838932496355</v>
      </c>
      <c r="H59" s="10">
        <f t="shared" si="7"/>
        <v>61.49904126686041</v>
      </c>
      <c r="I59" s="10">
        <f t="shared" si="7"/>
        <v>58.50583310488118</v>
      </c>
      <c r="J59" s="10">
        <f t="shared" si="7"/>
        <v>89.37807494680894</v>
      </c>
      <c r="K59" s="10">
        <f t="shared" si="7"/>
        <v>66.90593623225752</v>
      </c>
      <c r="L59" s="10">
        <f t="shared" si="7"/>
        <v>36.53700562986388</v>
      </c>
      <c r="M59" s="10">
        <f t="shared" si="7"/>
        <v>64.65932109388774</v>
      </c>
      <c r="N59" s="10">
        <f t="shared" si="7"/>
        <v>73.76847157573879</v>
      </c>
      <c r="O59" s="10">
        <f t="shared" si="7"/>
        <v>59.49386487606142</v>
      </c>
      <c r="P59" s="10">
        <f t="shared" si="7"/>
        <v>103.62122460001981</v>
      </c>
      <c r="Q59" s="10">
        <f t="shared" si="7"/>
        <v>76.98632006231941</v>
      </c>
      <c r="R59" s="10">
        <f t="shared" si="7"/>
        <v>70.33804098275962</v>
      </c>
      <c r="S59" s="10">
        <f t="shared" si="7"/>
        <v>62.9072799010935</v>
      </c>
      <c r="T59" s="10">
        <f t="shared" si="7"/>
        <v>72.99108108220442</v>
      </c>
      <c r="U59" s="10">
        <f t="shared" si="7"/>
        <v>69.1031059575672</v>
      </c>
      <c r="V59" s="10">
        <f t="shared" si="7"/>
        <v>67.22898449872743</v>
      </c>
      <c r="W59" s="10">
        <f t="shared" si="7"/>
        <v>75.71953568552615</v>
      </c>
      <c r="X59" s="10">
        <f t="shared" si="7"/>
        <v>0</v>
      </c>
      <c r="Y59" s="10">
        <f t="shared" si="7"/>
        <v>0</v>
      </c>
      <c r="Z59" s="11">
        <f t="shared" si="7"/>
        <v>75.71953568552615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70.57371258779487</v>
      </c>
      <c r="E60" s="13">
        <f t="shared" si="7"/>
        <v>70.57371258779487</v>
      </c>
      <c r="F60" s="13">
        <f t="shared" si="7"/>
        <v>67.61485895758777</v>
      </c>
      <c r="G60" s="13">
        <f t="shared" si="7"/>
        <v>68.01120944337339</v>
      </c>
      <c r="H60" s="13">
        <f t="shared" si="7"/>
        <v>53.990713864198185</v>
      </c>
      <c r="I60" s="13">
        <f t="shared" si="7"/>
        <v>63.3204894047343</v>
      </c>
      <c r="J60" s="13">
        <f t="shared" si="7"/>
        <v>238.9593920419857</v>
      </c>
      <c r="K60" s="13">
        <f t="shared" si="7"/>
        <v>84.22105942829593</v>
      </c>
      <c r="L60" s="13">
        <f t="shared" si="7"/>
        <v>61.28153517071739</v>
      </c>
      <c r="M60" s="13">
        <f t="shared" si="7"/>
        <v>106.61833483834985</v>
      </c>
      <c r="N60" s="13">
        <f t="shared" si="7"/>
        <v>123.03030692770918</v>
      </c>
      <c r="O60" s="13">
        <f t="shared" si="7"/>
        <v>66.3492377695287</v>
      </c>
      <c r="P60" s="13">
        <f t="shared" si="7"/>
        <v>117.89837843404763</v>
      </c>
      <c r="Q60" s="13">
        <f t="shared" si="7"/>
        <v>97.40610503956037</v>
      </c>
      <c r="R60" s="13">
        <f t="shared" si="7"/>
        <v>89.17786542073827</v>
      </c>
      <c r="S60" s="13">
        <f t="shared" si="7"/>
        <v>127.85619123205178</v>
      </c>
      <c r="T60" s="13">
        <f t="shared" si="7"/>
        <v>66.52654920594621</v>
      </c>
      <c r="U60" s="13">
        <f t="shared" si="7"/>
        <v>87.54510376130146</v>
      </c>
      <c r="V60" s="13">
        <f t="shared" si="7"/>
        <v>86.99601215522809</v>
      </c>
      <c r="W60" s="13">
        <f t="shared" si="7"/>
        <v>70.57371258779487</v>
      </c>
      <c r="X60" s="13">
        <f t="shared" si="7"/>
        <v>0</v>
      </c>
      <c r="Y60" s="13">
        <f t="shared" si="7"/>
        <v>0</v>
      </c>
      <c r="Z60" s="14">
        <f t="shared" si="7"/>
        <v>70.57371258779487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68.02728674177712</v>
      </c>
      <c r="E61" s="13">
        <f t="shared" si="7"/>
        <v>68.02728674177712</v>
      </c>
      <c r="F61" s="13">
        <f t="shared" si="7"/>
        <v>75.0291984096256</v>
      </c>
      <c r="G61" s="13">
        <f t="shared" si="7"/>
        <v>78.54460600263835</v>
      </c>
      <c r="H61" s="13">
        <f t="shared" si="7"/>
        <v>64.76980543370055</v>
      </c>
      <c r="I61" s="13">
        <f t="shared" si="7"/>
        <v>72.99021178140636</v>
      </c>
      <c r="J61" s="13">
        <f t="shared" si="7"/>
        <v>628.3285358505209</v>
      </c>
      <c r="K61" s="13">
        <f t="shared" si="7"/>
        <v>79.43424338619025</v>
      </c>
      <c r="L61" s="13">
        <f t="shared" si="7"/>
        <v>69.34345980927417</v>
      </c>
      <c r="M61" s="13">
        <f t="shared" si="7"/>
        <v>125.99899758281812</v>
      </c>
      <c r="N61" s="13">
        <f t="shared" si="7"/>
        <v>135.94994027611622</v>
      </c>
      <c r="O61" s="13">
        <f t="shared" si="7"/>
        <v>68.53069469407683</v>
      </c>
      <c r="P61" s="13">
        <f t="shared" si="7"/>
        <v>134.46727594840803</v>
      </c>
      <c r="Q61" s="13">
        <f t="shared" si="7"/>
        <v>104.74610632753189</v>
      </c>
      <c r="R61" s="13">
        <f t="shared" si="7"/>
        <v>93.49108214546399</v>
      </c>
      <c r="S61" s="13">
        <f t="shared" si="7"/>
        <v>177.0396584495289</v>
      </c>
      <c r="T61" s="13">
        <f t="shared" si="7"/>
        <v>99.68708472398711</v>
      </c>
      <c r="U61" s="13">
        <f t="shared" si="7"/>
        <v>111.497416943854</v>
      </c>
      <c r="V61" s="13">
        <f t="shared" si="7"/>
        <v>101.79666181520419</v>
      </c>
      <c r="W61" s="13">
        <f t="shared" si="7"/>
        <v>68.02728674177712</v>
      </c>
      <c r="X61" s="13">
        <f t="shared" si="7"/>
        <v>0</v>
      </c>
      <c r="Y61" s="13">
        <f t="shared" si="7"/>
        <v>0</v>
      </c>
      <c r="Z61" s="14">
        <f t="shared" si="7"/>
        <v>68.02728674177712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75.83696883161855</v>
      </c>
      <c r="E62" s="13">
        <f t="shared" si="7"/>
        <v>75.83696883161855</v>
      </c>
      <c r="F62" s="13">
        <f t="shared" si="7"/>
        <v>56.38410625353275</v>
      </c>
      <c r="G62" s="13">
        <f t="shared" si="7"/>
        <v>45.254151076779834</v>
      </c>
      <c r="H62" s="13">
        <f t="shared" si="7"/>
        <v>23.507809480288273</v>
      </c>
      <c r="I62" s="13">
        <f t="shared" si="7"/>
        <v>38.30587263278019</v>
      </c>
      <c r="J62" s="13">
        <f t="shared" si="7"/>
        <v>46.83978801857384</v>
      </c>
      <c r="K62" s="13">
        <f t="shared" si="7"/>
        <v>144.73386710373916</v>
      </c>
      <c r="L62" s="13">
        <f t="shared" si="7"/>
        <v>42.76729245540768</v>
      </c>
      <c r="M62" s="13">
        <f t="shared" si="7"/>
        <v>62.76307454903193</v>
      </c>
      <c r="N62" s="13">
        <f t="shared" si="7"/>
        <v>108.12324539600304</v>
      </c>
      <c r="O62" s="13">
        <f t="shared" si="7"/>
        <v>58.21280418009322</v>
      </c>
      <c r="P62" s="13">
        <f t="shared" si="7"/>
        <v>74.50580670756236</v>
      </c>
      <c r="Q62" s="13">
        <f t="shared" si="7"/>
        <v>79.98730720155498</v>
      </c>
      <c r="R62" s="13">
        <f t="shared" si="7"/>
        <v>72.63235361448052</v>
      </c>
      <c r="S62" s="13">
        <f t="shared" si="7"/>
        <v>52.221439949883006</v>
      </c>
      <c r="T62" s="13">
        <f t="shared" si="7"/>
        <v>30.688340477412133</v>
      </c>
      <c r="U62" s="13">
        <f t="shared" si="7"/>
        <v>44.93898023318303</v>
      </c>
      <c r="V62" s="13">
        <f t="shared" si="7"/>
        <v>53.763591933926136</v>
      </c>
      <c r="W62" s="13">
        <f t="shared" si="7"/>
        <v>75.83696883161855</v>
      </c>
      <c r="X62" s="13">
        <f t="shared" si="7"/>
        <v>0</v>
      </c>
      <c r="Y62" s="13">
        <f t="shared" si="7"/>
        <v>0</v>
      </c>
      <c r="Z62" s="14">
        <f t="shared" si="7"/>
        <v>75.83696883161855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77.04313084930016</v>
      </c>
      <c r="E63" s="13">
        <f t="shared" si="7"/>
        <v>77.04313084930016</v>
      </c>
      <c r="F63" s="13">
        <f t="shared" si="7"/>
        <v>24.99322596828412</v>
      </c>
      <c r="G63" s="13">
        <f t="shared" si="7"/>
        <v>38.023895126406366</v>
      </c>
      <c r="H63" s="13">
        <f t="shared" si="7"/>
        <v>649.0522853422874</v>
      </c>
      <c r="I63" s="13">
        <f t="shared" si="7"/>
        <v>43.52559446988745</v>
      </c>
      <c r="J63" s="13">
        <f t="shared" si="7"/>
        <v>109.59123656594238</v>
      </c>
      <c r="K63" s="13">
        <f t="shared" si="7"/>
        <v>104.29867768783672</v>
      </c>
      <c r="L63" s="13">
        <f t="shared" si="7"/>
        <v>40.17519378396045</v>
      </c>
      <c r="M63" s="13">
        <f t="shared" si="7"/>
        <v>74.68245367989357</v>
      </c>
      <c r="N63" s="13">
        <f t="shared" si="7"/>
        <v>86.400713653676</v>
      </c>
      <c r="O63" s="13">
        <f t="shared" si="7"/>
        <v>64.61866713466942</v>
      </c>
      <c r="P63" s="13">
        <f t="shared" si="7"/>
        <v>75.18554620786273</v>
      </c>
      <c r="Q63" s="13">
        <f t="shared" si="7"/>
        <v>75.8332853469686</v>
      </c>
      <c r="R63" s="13">
        <f t="shared" si="7"/>
        <v>76.72861436735172</v>
      </c>
      <c r="S63" s="13">
        <f t="shared" si="7"/>
        <v>49.03732696488095</v>
      </c>
      <c r="T63" s="13">
        <f t="shared" si="7"/>
        <v>14.144333181759572</v>
      </c>
      <c r="U63" s="13">
        <f t="shared" si="7"/>
        <v>27.46611860590959</v>
      </c>
      <c r="V63" s="13">
        <f t="shared" si="7"/>
        <v>47.068921544197536</v>
      </c>
      <c r="W63" s="13">
        <f t="shared" si="7"/>
        <v>77.04313084930016</v>
      </c>
      <c r="X63" s="13">
        <f t="shared" si="7"/>
        <v>0</v>
      </c>
      <c r="Y63" s="13">
        <f t="shared" si="7"/>
        <v>0</v>
      </c>
      <c r="Z63" s="14">
        <f t="shared" si="7"/>
        <v>77.04313084930016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87.36818103298202</v>
      </c>
      <c r="E64" s="13">
        <f t="shared" si="7"/>
        <v>87.36818103298202</v>
      </c>
      <c r="F64" s="13">
        <f t="shared" si="7"/>
        <v>52.88028528598506</v>
      </c>
      <c r="G64" s="13">
        <f t="shared" si="7"/>
        <v>51.33491324142493</v>
      </c>
      <c r="H64" s="13">
        <f t="shared" si="7"/>
        <v>41.4771285475793</v>
      </c>
      <c r="I64" s="13">
        <f t="shared" si="7"/>
        <v>48.512018081163255</v>
      </c>
      <c r="J64" s="13">
        <f t="shared" si="7"/>
        <v>63.09653342969865</v>
      </c>
      <c r="K64" s="13">
        <f t="shared" si="7"/>
        <v>53.24078866174333</v>
      </c>
      <c r="L64" s="13">
        <f t="shared" si="7"/>
        <v>32.16354679411227</v>
      </c>
      <c r="M64" s="13">
        <f t="shared" si="7"/>
        <v>49.504347520677314</v>
      </c>
      <c r="N64" s="13">
        <f t="shared" si="7"/>
        <v>67.78679585358506</v>
      </c>
      <c r="O64" s="13">
        <f t="shared" si="7"/>
        <v>47.75276201435182</v>
      </c>
      <c r="P64" s="13">
        <f t="shared" si="7"/>
        <v>69.01203357768382</v>
      </c>
      <c r="Q64" s="13">
        <f t="shared" si="7"/>
        <v>61.52261133514985</v>
      </c>
      <c r="R64" s="13">
        <f t="shared" si="7"/>
        <v>57.91922295988632</v>
      </c>
      <c r="S64" s="13">
        <f t="shared" si="7"/>
        <v>45.50643626137166</v>
      </c>
      <c r="T64" s="13">
        <f t="shared" si="7"/>
        <v>60.913615448226174</v>
      </c>
      <c r="U64" s="13">
        <f t="shared" si="7"/>
        <v>54.715967379833316</v>
      </c>
      <c r="V64" s="13">
        <f t="shared" si="7"/>
        <v>53.56918829247843</v>
      </c>
      <c r="W64" s="13">
        <f t="shared" si="7"/>
        <v>87.36818103298202</v>
      </c>
      <c r="X64" s="13">
        <f t="shared" si="7"/>
        <v>0</v>
      </c>
      <c r="Y64" s="13">
        <f t="shared" si="7"/>
        <v>0</v>
      </c>
      <c r="Z64" s="14">
        <f t="shared" si="7"/>
        <v>87.36818103298202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13.94689538007398</v>
      </c>
      <c r="G66" s="16">
        <f t="shared" si="7"/>
        <v>20.89595844402402</v>
      </c>
      <c r="H66" s="16">
        <f t="shared" si="7"/>
        <v>24.844595825702413</v>
      </c>
      <c r="I66" s="16">
        <f t="shared" si="7"/>
        <v>19.538761211215864</v>
      </c>
      <c r="J66" s="16">
        <f t="shared" si="7"/>
        <v>41.98129601379585</v>
      </c>
      <c r="K66" s="16">
        <f t="shared" si="7"/>
        <v>49.971888715586346</v>
      </c>
      <c r="L66" s="16">
        <f t="shared" si="7"/>
        <v>11.917606356227298</v>
      </c>
      <c r="M66" s="16">
        <f t="shared" si="7"/>
        <v>34.577577543238654</v>
      </c>
      <c r="N66" s="16">
        <f t="shared" si="7"/>
        <v>21.580226326587947</v>
      </c>
      <c r="O66" s="16">
        <f t="shared" si="7"/>
        <v>19.956469916265657</v>
      </c>
      <c r="P66" s="16">
        <f t="shared" si="7"/>
        <v>47.10390344347337</v>
      </c>
      <c r="Q66" s="16">
        <f t="shared" si="7"/>
        <v>26.08721691909896</v>
      </c>
      <c r="R66" s="16">
        <f t="shared" si="7"/>
        <v>34.21643672242077</v>
      </c>
      <c r="S66" s="16">
        <f t="shared" si="7"/>
        <v>21.182922277707302</v>
      </c>
      <c r="T66" s="16">
        <f t="shared" si="7"/>
        <v>42.930845751616886</v>
      </c>
      <c r="U66" s="16">
        <f t="shared" si="7"/>
        <v>32.10862116224902</v>
      </c>
      <c r="V66" s="16">
        <f t="shared" si="7"/>
        <v>27.879282846254664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697794362</v>
      </c>
      <c r="C67" s="23"/>
      <c r="D67" s="24">
        <v>818303527</v>
      </c>
      <c r="E67" s="25">
        <v>818303527</v>
      </c>
      <c r="F67" s="25">
        <v>69314776</v>
      </c>
      <c r="G67" s="25">
        <v>67495311</v>
      </c>
      <c r="H67" s="25">
        <v>66482439</v>
      </c>
      <c r="I67" s="25">
        <v>203292526</v>
      </c>
      <c r="J67" s="25">
        <v>41152294</v>
      </c>
      <c r="K67" s="25">
        <v>64420508</v>
      </c>
      <c r="L67" s="25">
        <v>57224198</v>
      </c>
      <c r="M67" s="25">
        <v>162797000</v>
      </c>
      <c r="N67" s="25">
        <v>51774062</v>
      </c>
      <c r="O67" s="25">
        <v>73390332</v>
      </c>
      <c r="P67" s="25">
        <v>54641985</v>
      </c>
      <c r="Q67" s="25">
        <v>179806379</v>
      </c>
      <c r="R67" s="25">
        <v>71279012</v>
      </c>
      <c r="S67" s="25">
        <v>46459359</v>
      </c>
      <c r="T67" s="25">
        <v>79167478</v>
      </c>
      <c r="U67" s="25">
        <v>196905849</v>
      </c>
      <c r="V67" s="25">
        <v>742801754</v>
      </c>
      <c r="W67" s="25">
        <v>818303527</v>
      </c>
      <c r="X67" s="25"/>
      <c r="Y67" s="24"/>
      <c r="Z67" s="26">
        <v>818303527</v>
      </c>
    </row>
    <row r="68" spans="1:26" ht="13.5" hidden="1">
      <c r="A68" s="36" t="s">
        <v>31</v>
      </c>
      <c r="B68" s="18">
        <v>174982000</v>
      </c>
      <c r="C68" s="18"/>
      <c r="D68" s="19">
        <v>251230764</v>
      </c>
      <c r="E68" s="20">
        <v>251230764</v>
      </c>
      <c r="F68" s="20">
        <v>15504845</v>
      </c>
      <c r="G68" s="20">
        <v>15681183</v>
      </c>
      <c r="H68" s="20">
        <v>15712923</v>
      </c>
      <c r="I68" s="20">
        <v>46898951</v>
      </c>
      <c r="J68" s="20">
        <v>16448252</v>
      </c>
      <c r="K68" s="20">
        <v>15832770</v>
      </c>
      <c r="L68" s="20">
        <v>15722405</v>
      </c>
      <c r="M68" s="20">
        <v>48003427</v>
      </c>
      <c r="N68" s="20">
        <v>15826005</v>
      </c>
      <c r="O68" s="20">
        <v>16665352</v>
      </c>
      <c r="P68" s="20">
        <v>12856949</v>
      </c>
      <c r="Q68" s="20">
        <v>45348306</v>
      </c>
      <c r="R68" s="20">
        <v>15872040</v>
      </c>
      <c r="S68" s="20">
        <v>14335964</v>
      </c>
      <c r="T68" s="20">
        <v>17804178</v>
      </c>
      <c r="U68" s="20">
        <v>48012182</v>
      </c>
      <c r="V68" s="20">
        <v>188262866</v>
      </c>
      <c r="W68" s="20">
        <v>251230764</v>
      </c>
      <c r="X68" s="20"/>
      <c r="Y68" s="19"/>
      <c r="Z68" s="22">
        <v>251230764</v>
      </c>
    </row>
    <row r="69" spans="1:26" ht="13.5" hidden="1">
      <c r="A69" s="37" t="s">
        <v>32</v>
      </c>
      <c r="B69" s="18">
        <v>467902213</v>
      </c>
      <c r="C69" s="18"/>
      <c r="D69" s="19">
        <v>512072763</v>
      </c>
      <c r="E69" s="20">
        <v>512072763</v>
      </c>
      <c r="F69" s="20">
        <v>49046240</v>
      </c>
      <c r="G69" s="20">
        <v>48021653</v>
      </c>
      <c r="H69" s="20">
        <v>46719110</v>
      </c>
      <c r="I69" s="20">
        <v>143787003</v>
      </c>
      <c r="J69" s="20">
        <v>20557867</v>
      </c>
      <c r="K69" s="20">
        <v>45058906</v>
      </c>
      <c r="L69" s="20">
        <v>37749756</v>
      </c>
      <c r="M69" s="20">
        <v>103366529</v>
      </c>
      <c r="N69" s="20">
        <v>32189241</v>
      </c>
      <c r="O69" s="20">
        <v>52852256</v>
      </c>
      <c r="P69" s="20">
        <v>39849258</v>
      </c>
      <c r="Q69" s="20">
        <v>124890755</v>
      </c>
      <c r="R69" s="20">
        <v>51695855</v>
      </c>
      <c r="S69" s="20">
        <v>28227653</v>
      </c>
      <c r="T69" s="20">
        <v>58153114</v>
      </c>
      <c r="U69" s="20">
        <v>138076622</v>
      </c>
      <c r="V69" s="20">
        <v>510120909</v>
      </c>
      <c r="W69" s="20">
        <v>512072763</v>
      </c>
      <c r="X69" s="20"/>
      <c r="Y69" s="19"/>
      <c r="Z69" s="22">
        <v>512072763</v>
      </c>
    </row>
    <row r="70" spans="1:26" ht="13.5" hidden="1">
      <c r="A70" s="38" t="s">
        <v>102</v>
      </c>
      <c r="B70" s="18"/>
      <c r="C70" s="18"/>
      <c r="D70" s="19">
        <v>383677175</v>
      </c>
      <c r="E70" s="20">
        <v>383677175</v>
      </c>
      <c r="F70" s="20">
        <v>36185190</v>
      </c>
      <c r="G70" s="20">
        <v>33220159</v>
      </c>
      <c r="H70" s="20">
        <v>31421680</v>
      </c>
      <c r="I70" s="20">
        <v>100827029</v>
      </c>
      <c r="J70" s="20">
        <v>6623265</v>
      </c>
      <c r="K70" s="20">
        <v>38234922</v>
      </c>
      <c r="L70" s="20">
        <v>27299395</v>
      </c>
      <c r="M70" s="20">
        <v>72157582</v>
      </c>
      <c r="N70" s="20">
        <v>21783580</v>
      </c>
      <c r="O70" s="20">
        <v>42568709</v>
      </c>
      <c r="P70" s="20">
        <v>28999939</v>
      </c>
      <c r="Q70" s="20">
        <v>93352228</v>
      </c>
      <c r="R70" s="20">
        <v>42093925</v>
      </c>
      <c r="S70" s="20">
        <v>17265501</v>
      </c>
      <c r="T70" s="20">
        <v>31638596</v>
      </c>
      <c r="U70" s="20">
        <v>90998022</v>
      </c>
      <c r="V70" s="20">
        <v>357334861</v>
      </c>
      <c r="W70" s="20">
        <v>383677175</v>
      </c>
      <c r="X70" s="20"/>
      <c r="Y70" s="19"/>
      <c r="Z70" s="22">
        <v>383677175</v>
      </c>
    </row>
    <row r="71" spans="1:26" ht="13.5" hidden="1">
      <c r="A71" s="38" t="s">
        <v>103</v>
      </c>
      <c r="B71" s="18"/>
      <c r="C71" s="18"/>
      <c r="D71" s="19">
        <v>82771093</v>
      </c>
      <c r="E71" s="20">
        <v>82771093</v>
      </c>
      <c r="F71" s="20">
        <v>7181013</v>
      </c>
      <c r="G71" s="20">
        <v>9279520</v>
      </c>
      <c r="H71" s="20">
        <v>13129875</v>
      </c>
      <c r="I71" s="20">
        <v>29590408</v>
      </c>
      <c r="J71" s="20">
        <v>10876802</v>
      </c>
      <c r="K71" s="20">
        <v>3675363</v>
      </c>
      <c r="L71" s="20">
        <v>6405250</v>
      </c>
      <c r="M71" s="20">
        <v>20957415</v>
      </c>
      <c r="N71" s="20">
        <v>6314459</v>
      </c>
      <c r="O71" s="20">
        <v>6428182</v>
      </c>
      <c r="P71" s="20">
        <v>6876358</v>
      </c>
      <c r="Q71" s="20">
        <v>19618999</v>
      </c>
      <c r="R71" s="20">
        <v>5919011</v>
      </c>
      <c r="S71" s="20">
        <v>6895865</v>
      </c>
      <c r="T71" s="20">
        <v>15026430</v>
      </c>
      <c r="U71" s="20">
        <v>27841306</v>
      </c>
      <c r="V71" s="20">
        <v>98008128</v>
      </c>
      <c r="W71" s="20">
        <v>82771093</v>
      </c>
      <c r="X71" s="20"/>
      <c r="Y71" s="19"/>
      <c r="Z71" s="22">
        <v>82771093</v>
      </c>
    </row>
    <row r="72" spans="1:26" ht="13.5" hidden="1">
      <c r="A72" s="38" t="s">
        <v>104</v>
      </c>
      <c r="B72" s="18"/>
      <c r="C72" s="18"/>
      <c r="D72" s="19">
        <v>21779956</v>
      </c>
      <c r="E72" s="20">
        <v>21779956</v>
      </c>
      <c r="F72" s="20">
        <v>3727470</v>
      </c>
      <c r="G72" s="20">
        <v>3505401</v>
      </c>
      <c r="H72" s="20">
        <v>145930</v>
      </c>
      <c r="I72" s="20">
        <v>7378801</v>
      </c>
      <c r="J72" s="20">
        <v>1043244</v>
      </c>
      <c r="K72" s="20">
        <v>1139141</v>
      </c>
      <c r="L72" s="20">
        <v>2033063</v>
      </c>
      <c r="M72" s="20">
        <v>4215448</v>
      </c>
      <c r="N72" s="20">
        <v>2079440</v>
      </c>
      <c r="O72" s="20">
        <v>1846143</v>
      </c>
      <c r="P72" s="20">
        <v>1961506</v>
      </c>
      <c r="Q72" s="20">
        <v>5887089</v>
      </c>
      <c r="R72" s="20">
        <v>1674477</v>
      </c>
      <c r="S72" s="20">
        <v>2052618</v>
      </c>
      <c r="T72" s="20">
        <v>9515719</v>
      </c>
      <c r="U72" s="20">
        <v>13242814</v>
      </c>
      <c r="V72" s="20">
        <v>30724152</v>
      </c>
      <c r="W72" s="20">
        <v>21779956</v>
      </c>
      <c r="X72" s="20"/>
      <c r="Y72" s="19"/>
      <c r="Z72" s="22">
        <v>21779956</v>
      </c>
    </row>
    <row r="73" spans="1:26" ht="13.5" hidden="1">
      <c r="A73" s="38" t="s">
        <v>105</v>
      </c>
      <c r="B73" s="18"/>
      <c r="C73" s="18"/>
      <c r="D73" s="19">
        <v>23844539</v>
      </c>
      <c r="E73" s="20">
        <v>23844539</v>
      </c>
      <c r="F73" s="20">
        <v>1952567</v>
      </c>
      <c r="G73" s="20">
        <v>2016573</v>
      </c>
      <c r="H73" s="20">
        <v>2021625</v>
      </c>
      <c r="I73" s="20">
        <v>5990765</v>
      </c>
      <c r="J73" s="20">
        <v>2014556</v>
      </c>
      <c r="K73" s="20">
        <v>2009480</v>
      </c>
      <c r="L73" s="20">
        <v>2012048</v>
      </c>
      <c r="M73" s="20">
        <v>6036084</v>
      </c>
      <c r="N73" s="20">
        <v>2011762</v>
      </c>
      <c r="O73" s="20">
        <v>2009222</v>
      </c>
      <c r="P73" s="20">
        <v>2011455</v>
      </c>
      <c r="Q73" s="20">
        <v>6032439</v>
      </c>
      <c r="R73" s="20">
        <v>2008442</v>
      </c>
      <c r="S73" s="20">
        <v>2013669</v>
      </c>
      <c r="T73" s="20">
        <v>1954192</v>
      </c>
      <c r="U73" s="20">
        <v>5976303</v>
      </c>
      <c r="V73" s="20">
        <v>24035591</v>
      </c>
      <c r="W73" s="20">
        <v>23844539</v>
      </c>
      <c r="X73" s="20"/>
      <c r="Y73" s="19"/>
      <c r="Z73" s="22">
        <v>23844539</v>
      </c>
    </row>
    <row r="74" spans="1:26" ht="13.5" hidden="1">
      <c r="A74" s="38" t="s">
        <v>106</v>
      </c>
      <c r="B74" s="18">
        <v>467902213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>
        <v>18177</v>
      </c>
      <c r="U74" s="20">
        <v>18177</v>
      </c>
      <c r="V74" s="20">
        <v>18177</v>
      </c>
      <c r="W74" s="20"/>
      <c r="X74" s="20"/>
      <c r="Y74" s="19"/>
      <c r="Z74" s="22"/>
    </row>
    <row r="75" spans="1:26" ht="13.5" hidden="1">
      <c r="A75" s="39" t="s">
        <v>107</v>
      </c>
      <c r="B75" s="27">
        <v>54910149</v>
      </c>
      <c r="C75" s="27"/>
      <c r="D75" s="28">
        <v>55000000</v>
      </c>
      <c r="E75" s="29">
        <v>55000000</v>
      </c>
      <c r="F75" s="29">
        <v>4763691</v>
      </c>
      <c r="G75" s="29">
        <v>3792475</v>
      </c>
      <c r="H75" s="29">
        <v>4050406</v>
      </c>
      <c r="I75" s="29">
        <v>12606572</v>
      </c>
      <c r="J75" s="29">
        <v>4146175</v>
      </c>
      <c r="K75" s="29">
        <v>3528832</v>
      </c>
      <c r="L75" s="29">
        <v>3752037</v>
      </c>
      <c r="M75" s="29">
        <v>11427044</v>
      </c>
      <c r="N75" s="29">
        <v>3758816</v>
      </c>
      <c r="O75" s="29">
        <v>3872724</v>
      </c>
      <c r="P75" s="29">
        <v>1935778</v>
      </c>
      <c r="Q75" s="29">
        <v>9567318</v>
      </c>
      <c r="R75" s="29">
        <v>3711117</v>
      </c>
      <c r="S75" s="29">
        <v>3895742</v>
      </c>
      <c r="T75" s="29">
        <v>3210186</v>
      </c>
      <c r="U75" s="29">
        <v>10817045</v>
      </c>
      <c r="V75" s="29">
        <v>44417979</v>
      </c>
      <c r="W75" s="29">
        <v>55000000</v>
      </c>
      <c r="X75" s="29"/>
      <c r="Y75" s="28"/>
      <c r="Z75" s="30">
        <v>55000000</v>
      </c>
    </row>
    <row r="76" spans="1:26" ht="13.5" hidden="1">
      <c r="A76" s="41" t="s">
        <v>109</v>
      </c>
      <c r="B76" s="31">
        <v>740972288</v>
      </c>
      <c r="C76" s="31"/>
      <c r="D76" s="32">
        <v>551619528</v>
      </c>
      <c r="E76" s="33">
        <v>551619528</v>
      </c>
      <c r="F76" s="33">
        <v>41467762</v>
      </c>
      <c r="G76" s="33">
        <v>43587077</v>
      </c>
      <c r="H76" s="33">
        <v>35893585</v>
      </c>
      <c r="I76" s="33">
        <v>120948424</v>
      </c>
      <c r="J76" s="33">
        <v>65566703</v>
      </c>
      <c r="K76" s="33">
        <v>50305575</v>
      </c>
      <c r="L76" s="33">
        <v>29325279</v>
      </c>
      <c r="M76" s="33">
        <v>145197557</v>
      </c>
      <c r="N76" s="33">
        <v>52088285</v>
      </c>
      <c r="O76" s="33">
        <v>45754790</v>
      </c>
      <c r="P76" s="33">
        <v>61215984</v>
      </c>
      <c r="Q76" s="33">
        <v>159059059</v>
      </c>
      <c r="R76" s="33">
        <v>58535154</v>
      </c>
      <c r="S76" s="33">
        <v>45934399</v>
      </c>
      <c r="T76" s="33">
        <v>53060882</v>
      </c>
      <c r="U76" s="33">
        <v>157530435</v>
      </c>
      <c r="V76" s="33">
        <v>582735475</v>
      </c>
      <c r="W76" s="33">
        <v>551619528</v>
      </c>
      <c r="X76" s="33"/>
      <c r="Y76" s="32"/>
      <c r="Z76" s="34">
        <v>551619528</v>
      </c>
    </row>
    <row r="77" spans="1:26" ht="13.5" hidden="1">
      <c r="A77" s="36" t="s">
        <v>31</v>
      </c>
      <c r="B77" s="18">
        <v>740972288</v>
      </c>
      <c r="C77" s="18"/>
      <c r="D77" s="19">
        <v>190230768</v>
      </c>
      <c r="E77" s="20">
        <v>190230768</v>
      </c>
      <c r="F77" s="20">
        <v>7640829</v>
      </c>
      <c r="G77" s="20">
        <v>10134496</v>
      </c>
      <c r="H77" s="20">
        <v>9663297</v>
      </c>
      <c r="I77" s="20">
        <v>27438622</v>
      </c>
      <c r="J77" s="20">
        <v>14701131</v>
      </c>
      <c r="K77" s="20">
        <v>10593063</v>
      </c>
      <c r="L77" s="20">
        <v>5744496</v>
      </c>
      <c r="M77" s="20">
        <v>31038690</v>
      </c>
      <c r="N77" s="20">
        <v>11674602</v>
      </c>
      <c r="O77" s="20">
        <v>9914862</v>
      </c>
      <c r="P77" s="20">
        <v>13322528</v>
      </c>
      <c r="Q77" s="20">
        <v>34911992</v>
      </c>
      <c r="R77" s="20">
        <v>11164082</v>
      </c>
      <c r="S77" s="20">
        <v>9018365</v>
      </c>
      <c r="T77" s="20">
        <v>12995462</v>
      </c>
      <c r="U77" s="20">
        <v>33177909</v>
      </c>
      <c r="V77" s="20">
        <v>126567213</v>
      </c>
      <c r="W77" s="20">
        <v>190230768</v>
      </c>
      <c r="X77" s="20"/>
      <c r="Y77" s="19"/>
      <c r="Z77" s="22">
        <v>190230768</v>
      </c>
    </row>
    <row r="78" spans="1:26" ht="13.5" hidden="1">
      <c r="A78" s="37" t="s">
        <v>32</v>
      </c>
      <c r="B78" s="18"/>
      <c r="C78" s="18"/>
      <c r="D78" s="19">
        <v>361388760</v>
      </c>
      <c r="E78" s="20">
        <v>361388760</v>
      </c>
      <c r="F78" s="20">
        <v>33162546</v>
      </c>
      <c r="G78" s="20">
        <v>32660107</v>
      </c>
      <c r="H78" s="20">
        <v>25223981</v>
      </c>
      <c r="I78" s="20">
        <v>91046634</v>
      </c>
      <c r="J78" s="20">
        <v>49124954</v>
      </c>
      <c r="K78" s="20">
        <v>37949088</v>
      </c>
      <c r="L78" s="20">
        <v>23133630</v>
      </c>
      <c r="M78" s="20">
        <v>110207672</v>
      </c>
      <c r="N78" s="20">
        <v>39602522</v>
      </c>
      <c r="O78" s="20">
        <v>35067069</v>
      </c>
      <c r="P78" s="20">
        <v>46981629</v>
      </c>
      <c r="Q78" s="20">
        <v>121651220</v>
      </c>
      <c r="R78" s="20">
        <v>46101260</v>
      </c>
      <c r="S78" s="20">
        <v>36090802</v>
      </c>
      <c r="T78" s="20">
        <v>38687260</v>
      </c>
      <c r="U78" s="20">
        <v>120879322</v>
      </c>
      <c r="V78" s="20">
        <v>443784848</v>
      </c>
      <c r="W78" s="20">
        <v>361388760</v>
      </c>
      <c r="X78" s="20"/>
      <c r="Y78" s="19"/>
      <c r="Z78" s="22">
        <v>361388760</v>
      </c>
    </row>
    <row r="79" spans="1:26" ht="13.5" hidden="1">
      <c r="A79" s="38" t="s">
        <v>102</v>
      </c>
      <c r="B79" s="18"/>
      <c r="C79" s="18"/>
      <c r="D79" s="19">
        <v>261005172</v>
      </c>
      <c r="E79" s="20">
        <v>261005172</v>
      </c>
      <c r="F79" s="20">
        <v>27149458</v>
      </c>
      <c r="G79" s="20">
        <v>26092643</v>
      </c>
      <c r="H79" s="20">
        <v>20351761</v>
      </c>
      <c r="I79" s="20">
        <v>73593862</v>
      </c>
      <c r="J79" s="20">
        <v>41615864</v>
      </c>
      <c r="K79" s="20">
        <v>30371621</v>
      </c>
      <c r="L79" s="20">
        <v>18930345</v>
      </c>
      <c r="M79" s="20">
        <v>90917830</v>
      </c>
      <c r="N79" s="20">
        <v>29614764</v>
      </c>
      <c r="O79" s="20">
        <v>29172632</v>
      </c>
      <c r="P79" s="20">
        <v>38995428</v>
      </c>
      <c r="Q79" s="20">
        <v>97782824</v>
      </c>
      <c r="R79" s="20">
        <v>39354066</v>
      </c>
      <c r="S79" s="20">
        <v>30566784</v>
      </c>
      <c r="T79" s="20">
        <v>31539594</v>
      </c>
      <c r="U79" s="20">
        <v>101460444</v>
      </c>
      <c r="V79" s="20">
        <v>363754960</v>
      </c>
      <c r="W79" s="20">
        <v>261005172</v>
      </c>
      <c r="X79" s="20"/>
      <c r="Y79" s="19"/>
      <c r="Z79" s="22">
        <v>261005172</v>
      </c>
    </row>
    <row r="80" spans="1:26" ht="13.5" hidden="1">
      <c r="A80" s="38" t="s">
        <v>103</v>
      </c>
      <c r="B80" s="18"/>
      <c r="C80" s="18"/>
      <c r="D80" s="19">
        <v>62771088</v>
      </c>
      <c r="E80" s="20">
        <v>62771088</v>
      </c>
      <c r="F80" s="20">
        <v>4048950</v>
      </c>
      <c r="G80" s="20">
        <v>4199368</v>
      </c>
      <c r="H80" s="20">
        <v>3086546</v>
      </c>
      <c r="I80" s="20">
        <v>11334864</v>
      </c>
      <c r="J80" s="20">
        <v>5094671</v>
      </c>
      <c r="K80" s="20">
        <v>5319495</v>
      </c>
      <c r="L80" s="20">
        <v>2739352</v>
      </c>
      <c r="M80" s="20">
        <v>13153518</v>
      </c>
      <c r="N80" s="20">
        <v>6827398</v>
      </c>
      <c r="O80" s="20">
        <v>3742025</v>
      </c>
      <c r="P80" s="20">
        <v>5123286</v>
      </c>
      <c r="Q80" s="20">
        <v>15692709</v>
      </c>
      <c r="R80" s="20">
        <v>4299117</v>
      </c>
      <c r="S80" s="20">
        <v>3601120</v>
      </c>
      <c r="T80" s="20">
        <v>4611362</v>
      </c>
      <c r="U80" s="20">
        <v>12511599</v>
      </c>
      <c r="V80" s="20">
        <v>52692690</v>
      </c>
      <c r="W80" s="20">
        <v>62771088</v>
      </c>
      <c r="X80" s="20"/>
      <c r="Y80" s="19"/>
      <c r="Z80" s="22">
        <v>62771088</v>
      </c>
    </row>
    <row r="81" spans="1:26" ht="13.5" hidden="1">
      <c r="A81" s="38" t="s">
        <v>104</v>
      </c>
      <c r="B81" s="18"/>
      <c r="C81" s="18"/>
      <c r="D81" s="19">
        <v>16779960</v>
      </c>
      <c r="E81" s="20">
        <v>16779960</v>
      </c>
      <c r="F81" s="20">
        <v>931615</v>
      </c>
      <c r="G81" s="20">
        <v>1332890</v>
      </c>
      <c r="H81" s="20">
        <v>947162</v>
      </c>
      <c r="I81" s="20">
        <v>3211667</v>
      </c>
      <c r="J81" s="20">
        <v>1143304</v>
      </c>
      <c r="K81" s="20">
        <v>1188109</v>
      </c>
      <c r="L81" s="20">
        <v>816787</v>
      </c>
      <c r="M81" s="20">
        <v>3148200</v>
      </c>
      <c r="N81" s="20">
        <v>1796651</v>
      </c>
      <c r="O81" s="20">
        <v>1192953</v>
      </c>
      <c r="P81" s="20">
        <v>1474769</v>
      </c>
      <c r="Q81" s="20">
        <v>4464373</v>
      </c>
      <c r="R81" s="20">
        <v>1284803</v>
      </c>
      <c r="S81" s="20">
        <v>1006549</v>
      </c>
      <c r="T81" s="20">
        <v>1345935</v>
      </c>
      <c r="U81" s="20">
        <v>3637287</v>
      </c>
      <c r="V81" s="20">
        <v>14461527</v>
      </c>
      <c r="W81" s="20">
        <v>16779960</v>
      </c>
      <c r="X81" s="20"/>
      <c r="Y81" s="19"/>
      <c r="Z81" s="22">
        <v>16779960</v>
      </c>
    </row>
    <row r="82" spans="1:26" ht="13.5" hidden="1">
      <c r="A82" s="38" t="s">
        <v>105</v>
      </c>
      <c r="B82" s="18"/>
      <c r="C82" s="18"/>
      <c r="D82" s="19">
        <v>20832540</v>
      </c>
      <c r="E82" s="20">
        <v>20832540</v>
      </c>
      <c r="F82" s="20">
        <v>1032523</v>
      </c>
      <c r="G82" s="20">
        <v>1035206</v>
      </c>
      <c r="H82" s="20">
        <v>838512</v>
      </c>
      <c r="I82" s="20">
        <v>2906241</v>
      </c>
      <c r="J82" s="20">
        <v>1271115</v>
      </c>
      <c r="K82" s="20">
        <v>1069863</v>
      </c>
      <c r="L82" s="20">
        <v>647146</v>
      </c>
      <c r="M82" s="20">
        <v>2988124</v>
      </c>
      <c r="N82" s="20">
        <v>1363709</v>
      </c>
      <c r="O82" s="20">
        <v>959459</v>
      </c>
      <c r="P82" s="20">
        <v>1388146</v>
      </c>
      <c r="Q82" s="20">
        <v>3711314</v>
      </c>
      <c r="R82" s="20">
        <v>1163274</v>
      </c>
      <c r="S82" s="20">
        <v>916349</v>
      </c>
      <c r="T82" s="20">
        <v>1190369</v>
      </c>
      <c r="U82" s="20">
        <v>3269992</v>
      </c>
      <c r="V82" s="20">
        <v>12875671</v>
      </c>
      <c r="W82" s="20">
        <v>20832540</v>
      </c>
      <c r="X82" s="20"/>
      <c r="Y82" s="19"/>
      <c r="Z82" s="22">
        <v>20832540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/>
      <c r="E84" s="29"/>
      <c r="F84" s="29">
        <v>664387</v>
      </c>
      <c r="G84" s="29">
        <v>792474</v>
      </c>
      <c r="H84" s="29">
        <v>1006307</v>
      </c>
      <c r="I84" s="29">
        <v>2463168</v>
      </c>
      <c r="J84" s="29">
        <v>1740618</v>
      </c>
      <c r="K84" s="29">
        <v>1763424</v>
      </c>
      <c r="L84" s="29">
        <v>447153</v>
      </c>
      <c r="M84" s="29">
        <v>3951195</v>
      </c>
      <c r="N84" s="29">
        <v>811161</v>
      </c>
      <c r="O84" s="29">
        <v>772859</v>
      </c>
      <c r="P84" s="29">
        <v>911827</v>
      </c>
      <c r="Q84" s="29">
        <v>2495847</v>
      </c>
      <c r="R84" s="29">
        <v>1269812</v>
      </c>
      <c r="S84" s="29">
        <v>825232</v>
      </c>
      <c r="T84" s="29">
        <v>1378160</v>
      </c>
      <c r="U84" s="29">
        <v>3473204</v>
      </c>
      <c r="V84" s="29">
        <v>12383414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171818639</v>
      </c>
      <c r="C5" s="18">
        <v>0</v>
      </c>
      <c r="D5" s="63">
        <v>176946435</v>
      </c>
      <c r="E5" s="64">
        <v>174155871</v>
      </c>
      <c r="F5" s="64">
        <v>14615847</v>
      </c>
      <c r="G5" s="64">
        <v>14501677</v>
      </c>
      <c r="H5" s="64">
        <v>14555885</v>
      </c>
      <c r="I5" s="64">
        <v>43673409</v>
      </c>
      <c r="J5" s="64">
        <v>14125198</v>
      </c>
      <c r="K5" s="64">
        <v>14721575</v>
      </c>
      <c r="L5" s="64">
        <v>14766339</v>
      </c>
      <c r="M5" s="64">
        <v>43613112</v>
      </c>
      <c r="N5" s="64">
        <v>12922505</v>
      </c>
      <c r="O5" s="64">
        <v>14715652</v>
      </c>
      <c r="P5" s="64">
        <v>14293171</v>
      </c>
      <c r="Q5" s="64">
        <v>41931328</v>
      </c>
      <c r="R5" s="64">
        <v>11126927</v>
      </c>
      <c r="S5" s="64">
        <v>10881554</v>
      </c>
      <c r="T5" s="64">
        <v>13314373</v>
      </c>
      <c r="U5" s="64">
        <v>35322854</v>
      </c>
      <c r="V5" s="64">
        <v>164540703</v>
      </c>
      <c r="W5" s="64">
        <v>174155871</v>
      </c>
      <c r="X5" s="64">
        <v>-9615168</v>
      </c>
      <c r="Y5" s="65">
        <v>-5.52</v>
      </c>
      <c r="Z5" s="66">
        <v>174155871</v>
      </c>
    </row>
    <row r="6" spans="1:26" ht="13.5">
      <c r="A6" s="62" t="s">
        <v>32</v>
      </c>
      <c r="B6" s="18">
        <v>1654305035</v>
      </c>
      <c r="C6" s="18">
        <v>0</v>
      </c>
      <c r="D6" s="63">
        <v>1855852150</v>
      </c>
      <c r="E6" s="64">
        <v>2343989523</v>
      </c>
      <c r="F6" s="64">
        <v>207833448</v>
      </c>
      <c r="G6" s="64">
        <v>193223347</v>
      </c>
      <c r="H6" s="64">
        <v>138932754</v>
      </c>
      <c r="I6" s="64">
        <v>539989549</v>
      </c>
      <c r="J6" s="64">
        <v>153266377</v>
      </c>
      <c r="K6" s="64">
        <v>142509412</v>
      </c>
      <c r="L6" s="64">
        <v>136949770</v>
      </c>
      <c r="M6" s="64">
        <v>432725559</v>
      </c>
      <c r="N6" s="64">
        <v>163424612</v>
      </c>
      <c r="O6" s="64">
        <v>137613102</v>
      </c>
      <c r="P6" s="64">
        <v>175334748</v>
      </c>
      <c r="Q6" s="64">
        <v>476372462</v>
      </c>
      <c r="R6" s="64">
        <v>147462238</v>
      </c>
      <c r="S6" s="64">
        <v>157218255</v>
      </c>
      <c r="T6" s="64">
        <v>291481126</v>
      </c>
      <c r="U6" s="64">
        <v>596161619</v>
      </c>
      <c r="V6" s="64">
        <v>2045249189</v>
      </c>
      <c r="W6" s="64">
        <v>2343989523</v>
      </c>
      <c r="X6" s="64">
        <v>-298740334</v>
      </c>
      <c r="Y6" s="65">
        <v>-12.74</v>
      </c>
      <c r="Z6" s="66">
        <v>2343989523</v>
      </c>
    </row>
    <row r="7" spans="1:26" ht="13.5">
      <c r="A7" s="62" t="s">
        <v>33</v>
      </c>
      <c r="B7" s="18">
        <v>58766238</v>
      </c>
      <c r="C7" s="18">
        <v>0</v>
      </c>
      <c r="D7" s="63">
        <v>69977259</v>
      </c>
      <c r="E7" s="64">
        <v>29977259</v>
      </c>
      <c r="F7" s="64">
        <v>4306602</v>
      </c>
      <c r="G7" s="64">
        <v>3337316</v>
      </c>
      <c r="H7" s="64">
        <v>2317669</v>
      </c>
      <c r="I7" s="64">
        <v>9961587</v>
      </c>
      <c r="J7" s="64">
        <v>1476987</v>
      </c>
      <c r="K7" s="64">
        <v>1565570</v>
      </c>
      <c r="L7" s="64">
        <v>1190893</v>
      </c>
      <c r="M7" s="64">
        <v>4233450</v>
      </c>
      <c r="N7" s="64">
        <v>-1293958</v>
      </c>
      <c r="O7" s="64">
        <v>618727</v>
      </c>
      <c r="P7" s="64">
        <v>518069</v>
      </c>
      <c r="Q7" s="64">
        <v>-157162</v>
      </c>
      <c r="R7" s="64">
        <v>1910088</v>
      </c>
      <c r="S7" s="64">
        <v>2335053</v>
      </c>
      <c r="T7" s="64">
        <v>2401877</v>
      </c>
      <c r="U7" s="64">
        <v>6647018</v>
      </c>
      <c r="V7" s="64">
        <v>20684893</v>
      </c>
      <c r="W7" s="64">
        <v>29977259</v>
      </c>
      <c r="X7" s="64">
        <v>-9292366</v>
      </c>
      <c r="Y7" s="65">
        <v>-31</v>
      </c>
      <c r="Z7" s="66">
        <v>29977259</v>
      </c>
    </row>
    <row r="8" spans="1:26" ht="13.5">
      <c r="A8" s="62" t="s">
        <v>34</v>
      </c>
      <c r="B8" s="18">
        <v>945826955</v>
      </c>
      <c r="C8" s="18">
        <v>0</v>
      </c>
      <c r="D8" s="63">
        <v>336582790</v>
      </c>
      <c r="E8" s="64">
        <v>355577570</v>
      </c>
      <c r="F8" s="64">
        <v>120478000</v>
      </c>
      <c r="G8" s="64">
        <v>4186000</v>
      </c>
      <c r="H8" s="64">
        <v>0</v>
      </c>
      <c r="I8" s="64">
        <v>124664000</v>
      </c>
      <c r="J8" s="64">
        <v>455197</v>
      </c>
      <c r="K8" s="64">
        <v>2397000</v>
      </c>
      <c r="L8" s="64">
        <v>94372000</v>
      </c>
      <c r="M8" s="64">
        <v>97224197</v>
      </c>
      <c r="N8" s="64">
        <v>0</v>
      </c>
      <c r="O8" s="64">
        <v>35933748</v>
      </c>
      <c r="P8" s="64">
        <v>85630704</v>
      </c>
      <c r="Q8" s="64">
        <v>121564452</v>
      </c>
      <c r="R8" s="64">
        <v>-21073110</v>
      </c>
      <c r="S8" s="64">
        <v>-14291003</v>
      </c>
      <c r="T8" s="64">
        <v>76958291</v>
      </c>
      <c r="U8" s="64">
        <v>41594178</v>
      </c>
      <c r="V8" s="64">
        <v>385046827</v>
      </c>
      <c r="W8" s="64">
        <v>355577570</v>
      </c>
      <c r="X8" s="64">
        <v>29469257</v>
      </c>
      <c r="Y8" s="65">
        <v>8.29</v>
      </c>
      <c r="Z8" s="66">
        <v>355577570</v>
      </c>
    </row>
    <row r="9" spans="1:26" ht="13.5">
      <c r="A9" s="62" t="s">
        <v>35</v>
      </c>
      <c r="B9" s="18">
        <v>341885582</v>
      </c>
      <c r="C9" s="18">
        <v>0</v>
      </c>
      <c r="D9" s="63">
        <v>356234293</v>
      </c>
      <c r="E9" s="64">
        <v>256501816</v>
      </c>
      <c r="F9" s="64">
        <v>11233338</v>
      </c>
      <c r="G9" s="64">
        <v>15620455</v>
      </c>
      <c r="H9" s="64">
        <v>10267386</v>
      </c>
      <c r="I9" s="64">
        <v>37121179</v>
      </c>
      <c r="J9" s="64">
        <v>8194337</v>
      </c>
      <c r="K9" s="64">
        <v>16025077</v>
      </c>
      <c r="L9" s="64">
        <v>13343228</v>
      </c>
      <c r="M9" s="64">
        <v>37562642</v>
      </c>
      <c r="N9" s="64">
        <v>3159405</v>
      </c>
      <c r="O9" s="64">
        <v>13552799</v>
      </c>
      <c r="P9" s="64">
        <v>10699543</v>
      </c>
      <c r="Q9" s="64">
        <v>27411747</v>
      </c>
      <c r="R9" s="64">
        <v>19989664</v>
      </c>
      <c r="S9" s="64">
        <v>13169859</v>
      </c>
      <c r="T9" s="64">
        <v>23568284</v>
      </c>
      <c r="U9" s="64">
        <v>56727807</v>
      </c>
      <c r="V9" s="64">
        <v>158823375</v>
      </c>
      <c r="W9" s="64">
        <v>256501816</v>
      </c>
      <c r="X9" s="64">
        <v>-97678441</v>
      </c>
      <c r="Y9" s="65">
        <v>-38.08</v>
      </c>
      <c r="Z9" s="66">
        <v>256501816</v>
      </c>
    </row>
    <row r="10" spans="1:26" ht="25.5">
      <c r="A10" s="67" t="s">
        <v>94</v>
      </c>
      <c r="B10" s="68">
        <f>SUM(B5:B9)</f>
        <v>3172602449</v>
      </c>
      <c r="C10" s="68">
        <f>SUM(C5:C9)</f>
        <v>0</v>
      </c>
      <c r="D10" s="69">
        <f aca="true" t="shared" si="0" ref="D10:Z10">SUM(D5:D9)</f>
        <v>2795592927</v>
      </c>
      <c r="E10" s="70">
        <f t="shared" si="0"/>
        <v>3160202039</v>
      </c>
      <c r="F10" s="70">
        <f t="shared" si="0"/>
        <v>358467235</v>
      </c>
      <c r="G10" s="70">
        <f t="shared" si="0"/>
        <v>230868795</v>
      </c>
      <c r="H10" s="70">
        <f t="shared" si="0"/>
        <v>166073694</v>
      </c>
      <c r="I10" s="70">
        <f t="shared" si="0"/>
        <v>755409724</v>
      </c>
      <c r="J10" s="70">
        <f t="shared" si="0"/>
        <v>177518096</v>
      </c>
      <c r="K10" s="70">
        <f t="shared" si="0"/>
        <v>177218634</v>
      </c>
      <c r="L10" s="70">
        <f t="shared" si="0"/>
        <v>260622230</v>
      </c>
      <c r="M10" s="70">
        <f t="shared" si="0"/>
        <v>615358960</v>
      </c>
      <c r="N10" s="70">
        <f t="shared" si="0"/>
        <v>178212564</v>
      </c>
      <c r="O10" s="70">
        <f t="shared" si="0"/>
        <v>202434028</v>
      </c>
      <c r="P10" s="70">
        <f t="shared" si="0"/>
        <v>286476235</v>
      </c>
      <c r="Q10" s="70">
        <f t="shared" si="0"/>
        <v>667122827</v>
      </c>
      <c r="R10" s="70">
        <f t="shared" si="0"/>
        <v>159415807</v>
      </c>
      <c r="S10" s="70">
        <f t="shared" si="0"/>
        <v>169313718</v>
      </c>
      <c r="T10" s="70">
        <f t="shared" si="0"/>
        <v>407723951</v>
      </c>
      <c r="U10" s="70">
        <f t="shared" si="0"/>
        <v>736453476</v>
      </c>
      <c r="V10" s="70">
        <f t="shared" si="0"/>
        <v>2774344987</v>
      </c>
      <c r="W10" s="70">
        <f t="shared" si="0"/>
        <v>3160202039</v>
      </c>
      <c r="X10" s="70">
        <f t="shared" si="0"/>
        <v>-385857052</v>
      </c>
      <c r="Y10" s="71">
        <f>+IF(W10&lt;&gt;0,(X10/W10)*100,0)</f>
        <v>-12.209885546498125</v>
      </c>
      <c r="Z10" s="72">
        <f t="shared" si="0"/>
        <v>3160202039</v>
      </c>
    </row>
    <row r="11" spans="1:26" ht="13.5">
      <c r="A11" s="62" t="s">
        <v>36</v>
      </c>
      <c r="B11" s="18">
        <v>442031250</v>
      </c>
      <c r="C11" s="18">
        <v>0</v>
      </c>
      <c r="D11" s="63">
        <v>466205313</v>
      </c>
      <c r="E11" s="64">
        <v>482765454</v>
      </c>
      <c r="F11" s="64">
        <v>37012034</v>
      </c>
      <c r="G11" s="64">
        <v>36905308</v>
      </c>
      <c r="H11" s="64">
        <v>36015795</v>
      </c>
      <c r="I11" s="64">
        <v>109933137</v>
      </c>
      <c r="J11" s="64">
        <v>38701830</v>
      </c>
      <c r="K11" s="64">
        <v>38159154</v>
      </c>
      <c r="L11" s="64">
        <v>39045903</v>
      </c>
      <c r="M11" s="64">
        <v>115906887</v>
      </c>
      <c r="N11" s="64">
        <v>41362371</v>
      </c>
      <c r="O11" s="64">
        <v>39551881</v>
      </c>
      <c r="P11" s="64">
        <v>39293797</v>
      </c>
      <c r="Q11" s="64">
        <v>120208049</v>
      </c>
      <c r="R11" s="64">
        <v>40322413</v>
      </c>
      <c r="S11" s="64">
        <v>41558298</v>
      </c>
      <c r="T11" s="64">
        <v>42485867</v>
      </c>
      <c r="U11" s="64">
        <v>124366578</v>
      </c>
      <c r="V11" s="64">
        <v>470414651</v>
      </c>
      <c r="W11" s="64">
        <v>482765454</v>
      </c>
      <c r="X11" s="64">
        <v>-12350803</v>
      </c>
      <c r="Y11" s="65">
        <v>-2.56</v>
      </c>
      <c r="Z11" s="66">
        <v>482765454</v>
      </c>
    </row>
    <row r="12" spans="1:26" ht="13.5">
      <c r="A12" s="62" t="s">
        <v>37</v>
      </c>
      <c r="B12" s="18">
        <v>23721452</v>
      </c>
      <c r="C12" s="18">
        <v>0</v>
      </c>
      <c r="D12" s="63">
        <v>25481097</v>
      </c>
      <c r="E12" s="64">
        <v>27181404</v>
      </c>
      <c r="F12" s="64">
        <v>2184687</v>
      </c>
      <c r="G12" s="64">
        <v>2253856</v>
      </c>
      <c r="H12" s="64">
        <v>2087684</v>
      </c>
      <c r="I12" s="64">
        <v>6526227</v>
      </c>
      <c r="J12" s="64">
        <v>2069267</v>
      </c>
      <c r="K12" s="64">
        <v>2070707</v>
      </c>
      <c r="L12" s="64">
        <v>2111165</v>
      </c>
      <c r="M12" s="64">
        <v>6251139</v>
      </c>
      <c r="N12" s="64">
        <v>1993802</v>
      </c>
      <c r="O12" s="64">
        <v>3078797</v>
      </c>
      <c r="P12" s="64">
        <v>2102194</v>
      </c>
      <c r="Q12" s="64">
        <v>7174793</v>
      </c>
      <c r="R12" s="64">
        <v>1377386</v>
      </c>
      <c r="S12" s="64">
        <v>2427974</v>
      </c>
      <c r="T12" s="64">
        <v>3480489</v>
      </c>
      <c r="U12" s="64">
        <v>7285849</v>
      </c>
      <c r="V12" s="64">
        <v>27238008</v>
      </c>
      <c r="W12" s="64">
        <v>27181404</v>
      </c>
      <c r="X12" s="64">
        <v>56604</v>
      </c>
      <c r="Y12" s="65">
        <v>0.21</v>
      </c>
      <c r="Z12" s="66">
        <v>27181404</v>
      </c>
    </row>
    <row r="13" spans="1:26" ht="13.5">
      <c r="A13" s="62" t="s">
        <v>95</v>
      </c>
      <c r="B13" s="18">
        <v>418111372</v>
      </c>
      <c r="C13" s="18">
        <v>0</v>
      </c>
      <c r="D13" s="63">
        <v>421264363</v>
      </c>
      <c r="E13" s="64">
        <v>421282363</v>
      </c>
      <c r="F13" s="64">
        <v>8089544</v>
      </c>
      <c r="G13" s="64">
        <v>8089545</v>
      </c>
      <c r="H13" s="64">
        <v>8089545</v>
      </c>
      <c r="I13" s="64">
        <v>24268634</v>
      </c>
      <c r="J13" s="64">
        <v>8089545</v>
      </c>
      <c r="K13" s="64">
        <v>8089542</v>
      </c>
      <c r="L13" s="64">
        <v>8089500</v>
      </c>
      <c r="M13" s="64">
        <v>24268587</v>
      </c>
      <c r="N13" s="64">
        <v>8089545</v>
      </c>
      <c r="O13" s="64">
        <v>8089545</v>
      </c>
      <c r="P13" s="64">
        <v>203879297</v>
      </c>
      <c r="Q13" s="64">
        <v>220058387</v>
      </c>
      <c r="R13" s="64">
        <v>23137279</v>
      </c>
      <c r="S13" s="64">
        <v>22674534</v>
      </c>
      <c r="T13" s="64">
        <v>22221043</v>
      </c>
      <c r="U13" s="64">
        <v>68032856</v>
      </c>
      <c r="V13" s="64">
        <v>336628464</v>
      </c>
      <c r="W13" s="64">
        <v>421282363</v>
      </c>
      <c r="X13" s="64">
        <v>-84653899</v>
      </c>
      <c r="Y13" s="65">
        <v>-20.09</v>
      </c>
      <c r="Z13" s="66">
        <v>421282363</v>
      </c>
    </row>
    <row r="14" spans="1:26" ht="13.5">
      <c r="A14" s="62" t="s">
        <v>38</v>
      </c>
      <c r="B14" s="18">
        <v>42560011</v>
      </c>
      <c r="C14" s="18">
        <v>0</v>
      </c>
      <c r="D14" s="63">
        <v>48232011</v>
      </c>
      <c r="E14" s="64">
        <v>50571127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2680049</v>
      </c>
      <c r="L14" s="64">
        <v>0</v>
      </c>
      <c r="M14" s="64">
        <v>2680049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13039238</v>
      </c>
      <c r="U14" s="64">
        <v>13039238</v>
      </c>
      <c r="V14" s="64">
        <v>15719287</v>
      </c>
      <c r="W14" s="64">
        <v>50571127</v>
      </c>
      <c r="X14" s="64">
        <v>-34851840</v>
      </c>
      <c r="Y14" s="65">
        <v>-68.92</v>
      </c>
      <c r="Z14" s="66">
        <v>50571127</v>
      </c>
    </row>
    <row r="15" spans="1:26" ht="13.5">
      <c r="A15" s="62" t="s">
        <v>39</v>
      </c>
      <c r="B15" s="18">
        <v>1204747054</v>
      </c>
      <c r="C15" s="18">
        <v>0</v>
      </c>
      <c r="D15" s="63">
        <v>1181783069</v>
      </c>
      <c r="E15" s="64">
        <v>1823459627</v>
      </c>
      <c r="F15" s="64">
        <v>189983678</v>
      </c>
      <c r="G15" s="64">
        <v>129841090</v>
      </c>
      <c r="H15" s="64">
        <v>191881931</v>
      </c>
      <c r="I15" s="64">
        <v>511706699</v>
      </c>
      <c r="J15" s="64">
        <v>90988298</v>
      </c>
      <c r="K15" s="64">
        <v>212792036</v>
      </c>
      <c r="L15" s="64">
        <v>93295296</v>
      </c>
      <c r="M15" s="64">
        <v>397075630</v>
      </c>
      <c r="N15" s="64">
        <v>427485555</v>
      </c>
      <c r="O15" s="64">
        <v>187842476</v>
      </c>
      <c r="P15" s="64">
        <v>122460766</v>
      </c>
      <c r="Q15" s="64">
        <v>737788797</v>
      </c>
      <c r="R15" s="64">
        <v>116305254</v>
      </c>
      <c r="S15" s="64">
        <v>115617977</v>
      </c>
      <c r="T15" s="64">
        <v>156641240</v>
      </c>
      <c r="U15" s="64">
        <v>388564471</v>
      </c>
      <c r="V15" s="64">
        <v>2035135597</v>
      </c>
      <c r="W15" s="64">
        <v>1823459627</v>
      </c>
      <c r="X15" s="64">
        <v>211675970</v>
      </c>
      <c r="Y15" s="65">
        <v>11.61</v>
      </c>
      <c r="Z15" s="66">
        <v>1823459627</v>
      </c>
    </row>
    <row r="16" spans="1:26" ht="13.5">
      <c r="A16" s="73" t="s">
        <v>40</v>
      </c>
      <c r="B16" s="18">
        <v>1102302</v>
      </c>
      <c r="C16" s="18">
        <v>0</v>
      </c>
      <c r="D16" s="63">
        <v>476400</v>
      </c>
      <c r="E16" s="64">
        <v>476400</v>
      </c>
      <c r="F16" s="64">
        <v>7361</v>
      </c>
      <c r="G16" s="64">
        <v>35804</v>
      </c>
      <c r="H16" s="64">
        <v>89484</v>
      </c>
      <c r="I16" s="64">
        <v>132649</v>
      </c>
      <c r="J16" s="64">
        <v>37416</v>
      </c>
      <c r="K16" s="64">
        <v>3920</v>
      </c>
      <c r="L16" s="64">
        <v>37556</v>
      </c>
      <c r="M16" s="64">
        <v>78892</v>
      </c>
      <c r="N16" s="64">
        <v>64000</v>
      </c>
      <c r="O16" s="64">
        <v>7349</v>
      </c>
      <c r="P16" s="64">
        <v>3077</v>
      </c>
      <c r="Q16" s="64">
        <v>74426</v>
      </c>
      <c r="R16" s="64">
        <v>0</v>
      </c>
      <c r="S16" s="64">
        <v>0</v>
      </c>
      <c r="T16" s="64">
        <v>0</v>
      </c>
      <c r="U16" s="64">
        <v>0</v>
      </c>
      <c r="V16" s="64">
        <v>285967</v>
      </c>
      <c r="W16" s="64">
        <v>476400</v>
      </c>
      <c r="X16" s="64">
        <v>-190433</v>
      </c>
      <c r="Y16" s="65">
        <v>-39.97</v>
      </c>
      <c r="Z16" s="66">
        <v>476400</v>
      </c>
    </row>
    <row r="17" spans="1:26" ht="13.5">
      <c r="A17" s="62" t="s">
        <v>41</v>
      </c>
      <c r="B17" s="18">
        <v>846778240</v>
      </c>
      <c r="C17" s="18">
        <v>0</v>
      </c>
      <c r="D17" s="63">
        <v>630281327</v>
      </c>
      <c r="E17" s="64">
        <v>792045201</v>
      </c>
      <c r="F17" s="64">
        <v>18293716</v>
      </c>
      <c r="G17" s="64">
        <v>31030602</v>
      </c>
      <c r="H17" s="64">
        <v>39298881</v>
      </c>
      <c r="I17" s="64">
        <v>88623199</v>
      </c>
      <c r="J17" s="64">
        <v>52489752</v>
      </c>
      <c r="K17" s="64">
        <v>52648358</v>
      </c>
      <c r="L17" s="64">
        <v>47337529</v>
      </c>
      <c r="M17" s="64">
        <v>152475639</v>
      </c>
      <c r="N17" s="64">
        <v>34655137</v>
      </c>
      <c r="O17" s="64">
        <v>28903929</v>
      </c>
      <c r="P17" s="64">
        <v>26338785</v>
      </c>
      <c r="Q17" s="64">
        <v>89897851</v>
      </c>
      <c r="R17" s="64">
        <v>32065783</v>
      </c>
      <c r="S17" s="64">
        <v>38504282</v>
      </c>
      <c r="T17" s="64">
        <v>137608896</v>
      </c>
      <c r="U17" s="64">
        <v>208178961</v>
      </c>
      <c r="V17" s="64">
        <v>539175650</v>
      </c>
      <c r="W17" s="64">
        <v>792045201</v>
      </c>
      <c r="X17" s="64">
        <v>-252869551</v>
      </c>
      <c r="Y17" s="65">
        <v>-31.93</v>
      </c>
      <c r="Z17" s="66">
        <v>792045201</v>
      </c>
    </row>
    <row r="18" spans="1:26" ht="13.5">
      <c r="A18" s="74" t="s">
        <v>42</v>
      </c>
      <c r="B18" s="75">
        <f>SUM(B11:B17)</f>
        <v>2979051681</v>
      </c>
      <c r="C18" s="75">
        <f>SUM(C11:C17)</f>
        <v>0</v>
      </c>
      <c r="D18" s="76">
        <f aca="true" t="shared" si="1" ref="D18:Z18">SUM(D11:D17)</f>
        <v>2773723580</v>
      </c>
      <c r="E18" s="77">
        <f t="shared" si="1"/>
        <v>3597781576</v>
      </c>
      <c r="F18" s="77">
        <f t="shared" si="1"/>
        <v>255571020</v>
      </c>
      <c r="G18" s="77">
        <f t="shared" si="1"/>
        <v>208156205</v>
      </c>
      <c r="H18" s="77">
        <f t="shared" si="1"/>
        <v>277463320</v>
      </c>
      <c r="I18" s="77">
        <f t="shared" si="1"/>
        <v>741190545</v>
      </c>
      <c r="J18" s="77">
        <f t="shared" si="1"/>
        <v>192376108</v>
      </c>
      <c r="K18" s="77">
        <f t="shared" si="1"/>
        <v>316443766</v>
      </c>
      <c r="L18" s="77">
        <f t="shared" si="1"/>
        <v>189916949</v>
      </c>
      <c r="M18" s="77">
        <f t="shared" si="1"/>
        <v>698736823</v>
      </c>
      <c r="N18" s="77">
        <f t="shared" si="1"/>
        <v>513650410</v>
      </c>
      <c r="O18" s="77">
        <f t="shared" si="1"/>
        <v>267473977</v>
      </c>
      <c r="P18" s="77">
        <f t="shared" si="1"/>
        <v>394077916</v>
      </c>
      <c r="Q18" s="77">
        <f t="shared" si="1"/>
        <v>1175202303</v>
      </c>
      <c r="R18" s="77">
        <f t="shared" si="1"/>
        <v>213208115</v>
      </c>
      <c r="S18" s="77">
        <f t="shared" si="1"/>
        <v>220783065</v>
      </c>
      <c r="T18" s="77">
        <f t="shared" si="1"/>
        <v>375476773</v>
      </c>
      <c r="U18" s="77">
        <f t="shared" si="1"/>
        <v>809467953</v>
      </c>
      <c r="V18" s="77">
        <f t="shared" si="1"/>
        <v>3424597624</v>
      </c>
      <c r="W18" s="77">
        <f t="shared" si="1"/>
        <v>3597781576</v>
      </c>
      <c r="X18" s="77">
        <f t="shared" si="1"/>
        <v>-173183952</v>
      </c>
      <c r="Y18" s="71">
        <f>+IF(W18&lt;&gt;0,(X18/W18)*100,0)</f>
        <v>-4.813631632205568</v>
      </c>
      <c r="Z18" s="78">
        <f t="shared" si="1"/>
        <v>3597781576</v>
      </c>
    </row>
    <row r="19" spans="1:26" ht="13.5">
      <c r="A19" s="74" t="s">
        <v>43</v>
      </c>
      <c r="B19" s="79">
        <f>+B10-B18</f>
        <v>193550768</v>
      </c>
      <c r="C19" s="79">
        <f>+C10-C18</f>
        <v>0</v>
      </c>
      <c r="D19" s="80">
        <f aca="true" t="shared" si="2" ref="D19:Z19">+D10-D18</f>
        <v>21869347</v>
      </c>
      <c r="E19" s="81">
        <f t="shared" si="2"/>
        <v>-437579537</v>
      </c>
      <c r="F19" s="81">
        <f t="shared" si="2"/>
        <v>102896215</v>
      </c>
      <c r="G19" s="81">
        <f t="shared" si="2"/>
        <v>22712590</v>
      </c>
      <c r="H19" s="81">
        <f t="shared" si="2"/>
        <v>-111389626</v>
      </c>
      <c r="I19" s="81">
        <f t="shared" si="2"/>
        <v>14219179</v>
      </c>
      <c r="J19" s="81">
        <f t="shared" si="2"/>
        <v>-14858012</v>
      </c>
      <c r="K19" s="81">
        <f t="shared" si="2"/>
        <v>-139225132</v>
      </c>
      <c r="L19" s="81">
        <f t="shared" si="2"/>
        <v>70705281</v>
      </c>
      <c r="M19" s="81">
        <f t="shared" si="2"/>
        <v>-83377863</v>
      </c>
      <c r="N19" s="81">
        <f t="shared" si="2"/>
        <v>-335437846</v>
      </c>
      <c r="O19" s="81">
        <f t="shared" si="2"/>
        <v>-65039949</v>
      </c>
      <c r="P19" s="81">
        <f t="shared" si="2"/>
        <v>-107601681</v>
      </c>
      <c r="Q19" s="81">
        <f t="shared" si="2"/>
        <v>-508079476</v>
      </c>
      <c r="R19" s="81">
        <f t="shared" si="2"/>
        <v>-53792308</v>
      </c>
      <c r="S19" s="81">
        <f t="shared" si="2"/>
        <v>-51469347</v>
      </c>
      <c r="T19" s="81">
        <f t="shared" si="2"/>
        <v>32247178</v>
      </c>
      <c r="U19" s="81">
        <f t="shared" si="2"/>
        <v>-73014477</v>
      </c>
      <c r="V19" s="81">
        <f t="shared" si="2"/>
        <v>-650252637</v>
      </c>
      <c r="W19" s="81">
        <f>IF(E10=E18,0,W10-W18)</f>
        <v>-437579537</v>
      </c>
      <c r="X19" s="81">
        <f t="shared" si="2"/>
        <v>-212673100</v>
      </c>
      <c r="Y19" s="82">
        <f>+IF(W19&lt;&gt;0,(X19/W19)*100,0)</f>
        <v>48.60215846884997</v>
      </c>
      <c r="Z19" s="83">
        <f t="shared" si="2"/>
        <v>-437579537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193550768</v>
      </c>
      <c r="C22" s="90">
        <f>SUM(C19:C21)</f>
        <v>0</v>
      </c>
      <c r="D22" s="91">
        <f aca="true" t="shared" si="3" ref="D22:Z22">SUM(D19:D21)</f>
        <v>21869347</v>
      </c>
      <c r="E22" s="92">
        <f t="shared" si="3"/>
        <v>-437579537</v>
      </c>
      <c r="F22" s="92">
        <f t="shared" si="3"/>
        <v>102896215</v>
      </c>
      <c r="G22" s="92">
        <f t="shared" si="3"/>
        <v>22712590</v>
      </c>
      <c r="H22" s="92">
        <f t="shared" si="3"/>
        <v>-111389626</v>
      </c>
      <c r="I22" s="92">
        <f t="shared" si="3"/>
        <v>14219179</v>
      </c>
      <c r="J22" s="92">
        <f t="shared" si="3"/>
        <v>-14858012</v>
      </c>
      <c r="K22" s="92">
        <f t="shared" si="3"/>
        <v>-139225132</v>
      </c>
      <c r="L22" s="92">
        <f t="shared" si="3"/>
        <v>70705281</v>
      </c>
      <c r="M22" s="92">
        <f t="shared" si="3"/>
        <v>-83377863</v>
      </c>
      <c r="N22" s="92">
        <f t="shared" si="3"/>
        <v>-335437846</v>
      </c>
      <c r="O22" s="92">
        <f t="shared" si="3"/>
        <v>-65039949</v>
      </c>
      <c r="P22" s="92">
        <f t="shared" si="3"/>
        <v>-107601681</v>
      </c>
      <c r="Q22" s="92">
        <f t="shared" si="3"/>
        <v>-508079476</v>
      </c>
      <c r="R22" s="92">
        <f t="shared" si="3"/>
        <v>-53792308</v>
      </c>
      <c r="S22" s="92">
        <f t="shared" si="3"/>
        <v>-51469347</v>
      </c>
      <c r="T22" s="92">
        <f t="shared" si="3"/>
        <v>32247178</v>
      </c>
      <c r="U22" s="92">
        <f t="shared" si="3"/>
        <v>-73014477</v>
      </c>
      <c r="V22" s="92">
        <f t="shared" si="3"/>
        <v>-650252637</v>
      </c>
      <c r="W22" s="92">
        <f t="shared" si="3"/>
        <v>-437579537</v>
      </c>
      <c r="X22" s="92">
        <f t="shared" si="3"/>
        <v>-212673100</v>
      </c>
      <c r="Y22" s="93">
        <f>+IF(W22&lt;&gt;0,(X22/W22)*100,0)</f>
        <v>48.60215846884997</v>
      </c>
      <c r="Z22" s="94">
        <f t="shared" si="3"/>
        <v>-437579537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193550768</v>
      </c>
      <c r="C24" s="79">
        <f>SUM(C22:C23)</f>
        <v>0</v>
      </c>
      <c r="D24" s="80">
        <f aca="true" t="shared" si="4" ref="D24:Z24">SUM(D22:D23)</f>
        <v>21869347</v>
      </c>
      <c r="E24" s="81">
        <f t="shared" si="4"/>
        <v>-437579537</v>
      </c>
      <c r="F24" s="81">
        <f t="shared" si="4"/>
        <v>102896215</v>
      </c>
      <c r="G24" s="81">
        <f t="shared" si="4"/>
        <v>22712590</v>
      </c>
      <c r="H24" s="81">
        <f t="shared" si="4"/>
        <v>-111389626</v>
      </c>
      <c r="I24" s="81">
        <f t="shared" si="4"/>
        <v>14219179</v>
      </c>
      <c r="J24" s="81">
        <f t="shared" si="4"/>
        <v>-14858012</v>
      </c>
      <c r="K24" s="81">
        <f t="shared" si="4"/>
        <v>-139225132</v>
      </c>
      <c r="L24" s="81">
        <f t="shared" si="4"/>
        <v>70705281</v>
      </c>
      <c r="M24" s="81">
        <f t="shared" si="4"/>
        <v>-83377863</v>
      </c>
      <c r="N24" s="81">
        <f t="shared" si="4"/>
        <v>-335437846</v>
      </c>
      <c r="O24" s="81">
        <f t="shared" si="4"/>
        <v>-65039949</v>
      </c>
      <c r="P24" s="81">
        <f t="shared" si="4"/>
        <v>-107601681</v>
      </c>
      <c r="Q24" s="81">
        <f t="shared" si="4"/>
        <v>-508079476</v>
      </c>
      <c r="R24" s="81">
        <f t="shared" si="4"/>
        <v>-53792308</v>
      </c>
      <c r="S24" s="81">
        <f t="shared" si="4"/>
        <v>-51469347</v>
      </c>
      <c r="T24" s="81">
        <f t="shared" si="4"/>
        <v>32247178</v>
      </c>
      <c r="U24" s="81">
        <f t="shared" si="4"/>
        <v>-73014477</v>
      </c>
      <c r="V24" s="81">
        <f t="shared" si="4"/>
        <v>-650252637</v>
      </c>
      <c r="W24" s="81">
        <f t="shared" si="4"/>
        <v>-437579537</v>
      </c>
      <c r="X24" s="81">
        <f t="shared" si="4"/>
        <v>-212673100</v>
      </c>
      <c r="Y24" s="82">
        <f>+IF(W24&lt;&gt;0,(X24/W24)*100,0)</f>
        <v>48.60215846884997</v>
      </c>
      <c r="Z24" s="83">
        <f t="shared" si="4"/>
        <v>-437579537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914859054</v>
      </c>
      <c r="C27" s="21">
        <v>0</v>
      </c>
      <c r="D27" s="103">
        <v>1363578974</v>
      </c>
      <c r="E27" s="104">
        <v>1486835365</v>
      </c>
      <c r="F27" s="104">
        <v>28775665</v>
      </c>
      <c r="G27" s="104">
        <v>44864087</v>
      </c>
      <c r="H27" s="104">
        <v>112674754</v>
      </c>
      <c r="I27" s="104">
        <v>186314506</v>
      </c>
      <c r="J27" s="104">
        <v>107511921</v>
      </c>
      <c r="K27" s="104">
        <v>129063629</v>
      </c>
      <c r="L27" s="104">
        <v>59590321</v>
      </c>
      <c r="M27" s="104">
        <v>296165871</v>
      </c>
      <c r="N27" s="104">
        <v>21400318</v>
      </c>
      <c r="O27" s="104">
        <v>62631987</v>
      </c>
      <c r="P27" s="104">
        <v>69219239</v>
      </c>
      <c r="Q27" s="104">
        <v>153251544</v>
      </c>
      <c r="R27" s="104">
        <v>64004520</v>
      </c>
      <c r="S27" s="104">
        <v>115572802</v>
      </c>
      <c r="T27" s="104">
        <v>125982490</v>
      </c>
      <c r="U27" s="104">
        <v>305559812</v>
      </c>
      <c r="V27" s="104">
        <v>941291733</v>
      </c>
      <c r="W27" s="104">
        <v>1486835365</v>
      </c>
      <c r="X27" s="104">
        <v>-545543632</v>
      </c>
      <c r="Y27" s="105">
        <v>-36.69</v>
      </c>
      <c r="Z27" s="106">
        <v>1486835365</v>
      </c>
    </row>
    <row r="28" spans="1:26" ht="13.5">
      <c r="A28" s="107" t="s">
        <v>44</v>
      </c>
      <c r="B28" s="18">
        <v>656406366</v>
      </c>
      <c r="C28" s="18">
        <v>0</v>
      </c>
      <c r="D28" s="63">
        <v>678524451</v>
      </c>
      <c r="E28" s="64">
        <v>907063672</v>
      </c>
      <c r="F28" s="64">
        <v>23928608</v>
      </c>
      <c r="G28" s="64">
        <v>22503603</v>
      </c>
      <c r="H28" s="64">
        <v>93884528</v>
      </c>
      <c r="I28" s="64">
        <v>140316739</v>
      </c>
      <c r="J28" s="64">
        <v>78298561</v>
      </c>
      <c r="K28" s="64">
        <v>106825106</v>
      </c>
      <c r="L28" s="64">
        <v>29928575</v>
      </c>
      <c r="M28" s="64">
        <v>215052242</v>
      </c>
      <c r="N28" s="64">
        <v>9511096</v>
      </c>
      <c r="O28" s="64">
        <v>26101604</v>
      </c>
      <c r="P28" s="64">
        <v>56466035</v>
      </c>
      <c r="Q28" s="64">
        <v>92078735</v>
      </c>
      <c r="R28" s="64">
        <v>47141000</v>
      </c>
      <c r="S28" s="64">
        <v>88726981</v>
      </c>
      <c r="T28" s="64">
        <v>83034082</v>
      </c>
      <c r="U28" s="64">
        <v>218902063</v>
      </c>
      <c r="V28" s="64">
        <v>666349779</v>
      </c>
      <c r="W28" s="64">
        <v>907063672</v>
      </c>
      <c r="X28" s="64">
        <v>-240713893</v>
      </c>
      <c r="Y28" s="65">
        <v>-26.54</v>
      </c>
      <c r="Z28" s="66">
        <v>907063672</v>
      </c>
    </row>
    <row r="29" spans="1:26" ht="13.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228325000</v>
      </c>
      <c r="E30" s="64">
        <v>308258456</v>
      </c>
      <c r="F30" s="64">
        <v>15220</v>
      </c>
      <c r="G30" s="64">
        <v>1643175</v>
      </c>
      <c r="H30" s="64">
        <v>3087719</v>
      </c>
      <c r="I30" s="64">
        <v>4746114</v>
      </c>
      <c r="J30" s="64">
        <v>4191222</v>
      </c>
      <c r="K30" s="64">
        <v>1767971</v>
      </c>
      <c r="L30" s="64">
        <v>4442261</v>
      </c>
      <c r="M30" s="64">
        <v>10401454</v>
      </c>
      <c r="N30" s="64">
        <v>353614</v>
      </c>
      <c r="O30" s="64">
        <v>1673064</v>
      </c>
      <c r="P30" s="64">
        <v>2154820</v>
      </c>
      <c r="Q30" s="64">
        <v>4181498</v>
      </c>
      <c r="R30" s="64">
        <v>4321454</v>
      </c>
      <c r="S30" s="64">
        <v>5658039</v>
      </c>
      <c r="T30" s="64">
        <v>11309651</v>
      </c>
      <c r="U30" s="64">
        <v>21289144</v>
      </c>
      <c r="V30" s="64">
        <v>40618210</v>
      </c>
      <c r="W30" s="64">
        <v>308258456</v>
      </c>
      <c r="X30" s="64">
        <v>-267640246</v>
      </c>
      <c r="Y30" s="65">
        <v>-86.82</v>
      </c>
      <c r="Z30" s="66">
        <v>308258456</v>
      </c>
    </row>
    <row r="31" spans="1:26" ht="13.5">
      <c r="A31" s="62" t="s">
        <v>49</v>
      </c>
      <c r="B31" s="18">
        <v>258452688</v>
      </c>
      <c r="C31" s="18">
        <v>0</v>
      </c>
      <c r="D31" s="63">
        <v>456729523</v>
      </c>
      <c r="E31" s="64">
        <v>271513237</v>
      </c>
      <c r="F31" s="64">
        <v>4831837</v>
      </c>
      <c r="G31" s="64">
        <v>20717309</v>
      </c>
      <c r="H31" s="64">
        <v>15702507</v>
      </c>
      <c r="I31" s="64">
        <v>41251653</v>
      </c>
      <c r="J31" s="64">
        <v>25022138</v>
      </c>
      <c r="K31" s="64">
        <v>20470552</v>
      </c>
      <c r="L31" s="64">
        <v>25219485</v>
      </c>
      <c r="M31" s="64">
        <v>70712175</v>
      </c>
      <c r="N31" s="64">
        <v>11535608</v>
      </c>
      <c r="O31" s="64">
        <v>34857319</v>
      </c>
      <c r="P31" s="64">
        <v>10598384</v>
      </c>
      <c r="Q31" s="64">
        <v>56991311</v>
      </c>
      <c r="R31" s="64">
        <v>12542066</v>
      </c>
      <c r="S31" s="64">
        <v>21187782</v>
      </c>
      <c r="T31" s="64">
        <v>31638757</v>
      </c>
      <c r="U31" s="64">
        <v>65368605</v>
      </c>
      <c r="V31" s="64">
        <v>234323744</v>
      </c>
      <c r="W31" s="64">
        <v>271513237</v>
      </c>
      <c r="X31" s="64">
        <v>-37189493</v>
      </c>
      <c r="Y31" s="65">
        <v>-13.7</v>
      </c>
      <c r="Z31" s="66">
        <v>271513237</v>
      </c>
    </row>
    <row r="32" spans="1:26" ht="13.5">
      <c r="A32" s="74" t="s">
        <v>50</v>
      </c>
      <c r="B32" s="21">
        <f>SUM(B28:B31)</f>
        <v>914859054</v>
      </c>
      <c r="C32" s="21">
        <f>SUM(C28:C31)</f>
        <v>0</v>
      </c>
      <c r="D32" s="103">
        <f aca="true" t="shared" si="5" ref="D32:Z32">SUM(D28:D31)</f>
        <v>1363578974</v>
      </c>
      <c r="E32" s="104">
        <f t="shared" si="5"/>
        <v>1486835365</v>
      </c>
      <c r="F32" s="104">
        <f t="shared" si="5"/>
        <v>28775665</v>
      </c>
      <c r="G32" s="104">
        <f t="shared" si="5"/>
        <v>44864087</v>
      </c>
      <c r="H32" s="104">
        <f t="shared" si="5"/>
        <v>112674754</v>
      </c>
      <c r="I32" s="104">
        <f t="shared" si="5"/>
        <v>186314506</v>
      </c>
      <c r="J32" s="104">
        <f t="shared" si="5"/>
        <v>107511921</v>
      </c>
      <c r="K32" s="104">
        <f t="shared" si="5"/>
        <v>129063629</v>
      </c>
      <c r="L32" s="104">
        <f t="shared" si="5"/>
        <v>59590321</v>
      </c>
      <c r="M32" s="104">
        <f t="shared" si="5"/>
        <v>296165871</v>
      </c>
      <c r="N32" s="104">
        <f t="shared" si="5"/>
        <v>21400318</v>
      </c>
      <c r="O32" s="104">
        <f t="shared" si="5"/>
        <v>62631987</v>
      </c>
      <c r="P32" s="104">
        <f t="shared" si="5"/>
        <v>69219239</v>
      </c>
      <c r="Q32" s="104">
        <f t="shared" si="5"/>
        <v>153251544</v>
      </c>
      <c r="R32" s="104">
        <f t="shared" si="5"/>
        <v>64004520</v>
      </c>
      <c r="S32" s="104">
        <f t="shared" si="5"/>
        <v>115572802</v>
      </c>
      <c r="T32" s="104">
        <f t="shared" si="5"/>
        <v>125982490</v>
      </c>
      <c r="U32" s="104">
        <f t="shared" si="5"/>
        <v>305559812</v>
      </c>
      <c r="V32" s="104">
        <f t="shared" si="5"/>
        <v>941291733</v>
      </c>
      <c r="W32" s="104">
        <f t="shared" si="5"/>
        <v>1486835365</v>
      </c>
      <c r="X32" s="104">
        <f t="shared" si="5"/>
        <v>-545543632</v>
      </c>
      <c r="Y32" s="105">
        <f>+IF(W32&lt;&gt;0,(X32/W32)*100,0)</f>
        <v>-36.6915964498867</v>
      </c>
      <c r="Z32" s="106">
        <f t="shared" si="5"/>
        <v>1486835365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1440189268</v>
      </c>
      <c r="C35" s="18">
        <v>0</v>
      </c>
      <c r="D35" s="63">
        <v>1233501563</v>
      </c>
      <c r="E35" s="64">
        <v>1050024119</v>
      </c>
      <c r="F35" s="64">
        <v>-485546741</v>
      </c>
      <c r="G35" s="64">
        <v>-73012213</v>
      </c>
      <c r="H35" s="64">
        <v>-248506374</v>
      </c>
      <c r="I35" s="64">
        <v>-248506374</v>
      </c>
      <c r="J35" s="64">
        <v>-52430398</v>
      </c>
      <c r="K35" s="64">
        <v>190210299</v>
      </c>
      <c r="L35" s="64">
        <v>838479069</v>
      </c>
      <c r="M35" s="64">
        <v>838479069</v>
      </c>
      <c r="N35" s="64">
        <v>-46882425</v>
      </c>
      <c r="O35" s="64">
        <v>150337742</v>
      </c>
      <c r="P35" s="64">
        <v>-224213400</v>
      </c>
      <c r="Q35" s="64">
        <v>-224213400</v>
      </c>
      <c r="R35" s="64">
        <v>177897860</v>
      </c>
      <c r="S35" s="64">
        <v>-94038978</v>
      </c>
      <c r="T35" s="64">
        <v>-46201046</v>
      </c>
      <c r="U35" s="64">
        <v>-46201046</v>
      </c>
      <c r="V35" s="64">
        <v>-46201046</v>
      </c>
      <c r="W35" s="64">
        <v>1050024119</v>
      </c>
      <c r="X35" s="64">
        <v>-1096225165</v>
      </c>
      <c r="Y35" s="65">
        <v>-104.4</v>
      </c>
      <c r="Z35" s="66">
        <v>1050024119</v>
      </c>
    </row>
    <row r="36" spans="1:26" ht="13.5">
      <c r="A36" s="62" t="s">
        <v>53</v>
      </c>
      <c r="B36" s="18">
        <v>7130904450</v>
      </c>
      <c r="C36" s="18">
        <v>0</v>
      </c>
      <c r="D36" s="63">
        <v>7674758268</v>
      </c>
      <c r="E36" s="64">
        <v>7204456119</v>
      </c>
      <c r="F36" s="64">
        <v>169392084</v>
      </c>
      <c r="G36" s="64">
        <v>34674543</v>
      </c>
      <c r="H36" s="64">
        <v>104585212</v>
      </c>
      <c r="I36" s="64">
        <v>104585212</v>
      </c>
      <c r="J36" s="64">
        <v>99422380</v>
      </c>
      <c r="K36" s="64">
        <v>-126972275</v>
      </c>
      <c r="L36" s="64">
        <v>7337168623</v>
      </c>
      <c r="M36" s="64">
        <v>7337168623</v>
      </c>
      <c r="N36" s="64">
        <v>14753466</v>
      </c>
      <c r="O36" s="64">
        <v>-29436663</v>
      </c>
      <c r="P36" s="64">
        <v>-8451324</v>
      </c>
      <c r="Q36" s="64">
        <v>-8451324</v>
      </c>
      <c r="R36" s="64">
        <v>-16826503</v>
      </c>
      <c r="S36" s="64">
        <v>94165192</v>
      </c>
      <c r="T36" s="64">
        <v>84501445</v>
      </c>
      <c r="U36" s="64">
        <v>84501445</v>
      </c>
      <c r="V36" s="64">
        <v>84501445</v>
      </c>
      <c r="W36" s="64">
        <v>7204456119</v>
      </c>
      <c r="X36" s="64">
        <v>-7119954674</v>
      </c>
      <c r="Y36" s="65">
        <v>-98.83</v>
      </c>
      <c r="Z36" s="66">
        <v>7204456119</v>
      </c>
    </row>
    <row r="37" spans="1:26" ht="13.5">
      <c r="A37" s="62" t="s">
        <v>54</v>
      </c>
      <c r="B37" s="18">
        <v>982313883</v>
      </c>
      <c r="C37" s="18">
        <v>0</v>
      </c>
      <c r="D37" s="63">
        <v>548535869</v>
      </c>
      <c r="E37" s="64">
        <v>610918638</v>
      </c>
      <c r="F37" s="64">
        <v>216007317</v>
      </c>
      <c r="G37" s="64">
        <v>-63954482</v>
      </c>
      <c r="H37" s="64">
        <v>-17945437</v>
      </c>
      <c r="I37" s="64">
        <v>-17945437</v>
      </c>
      <c r="J37" s="64">
        <v>54266339</v>
      </c>
      <c r="K37" s="64">
        <v>250794314</v>
      </c>
      <c r="L37" s="64">
        <v>1050257268</v>
      </c>
      <c r="M37" s="64">
        <v>1050257268</v>
      </c>
      <c r="N37" s="64">
        <v>315646281</v>
      </c>
      <c r="O37" s="64">
        <v>-439387992</v>
      </c>
      <c r="P37" s="64">
        <v>-205580721</v>
      </c>
      <c r="Q37" s="64">
        <v>-205580721</v>
      </c>
      <c r="R37" s="64">
        <v>224577777</v>
      </c>
      <c r="S37" s="64">
        <v>132618606</v>
      </c>
      <c r="T37" s="64">
        <v>-834198561</v>
      </c>
      <c r="U37" s="64">
        <v>-834198561</v>
      </c>
      <c r="V37" s="64">
        <v>-834198561</v>
      </c>
      <c r="W37" s="64">
        <v>610918638</v>
      </c>
      <c r="X37" s="64">
        <v>-1445117199</v>
      </c>
      <c r="Y37" s="65">
        <v>-236.55</v>
      </c>
      <c r="Z37" s="66">
        <v>610918638</v>
      </c>
    </row>
    <row r="38" spans="1:26" ht="13.5">
      <c r="A38" s="62" t="s">
        <v>55</v>
      </c>
      <c r="B38" s="18">
        <v>457523364</v>
      </c>
      <c r="C38" s="18">
        <v>0</v>
      </c>
      <c r="D38" s="63">
        <v>406251090</v>
      </c>
      <c r="E38" s="64">
        <v>491251090</v>
      </c>
      <c r="F38" s="64">
        <v>0</v>
      </c>
      <c r="G38" s="64">
        <v>-912906</v>
      </c>
      <c r="H38" s="64">
        <v>0</v>
      </c>
      <c r="I38" s="64">
        <v>0</v>
      </c>
      <c r="J38" s="64">
        <v>0</v>
      </c>
      <c r="K38" s="64">
        <v>3480935</v>
      </c>
      <c r="L38" s="64">
        <v>282198822</v>
      </c>
      <c r="M38" s="64">
        <v>282198822</v>
      </c>
      <c r="N38" s="64">
        <v>0</v>
      </c>
      <c r="O38" s="64">
        <v>-992696</v>
      </c>
      <c r="P38" s="64">
        <v>-16938368</v>
      </c>
      <c r="Q38" s="64">
        <v>-16938368</v>
      </c>
      <c r="R38" s="64">
        <v>183061632</v>
      </c>
      <c r="S38" s="64">
        <v>0</v>
      </c>
      <c r="T38" s="64">
        <v>0</v>
      </c>
      <c r="U38" s="64">
        <v>0</v>
      </c>
      <c r="V38" s="64">
        <v>0</v>
      </c>
      <c r="W38" s="64">
        <v>491251090</v>
      </c>
      <c r="X38" s="64">
        <v>-491251090</v>
      </c>
      <c r="Y38" s="65">
        <v>-100</v>
      </c>
      <c r="Z38" s="66">
        <v>491251090</v>
      </c>
    </row>
    <row r="39" spans="1:26" ht="13.5">
      <c r="A39" s="62" t="s">
        <v>56</v>
      </c>
      <c r="B39" s="18">
        <v>7131256471</v>
      </c>
      <c r="C39" s="18">
        <v>0</v>
      </c>
      <c r="D39" s="63">
        <v>7953472872</v>
      </c>
      <c r="E39" s="64">
        <v>7152310510</v>
      </c>
      <c r="F39" s="64">
        <v>-532161974</v>
      </c>
      <c r="G39" s="64">
        <v>26529718</v>
      </c>
      <c r="H39" s="64">
        <v>-125975725</v>
      </c>
      <c r="I39" s="64">
        <v>-125975725</v>
      </c>
      <c r="J39" s="64">
        <v>-7274357</v>
      </c>
      <c r="K39" s="64">
        <v>-191037225</v>
      </c>
      <c r="L39" s="64">
        <v>6843191602</v>
      </c>
      <c r="M39" s="64">
        <v>6843191602</v>
      </c>
      <c r="N39" s="64">
        <v>-347775240</v>
      </c>
      <c r="O39" s="64">
        <v>561281767</v>
      </c>
      <c r="P39" s="64">
        <v>-10145635</v>
      </c>
      <c r="Q39" s="64">
        <v>-10145635</v>
      </c>
      <c r="R39" s="64">
        <v>-246568052</v>
      </c>
      <c r="S39" s="64">
        <v>-132492392</v>
      </c>
      <c r="T39" s="64">
        <v>872498960</v>
      </c>
      <c r="U39" s="64">
        <v>872498960</v>
      </c>
      <c r="V39" s="64">
        <v>872498960</v>
      </c>
      <c r="W39" s="64">
        <v>7152310510</v>
      </c>
      <c r="X39" s="64">
        <v>-6279811550</v>
      </c>
      <c r="Y39" s="65">
        <v>-87.8</v>
      </c>
      <c r="Z39" s="66">
        <v>7152310510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722941628</v>
      </c>
      <c r="C42" s="18">
        <v>0</v>
      </c>
      <c r="D42" s="63">
        <v>1013708669</v>
      </c>
      <c r="E42" s="64">
        <v>768253037</v>
      </c>
      <c r="F42" s="64">
        <v>316363563</v>
      </c>
      <c r="G42" s="64">
        <v>-8183363</v>
      </c>
      <c r="H42" s="64">
        <v>-73827836</v>
      </c>
      <c r="I42" s="64">
        <v>234352364</v>
      </c>
      <c r="J42" s="64">
        <v>41229942</v>
      </c>
      <c r="K42" s="64">
        <v>-48999809</v>
      </c>
      <c r="L42" s="64">
        <v>15231233</v>
      </c>
      <c r="M42" s="64">
        <v>7461366</v>
      </c>
      <c r="N42" s="64">
        <v>-308233105</v>
      </c>
      <c r="O42" s="64">
        <v>132969512</v>
      </c>
      <c r="P42" s="64">
        <v>355790798</v>
      </c>
      <c r="Q42" s="64">
        <v>180527205</v>
      </c>
      <c r="R42" s="64">
        <v>-109244698</v>
      </c>
      <c r="S42" s="64">
        <v>-16935305</v>
      </c>
      <c r="T42" s="64">
        <v>-34545949</v>
      </c>
      <c r="U42" s="64">
        <v>-160725952</v>
      </c>
      <c r="V42" s="64">
        <v>261614983</v>
      </c>
      <c r="W42" s="64">
        <v>768253037</v>
      </c>
      <c r="X42" s="64">
        <v>-506638054</v>
      </c>
      <c r="Y42" s="65">
        <v>-65.95</v>
      </c>
      <c r="Z42" s="66">
        <v>768253037</v>
      </c>
    </row>
    <row r="43" spans="1:26" ht="13.5">
      <c r="A43" s="62" t="s">
        <v>59</v>
      </c>
      <c r="B43" s="18">
        <v>-914386459</v>
      </c>
      <c r="C43" s="18">
        <v>0</v>
      </c>
      <c r="D43" s="63">
        <v>-1263506639</v>
      </c>
      <c r="E43" s="64">
        <v>-1456763544</v>
      </c>
      <c r="F43" s="64">
        <v>-26959876</v>
      </c>
      <c r="G43" s="64">
        <v>-41548296</v>
      </c>
      <c r="H43" s="64">
        <v>-111740543</v>
      </c>
      <c r="I43" s="64">
        <v>-180248715</v>
      </c>
      <c r="J43" s="64">
        <v>-107068063</v>
      </c>
      <c r="K43" s="64">
        <v>-124491876</v>
      </c>
      <c r="L43" s="64">
        <v>-58818391</v>
      </c>
      <c r="M43" s="64">
        <v>-290378330</v>
      </c>
      <c r="N43" s="64">
        <v>-20961281</v>
      </c>
      <c r="O43" s="64">
        <v>-298217801</v>
      </c>
      <c r="P43" s="64">
        <v>-68318796</v>
      </c>
      <c r="Q43" s="64">
        <v>-387497878</v>
      </c>
      <c r="R43" s="64">
        <v>-64004520</v>
      </c>
      <c r="S43" s="64">
        <v>-114133020</v>
      </c>
      <c r="T43" s="64">
        <v>-124640381</v>
      </c>
      <c r="U43" s="64">
        <v>-302777921</v>
      </c>
      <c r="V43" s="64">
        <v>-1160902844</v>
      </c>
      <c r="W43" s="64">
        <v>-1456763544</v>
      </c>
      <c r="X43" s="64">
        <v>295860700</v>
      </c>
      <c r="Y43" s="65">
        <v>-20.31</v>
      </c>
      <c r="Z43" s="66">
        <v>-1456763544</v>
      </c>
    </row>
    <row r="44" spans="1:26" ht="13.5">
      <c r="A44" s="62" t="s">
        <v>60</v>
      </c>
      <c r="B44" s="18">
        <v>-17383614</v>
      </c>
      <c r="C44" s="18">
        <v>0</v>
      </c>
      <c r="D44" s="63">
        <v>204114100</v>
      </c>
      <c r="E44" s="64">
        <v>291271135</v>
      </c>
      <c r="F44" s="64">
        <v>0</v>
      </c>
      <c r="G44" s="64">
        <v>-4002069</v>
      </c>
      <c r="H44" s="64">
        <v>0</v>
      </c>
      <c r="I44" s="64">
        <v>-4002069</v>
      </c>
      <c r="J44" s="64">
        <v>0</v>
      </c>
      <c r="K44" s="64">
        <v>-1688069</v>
      </c>
      <c r="L44" s="64">
        <v>0</v>
      </c>
      <c r="M44" s="64">
        <v>-1688069</v>
      </c>
      <c r="N44" s="64">
        <v>0</v>
      </c>
      <c r="O44" s="64">
        <v>-4002069</v>
      </c>
      <c r="P44" s="64">
        <v>0</v>
      </c>
      <c r="Q44" s="64">
        <v>-4002069</v>
      </c>
      <c r="R44" s="64">
        <v>0</v>
      </c>
      <c r="S44" s="64">
        <v>-4368117</v>
      </c>
      <c r="T44" s="64">
        <v>-4341041</v>
      </c>
      <c r="U44" s="64">
        <v>-8709158</v>
      </c>
      <c r="V44" s="64">
        <v>-18401365</v>
      </c>
      <c r="W44" s="64">
        <v>291271135</v>
      </c>
      <c r="X44" s="64">
        <v>-309672500</v>
      </c>
      <c r="Y44" s="65">
        <v>-106.32</v>
      </c>
      <c r="Z44" s="66">
        <v>291271135</v>
      </c>
    </row>
    <row r="45" spans="1:26" ht="13.5">
      <c r="A45" s="74" t="s">
        <v>61</v>
      </c>
      <c r="B45" s="21">
        <v>773468340</v>
      </c>
      <c r="C45" s="21">
        <v>0</v>
      </c>
      <c r="D45" s="103">
        <v>872915010</v>
      </c>
      <c r="E45" s="104">
        <v>376228968</v>
      </c>
      <c r="F45" s="104">
        <v>1170949833</v>
      </c>
      <c r="G45" s="104">
        <v>1117216105</v>
      </c>
      <c r="H45" s="104">
        <v>931647726</v>
      </c>
      <c r="I45" s="104">
        <v>931647726</v>
      </c>
      <c r="J45" s="104">
        <v>865809605</v>
      </c>
      <c r="K45" s="104">
        <v>690629851</v>
      </c>
      <c r="L45" s="104">
        <v>647042693</v>
      </c>
      <c r="M45" s="104">
        <v>647042693</v>
      </c>
      <c r="N45" s="104">
        <v>317848307</v>
      </c>
      <c r="O45" s="104">
        <v>148597949</v>
      </c>
      <c r="P45" s="104">
        <v>436069951</v>
      </c>
      <c r="Q45" s="104">
        <v>317848307</v>
      </c>
      <c r="R45" s="104">
        <v>262820733</v>
      </c>
      <c r="S45" s="104">
        <v>127384291</v>
      </c>
      <c r="T45" s="104">
        <v>-36143080</v>
      </c>
      <c r="U45" s="104">
        <v>-36143080</v>
      </c>
      <c r="V45" s="104">
        <v>-36143080</v>
      </c>
      <c r="W45" s="104">
        <v>376228968</v>
      </c>
      <c r="X45" s="104">
        <v>-412372048</v>
      </c>
      <c r="Y45" s="105">
        <v>-109.61</v>
      </c>
      <c r="Z45" s="106">
        <v>376228968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190018184</v>
      </c>
      <c r="C49" s="56">
        <v>0</v>
      </c>
      <c r="D49" s="133">
        <v>93811244</v>
      </c>
      <c r="E49" s="58">
        <v>45458121</v>
      </c>
      <c r="F49" s="58">
        <v>0</v>
      </c>
      <c r="G49" s="58">
        <v>0</v>
      </c>
      <c r="H49" s="58">
        <v>0</v>
      </c>
      <c r="I49" s="58">
        <v>61893043</v>
      </c>
      <c r="J49" s="58">
        <v>0</v>
      </c>
      <c r="K49" s="58">
        <v>0</v>
      </c>
      <c r="L49" s="58">
        <v>0</v>
      </c>
      <c r="M49" s="58">
        <v>27011908</v>
      </c>
      <c r="N49" s="58">
        <v>0</v>
      </c>
      <c r="O49" s="58">
        <v>0</v>
      </c>
      <c r="P49" s="58">
        <v>0</v>
      </c>
      <c r="Q49" s="58">
        <v>33781356</v>
      </c>
      <c r="R49" s="58">
        <v>0</v>
      </c>
      <c r="S49" s="58">
        <v>0</v>
      </c>
      <c r="T49" s="58">
        <v>0</v>
      </c>
      <c r="U49" s="58">
        <v>29233757</v>
      </c>
      <c r="V49" s="58">
        <v>1582765267</v>
      </c>
      <c r="W49" s="58">
        <v>2063972880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1600115</v>
      </c>
      <c r="C51" s="56">
        <v>0</v>
      </c>
      <c r="D51" s="133">
        <v>9425</v>
      </c>
      <c r="E51" s="58">
        <v>0</v>
      </c>
      <c r="F51" s="58">
        <v>0</v>
      </c>
      <c r="G51" s="58">
        <v>0</v>
      </c>
      <c r="H51" s="58">
        <v>0</v>
      </c>
      <c r="I51" s="58">
        <v>106560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138549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1854649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89.96491943721077</v>
      </c>
      <c r="C58" s="5">
        <f>IF(C67=0,0,+(C76/C67)*100)</f>
        <v>0</v>
      </c>
      <c r="D58" s="6">
        <f aca="true" t="shared" si="6" ref="D58:Z58">IF(D67=0,0,+(D76/D67)*100)</f>
        <v>95.22275654563234</v>
      </c>
      <c r="E58" s="7">
        <f t="shared" si="6"/>
        <v>88.00002220762858</v>
      </c>
      <c r="F58" s="7">
        <f t="shared" si="6"/>
        <v>89.94386368061818</v>
      </c>
      <c r="G58" s="7">
        <f t="shared" si="6"/>
        <v>83.23550832913035</v>
      </c>
      <c r="H58" s="7">
        <f t="shared" si="6"/>
        <v>119.04659233602021</v>
      </c>
      <c r="I58" s="7">
        <f t="shared" si="6"/>
        <v>95.2377381292786</v>
      </c>
      <c r="J58" s="7">
        <f t="shared" si="6"/>
        <v>87.21286589273515</v>
      </c>
      <c r="K58" s="7">
        <f t="shared" si="6"/>
        <v>91.80865614554472</v>
      </c>
      <c r="L58" s="7">
        <f t="shared" si="6"/>
        <v>60.07341756807598</v>
      </c>
      <c r="M58" s="7">
        <f t="shared" si="6"/>
        <v>80.05547010700296</v>
      </c>
      <c r="N58" s="7">
        <f t="shared" si="6"/>
        <v>110.19705025100271</v>
      </c>
      <c r="O58" s="7">
        <f t="shared" si="6"/>
        <v>94.08760058233204</v>
      </c>
      <c r="P58" s="7">
        <f t="shared" si="6"/>
        <v>82.31769500364278</v>
      </c>
      <c r="Q58" s="7">
        <f t="shared" si="6"/>
        <v>95.20901447358828</v>
      </c>
      <c r="R58" s="7">
        <f t="shared" si="6"/>
        <v>54.63480667971884</v>
      </c>
      <c r="S58" s="7">
        <f t="shared" si="6"/>
        <v>108.46603344022212</v>
      </c>
      <c r="T58" s="7">
        <f t="shared" si="6"/>
        <v>57.49292911229061</v>
      </c>
      <c r="U58" s="7">
        <f t="shared" si="6"/>
        <v>70.32345463691851</v>
      </c>
      <c r="V58" s="7">
        <f t="shared" si="6"/>
        <v>84.7197366177696</v>
      </c>
      <c r="W58" s="7">
        <f t="shared" si="6"/>
        <v>88.00002220762858</v>
      </c>
      <c r="X58" s="7">
        <f t="shared" si="6"/>
        <v>0</v>
      </c>
      <c r="Y58" s="7">
        <f t="shared" si="6"/>
        <v>0</v>
      </c>
      <c r="Z58" s="8">
        <f t="shared" si="6"/>
        <v>88.00002220762858</v>
      </c>
    </row>
    <row r="59" spans="1:26" ht="13.5">
      <c r="A59" s="36" t="s">
        <v>31</v>
      </c>
      <c r="B59" s="9">
        <f aca="true" t="shared" si="7" ref="B59:Z66">IF(B68=0,0,+(B77/B68)*100)</f>
        <v>106.30648750511871</v>
      </c>
      <c r="C59" s="9">
        <f t="shared" si="7"/>
        <v>0</v>
      </c>
      <c r="D59" s="2">
        <f t="shared" si="7"/>
        <v>97.1999972760118</v>
      </c>
      <c r="E59" s="10">
        <f t="shared" si="7"/>
        <v>88.79999974275917</v>
      </c>
      <c r="F59" s="10">
        <f t="shared" si="7"/>
        <v>112.09574785505076</v>
      </c>
      <c r="G59" s="10">
        <f t="shared" si="7"/>
        <v>78.42394365837826</v>
      </c>
      <c r="H59" s="10">
        <f t="shared" si="7"/>
        <v>87.2817489283544</v>
      </c>
      <c r="I59" s="10">
        <f t="shared" si="7"/>
        <v>92.64484254022854</v>
      </c>
      <c r="J59" s="10">
        <f t="shared" si="7"/>
        <v>88.60650307344365</v>
      </c>
      <c r="K59" s="10">
        <f t="shared" si="7"/>
        <v>84.91834603294825</v>
      </c>
      <c r="L59" s="10">
        <f t="shared" si="7"/>
        <v>54.804227371456115</v>
      </c>
      <c r="M59" s="10">
        <f t="shared" si="7"/>
        <v>75.91693984139448</v>
      </c>
      <c r="N59" s="10">
        <f t="shared" si="7"/>
        <v>136.03952174907266</v>
      </c>
      <c r="O59" s="10">
        <f t="shared" si="7"/>
        <v>80.54881292381745</v>
      </c>
      <c r="P59" s="10">
        <f t="shared" si="7"/>
        <v>91.68838741242233</v>
      </c>
      <c r="Q59" s="10">
        <f t="shared" si="7"/>
        <v>101.44724011602972</v>
      </c>
      <c r="R59" s="10">
        <f t="shared" si="7"/>
        <v>128.13951237390162</v>
      </c>
      <c r="S59" s="10">
        <f t="shared" si="7"/>
        <v>103.14819923698397</v>
      </c>
      <c r="T59" s="10">
        <f t="shared" si="7"/>
        <v>140.16062941904963</v>
      </c>
      <c r="U59" s="10">
        <f t="shared" si="7"/>
        <v>124.97185533196158</v>
      </c>
      <c r="V59" s="10">
        <f t="shared" si="7"/>
        <v>97.39395728727378</v>
      </c>
      <c r="W59" s="10">
        <f t="shared" si="7"/>
        <v>88.79999974275917</v>
      </c>
      <c r="X59" s="10">
        <f t="shared" si="7"/>
        <v>0</v>
      </c>
      <c r="Y59" s="10">
        <f t="shared" si="7"/>
        <v>0</v>
      </c>
      <c r="Z59" s="11">
        <f t="shared" si="7"/>
        <v>88.79999974275917</v>
      </c>
    </row>
    <row r="60" spans="1:26" ht="13.5">
      <c r="A60" s="37" t="s">
        <v>32</v>
      </c>
      <c r="B60" s="12">
        <f t="shared" si="7"/>
        <v>94.28203759290378</v>
      </c>
      <c r="C60" s="12">
        <f t="shared" si="7"/>
        <v>0</v>
      </c>
      <c r="D60" s="3">
        <f t="shared" si="7"/>
        <v>95.00000013470901</v>
      </c>
      <c r="E60" s="13">
        <f t="shared" si="7"/>
        <v>87.30018824405812</v>
      </c>
      <c r="F60" s="13">
        <f t="shared" si="7"/>
        <v>88.17341133656214</v>
      </c>
      <c r="G60" s="13">
        <f t="shared" si="7"/>
        <v>83.1589621517114</v>
      </c>
      <c r="H60" s="13">
        <f t="shared" si="7"/>
        <v>118.85137611250404</v>
      </c>
      <c r="I60" s="13">
        <f t="shared" si="7"/>
        <v>94.27216914525877</v>
      </c>
      <c r="J60" s="13">
        <f t="shared" si="7"/>
        <v>86.65077272623205</v>
      </c>
      <c r="K60" s="13">
        <f t="shared" si="7"/>
        <v>92.2305398326954</v>
      </c>
      <c r="L60" s="13">
        <f t="shared" si="7"/>
        <v>59.02300529602934</v>
      </c>
      <c r="M60" s="13">
        <f t="shared" si="7"/>
        <v>79.74467022411311</v>
      </c>
      <c r="N60" s="13">
        <f t="shared" si="7"/>
        <v>108.50353923434739</v>
      </c>
      <c r="O60" s="13">
        <f t="shared" si="7"/>
        <v>95.51110547598877</v>
      </c>
      <c r="P60" s="13">
        <f t="shared" si="7"/>
        <v>80.6843279005939</v>
      </c>
      <c r="Q60" s="13">
        <f t="shared" si="7"/>
        <v>94.51111932662471</v>
      </c>
      <c r="R60" s="13">
        <f t="shared" si="7"/>
        <v>44.39736564963838</v>
      </c>
      <c r="S60" s="13">
        <f t="shared" si="7"/>
        <v>109.32571475239945</v>
      </c>
      <c r="T60" s="13">
        <f t="shared" si="7"/>
        <v>52.32992718712086</v>
      </c>
      <c r="U60" s="13">
        <f t="shared" si="7"/>
        <v>65.39857289940699</v>
      </c>
      <c r="V60" s="13">
        <f t="shared" si="7"/>
        <v>82.83790440363794</v>
      </c>
      <c r="W60" s="13">
        <f t="shared" si="7"/>
        <v>87.30018824405812</v>
      </c>
      <c r="X60" s="13">
        <f t="shared" si="7"/>
        <v>0</v>
      </c>
      <c r="Y60" s="13">
        <f t="shared" si="7"/>
        <v>0</v>
      </c>
      <c r="Z60" s="14">
        <f t="shared" si="7"/>
        <v>87.30018824405812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95.00000004759217</v>
      </c>
      <c r="E61" s="13">
        <f t="shared" si="7"/>
        <v>86.78399474284936</v>
      </c>
      <c r="F61" s="13">
        <f t="shared" si="7"/>
        <v>92.93582606281761</v>
      </c>
      <c r="G61" s="13">
        <f t="shared" si="7"/>
        <v>86.4117523887615</v>
      </c>
      <c r="H61" s="13">
        <f t="shared" si="7"/>
        <v>131.3707565807058</v>
      </c>
      <c r="I61" s="13">
        <f t="shared" si="7"/>
        <v>100.2398139428876</v>
      </c>
      <c r="J61" s="13">
        <f t="shared" si="7"/>
        <v>91.02389213771916</v>
      </c>
      <c r="K61" s="13">
        <f t="shared" si="7"/>
        <v>101.04446798314473</v>
      </c>
      <c r="L61" s="13">
        <f t="shared" si="7"/>
        <v>64.72428427069241</v>
      </c>
      <c r="M61" s="13">
        <f t="shared" si="7"/>
        <v>86.21441723617929</v>
      </c>
      <c r="N61" s="13">
        <f t="shared" si="7"/>
        <v>117.03956657208798</v>
      </c>
      <c r="O61" s="13">
        <f t="shared" si="7"/>
        <v>97.59031881479441</v>
      </c>
      <c r="P61" s="13">
        <f t="shared" si="7"/>
        <v>85.7082673965903</v>
      </c>
      <c r="Q61" s="13">
        <f t="shared" si="7"/>
        <v>99.51830601808231</v>
      </c>
      <c r="R61" s="13">
        <f t="shared" si="7"/>
        <v>39.75296173761493</v>
      </c>
      <c r="S61" s="13">
        <f t="shared" si="7"/>
        <v>128.7875534500415</v>
      </c>
      <c r="T61" s="13">
        <f t="shared" si="7"/>
        <v>95.25847452256203</v>
      </c>
      <c r="U61" s="13">
        <f t="shared" si="7"/>
        <v>88.58365276530972</v>
      </c>
      <c r="V61" s="13">
        <f t="shared" si="7"/>
        <v>94.09033691191213</v>
      </c>
      <c r="W61" s="13">
        <f t="shared" si="7"/>
        <v>86.78399474284936</v>
      </c>
      <c r="X61" s="13">
        <f t="shared" si="7"/>
        <v>0</v>
      </c>
      <c r="Y61" s="13">
        <f t="shared" si="7"/>
        <v>0</v>
      </c>
      <c r="Z61" s="14">
        <f t="shared" si="7"/>
        <v>86.78399474284936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95.00000011360105</v>
      </c>
      <c r="E62" s="13">
        <f t="shared" si="7"/>
        <v>88.79999983095807</v>
      </c>
      <c r="F62" s="13">
        <f t="shared" si="7"/>
        <v>61.25098079947791</v>
      </c>
      <c r="G62" s="13">
        <f t="shared" si="7"/>
        <v>64.2286633447865</v>
      </c>
      <c r="H62" s="13">
        <f t="shared" si="7"/>
        <v>80.76605935948687</v>
      </c>
      <c r="I62" s="13">
        <f t="shared" si="7"/>
        <v>67.27356173405848</v>
      </c>
      <c r="J62" s="13">
        <f t="shared" si="7"/>
        <v>72.03544661774886</v>
      </c>
      <c r="K62" s="13">
        <f t="shared" si="7"/>
        <v>66.67632517617291</v>
      </c>
      <c r="L62" s="13">
        <f t="shared" si="7"/>
        <v>40.17979429302607</v>
      </c>
      <c r="M62" s="13">
        <f t="shared" si="7"/>
        <v>59.00067127262599</v>
      </c>
      <c r="N62" s="13">
        <f t="shared" si="7"/>
        <v>84.95145677405282</v>
      </c>
      <c r="O62" s="13">
        <f t="shared" si="7"/>
        <v>82.69290642875185</v>
      </c>
      <c r="P62" s="13">
        <f t="shared" si="7"/>
        <v>58.38056996706771</v>
      </c>
      <c r="Q62" s="13">
        <f t="shared" si="7"/>
        <v>75.84542044753036</v>
      </c>
      <c r="R62" s="13">
        <f t="shared" si="7"/>
        <v>67.96520537374595</v>
      </c>
      <c r="S62" s="13">
        <f t="shared" si="7"/>
        <v>43.07434307332643</v>
      </c>
      <c r="T62" s="13">
        <f t="shared" si="7"/>
        <v>38.91551655897831</v>
      </c>
      <c r="U62" s="13">
        <f t="shared" si="7"/>
        <v>46.07847321438368</v>
      </c>
      <c r="V62" s="13">
        <f t="shared" si="7"/>
        <v>61.5144272776457</v>
      </c>
      <c r="W62" s="13">
        <f t="shared" si="7"/>
        <v>88.79999983095807</v>
      </c>
      <c r="X62" s="13">
        <f t="shared" si="7"/>
        <v>0</v>
      </c>
      <c r="Y62" s="13">
        <f t="shared" si="7"/>
        <v>0</v>
      </c>
      <c r="Z62" s="14">
        <f t="shared" si="7"/>
        <v>88.79999983095807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95.00000009051766</v>
      </c>
      <c r="E63" s="13">
        <f t="shared" si="7"/>
        <v>88.7999997122689</v>
      </c>
      <c r="F63" s="13">
        <f t="shared" si="7"/>
        <v>125.6731151348329</v>
      </c>
      <c r="G63" s="13">
        <f t="shared" si="7"/>
        <v>108.56123063857738</v>
      </c>
      <c r="H63" s="13">
        <f t="shared" si="7"/>
        <v>76.68566761271016</v>
      </c>
      <c r="I63" s="13">
        <f t="shared" si="7"/>
        <v>103.61930638813371</v>
      </c>
      <c r="J63" s="13">
        <f t="shared" si="7"/>
        <v>71.97845713290903</v>
      </c>
      <c r="K63" s="13">
        <f t="shared" si="7"/>
        <v>66.92470456069934</v>
      </c>
      <c r="L63" s="13">
        <f t="shared" si="7"/>
        <v>49.00127442694083</v>
      </c>
      <c r="M63" s="13">
        <f t="shared" si="7"/>
        <v>62.6009616013123</v>
      </c>
      <c r="N63" s="13">
        <f t="shared" si="7"/>
        <v>88.35563257110852</v>
      </c>
      <c r="O63" s="13">
        <f t="shared" si="7"/>
        <v>70.26216147617662</v>
      </c>
      <c r="P63" s="13">
        <f t="shared" si="7"/>
        <v>68.35225774582545</v>
      </c>
      <c r="Q63" s="13">
        <f t="shared" si="7"/>
        <v>75.62762179634349</v>
      </c>
      <c r="R63" s="13">
        <f t="shared" si="7"/>
        <v>26.45448287363303</v>
      </c>
      <c r="S63" s="13">
        <f t="shared" si="7"/>
        <v>25.069222261387562</v>
      </c>
      <c r="T63" s="13">
        <f t="shared" si="7"/>
        <v>4.617245120912478</v>
      </c>
      <c r="U63" s="13">
        <f t="shared" si="7"/>
        <v>8.694202335881572</v>
      </c>
      <c r="V63" s="13">
        <f t="shared" si="7"/>
        <v>28.80594648832173</v>
      </c>
      <c r="W63" s="13">
        <f t="shared" si="7"/>
        <v>88.7999997122689</v>
      </c>
      <c r="X63" s="13">
        <f t="shared" si="7"/>
        <v>0</v>
      </c>
      <c r="Y63" s="13">
        <f t="shared" si="7"/>
        <v>0</v>
      </c>
      <c r="Z63" s="14">
        <f t="shared" si="7"/>
        <v>88.7999997122689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95.00000100071391</v>
      </c>
      <c r="E64" s="13">
        <f t="shared" si="7"/>
        <v>88.79999936827734</v>
      </c>
      <c r="F64" s="13">
        <f t="shared" si="7"/>
        <v>62.30522424852981</v>
      </c>
      <c r="G64" s="13">
        <f t="shared" si="7"/>
        <v>56.9796882000645</v>
      </c>
      <c r="H64" s="13">
        <f t="shared" si="7"/>
        <v>61.66878331185761</v>
      </c>
      <c r="I64" s="13">
        <f t="shared" si="7"/>
        <v>60.45313563088298</v>
      </c>
      <c r="J64" s="13">
        <f t="shared" si="7"/>
        <v>64.63593563031691</v>
      </c>
      <c r="K64" s="13">
        <f t="shared" si="7"/>
        <v>55.26407146457788</v>
      </c>
      <c r="L64" s="13">
        <f t="shared" si="7"/>
        <v>44.22512514768949</v>
      </c>
      <c r="M64" s="13">
        <f t="shared" si="7"/>
        <v>54.65329091611777</v>
      </c>
      <c r="N64" s="13">
        <f t="shared" si="7"/>
        <v>73.16725132537711</v>
      </c>
      <c r="O64" s="13">
        <f t="shared" si="7"/>
        <v>183.91457719428686</v>
      </c>
      <c r="P64" s="13">
        <f t="shared" si="7"/>
        <v>63.64837096817093</v>
      </c>
      <c r="Q64" s="13">
        <f t="shared" si="7"/>
        <v>84.2853131139461</v>
      </c>
      <c r="R64" s="13">
        <f t="shared" si="7"/>
        <v>0</v>
      </c>
      <c r="S64" s="13">
        <f t="shared" si="7"/>
        <v>0</v>
      </c>
      <c r="T64" s="13">
        <f t="shared" si="7"/>
        <v>73.81943229945811</v>
      </c>
      <c r="U64" s="13">
        <f t="shared" si="7"/>
        <v>171.5753980607371</v>
      </c>
      <c r="V64" s="13">
        <f t="shared" si="7"/>
        <v>76.11717834976275</v>
      </c>
      <c r="W64" s="13">
        <f t="shared" si="7"/>
        <v>88.79999936827734</v>
      </c>
      <c r="X64" s="13">
        <f t="shared" si="7"/>
        <v>0</v>
      </c>
      <c r="Y64" s="13">
        <f t="shared" si="7"/>
        <v>0</v>
      </c>
      <c r="Z64" s="14">
        <f t="shared" si="7"/>
        <v>88.79999936827734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95.00002530394252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0</v>
      </c>
      <c r="T65" s="13">
        <f t="shared" si="7"/>
        <v>100</v>
      </c>
      <c r="U65" s="13">
        <f t="shared" si="7"/>
        <v>40.31738359916224</v>
      </c>
      <c r="V65" s="13">
        <f t="shared" si="7"/>
        <v>80.20492405519857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95.63243530601264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235.35467517127668</v>
      </c>
      <c r="I66" s="16">
        <f t="shared" si="7"/>
        <v>141.74052067561752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100.00001159883303</v>
      </c>
      <c r="Q66" s="16">
        <f t="shared" si="7"/>
        <v>100.0000067592106</v>
      </c>
      <c r="R66" s="16">
        <f t="shared" si="7"/>
        <v>100.00000655799157</v>
      </c>
      <c r="S66" s="16">
        <f t="shared" si="7"/>
        <v>100</v>
      </c>
      <c r="T66" s="16">
        <f t="shared" si="7"/>
        <v>100.00001051507353</v>
      </c>
      <c r="U66" s="16">
        <f t="shared" si="7"/>
        <v>100.0000059017412</v>
      </c>
      <c r="V66" s="16">
        <f t="shared" si="7"/>
        <v>107.29162727914394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1936718074</v>
      </c>
      <c r="C67" s="23"/>
      <c r="D67" s="24">
        <v>2187889041</v>
      </c>
      <c r="E67" s="25">
        <v>2643235850</v>
      </c>
      <c r="F67" s="25">
        <v>226843693</v>
      </c>
      <c r="G67" s="25">
        <v>212769392</v>
      </c>
      <c r="H67" s="25">
        <v>157697180</v>
      </c>
      <c r="I67" s="25">
        <v>597310265</v>
      </c>
      <c r="J67" s="25">
        <v>172589345</v>
      </c>
      <c r="K67" s="25">
        <v>162274582</v>
      </c>
      <c r="L67" s="25">
        <v>157267808</v>
      </c>
      <c r="M67" s="25">
        <v>492131735</v>
      </c>
      <c r="N67" s="25">
        <v>181955414</v>
      </c>
      <c r="O67" s="25">
        <v>152893527</v>
      </c>
      <c r="P67" s="25">
        <v>198249476</v>
      </c>
      <c r="Q67" s="25">
        <v>533098417</v>
      </c>
      <c r="R67" s="25">
        <v>173837736</v>
      </c>
      <c r="S67" s="25">
        <v>177229385</v>
      </c>
      <c r="T67" s="25">
        <v>314305656</v>
      </c>
      <c r="U67" s="25">
        <v>665372777</v>
      </c>
      <c r="V67" s="25">
        <v>2287913194</v>
      </c>
      <c r="W67" s="25">
        <v>2643235850</v>
      </c>
      <c r="X67" s="25"/>
      <c r="Y67" s="24"/>
      <c r="Z67" s="26">
        <v>2643235850</v>
      </c>
    </row>
    <row r="68" spans="1:26" ht="13.5" hidden="1">
      <c r="A68" s="36" t="s">
        <v>31</v>
      </c>
      <c r="B68" s="18">
        <v>171818639</v>
      </c>
      <c r="C68" s="18"/>
      <c r="D68" s="19">
        <v>176946435</v>
      </c>
      <c r="E68" s="20">
        <v>174155871</v>
      </c>
      <c r="F68" s="20">
        <v>14615847</v>
      </c>
      <c r="G68" s="20">
        <v>14501677</v>
      </c>
      <c r="H68" s="20">
        <v>14555885</v>
      </c>
      <c r="I68" s="20">
        <v>43673409</v>
      </c>
      <c r="J68" s="20">
        <v>14125198</v>
      </c>
      <c r="K68" s="20">
        <v>14721575</v>
      </c>
      <c r="L68" s="20">
        <v>14766339</v>
      </c>
      <c r="M68" s="20">
        <v>43613112</v>
      </c>
      <c r="N68" s="20">
        <v>12922505</v>
      </c>
      <c r="O68" s="20">
        <v>14715652</v>
      </c>
      <c r="P68" s="20">
        <v>14293171</v>
      </c>
      <c r="Q68" s="20">
        <v>41931328</v>
      </c>
      <c r="R68" s="20">
        <v>11126927</v>
      </c>
      <c r="S68" s="20">
        <v>10881554</v>
      </c>
      <c r="T68" s="20">
        <v>13314373</v>
      </c>
      <c r="U68" s="20">
        <v>35322854</v>
      </c>
      <c r="V68" s="20">
        <v>164540703</v>
      </c>
      <c r="W68" s="20">
        <v>174155871</v>
      </c>
      <c r="X68" s="20"/>
      <c r="Y68" s="19"/>
      <c r="Z68" s="22">
        <v>174155871</v>
      </c>
    </row>
    <row r="69" spans="1:26" ht="13.5" hidden="1">
      <c r="A69" s="37" t="s">
        <v>32</v>
      </c>
      <c r="B69" s="18">
        <v>1654305035</v>
      </c>
      <c r="C69" s="18"/>
      <c r="D69" s="19">
        <v>1855852150</v>
      </c>
      <c r="E69" s="20">
        <v>2343989523</v>
      </c>
      <c r="F69" s="20">
        <v>207833448</v>
      </c>
      <c r="G69" s="20">
        <v>193223347</v>
      </c>
      <c r="H69" s="20">
        <v>138932754</v>
      </c>
      <c r="I69" s="20">
        <v>539989549</v>
      </c>
      <c r="J69" s="20">
        <v>153266377</v>
      </c>
      <c r="K69" s="20">
        <v>142509412</v>
      </c>
      <c r="L69" s="20">
        <v>136949770</v>
      </c>
      <c r="M69" s="20">
        <v>432725559</v>
      </c>
      <c r="N69" s="20">
        <v>163424612</v>
      </c>
      <c r="O69" s="20">
        <v>137613102</v>
      </c>
      <c r="P69" s="20">
        <v>175334748</v>
      </c>
      <c r="Q69" s="20">
        <v>476372462</v>
      </c>
      <c r="R69" s="20">
        <v>147462238</v>
      </c>
      <c r="S69" s="20">
        <v>157218255</v>
      </c>
      <c r="T69" s="20">
        <v>291481126</v>
      </c>
      <c r="U69" s="20">
        <v>596161619</v>
      </c>
      <c r="V69" s="20">
        <v>2045249189</v>
      </c>
      <c r="W69" s="20">
        <v>2343989523</v>
      </c>
      <c r="X69" s="20"/>
      <c r="Y69" s="19"/>
      <c r="Z69" s="22">
        <v>2343989523</v>
      </c>
    </row>
    <row r="70" spans="1:26" ht="13.5" hidden="1">
      <c r="A70" s="38" t="s">
        <v>102</v>
      </c>
      <c r="B70" s="18">
        <v>1126230164</v>
      </c>
      <c r="C70" s="18"/>
      <c r="D70" s="19">
        <v>1260711532</v>
      </c>
      <c r="E70" s="20">
        <v>1751433928</v>
      </c>
      <c r="F70" s="20">
        <v>164468388</v>
      </c>
      <c r="G70" s="20">
        <v>155622694</v>
      </c>
      <c r="H70" s="20">
        <v>107713902</v>
      </c>
      <c r="I70" s="20">
        <v>427804984</v>
      </c>
      <c r="J70" s="20">
        <v>120700878</v>
      </c>
      <c r="K70" s="20">
        <v>108430418</v>
      </c>
      <c r="L70" s="20">
        <v>101839130</v>
      </c>
      <c r="M70" s="20">
        <v>330970426</v>
      </c>
      <c r="N70" s="20">
        <v>121971471</v>
      </c>
      <c r="O70" s="20">
        <v>108411437</v>
      </c>
      <c r="P70" s="20">
        <v>139614241</v>
      </c>
      <c r="Q70" s="20">
        <v>369997149</v>
      </c>
      <c r="R70" s="20">
        <v>117044298</v>
      </c>
      <c r="S70" s="20">
        <v>120285220</v>
      </c>
      <c r="T70" s="20">
        <v>131751670</v>
      </c>
      <c r="U70" s="20">
        <v>369081188</v>
      </c>
      <c r="V70" s="20">
        <v>1497853747</v>
      </c>
      <c r="W70" s="20">
        <v>1751433928</v>
      </c>
      <c r="X70" s="20"/>
      <c r="Y70" s="19"/>
      <c r="Z70" s="22">
        <v>1751433928</v>
      </c>
    </row>
    <row r="71" spans="1:26" ht="13.5" hidden="1">
      <c r="A71" s="38" t="s">
        <v>103</v>
      </c>
      <c r="B71" s="18">
        <v>385082068</v>
      </c>
      <c r="C71" s="18"/>
      <c r="D71" s="19">
        <v>352109428</v>
      </c>
      <c r="E71" s="20">
        <v>321813638</v>
      </c>
      <c r="F71" s="20">
        <v>28555786</v>
      </c>
      <c r="G71" s="20">
        <v>24488140</v>
      </c>
      <c r="H71" s="20">
        <v>18272631</v>
      </c>
      <c r="I71" s="20">
        <v>71316557</v>
      </c>
      <c r="J71" s="20">
        <v>19741009</v>
      </c>
      <c r="K71" s="20">
        <v>20638105</v>
      </c>
      <c r="L71" s="20">
        <v>22088799</v>
      </c>
      <c r="M71" s="20">
        <v>62467913</v>
      </c>
      <c r="N71" s="20">
        <v>28285615</v>
      </c>
      <c r="O71" s="20">
        <v>21037894</v>
      </c>
      <c r="P71" s="20">
        <v>22996276</v>
      </c>
      <c r="Q71" s="20">
        <v>72319785</v>
      </c>
      <c r="R71" s="20">
        <v>17186447</v>
      </c>
      <c r="S71" s="20">
        <v>23902173</v>
      </c>
      <c r="T71" s="20">
        <v>42489427</v>
      </c>
      <c r="U71" s="20">
        <v>83578047</v>
      </c>
      <c r="V71" s="20">
        <v>289682302</v>
      </c>
      <c r="W71" s="20">
        <v>321813638</v>
      </c>
      <c r="X71" s="20"/>
      <c r="Y71" s="19"/>
      <c r="Z71" s="22">
        <v>321813638</v>
      </c>
    </row>
    <row r="72" spans="1:26" ht="13.5" hidden="1">
      <c r="A72" s="38" t="s">
        <v>104</v>
      </c>
      <c r="B72" s="18">
        <v>63495471</v>
      </c>
      <c r="C72" s="18"/>
      <c r="D72" s="19">
        <v>165713523</v>
      </c>
      <c r="E72" s="20">
        <v>180724290</v>
      </c>
      <c r="F72" s="20">
        <v>5812750</v>
      </c>
      <c r="G72" s="20">
        <v>5821628</v>
      </c>
      <c r="H72" s="20">
        <v>5827780</v>
      </c>
      <c r="I72" s="20">
        <v>17462158</v>
      </c>
      <c r="J72" s="20">
        <v>5835992</v>
      </c>
      <c r="K72" s="20">
        <v>5867872</v>
      </c>
      <c r="L72" s="20">
        <v>5889706</v>
      </c>
      <c r="M72" s="20">
        <v>17593570</v>
      </c>
      <c r="N72" s="20">
        <v>5934732</v>
      </c>
      <c r="O72" s="20">
        <v>5953163</v>
      </c>
      <c r="P72" s="20">
        <v>5992260</v>
      </c>
      <c r="Q72" s="20">
        <v>17880155</v>
      </c>
      <c r="R72" s="20">
        <v>13227966</v>
      </c>
      <c r="S72" s="20">
        <v>13016044</v>
      </c>
      <c r="T72" s="20">
        <v>109903132</v>
      </c>
      <c r="U72" s="20">
        <v>136147142</v>
      </c>
      <c r="V72" s="20">
        <v>189083025</v>
      </c>
      <c r="W72" s="20">
        <v>180724290</v>
      </c>
      <c r="X72" s="20"/>
      <c r="Y72" s="19"/>
      <c r="Z72" s="22">
        <v>180724290</v>
      </c>
    </row>
    <row r="73" spans="1:26" ht="13.5" hidden="1">
      <c r="A73" s="38" t="s">
        <v>105</v>
      </c>
      <c r="B73" s="18">
        <v>79497332</v>
      </c>
      <c r="C73" s="18"/>
      <c r="D73" s="19">
        <v>74946495</v>
      </c>
      <c r="E73" s="20">
        <v>88646495</v>
      </c>
      <c r="F73" s="20">
        <v>8989312</v>
      </c>
      <c r="G73" s="20">
        <v>7282811</v>
      </c>
      <c r="H73" s="20">
        <v>7113458</v>
      </c>
      <c r="I73" s="20">
        <v>23385581</v>
      </c>
      <c r="J73" s="20">
        <v>6983971</v>
      </c>
      <c r="K73" s="20">
        <v>7570072</v>
      </c>
      <c r="L73" s="20">
        <v>7128977</v>
      </c>
      <c r="M73" s="20">
        <v>21683020</v>
      </c>
      <c r="N73" s="20">
        <v>7225868</v>
      </c>
      <c r="O73" s="20">
        <v>2200396</v>
      </c>
      <c r="P73" s="20">
        <v>6729979</v>
      </c>
      <c r="Q73" s="20">
        <v>16156243</v>
      </c>
      <c r="R73" s="20"/>
      <c r="S73" s="20"/>
      <c r="T73" s="20">
        <v>7330414</v>
      </c>
      <c r="U73" s="20">
        <v>7330414</v>
      </c>
      <c r="V73" s="20">
        <v>68555258</v>
      </c>
      <c r="W73" s="20">
        <v>88646495</v>
      </c>
      <c r="X73" s="20"/>
      <c r="Y73" s="19"/>
      <c r="Z73" s="22">
        <v>88646495</v>
      </c>
    </row>
    <row r="74" spans="1:26" ht="13.5" hidden="1">
      <c r="A74" s="38" t="s">
        <v>106</v>
      </c>
      <c r="B74" s="18"/>
      <c r="C74" s="18"/>
      <c r="D74" s="19">
        <v>2371172</v>
      </c>
      <c r="E74" s="20">
        <v>1371172</v>
      </c>
      <c r="F74" s="20">
        <v>7212</v>
      </c>
      <c r="G74" s="20">
        <v>8074</v>
      </c>
      <c r="H74" s="20">
        <v>4983</v>
      </c>
      <c r="I74" s="20">
        <v>20269</v>
      </c>
      <c r="J74" s="20">
        <v>4527</v>
      </c>
      <c r="K74" s="20">
        <v>2945</v>
      </c>
      <c r="L74" s="20">
        <v>3158</v>
      </c>
      <c r="M74" s="20">
        <v>10630</v>
      </c>
      <c r="N74" s="20">
        <v>6926</v>
      </c>
      <c r="O74" s="20">
        <v>10212</v>
      </c>
      <c r="P74" s="20">
        <v>1992</v>
      </c>
      <c r="Q74" s="20">
        <v>19130</v>
      </c>
      <c r="R74" s="20">
        <v>3527</v>
      </c>
      <c r="S74" s="20">
        <v>14818</v>
      </c>
      <c r="T74" s="20">
        <v>6483</v>
      </c>
      <c r="U74" s="20">
        <v>24828</v>
      </c>
      <c r="V74" s="20">
        <v>74857</v>
      </c>
      <c r="W74" s="20">
        <v>1371172</v>
      </c>
      <c r="X74" s="20"/>
      <c r="Y74" s="19"/>
      <c r="Z74" s="22">
        <v>1371172</v>
      </c>
    </row>
    <row r="75" spans="1:26" ht="13.5" hidden="1">
      <c r="A75" s="39" t="s">
        <v>107</v>
      </c>
      <c r="B75" s="27">
        <v>110594400</v>
      </c>
      <c r="C75" s="27"/>
      <c r="D75" s="28">
        <v>155090456</v>
      </c>
      <c r="E75" s="29">
        <v>125090456</v>
      </c>
      <c r="F75" s="29">
        <v>4394398</v>
      </c>
      <c r="G75" s="29">
        <v>5044368</v>
      </c>
      <c r="H75" s="29">
        <v>4208541</v>
      </c>
      <c r="I75" s="29">
        <v>13647307</v>
      </c>
      <c r="J75" s="29">
        <v>5197770</v>
      </c>
      <c r="K75" s="29">
        <v>5043595</v>
      </c>
      <c r="L75" s="29">
        <v>5551699</v>
      </c>
      <c r="M75" s="29">
        <v>15793064</v>
      </c>
      <c r="N75" s="29">
        <v>5608297</v>
      </c>
      <c r="O75" s="29">
        <v>564773</v>
      </c>
      <c r="P75" s="29">
        <v>8621557</v>
      </c>
      <c r="Q75" s="29">
        <v>14794627</v>
      </c>
      <c r="R75" s="29">
        <v>15248571</v>
      </c>
      <c r="S75" s="29">
        <v>9129576</v>
      </c>
      <c r="T75" s="29">
        <v>9510157</v>
      </c>
      <c r="U75" s="29">
        <v>33888304</v>
      </c>
      <c r="V75" s="29">
        <v>78123302</v>
      </c>
      <c r="W75" s="29">
        <v>125090456</v>
      </c>
      <c r="X75" s="29"/>
      <c r="Y75" s="28"/>
      <c r="Z75" s="30">
        <v>125090456</v>
      </c>
    </row>
    <row r="76" spans="1:26" ht="13.5" hidden="1">
      <c r="A76" s="41" t="s">
        <v>109</v>
      </c>
      <c r="B76" s="31">
        <v>1742366855</v>
      </c>
      <c r="C76" s="31"/>
      <c r="D76" s="32">
        <v>2083368255</v>
      </c>
      <c r="E76" s="33">
        <v>2326048135</v>
      </c>
      <c r="F76" s="33">
        <v>204031982</v>
      </c>
      <c r="G76" s="33">
        <v>177099685</v>
      </c>
      <c r="H76" s="33">
        <v>187733119</v>
      </c>
      <c r="I76" s="33">
        <v>568864786</v>
      </c>
      <c r="J76" s="33">
        <v>150520114</v>
      </c>
      <c r="K76" s="33">
        <v>148982113</v>
      </c>
      <c r="L76" s="33">
        <v>94476147</v>
      </c>
      <c r="M76" s="33">
        <v>393978374</v>
      </c>
      <c r="N76" s="33">
        <v>200509499</v>
      </c>
      <c r="O76" s="33">
        <v>143853851</v>
      </c>
      <c r="P76" s="33">
        <v>163194399</v>
      </c>
      <c r="Q76" s="33">
        <v>507557749</v>
      </c>
      <c r="R76" s="33">
        <v>94975911</v>
      </c>
      <c r="S76" s="33">
        <v>192233684</v>
      </c>
      <c r="T76" s="33">
        <v>180703528</v>
      </c>
      <c r="U76" s="33">
        <v>467913123</v>
      </c>
      <c r="V76" s="33">
        <v>1938314032</v>
      </c>
      <c r="W76" s="33">
        <v>2326048135</v>
      </c>
      <c r="X76" s="33"/>
      <c r="Y76" s="32"/>
      <c r="Z76" s="34">
        <v>2326048135</v>
      </c>
    </row>
    <row r="77" spans="1:26" ht="13.5" hidden="1">
      <c r="A77" s="36" t="s">
        <v>31</v>
      </c>
      <c r="B77" s="18">
        <v>182654360</v>
      </c>
      <c r="C77" s="18"/>
      <c r="D77" s="19">
        <v>171991930</v>
      </c>
      <c r="E77" s="20">
        <v>154650413</v>
      </c>
      <c r="F77" s="20">
        <v>16383743</v>
      </c>
      <c r="G77" s="20">
        <v>11372787</v>
      </c>
      <c r="H77" s="20">
        <v>12704631</v>
      </c>
      <c r="I77" s="20">
        <v>40461161</v>
      </c>
      <c r="J77" s="20">
        <v>12515844</v>
      </c>
      <c r="K77" s="20">
        <v>12501318</v>
      </c>
      <c r="L77" s="20">
        <v>8092578</v>
      </c>
      <c r="M77" s="20">
        <v>33109740</v>
      </c>
      <c r="N77" s="20">
        <v>17579714</v>
      </c>
      <c r="O77" s="20">
        <v>11853283</v>
      </c>
      <c r="P77" s="20">
        <v>13105178</v>
      </c>
      <c r="Q77" s="20">
        <v>42538175</v>
      </c>
      <c r="R77" s="20">
        <v>14257990</v>
      </c>
      <c r="S77" s="20">
        <v>11224127</v>
      </c>
      <c r="T77" s="20">
        <v>18661509</v>
      </c>
      <c r="U77" s="20">
        <v>44143626</v>
      </c>
      <c r="V77" s="20">
        <v>160252702</v>
      </c>
      <c r="W77" s="20">
        <v>154650413</v>
      </c>
      <c r="X77" s="20"/>
      <c r="Y77" s="19"/>
      <c r="Z77" s="22">
        <v>154650413</v>
      </c>
    </row>
    <row r="78" spans="1:26" ht="13.5" hidden="1">
      <c r="A78" s="37" t="s">
        <v>32</v>
      </c>
      <c r="B78" s="18">
        <v>1559712495</v>
      </c>
      <c r="C78" s="18"/>
      <c r="D78" s="19">
        <v>1763059545</v>
      </c>
      <c r="E78" s="20">
        <v>2046307266</v>
      </c>
      <c r="F78" s="20">
        <v>183253841</v>
      </c>
      <c r="G78" s="20">
        <v>160682530</v>
      </c>
      <c r="H78" s="20">
        <v>165123490</v>
      </c>
      <c r="I78" s="20">
        <v>509059861</v>
      </c>
      <c r="J78" s="20">
        <v>132806500</v>
      </c>
      <c r="K78" s="20">
        <v>131437200</v>
      </c>
      <c r="L78" s="20">
        <v>80831870</v>
      </c>
      <c r="M78" s="20">
        <v>345075570</v>
      </c>
      <c r="N78" s="20">
        <v>177321488</v>
      </c>
      <c r="O78" s="20">
        <v>131435795</v>
      </c>
      <c r="P78" s="20">
        <v>141467663</v>
      </c>
      <c r="Q78" s="20">
        <v>450224946</v>
      </c>
      <c r="R78" s="20">
        <v>65469349</v>
      </c>
      <c r="S78" s="20">
        <v>171879981</v>
      </c>
      <c r="T78" s="20">
        <v>152531861</v>
      </c>
      <c r="U78" s="20">
        <v>389881191</v>
      </c>
      <c r="V78" s="20">
        <v>1694241568</v>
      </c>
      <c r="W78" s="20">
        <v>2046307266</v>
      </c>
      <c r="X78" s="20"/>
      <c r="Y78" s="19"/>
      <c r="Z78" s="22">
        <v>2046307266</v>
      </c>
    </row>
    <row r="79" spans="1:26" ht="13.5" hidden="1">
      <c r="A79" s="38" t="s">
        <v>102</v>
      </c>
      <c r="B79" s="18"/>
      <c r="C79" s="18"/>
      <c r="D79" s="19">
        <v>1197675956</v>
      </c>
      <c r="E79" s="20">
        <v>1519964328</v>
      </c>
      <c r="F79" s="20">
        <v>152850055</v>
      </c>
      <c r="G79" s="20">
        <v>134476297</v>
      </c>
      <c r="H79" s="20">
        <v>141504568</v>
      </c>
      <c r="I79" s="20">
        <v>428830920</v>
      </c>
      <c r="J79" s="20">
        <v>109866637</v>
      </c>
      <c r="K79" s="20">
        <v>109562939</v>
      </c>
      <c r="L79" s="20">
        <v>65914648</v>
      </c>
      <c r="M79" s="20">
        <v>285344224</v>
      </c>
      <c r="N79" s="20">
        <v>142754881</v>
      </c>
      <c r="O79" s="20">
        <v>105799067</v>
      </c>
      <c r="P79" s="20">
        <v>119660947</v>
      </c>
      <c r="Q79" s="20">
        <v>368214895</v>
      </c>
      <c r="R79" s="20">
        <v>46528575</v>
      </c>
      <c r="S79" s="20">
        <v>154912392</v>
      </c>
      <c r="T79" s="20">
        <v>125504631</v>
      </c>
      <c r="U79" s="20">
        <v>326945598</v>
      </c>
      <c r="V79" s="20">
        <v>1409335637</v>
      </c>
      <c r="W79" s="20">
        <v>1519964328</v>
      </c>
      <c r="X79" s="20"/>
      <c r="Y79" s="19"/>
      <c r="Z79" s="22">
        <v>1519964328</v>
      </c>
    </row>
    <row r="80" spans="1:26" ht="13.5" hidden="1">
      <c r="A80" s="38" t="s">
        <v>103</v>
      </c>
      <c r="B80" s="18"/>
      <c r="C80" s="18"/>
      <c r="D80" s="19">
        <v>334503957</v>
      </c>
      <c r="E80" s="20">
        <v>285770510</v>
      </c>
      <c r="F80" s="20">
        <v>17490699</v>
      </c>
      <c r="G80" s="20">
        <v>15728405</v>
      </c>
      <c r="H80" s="20">
        <v>14758084</v>
      </c>
      <c r="I80" s="20">
        <v>47977188</v>
      </c>
      <c r="J80" s="20">
        <v>14220524</v>
      </c>
      <c r="K80" s="20">
        <v>13760730</v>
      </c>
      <c r="L80" s="20">
        <v>8875234</v>
      </c>
      <c r="M80" s="20">
        <v>36856488</v>
      </c>
      <c r="N80" s="20">
        <v>24029042</v>
      </c>
      <c r="O80" s="20">
        <v>17396846</v>
      </c>
      <c r="P80" s="20">
        <v>13425357</v>
      </c>
      <c r="Q80" s="20">
        <v>54851245</v>
      </c>
      <c r="R80" s="20">
        <v>11680804</v>
      </c>
      <c r="S80" s="20">
        <v>10295704</v>
      </c>
      <c r="T80" s="20">
        <v>16534980</v>
      </c>
      <c r="U80" s="20">
        <v>38511488</v>
      </c>
      <c r="V80" s="20">
        <v>178196409</v>
      </c>
      <c r="W80" s="20">
        <v>285770510</v>
      </c>
      <c r="X80" s="20"/>
      <c r="Y80" s="19"/>
      <c r="Z80" s="22">
        <v>285770510</v>
      </c>
    </row>
    <row r="81" spans="1:26" ht="13.5" hidden="1">
      <c r="A81" s="38" t="s">
        <v>104</v>
      </c>
      <c r="B81" s="18"/>
      <c r="C81" s="18"/>
      <c r="D81" s="19">
        <v>157427847</v>
      </c>
      <c r="E81" s="20">
        <v>160483169</v>
      </c>
      <c r="F81" s="20">
        <v>7305064</v>
      </c>
      <c r="G81" s="20">
        <v>6320031</v>
      </c>
      <c r="H81" s="20">
        <v>4469072</v>
      </c>
      <c r="I81" s="20">
        <v>18094167</v>
      </c>
      <c r="J81" s="20">
        <v>4200657</v>
      </c>
      <c r="K81" s="20">
        <v>3927056</v>
      </c>
      <c r="L81" s="20">
        <v>2886031</v>
      </c>
      <c r="M81" s="20">
        <v>11013744</v>
      </c>
      <c r="N81" s="20">
        <v>5243670</v>
      </c>
      <c r="O81" s="20">
        <v>4182821</v>
      </c>
      <c r="P81" s="20">
        <v>4095845</v>
      </c>
      <c r="Q81" s="20">
        <v>13522336</v>
      </c>
      <c r="R81" s="20">
        <v>3499390</v>
      </c>
      <c r="S81" s="20">
        <v>3263021</v>
      </c>
      <c r="T81" s="20">
        <v>5074497</v>
      </c>
      <c r="U81" s="20">
        <v>11836908</v>
      </c>
      <c r="V81" s="20">
        <v>54467155</v>
      </c>
      <c r="W81" s="20">
        <v>160483169</v>
      </c>
      <c r="X81" s="20"/>
      <c r="Y81" s="19"/>
      <c r="Z81" s="22">
        <v>160483169</v>
      </c>
    </row>
    <row r="82" spans="1:26" ht="13.5" hidden="1">
      <c r="A82" s="38" t="s">
        <v>105</v>
      </c>
      <c r="B82" s="18"/>
      <c r="C82" s="18"/>
      <c r="D82" s="19">
        <v>71199171</v>
      </c>
      <c r="E82" s="20">
        <v>78718087</v>
      </c>
      <c r="F82" s="20">
        <v>5600811</v>
      </c>
      <c r="G82" s="20">
        <v>4149723</v>
      </c>
      <c r="H82" s="20">
        <v>4386783</v>
      </c>
      <c r="I82" s="20">
        <v>14137317</v>
      </c>
      <c r="J82" s="20">
        <v>4514155</v>
      </c>
      <c r="K82" s="20">
        <v>4183530</v>
      </c>
      <c r="L82" s="20">
        <v>3152799</v>
      </c>
      <c r="M82" s="20">
        <v>11850484</v>
      </c>
      <c r="N82" s="20">
        <v>5286969</v>
      </c>
      <c r="O82" s="20">
        <v>4046849</v>
      </c>
      <c r="P82" s="20">
        <v>4283522</v>
      </c>
      <c r="Q82" s="20">
        <v>13617340</v>
      </c>
      <c r="R82" s="20">
        <v>3757053</v>
      </c>
      <c r="S82" s="20">
        <v>3408864</v>
      </c>
      <c r="T82" s="20">
        <v>5411270</v>
      </c>
      <c r="U82" s="20">
        <v>12577187</v>
      </c>
      <c r="V82" s="20">
        <v>52182328</v>
      </c>
      <c r="W82" s="20">
        <v>78718087</v>
      </c>
      <c r="X82" s="20"/>
      <c r="Y82" s="19"/>
      <c r="Z82" s="22">
        <v>78718087</v>
      </c>
    </row>
    <row r="83" spans="1:26" ht="13.5" hidden="1">
      <c r="A83" s="38" t="s">
        <v>106</v>
      </c>
      <c r="B83" s="18">
        <v>1559712495</v>
      </c>
      <c r="C83" s="18"/>
      <c r="D83" s="19">
        <v>2252614</v>
      </c>
      <c r="E83" s="20">
        <v>1371172</v>
      </c>
      <c r="F83" s="20">
        <v>7212</v>
      </c>
      <c r="G83" s="20">
        <v>8074</v>
      </c>
      <c r="H83" s="20">
        <v>4983</v>
      </c>
      <c r="I83" s="20">
        <v>20269</v>
      </c>
      <c r="J83" s="20">
        <v>4527</v>
      </c>
      <c r="K83" s="20">
        <v>2945</v>
      </c>
      <c r="L83" s="20">
        <v>3158</v>
      </c>
      <c r="M83" s="20">
        <v>10630</v>
      </c>
      <c r="N83" s="20">
        <v>6926</v>
      </c>
      <c r="O83" s="20">
        <v>10212</v>
      </c>
      <c r="P83" s="20">
        <v>1992</v>
      </c>
      <c r="Q83" s="20">
        <v>19130</v>
      </c>
      <c r="R83" s="20">
        <v>3527</v>
      </c>
      <c r="S83" s="20"/>
      <c r="T83" s="20">
        <v>6483</v>
      </c>
      <c r="U83" s="20">
        <v>10010</v>
      </c>
      <c r="V83" s="20">
        <v>60039</v>
      </c>
      <c r="W83" s="20">
        <v>1371172</v>
      </c>
      <c r="X83" s="20"/>
      <c r="Y83" s="19"/>
      <c r="Z83" s="22">
        <v>1371172</v>
      </c>
    </row>
    <row r="84" spans="1:26" ht="13.5" hidden="1">
      <c r="A84" s="39" t="s">
        <v>107</v>
      </c>
      <c r="B84" s="27"/>
      <c r="C84" s="27"/>
      <c r="D84" s="28">
        <v>148316780</v>
      </c>
      <c r="E84" s="29">
        <v>125090456</v>
      </c>
      <c r="F84" s="29">
        <v>4394398</v>
      </c>
      <c r="G84" s="29">
        <v>5044368</v>
      </c>
      <c r="H84" s="29">
        <v>9904998</v>
      </c>
      <c r="I84" s="29">
        <v>19343764</v>
      </c>
      <c r="J84" s="29">
        <v>5197770</v>
      </c>
      <c r="K84" s="29">
        <v>5043595</v>
      </c>
      <c r="L84" s="29">
        <v>5551699</v>
      </c>
      <c r="M84" s="29">
        <v>15793064</v>
      </c>
      <c r="N84" s="29">
        <v>5608297</v>
      </c>
      <c r="O84" s="29">
        <v>564773</v>
      </c>
      <c r="P84" s="29">
        <v>8621558</v>
      </c>
      <c r="Q84" s="29">
        <v>14794628</v>
      </c>
      <c r="R84" s="29">
        <v>15248572</v>
      </c>
      <c r="S84" s="29">
        <v>9129576</v>
      </c>
      <c r="T84" s="29">
        <v>9510158</v>
      </c>
      <c r="U84" s="29">
        <v>33888306</v>
      </c>
      <c r="V84" s="29">
        <v>83819762</v>
      </c>
      <c r="W84" s="29">
        <v>125090456</v>
      </c>
      <c r="X84" s="29"/>
      <c r="Y84" s="28"/>
      <c r="Z84" s="30">
        <v>125090456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100610624</v>
      </c>
      <c r="C5" s="18">
        <v>0</v>
      </c>
      <c r="D5" s="63">
        <v>107827000</v>
      </c>
      <c r="E5" s="64">
        <v>107920576</v>
      </c>
      <c r="F5" s="64">
        <v>9059486</v>
      </c>
      <c r="G5" s="64">
        <v>9032515</v>
      </c>
      <c r="H5" s="64">
        <v>9134371</v>
      </c>
      <c r="I5" s="64">
        <v>27226372</v>
      </c>
      <c r="J5" s="64">
        <v>9116495</v>
      </c>
      <c r="K5" s="64">
        <v>9178584</v>
      </c>
      <c r="L5" s="64">
        <v>9168922</v>
      </c>
      <c r="M5" s="64">
        <v>27464001</v>
      </c>
      <c r="N5" s="64">
        <v>9222060</v>
      </c>
      <c r="O5" s="64">
        <v>9200640</v>
      </c>
      <c r="P5" s="64">
        <v>9149035</v>
      </c>
      <c r="Q5" s="64">
        <v>27571735</v>
      </c>
      <c r="R5" s="64">
        <v>9846801</v>
      </c>
      <c r="S5" s="64">
        <v>9231404</v>
      </c>
      <c r="T5" s="64">
        <v>9118322</v>
      </c>
      <c r="U5" s="64">
        <v>28196527</v>
      </c>
      <c r="V5" s="64">
        <v>110458635</v>
      </c>
      <c r="W5" s="64">
        <v>107920576</v>
      </c>
      <c r="X5" s="64">
        <v>2538059</v>
      </c>
      <c r="Y5" s="65">
        <v>2.35</v>
      </c>
      <c r="Z5" s="66">
        <v>107920576</v>
      </c>
    </row>
    <row r="6" spans="1:26" ht="13.5">
      <c r="A6" s="62" t="s">
        <v>32</v>
      </c>
      <c r="B6" s="18">
        <v>658402965</v>
      </c>
      <c r="C6" s="18">
        <v>0</v>
      </c>
      <c r="D6" s="63">
        <v>691693998</v>
      </c>
      <c r="E6" s="64">
        <v>695434965</v>
      </c>
      <c r="F6" s="64">
        <v>67518042</v>
      </c>
      <c r="G6" s="64">
        <v>68305080</v>
      </c>
      <c r="H6" s="64">
        <v>67749158</v>
      </c>
      <c r="I6" s="64">
        <v>203572280</v>
      </c>
      <c r="J6" s="64">
        <v>15207853</v>
      </c>
      <c r="K6" s="64">
        <v>53965911</v>
      </c>
      <c r="L6" s="64">
        <v>52320466</v>
      </c>
      <c r="M6" s="64">
        <v>121494230</v>
      </c>
      <c r="N6" s="64">
        <v>49495371</v>
      </c>
      <c r="O6" s="64">
        <v>53730991</v>
      </c>
      <c r="P6" s="64">
        <v>50100784</v>
      </c>
      <c r="Q6" s="64">
        <v>153327146</v>
      </c>
      <c r="R6" s="64">
        <v>53145904</v>
      </c>
      <c r="S6" s="64">
        <v>54222443</v>
      </c>
      <c r="T6" s="64">
        <v>53230502</v>
      </c>
      <c r="U6" s="64">
        <v>160598849</v>
      </c>
      <c r="V6" s="64">
        <v>638992505</v>
      </c>
      <c r="W6" s="64">
        <v>695434965</v>
      </c>
      <c r="X6" s="64">
        <v>-56442460</v>
      </c>
      <c r="Y6" s="65">
        <v>-8.12</v>
      </c>
      <c r="Z6" s="66">
        <v>695434965</v>
      </c>
    </row>
    <row r="7" spans="1:26" ht="13.5">
      <c r="A7" s="62" t="s">
        <v>33</v>
      </c>
      <c r="B7" s="18">
        <v>28508068</v>
      </c>
      <c r="C7" s="18">
        <v>0</v>
      </c>
      <c r="D7" s="63">
        <v>0</v>
      </c>
      <c r="E7" s="64">
        <v>24194667</v>
      </c>
      <c r="F7" s="64">
        <v>1796025</v>
      </c>
      <c r="G7" s="64">
        <v>1562775</v>
      </c>
      <c r="H7" s="64">
        <v>1601274</v>
      </c>
      <c r="I7" s="64">
        <v>4960074</v>
      </c>
      <c r="J7" s="64">
        <v>1353287</v>
      </c>
      <c r="K7" s="64">
        <v>1562098</v>
      </c>
      <c r="L7" s="64">
        <v>1041253</v>
      </c>
      <c r="M7" s="64">
        <v>3956638</v>
      </c>
      <c r="N7" s="64">
        <v>1586843</v>
      </c>
      <c r="O7" s="64">
        <v>1398622</v>
      </c>
      <c r="P7" s="64">
        <v>1325703</v>
      </c>
      <c r="Q7" s="64">
        <v>4311168</v>
      </c>
      <c r="R7" s="64">
        <v>1485032</v>
      </c>
      <c r="S7" s="64">
        <v>1424817</v>
      </c>
      <c r="T7" s="64">
        <v>20778239</v>
      </c>
      <c r="U7" s="64">
        <v>23688088</v>
      </c>
      <c r="V7" s="64">
        <v>36915968</v>
      </c>
      <c r="W7" s="64">
        <v>24194667</v>
      </c>
      <c r="X7" s="64">
        <v>12721301</v>
      </c>
      <c r="Y7" s="65">
        <v>52.58</v>
      </c>
      <c r="Z7" s="66">
        <v>24194667</v>
      </c>
    </row>
    <row r="8" spans="1:26" ht="13.5">
      <c r="A8" s="62" t="s">
        <v>34</v>
      </c>
      <c r="B8" s="18">
        <v>98790879</v>
      </c>
      <c r="C8" s="18">
        <v>0</v>
      </c>
      <c r="D8" s="63">
        <v>0</v>
      </c>
      <c r="E8" s="64">
        <v>143451684</v>
      </c>
      <c r="F8" s="64">
        <v>38586304</v>
      </c>
      <c r="G8" s="64">
        <v>2471304</v>
      </c>
      <c r="H8" s="64">
        <v>4376479</v>
      </c>
      <c r="I8" s="64">
        <v>45434087</v>
      </c>
      <c r="J8" s="64">
        <v>4240290</v>
      </c>
      <c r="K8" s="64">
        <v>32465802</v>
      </c>
      <c r="L8" s="64">
        <v>5206554</v>
      </c>
      <c r="M8" s="64">
        <v>41912646</v>
      </c>
      <c r="N8" s="64">
        <v>-5798090</v>
      </c>
      <c r="O8" s="64">
        <v>1875214</v>
      </c>
      <c r="P8" s="64">
        <v>2328662</v>
      </c>
      <c r="Q8" s="64">
        <v>-1594214</v>
      </c>
      <c r="R8" s="64">
        <v>25480221</v>
      </c>
      <c r="S8" s="64">
        <v>3237247</v>
      </c>
      <c r="T8" s="64">
        <v>17779404</v>
      </c>
      <c r="U8" s="64">
        <v>46496872</v>
      </c>
      <c r="V8" s="64">
        <v>132249391</v>
      </c>
      <c r="W8" s="64">
        <v>143451684</v>
      </c>
      <c r="X8" s="64">
        <v>-11202293</v>
      </c>
      <c r="Y8" s="65">
        <v>-7.81</v>
      </c>
      <c r="Z8" s="66">
        <v>143451684</v>
      </c>
    </row>
    <row r="9" spans="1:26" ht="13.5">
      <c r="A9" s="62" t="s">
        <v>35</v>
      </c>
      <c r="B9" s="18">
        <v>71972108</v>
      </c>
      <c r="C9" s="18">
        <v>0</v>
      </c>
      <c r="D9" s="63">
        <v>161433159</v>
      </c>
      <c r="E9" s="64">
        <v>36266244</v>
      </c>
      <c r="F9" s="64">
        <v>2640525</v>
      </c>
      <c r="G9" s="64">
        <v>4158497</v>
      </c>
      <c r="H9" s="64">
        <v>2515220</v>
      </c>
      <c r="I9" s="64">
        <v>9314242</v>
      </c>
      <c r="J9" s="64">
        <v>3054151</v>
      </c>
      <c r="K9" s="64">
        <v>4116068</v>
      </c>
      <c r="L9" s="64">
        <v>2576484</v>
      </c>
      <c r="M9" s="64">
        <v>9746703</v>
      </c>
      <c r="N9" s="64">
        <v>11490799</v>
      </c>
      <c r="O9" s="64">
        <v>2460922</v>
      </c>
      <c r="P9" s="64">
        <v>5650519</v>
      </c>
      <c r="Q9" s="64">
        <v>19602240</v>
      </c>
      <c r="R9" s="64">
        <v>2147976</v>
      </c>
      <c r="S9" s="64">
        <v>2772530</v>
      </c>
      <c r="T9" s="64">
        <v>2995453</v>
      </c>
      <c r="U9" s="64">
        <v>7915959</v>
      </c>
      <c r="V9" s="64">
        <v>46579144</v>
      </c>
      <c r="W9" s="64">
        <v>36266244</v>
      </c>
      <c r="X9" s="64">
        <v>10312900</v>
      </c>
      <c r="Y9" s="65">
        <v>28.44</v>
      </c>
      <c r="Z9" s="66">
        <v>36266244</v>
      </c>
    </row>
    <row r="10" spans="1:26" ht="25.5">
      <c r="A10" s="67" t="s">
        <v>94</v>
      </c>
      <c r="B10" s="68">
        <f>SUM(B5:B9)</f>
        <v>958284644</v>
      </c>
      <c r="C10" s="68">
        <f>SUM(C5:C9)</f>
        <v>0</v>
      </c>
      <c r="D10" s="69">
        <f aca="true" t="shared" si="0" ref="D10:Z10">SUM(D5:D9)</f>
        <v>960954157</v>
      </c>
      <c r="E10" s="70">
        <f t="shared" si="0"/>
        <v>1007268136</v>
      </c>
      <c r="F10" s="70">
        <f t="shared" si="0"/>
        <v>119600382</v>
      </c>
      <c r="G10" s="70">
        <f t="shared" si="0"/>
        <v>85530171</v>
      </c>
      <c r="H10" s="70">
        <f t="shared" si="0"/>
        <v>85376502</v>
      </c>
      <c r="I10" s="70">
        <f t="shared" si="0"/>
        <v>290507055</v>
      </c>
      <c r="J10" s="70">
        <f t="shared" si="0"/>
        <v>32972076</v>
      </c>
      <c r="K10" s="70">
        <f t="shared" si="0"/>
        <v>101288463</v>
      </c>
      <c r="L10" s="70">
        <f t="shared" si="0"/>
        <v>70313679</v>
      </c>
      <c r="M10" s="70">
        <f t="shared" si="0"/>
        <v>204574218</v>
      </c>
      <c r="N10" s="70">
        <f t="shared" si="0"/>
        <v>65996983</v>
      </c>
      <c r="O10" s="70">
        <f t="shared" si="0"/>
        <v>68666389</v>
      </c>
      <c r="P10" s="70">
        <f t="shared" si="0"/>
        <v>68554703</v>
      </c>
      <c r="Q10" s="70">
        <f t="shared" si="0"/>
        <v>203218075</v>
      </c>
      <c r="R10" s="70">
        <f t="shared" si="0"/>
        <v>92105934</v>
      </c>
      <c r="S10" s="70">
        <f t="shared" si="0"/>
        <v>70888441</v>
      </c>
      <c r="T10" s="70">
        <f t="shared" si="0"/>
        <v>103901920</v>
      </c>
      <c r="U10" s="70">
        <f t="shared" si="0"/>
        <v>266896295</v>
      </c>
      <c r="V10" s="70">
        <f t="shared" si="0"/>
        <v>965195643</v>
      </c>
      <c r="W10" s="70">
        <f t="shared" si="0"/>
        <v>1007268136</v>
      </c>
      <c r="X10" s="70">
        <f t="shared" si="0"/>
        <v>-42072493</v>
      </c>
      <c r="Y10" s="71">
        <f>+IF(W10&lt;&gt;0,(X10/W10)*100,0)</f>
        <v>-4.176891087518726</v>
      </c>
      <c r="Z10" s="72">
        <f t="shared" si="0"/>
        <v>1007268136</v>
      </c>
    </row>
    <row r="11" spans="1:26" ht="13.5">
      <c r="A11" s="62" t="s">
        <v>36</v>
      </c>
      <c r="B11" s="18">
        <v>236069862</v>
      </c>
      <c r="C11" s="18">
        <v>0</v>
      </c>
      <c r="D11" s="63">
        <v>282923526</v>
      </c>
      <c r="E11" s="64">
        <v>265626153</v>
      </c>
      <c r="F11" s="64">
        <v>19849178</v>
      </c>
      <c r="G11" s="64">
        <v>21765910</v>
      </c>
      <c r="H11" s="64">
        <v>19999909</v>
      </c>
      <c r="I11" s="64">
        <v>61614997</v>
      </c>
      <c r="J11" s="64">
        <v>20422849</v>
      </c>
      <c r="K11" s="64">
        <v>19815688</v>
      </c>
      <c r="L11" s="64">
        <v>20541231</v>
      </c>
      <c r="M11" s="64">
        <v>60779768</v>
      </c>
      <c r="N11" s="64">
        <v>19917691</v>
      </c>
      <c r="O11" s="64">
        <v>20086381</v>
      </c>
      <c r="P11" s="64">
        <v>20454317</v>
      </c>
      <c r="Q11" s="64">
        <v>60458389</v>
      </c>
      <c r="R11" s="64">
        <v>20856990</v>
      </c>
      <c r="S11" s="64">
        <v>20991728</v>
      </c>
      <c r="T11" s="64">
        <v>20419822</v>
      </c>
      <c r="U11" s="64">
        <v>62268540</v>
      </c>
      <c r="V11" s="64">
        <v>245121694</v>
      </c>
      <c r="W11" s="64">
        <v>265626153</v>
      </c>
      <c r="X11" s="64">
        <v>-20504459</v>
      </c>
      <c r="Y11" s="65">
        <v>-7.72</v>
      </c>
      <c r="Z11" s="66">
        <v>265626153</v>
      </c>
    </row>
    <row r="12" spans="1:26" ht="13.5">
      <c r="A12" s="62" t="s">
        <v>37</v>
      </c>
      <c r="B12" s="18">
        <v>14472180</v>
      </c>
      <c r="C12" s="18">
        <v>0</v>
      </c>
      <c r="D12" s="63">
        <v>0</v>
      </c>
      <c r="E12" s="64">
        <v>15666968</v>
      </c>
      <c r="F12" s="64">
        <v>1068715</v>
      </c>
      <c r="G12" s="64">
        <v>1149205</v>
      </c>
      <c r="H12" s="64">
        <v>1115973</v>
      </c>
      <c r="I12" s="64">
        <v>3333893</v>
      </c>
      <c r="J12" s="64">
        <v>1153290</v>
      </c>
      <c r="K12" s="64">
        <v>1163520</v>
      </c>
      <c r="L12" s="64">
        <v>1827341</v>
      </c>
      <c r="M12" s="64">
        <v>4144151</v>
      </c>
      <c r="N12" s="64">
        <v>1243436</v>
      </c>
      <c r="O12" s="64">
        <v>1265917</v>
      </c>
      <c r="P12" s="64">
        <v>2008098</v>
      </c>
      <c r="Q12" s="64">
        <v>4517451</v>
      </c>
      <c r="R12" s="64">
        <v>1363039</v>
      </c>
      <c r="S12" s="64">
        <v>1357114</v>
      </c>
      <c r="T12" s="64">
        <v>1349856</v>
      </c>
      <c r="U12" s="64">
        <v>4070009</v>
      </c>
      <c r="V12" s="64">
        <v>16065504</v>
      </c>
      <c r="W12" s="64">
        <v>15666968</v>
      </c>
      <c r="X12" s="64">
        <v>398536</v>
      </c>
      <c r="Y12" s="65">
        <v>2.54</v>
      </c>
      <c r="Z12" s="66">
        <v>15666968</v>
      </c>
    </row>
    <row r="13" spans="1:26" ht="13.5">
      <c r="A13" s="62" t="s">
        <v>95</v>
      </c>
      <c r="B13" s="18">
        <v>167354792</v>
      </c>
      <c r="C13" s="18">
        <v>0</v>
      </c>
      <c r="D13" s="63">
        <v>160957000</v>
      </c>
      <c r="E13" s="64">
        <v>160743500</v>
      </c>
      <c r="F13" s="64">
        <v>2939919</v>
      </c>
      <c r="G13" s="64">
        <v>2961166</v>
      </c>
      <c r="H13" s="64">
        <v>2981869</v>
      </c>
      <c r="I13" s="64">
        <v>8882954</v>
      </c>
      <c r="J13" s="64">
        <v>3007925</v>
      </c>
      <c r="K13" s="64">
        <v>3009362</v>
      </c>
      <c r="L13" s="64">
        <v>3101366</v>
      </c>
      <c r="M13" s="64">
        <v>9118653</v>
      </c>
      <c r="N13" s="64">
        <v>3127552</v>
      </c>
      <c r="O13" s="64">
        <v>92042003</v>
      </c>
      <c r="P13" s="64">
        <v>3174692</v>
      </c>
      <c r="Q13" s="64">
        <v>98344247</v>
      </c>
      <c r="R13" s="64">
        <v>3210216</v>
      </c>
      <c r="S13" s="64">
        <v>0</v>
      </c>
      <c r="T13" s="64">
        <v>0</v>
      </c>
      <c r="U13" s="64">
        <v>3210216</v>
      </c>
      <c r="V13" s="64">
        <v>119556070</v>
      </c>
      <c r="W13" s="64">
        <v>160743500</v>
      </c>
      <c r="X13" s="64">
        <v>-41187430</v>
      </c>
      <c r="Y13" s="65">
        <v>-25.62</v>
      </c>
      <c r="Z13" s="66">
        <v>160743500</v>
      </c>
    </row>
    <row r="14" spans="1:26" ht="13.5">
      <c r="A14" s="62" t="s">
        <v>38</v>
      </c>
      <c r="B14" s="18">
        <v>8987031</v>
      </c>
      <c r="C14" s="18">
        <v>0</v>
      </c>
      <c r="D14" s="63">
        <v>10200000</v>
      </c>
      <c r="E14" s="64">
        <v>30365995</v>
      </c>
      <c r="F14" s="64">
        <v>839795</v>
      </c>
      <c r="G14" s="64">
        <v>166795</v>
      </c>
      <c r="H14" s="64">
        <v>1319687</v>
      </c>
      <c r="I14" s="64">
        <v>2326277</v>
      </c>
      <c r="J14" s="64">
        <v>301597</v>
      </c>
      <c r="K14" s="64">
        <v>456047</v>
      </c>
      <c r="L14" s="64">
        <v>500936</v>
      </c>
      <c r="M14" s="64">
        <v>1258580</v>
      </c>
      <c r="N14" s="64">
        <v>1164765</v>
      </c>
      <c r="O14" s="64">
        <v>434318</v>
      </c>
      <c r="P14" s="64">
        <v>805583</v>
      </c>
      <c r="Q14" s="64">
        <v>2404666</v>
      </c>
      <c r="R14" s="64">
        <v>1538593</v>
      </c>
      <c r="S14" s="64">
        <v>458904</v>
      </c>
      <c r="T14" s="64">
        <v>672049</v>
      </c>
      <c r="U14" s="64">
        <v>2669546</v>
      </c>
      <c r="V14" s="64">
        <v>8659069</v>
      </c>
      <c r="W14" s="64">
        <v>30365995</v>
      </c>
      <c r="X14" s="64">
        <v>-21706926</v>
      </c>
      <c r="Y14" s="65">
        <v>-71.48</v>
      </c>
      <c r="Z14" s="66">
        <v>30365995</v>
      </c>
    </row>
    <row r="15" spans="1:26" ht="13.5">
      <c r="A15" s="62" t="s">
        <v>39</v>
      </c>
      <c r="B15" s="18">
        <v>298322220</v>
      </c>
      <c r="C15" s="18">
        <v>0</v>
      </c>
      <c r="D15" s="63">
        <v>334001284</v>
      </c>
      <c r="E15" s="64">
        <v>334001284</v>
      </c>
      <c r="F15" s="64">
        <v>37183636</v>
      </c>
      <c r="G15" s="64">
        <v>38854835</v>
      </c>
      <c r="H15" s="64">
        <v>28614141</v>
      </c>
      <c r="I15" s="64">
        <v>104652612</v>
      </c>
      <c r="J15" s="64">
        <v>21898900</v>
      </c>
      <c r="K15" s="64">
        <v>22204251</v>
      </c>
      <c r="L15" s="64">
        <v>40375268</v>
      </c>
      <c r="M15" s="64">
        <v>84478419</v>
      </c>
      <c r="N15" s="64">
        <v>675635</v>
      </c>
      <c r="O15" s="64">
        <v>24578689</v>
      </c>
      <c r="P15" s="64">
        <v>22084199</v>
      </c>
      <c r="Q15" s="64">
        <v>47338523</v>
      </c>
      <c r="R15" s="64">
        <v>22228573</v>
      </c>
      <c r="S15" s="64">
        <v>21365895</v>
      </c>
      <c r="T15" s="64">
        <v>35381315</v>
      </c>
      <c r="U15" s="64">
        <v>78975783</v>
      </c>
      <c r="V15" s="64">
        <v>315445337</v>
      </c>
      <c r="W15" s="64">
        <v>334001284</v>
      </c>
      <c r="X15" s="64">
        <v>-18555947</v>
      </c>
      <c r="Y15" s="65">
        <v>-5.56</v>
      </c>
      <c r="Z15" s="66">
        <v>334001284</v>
      </c>
    </row>
    <row r="16" spans="1:26" ht="13.5">
      <c r="A16" s="73" t="s">
        <v>40</v>
      </c>
      <c r="B16" s="18">
        <v>34886433</v>
      </c>
      <c r="C16" s="18">
        <v>0</v>
      </c>
      <c r="D16" s="63">
        <v>0</v>
      </c>
      <c r="E16" s="64">
        <v>40340958</v>
      </c>
      <c r="F16" s="64">
        <v>2783454</v>
      </c>
      <c r="G16" s="64">
        <v>2832593</v>
      </c>
      <c r="H16" s="64">
        <v>2803775</v>
      </c>
      <c r="I16" s="64">
        <v>8419822</v>
      </c>
      <c r="J16" s="64">
        <v>2815406</v>
      </c>
      <c r="K16" s="64">
        <v>2728313</v>
      </c>
      <c r="L16" s="64">
        <v>3241813</v>
      </c>
      <c r="M16" s="64">
        <v>8785532</v>
      </c>
      <c r="N16" s="64">
        <v>3935537</v>
      </c>
      <c r="O16" s="64">
        <v>4621095</v>
      </c>
      <c r="P16" s="64">
        <v>4327745</v>
      </c>
      <c r="Q16" s="64">
        <v>12884377</v>
      </c>
      <c r="R16" s="64">
        <v>3629092</v>
      </c>
      <c r="S16" s="64">
        <v>4015978</v>
      </c>
      <c r="T16" s="64">
        <v>4746371</v>
      </c>
      <c r="U16" s="64">
        <v>12391441</v>
      </c>
      <c r="V16" s="64">
        <v>42481172</v>
      </c>
      <c r="W16" s="64">
        <v>40340958</v>
      </c>
      <c r="X16" s="64">
        <v>2140214</v>
      </c>
      <c r="Y16" s="65">
        <v>5.31</v>
      </c>
      <c r="Z16" s="66">
        <v>40340958</v>
      </c>
    </row>
    <row r="17" spans="1:26" ht="13.5">
      <c r="A17" s="62" t="s">
        <v>41</v>
      </c>
      <c r="B17" s="18">
        <v>213897637</v>
      </c>
      <c r="C17" s="18">
        <v>0</v>
      </c>
      <c r="D17" s="63">
        <v>247302124</v>
      </c>
      <c r="E17" s="64">
        <v>234953055</v>
      </c>
      <c r="F17" s="64">
        <v>13676388</v>
      </c>
      <c r="G17" s="64">
        <v>14499528</v>
      </c>
      <c r="H17" s="64">
        <v>15208425</v>
      </c>
      <c r="I17" s="64">
        <v>43384341</v>
      </c>
      <c r="J17" s="64">
        <v>20775345</v>
      </c>
      <c r="K17" s="64">
        <v>17725668</v>
      </c>
      <c r="L17" s="64">
        <v>16161898</v>
      </c>
      <c r="M17" s="64">
        <v>54662911</v>
      </c>
      <c r="N17" s="64">
        <v>18562446</v>
      </c>
      <c r="O17" s="64">
        <v>16433279</v>
      </c>
      <c r="P17" s="64">
        <v>18592488</v>
      </c>
      <c r="Q17" s="64">
        <v>53588213</v>
      </c>
      <c r="R17" s="64">
        <v>19660318</v>
      </c>
      <c r="S17" s="64">
        <v>23393769</v>
      </c>
      <c r="T17" s="64">
        <v>85687809</v>
      </c>
      <c r="U17" s="64">
        <v>128741896</v>
      </c>
      <c r="V17" s="64">
        <v>280377361</v>
      </c>
      <c r="W17" s="64">
        <v>234953055</v>
      </c>
      <c r="X17" s="64">
        <v>45424306</v>
      </c>
      <c r="Y17" s="65">
        <v>19.33</v>
      </c>
      <c r="Z17" s="66">
        <v>234953055</v>
      </c>
    </row>
    <row r="18" spans="1:26" ht="13.5">
      <c r="A18" s="74" t="s">
        <v>42</v>
      </c>
      <c r="B18" s="75">
        <f>SUM(B11:B17)</f>
        <v>973990155</v>
      </c>
      <c r="C18" s="75">
        <f>SUM(C11:C17)</f>
        <v>0</v>
      </c>
      <c r="D18" s="76">
        <f aca="true" t="shared" si="1" ref="D18:Z18">SUM(D11:D17)</f>
        <v>1035383934</v>
      </c>
      <c r="E18" s="77">
        <f t="shared" si="1"/>
        <v>1081697913</v>
      </c>
      <c r="F18" s="77">
        <f t="shared" si="1"/>
        <v>78341085</v>
      </c>
      <c r="G18" s="77">
        <f t="shared" si="1"/>
        <v>82230032</v>
      </c>
      <c r="H18" s="77">
        <f t="shared" si="1"/>
        <v>72043779</v>
      </c>
      <c r="I18" s="77">
        <f t="shared" si="1"/>
        <v>232614896</v>
      </c>
      <c r="J18" s="77">
        <f t="shared" si="1"/>
        <v>70375312</v>
      </c>
      <c r="K18" s="77">
        <f t="shared" si="1"/>
        <v>67102849</v>
      </c>
      <c r="L18" s="77">
        <f t="shared" si="1"/>
        <v>85749853</v>
      </c>
      <c r="M18" s="77">
        <f t="shared" si="1"/>
        <v>223228014</v>
      </c>
      <c r="N18" s="77">
        <f t="shared" si="1"/>
        <v>48627062</v>
      </c>
      <c r="O18" s="77">
        <f t="shared" si="1"/>
        <v>159461682</v>
      </c>
      <c r="P18" s="77">
        <f t="shared" si="1"/>
        <v>71447122</v>
      </c>
      <c r="Q18" s="77">
        <f t="shared" si="1"/>
        <v>279535866</v>
      </c>
      <c r="R18" s="77">
        <f t="shared" si="1"/>
        <v>72486821</v>
      </c>
      <c r="S18" s="77">
        <f t="shared" si="1"/>
        <v>71583388</v>
      </c>
      <c r="T18" s="77">
        <f t="shared" si="1"/>
        <v>148257222</v>
      </c>
      <c r="U18" s="77">
        <f t="shared" si="1"/>
        <v>292327431</v>
      </c>
      <c r="V18" s="77">
        <f t="shared" si="1"/>
        <v>1027706207</v>
      </c>
      <c r="W18" s="77">
        <f t="shared" si="1"/>
        <v>1081697913</v>
      </c>
      <c r="X18" s="77">
        <f t="shared" si="1"/>
        <v>-53991706</v>
      </c>
      <c r="Y18" s="71">
        <f>+IF(W18&lt;&gt;0,(X18/W18)*100,0)</f>
        <v>-4.991384872903975</v>
      </c>
      <c r="Z18" s="78">
        <f t="shared" si="1"/>
        <v>1081697913</v>
      </c>
    </row>
    <row r="19" spans="1:26" ht="13.5">
      <c r="A19" s="74" t="s">
        <v>43</v>
      </c>
      <c r="B19" s="79">
        <f>+B10-B18</f>
        <v>-15705511</v>
      </c>
      <c r="C19" s="79">
        <f>+C10-C18</f>
        <v>0</v>
      </c>
      <c r="D19" s="80">
        <f aca="true" t="shared" si="2" ref="D19:Z19">+D10-D18</f>
        <v>-74429777</v>
      </c>
      <c r="E19" s="81">
        <f t="shared" si="2"/>
        <v>-74429777</v>
      </c>
      <c r="F19" s="81">
        <f t="shared" si="2"/>
        <v>41259297</v>
      </c>
      <c r="G19" s="81">
        <f t="shared" si="2"/>
        <v>3300139</v>
      </c>
      <c r="H19" s="81">
        <f t="shared" si="2"/>
        <v>13332723</v>
      </c>
      <c r="I19" s="81">
        <f t="shared" si="2"/>
        <v>57892159</v>
      </c>
      <c r="J19" s="81">
        <f t="shared" si="2"/>
        <v>-37403236</v>
      </c>
      <c r="K19" s="81">
        <f t="shared" si="2"/>
        <v>34185614</v>
      </c>
      <c r="L19" s="81">
        <f t="shared" si="2"/>
        <v>-15436174</v>
      </c>
      <c r="M19" s="81">
        <f t="shared" si="2"/>
        <v>-18653796</v>
      </c>
      <c r="N19" s="81">
        <f t="shared" si="2"/>
        <v>17369921</v>
      </c>
      <c r="O19" s="81">
        <f t="shared" si="2"/>
        <v>-90795293</v>
      </c>
      <c r="P19" s="81">
        <f t="shared" si="2"/>
        <v>-2892419</v>
      </c>
      <c r="Q19" s="81">
        <f t="shared" si="2"/>
        <v>-76317791</v>
      </c>
      <c r="R19" s="81">
        <f t="shared" si="2"/>
        <v>19619113</v>
      </c>
      <c r="S19" s="81">
        <f t="shared" si="2"/>
        <v>-694947</v>
      </c>
      <c r="T19" s="81">
        <f t="shared" si="2"/>
        <v>-44355302</v>
      </c>
      <c r="U19" s="81">
        <f t="shared" si="2"/>
        <v>-25431136</v>
      </c>
      <c r="V19" s="81">
        <f t="shared" si="2"/>
        <v>-62510564</v>
      </c>
      <c r="W19" s="81">
        <f>IF(E10=E18,0,W10-W18)</f>
        <v>-74429777</v>
      </c>
      <c r="X19" s="81">
        <f t="shared" si="2"/>
        <v>11919213</v>
      </c>
      <c r="Y19" s="82">
        <f>+IF(W19&lt;&gt;0,(X19/W19)*100,0)</f>
        <v>-16.014038306201027</v>
      </c>
      <c r="Z19" s="83">
        <f t="shared" si="2"/>
        <v>-74429777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-15705511</v>
      </c>
      <c r="C22" s="90">
        <f>SUM(C19:C21)</f>
        <v>0</v>
      </c>
      <c r="D22" s="91">
        <f aca="true" t="shared" si="3" ref="D22:Z22">SUM(D19:D21)</f>
        <v>-74429777</v>
      </c>
      <c r="E22" s="92">
        <f t="shared" si="3"/>
        <v>-74429777</v>
      </c>
      <c r="F22" s="92">
        <f t="shared" si="3"/>
        <v>41259297</v>
      </c>
      <c r="G22" s="92">
        <f t="shared" si="3"/>
        <v>3300139</v>
      </c>
      <c r="H22" s="92">
        <f t="shared" si="3"/>
        <v>13332723</v>
      </c>
      <c r="I22" s="92">
        <f t="shared" si="3"/>
        <v>57892159</v>
      </c>
      <c r="J22" s="92">
        <f t="shared" si="3"/>
        <v>-37403236</v>
      </c>
      <c r="K22" s="92">
        <f t="shared" si="3"/>
        <v>34185614</v>
      </c>
      <c r="L22" s="92">
        <f t="shared" si="3"/>
        <v>-15436174</v>
      </c>
      <c r="M22" s="92">
        <f t="shared" si="3"/>
        <v>-18653796</v>
      </c>
      <c r="N22" s="92">
        <f t="shared" si="3"/>
        <v>17369921</v>
      </c>
      <c r="O22" s="92">
        <f t="shared" si="3"/>
        <v>-90795293</v>
      </c>
      <c r="P22" s="92">
        <f t="shared" si="3"/>
        <v>-2892419</v>
      </c>
      <c r="Q22" s="92">
        <f t="shared" si="3"/>
        <v>-76317791</v>
      </c>
      <c r="R22" s="92">
        <f t="shared" si="3"/>
        <v>19619113</v>
      </c>
      <c r="S22" s="92">
        <f t="shared" si="3"/>
        <v>-694947</v>
      </c>
      <c r="T22" s="92">
        <f t="shared" si="3"/>
        <v>-44355302</v>
      </c>
      <c r="U22" s="92">
        <f t="shared" si="3"/>
        <v>-25431136</v>
      </c>
      <c r="V22" s="92">
        <f t="shared" si="3"/>
        <v>-62510564</v>
      </c>
      <c r="W22" s="92">
        <f t="shared" si="3"/>
        <v>-74429777</v>
      </c>
      <c r="X22" s="92">
        <f t="shared" si="3"/>
        <v>11919213</v>
      </c>
      <c r="Y22" s="93">
        <f>+IF(W22&lt;&gt;0,(X22/W22)*100,0)</f>
        <v>-16.014038306201027</v>
      </c>
      <c r="Z22" s="94">
        <f t="shared" si="3"/>
        <v>-74429777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-15705511</v>
      </c>
      <c r="C24" s="79">
        <f>SUM(C22:C23)</f>
        <v>0</v>
      </c>
      <c r="D24" s="80">
        <f aca="true" t="shared" si="4" ref="D24:Z24">SUM(D22:D23)</f>
        <v>-74429777</v>
      </c>
      <c r="E24" s="81">
        <f t="shared" si="4"/>
        <v>-74429777</v>
      </c>
      <c r="F24" s="81">
        <f t="shared" si="4"/>
        <v>41259297</v>
      </c>
      <c r="G24" s="81">
        <f t="shared" si="4"/>
        <v>3300139</v>
      </c>
      <c r="H24" s="81">
        <f t="shared" si="4"/>
        <v>13332723</v>
      </c>
      <c r="I24" s="81">
        <f t="shared" si="4"/>
        <v>57892159</v>
      </c>
      <c r="J24" s="81">
        <f t="shared" si="4"/>
        <v>-37403236</v>
      </c>
      <c r="K24" s="81">
        <f t="shared" si="4"/>
        <v>34185614</v>
      </c>
      <c r="L24" s="81">
        <f t="shared" si="4"/>
        <v>-15436174</v>
      </c>
      <c r="M24" s="81">
        <f t="shared" si="4"/>
        <v>-18653796</v>
      </c>
      <c r="N24" s="81">
        <f t="shared" si="4"/>
        <v>17369921</v>
      </c>
      <c r="O24" s="81">
        <f t="shared" si="4"/>
        <v>-90795293</v>
      </c>
      <c r="P24" s="81">
        <f t="shared" si="4"/>
        <v>-2892419</v>
      </c>
      <c r="Q24" s="81">
        <f t="shared" si="4"/>
        <v>-76317791</v>
      </c>
      <c r="R24" s="81">
        <f t="shared" si="4"/>
        <v>19619113</v>
      </c>
      <c r="S24" s="81">
        <f t="shared" si="4"/>
        <v>-694947</v>
      </c>
      <c r="T24" s="81">
        <f t="shared" si="4"/>
        <v>-44355302</v>
      </c>
      <c r="U24" s="81">
        <f t="shared" si="4"/>
        <v>-25431136</v>
      </c>
      <c r="V24" s="81">
        <f t="shared" si="4"/>
        <v>-62510564</v>
      </c>
      <c r="W24" s="81">
        <f t="shared" si="4"/>
        <v>-74429777</v>
      </c>
      <c r="X24" s="81">
        <f t="shared" si="4"/>
        <v>11919213</v>
      </c>
      <c r="Y24" s="82">
        <f>+IF(W24&lt;&gt;0,(X24/W24)*100,0)</f>
        <v>-16.014038306201027</v>
      </c>
      <c r="Z24" s="83">
        <f t="shared" si="4"/>
        <v>-74429777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74635294</v>
      </c>
      <c r="C27" s="21">
        <v>0</v>
      </c>
      <c r="D27" s="103">
        <v>126144997</v>
      </c>
      <c r="E27" s="104">
        <v>208533167</v>
      </c>
      <c r="F27" s="104">
        <v>0</v>
      </c>
      <c r="G27" s="104">
        <v>2198671</v>
      </c>
      <c r="H27" s="104">
        <v>6549580</v>
      </c>
      <c r="I27" s="104">
        <v>8748251</v>
      </c>
      <c r="J27" s="104">
        <v>6130979</v>
      </c>
      <c r="K27" s="104">
        <v>9014417</v>
      </c>
      <c r="L27" s="104">
        <v>15551603</v>
      </c>
      <c r="M27" s="104">
        <v>30696999</v>
      </c>
      <c r="N27" s="104">
        <v>4237669</v>
      </c>
      <c r="O27" s="104">
        <v>3209348</v>
      </c>
      <c r="P27" s="104">
        <v>10140323</v>
      </c>
      <c r="Q27" s="104">
        <v>17587340</v>
      </c>
      <c r="R27" s="104">
        <v>10253397</v>
      </c>
      <c r="S27" s="104">
        <v>5724858</v>
      </c>
      <c r="T27" s="104">
        <v>34640414</v>
      </c>
      <c r="U27" s="104">
        <v>50618669</v>
      </c>
      <c r="V27" s="104">
        <v>107651259</v>
      </c>
      <c r="W27" s="104">
        <v>208533167</v>
      </c>
      <c r="X27" s="104">
        <v>-100881908</v>
      </c>
      <c r="Y27" s="105">
        <v>-48.38</v>
      </c>
      <c r="Z27" s="106">
        <v>208533167</v>
      </c>
    </row>
    <row r="28" spans="1:26" ht="13.5">
      <c r="A28" s="107" t="s">
        <v>44</v>
      </c>
      <c r="B28" s="18">
        <v>27228920</v>
      </c>
      <c r="C28" s="18">
        <v>0</v>
      </c>
      <c r="D28" s="63">
        <v>41740684</v>
      </c>
      <c r="E28" s="64">
        <v>72021559</v>
      </c>
      <c r="F28" s="64">
        <v>0</v>
      </c>
      <c r="G28" s="64">
        <v>0</v>
      </c>
      <c r="H28" s="64">
        <v>3485175</v>
      </c>
      <c r="I28" s="64">
        <v>3485175</v>
      </c>
      <c r="J28" s="64">
        <v>4238985</v>
      </c>
      <c r="K28" s="64">
        <v>3006499</v>
      </c>
      <c r="L28" s="64">
        <v>4817550</v>
      </c>
      <c r="M28" s="64">
        <v>12063034</v>
      </c>
      <c r="N28" s="64">
        <v>2376821</v>
      </c>
      <c r="O28" s="64">
        <v>1573910</v>
      </c>
      <c r="P28" s="64">
        <v>2327358</v>
      </c>
      <c r="Q28" s="64">
        <v>6278089</v>
      </c>
      <c r="R28" s="64">
        <v>2328917</v>
      </c>
      <c r="S28" s="64">
        <v>3223290</v>
      </c>
      <c r="T28" s="64">
        <v>17778100</v>
      </c>
      <c r="U28" s="64">
        <v>23330307</v>
      </c>
      <c r="V28" s="64">
        <v>45156605</v>
      </c>
      <c r="W28" s="64">
        <v>72021559</v>
      </c>
      <c r="X28" s="64">
        <v>-26864954</v>
      </c>
      <c r="Y28" s="65">
        <v>-37.3</v>
      </c>
      <c r="Z28" s="66">
        <v>72021559</v>
      </c>
    </row>
    <row r="29" spans="1:26" ht="13.5">
      <c r="A29" s="62" t="s">
        <v>99</v>
      </c>
      <c r="B29" s="18">
        <v>0</v>
      </c>
      <c r="C29" s="18">
        <v>0</v>
      </c>
      <c r="D29" s="63">
        <v>2574316</v>
      </c>
      <c r="E29" s="64">
        <v>8574316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78556</v>
      </c>
      <c r="L29" s="64">
        <v>2714325</v>
      </c>
      <c r="M29" s="64">
        <v>2792881</v>
      </c>
      <c r="N29" s="64">
        <v>-285726</v>
      </c>
      <c r="O29" s="64">
        <v>0</v>
      </c>
      <c r="P29" s="64">
        <v>3161298</v>
      </c>
      <c r="Q29" s="64">
        <v>2875572</v>
      </c>
      <c r="R29" s="64">
        <v>3218</v>
      </c>
      <c r="S29" s="64">
        <v>0</v>
      </c>
      <c r="T29" s="64">
        <v>24831</v>
      </c>
      <c r="U29" s="64">
        <v>28049</v>
      </c>
      <c r="V29" s="64">
        <v>5696502</v>
      </c>
      <c r="W29" s="64">
        <v>8574316</v>
      </c>
      <c r="X29" s="64">
        <v>-2877814</v>
      </c>
      <c r="Y29" s="65">
        <v>-33.56</v>
      </c>
      <c r="Z29" s="66">
        <v>8574316</v>
      </c>
    </row>
    <row r="30" spans="1:26" ht="13.5">
      <c r="A30" s="62" t="s">
        <v>48</v>
      </c>
      <c r="B30" s="18">
        <v>15521104</v>
      </c>
      <c r="C30" s="18">
        <v>0</v>
      </c>
      <c r="D30" s="63">
        <v>0</v>
      </c>
      <c r="E30" s="64">
        <v>29156457</v>
      </c>
      <c r="F30" s="64">
        <v>0</v>
      </c>
      <c r="G30" s="64">
        <v>368055</v>
      </c>
      <c r="H30" s="64">
        <v>1772073</v>
      </c>
      <c r="I30" s="64">
        <v>2140128</v>
      </c>
      <c r="J30" s="64">
        <v>575325</v>
      </c>
      <c r="K30" s="64">
        <v>3880627</v>
      </c>
      <c r="L30" s="64">
        <v>4417792</v>
      </c>
      <c r="M30" s="64">
        <v>8873744</v>
      </c>
      <c r="N30" s="64">
        <v>0</v>
      </c>
      <c r="O30" s="64">
        <v>584158</v>
      </c>
      <c r="P30" s="64">
        <v>419548</v>
      </c>
      <c r="Q30" s="64">
        <v>1003706</v>
      </c>
      <c r="R30" s="64">
        <v>2916553</v>
      </c>
      <c r="S30" s="64">
        <v>340662</v>
      </c>
      <c r="T30" s="64">
        <v>2435855</v>
      </c>
      <c r="U30" s="64">
        <v>5693070</v>
      </c>
      <c r="V30" s="64">
        <v>17710648</v>
      </c>
      <c r="W30" s="64">
        <v>29156457</v>
      </c>
      <c r="X30" s="64">
        <v>-11445809</v>
      </c>
      <c r="Y30" s="65">
        <v>-39.26</v>
      </c>
      <c r="Z30" s="66">
        <v>29156457</v>
      </c>
    </row>
    <row r="31" spans="1:26" ht="13.5">
      <c r="A31" s="62" t="s">
        <v>49</v>
      </c>
      <c r="B31" s="18">
        <v>31885265</v>
      </c>
      <c r="C31" s="18">
        <v>0</v>
      </c>
      <c r="D31" s="63">
        <v>81829997</v>
      </c>
      <c r="E31" s="64">
        <v>98780835</v>
      </c>
      <c r="F31" s="64">
        <v>0</v>
      </c>
      <c r="G31" s="64">
        <v>1830616</v>
      </c>
      <c r="H31" s="64">
        <v>1292331</v>
      </c>
      <c r="I31" s="64">
        <v>3122947</v>
      </c>
      <c r="J31" s="64">
        <v>1316669</v>
      </c>
      <c r="K31" s="64">
        <v>2048735</v>
      </c>
      <c r="L31" s="64">
        <v>3601935</v>
      </c>
      <c r="M31" s="64">
        <v>6967339</v>
      </c>
      <c r="N31" s="64">
        <v>2146574</v>
      </c>
      <c r="O31" s="64">
        <v>1051279</v>
      </c>
      <c r="P31" s="64">
        <v>4232119</v>
      </c>
      <c r="Q31" s="64">
        <v>7429972</v>
      </c>
      <c r="R31" s="64">
        <v>5004710</v>
      </c>
      <c r="S31" s="64">
        <v>2160906</v>
      </c>
      <c r="T31" s="64">
        <v>14401630</v>
      </c>
      <c r="U31" s="64">
        <v>21567246</v>
      </c>
      <c r="V31" s="64">
        <v>39087504</v>
      </c>
      <c r="W31" s="64">
        <v>98780835</v>
      </c>
      <c r="X31" s="64">
        <v>-59693331</v>
      </c>
      <c r="Y31" s="65">
        <v>-60.43</v>
      </c>
      <c r="Z31" s="66">
        <v>98780835</v>
      </c>
    </row>
    <row r="32" spans="1:26" ht="13.5">
      <c r="A32" s="74" t="s">
        <v>50</v>
      </c>
      <c r="B32" s="21">
        <f>SUM(B28:B31)</f>
        <v>74635289</v>
      </c>
      <c r="C32" s="21">
        <f>SUM(C28:C31)</f>
        <v>0</v>
      </c>
      <c r="D32" s="103">
        <f aca="true" t="shared" si="5" ref="D32:Z32">SUM(D28:D31)</f>
        <v>126144997</v>
      </c>
      <c r="E32" s="104">
        <f t="shared" si="5"/>
        <v>208533167</v>
      </c>
      <c r="F32" s="104">
        <f t="shared" si="5"/>
        <v>0</v>
      </c>
      <c r="G32" s="104">
        <f t="shared" si="5"/>
        <v>2198671</v>
      </c>
      <c r="H32" s="104">
        <f t="shared" si="5"/>
        <v>6549579</v>
      </c>
      <c r="I32" s="104">
        <f t="shared" si="5"/>
        <v>8748250</v>
      </c>
      <c r="J32" s="104">
        <f t="shared" si="5"/>
        <v>6130979</v>
      </c>
      <c r="K32" s="104">
        <f t="shared" si="5"/>
        <v>9014417</v>
      </c>
      <c r="L32" s="104">
        <f t="shared" si="5"/>
        <v>15551602</v>
      </c>
      <c r="M32" s="104">
        <f t="shared" si="5"/>
        <v>30696998</v>
      </c>
      <c r="N32" s="104">
        <f t="shared" si="5"/>
        <v>4237669</v>
      </c>
      <c r="O32" s="104">
        <f t="shared" si="5"/>
        <v>3209347</v>
      </c>
      <c r="P32" s="104">
        <f t="shared" si="5"/>
        <v>10140323</v>
      </c>
      <c r="Q32" s="104">
        <f t="shared" si="5"/>
        <v>17587339</v>
      </c>
      <c r="R32" s="104">
        <f t="shared" si="5"/>
        <v>10253398</v>
      </c>
      <c r="S32" s="104">
        <f t="shared" si="5"/>
        <v>5724858</v>
      </c>
      <c r="T32" s="104">
        <f t="shared" si="5"/>
        <v>34640416</v>
      </c>
      <c r="U32" s="104">
        <f t="shared" si="5"/>
        <v>50618672</v>
      </c>
      <c r="V32" s="104">
        <f t="shared" si="5"/>
        <v>107651259</v>
      </c>
      <c r="W32" s="104">
        <f t="shared" si="5"/>
        <v>208533167</v>
      </c>
      <c r="X32" s="104">
        <f t="shared" si="5"/>
        <v>-100881908</v>
      </c>
      <c r="Y32" s="105">
        <f>+IF(W32&lt;&gt;0,(X32/W32)*100,0)</f>
        <v>-48.376912628004156</v>
      </c>
      <c r="Z32" s="106">
        <f t="shared" si="5"/>
        <v>208533167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824647651</v>
      </c>
      <c r="C35" s="18">
        <v>0</v>
      </c>
      <c r="D35" s="63">
        <v>816300000</v>
      </c>
      <c r="E35" s="64">
        <v>816300000</v>
      </c>
      <c r="F35" s="64">
        <v>112793465</v>
      </c>
      <c r="G35" s="64">
        <v>75460693</v>
      </c>
      <c r="H35" s="64">
        <v>50736012</v>
      </c>
      <c r="I35" s="64">
        <v>50736012</v>
      </c>
      <c r="J35" s="64">
        <v>-77383555</v>
      </c>
      <c r="K35" s="64">
        <v>-12349400</v>
      </c>
      <c r="L35" s="64">
        <v>-26384962</v>
      </c>
      <c r="M35" s="64">
        <v>-26384962</v>
      </c>
      <c r="N35" s="64">
        <v>5897609</v>
      </c>
      <c r="O35" s="64">
        <v>47267384</v>
      </c>
      <c r="P35" s="64">
        <v>-12423367</v>
      </c>
      <c r="Q35" s="64">
        <v>-12423367</v>
      </c>
      <c r="R35" s="64">
        <v>8229063</v>
      </c>
      <c r="S35" s="64">
        <v>-8189873</v>
      </c>
      <c r="T35" s="64">
        <v>-30312196</v>
      </c>
      <c r="U35" s="64">
        <v>-30312196</v>
      </c>
      <c r="V35" s="64">
        <v>-30312196</v>
      </c>
      <c r="W35" s="64">
        <v>816300000</v>
      </c>
      <c r="X35" s="64">
        <v>-846612196</v>
      </c>
      <c r="Y35" s="65">
        <v>-103.71</v>
      </c>
      <c r="Z35" s="66">
        <v>816300000</v>
      </c>
    </row>
    <row r="36" spans="1:26" ht="13.5">
      <c r="A36" s="62" t="s">
        <v>53</v>
      </c>
      <c r="B36" s="18">
        <v>3170160961</v>
      </c>
      <c r="C36" s="18">
        <v>0</v>
      </c>
      <c r="D36" s="63">
        <v>2881998101</v>
      </c>
      <c r="E36" s="64">
        <v>2881998101</v>
      </c>
      <c r="F36" s="64">
        <v>34116853</v>
      </c>
      <c r="G36" s="64">
        <v>-120809508</v>
      </c>
      <c r="H36" s="64">
        <v>-40715890</v>
      </c>
      <c r="I36" s="64">
        <v>-40715890</v>
      </c>
      <c r="J36" s="64">
        <v>25594023</v>
      </c>
      <c r="K36" s="64">
        <v>46764362</v>
      </c>
      <c r="L36" s="64">
        <v>7665375</v>
      </c>
      <c r="M36" s="64">
        <v>7665375</v>
      </c>
      <c r="N36" s="64">
        <v>1103848</v>
      </c>
      <c r="O36" s="64">
        <v>-88832498</v>
      </c>
      <c r="P36" s="64">
        <v>6966301</v>
      </c>
      <c r="Q36" s="64">
        <v>6966301</v>
      </c>
      <c r="R36" s="64">
        <v>7044130</v>
      </c>
      <c r="S36" s="64">
        <v>5724924</v>
      </c>
      <c r="T36" s="64">
        <v>3958414</v>
      </c>
      <c r="U36" s="64">
        <v>3958414</v>
      </c>
      <c r="V36" s="64">
        <v>3958414</v>
      </c>
      <c r="W36" s="64">
        <v>2881998101</v>
      </c>
      <c r="X36" s="64">
        <v>-2878039687</v>
      </c>
      <c r="Y36" s="65">
        <v>-99.86</v>
      </c>
      <c r="Z36" s="66">
        <v>2881998101</v>
      </c>
    </row>
    <row r="37" spans="1:26" ht="13.5">
      <c r="A37" s="62" t="s">
        <v>54</v>
      </c>
      <c r="B37" s="18">
        <v>148991053</v>
      </c>
      <c r="C37" s="18">
        <v>0</v>
      </c>
      <c r="D37" s="63">
        <v>233601411</v>
      </c>
      <c r="E37" s="64">
        <v>233601411</v>
      </c>
      <c r="F37" s="64">
        <v>-11105615</v>
      </c>
      <c r="G37" s="64">
        <v>32912450</v>
      </c>
      <c r="H37" s="64">
        <v>-1278764</v>
      </c>
      <c r="I37" s="64">
        <v>-1278764</v>
      </c>
      <c r="J37" s="64">
        <v>-13887198</v>
      </c>
      <c r="K37" s="64">
        <v>1307697</v>
      </c>
      <c r="L37" s="64">
        <v>-1335563</v>
      </c>
      <c r="M37" s="64">
        <v>-1335563</v>
      </c>
      <c r="N37" s="64">
        <v>-11024899</v>
      </c>
      <c r="O37" s="64">
        <v>49091758</v>
      </c>
      <c r="P37" s="64">
        <v>-773477</v>
      </c>
      <c r="Q37" s="64">
        <v>-773477</v>
      </c>
      <c r="R37" s="64">
        <v>-3592877</v>
      </c>
      <c r="S37" s="64">
        <v>-1568945</v>
      </c>
      <c r="T37" s="64">
        <v>-37165618</v>
      </c>
      <c r="U37" s="64">
        <v>-37165618</v>
      </c>
      <c r="V37" s="64">
        <v>-37165618</v>
      </c>
      <c r="W37" s="64">
        <v>233601411</v>
      </c>
      <c r="X37" s="64">
        <v>-270767029</v>
      </c>
      <c r="Y37" s="65">
        <v>-115.91</v>
      </c>
      <c r="Z37" s="66">
        <v>233601411</v>
      </c>
    </row>
    <row r="38" spans="1:26" ht="13.5">
      <c r="A38" s="62" t="s">
        <v>55</v>
      </c>
      <c r="B38" s="18">
        <v>231195014</v>
      </c>
      <c r="C38" s="18">
        <v>0</v>
      </c>
      <c r="D38" s="63">
        <v>175000000</v>
      </c>
      <c r="E38" s="64">
        <v>175000000</v>
      </c>
      <c r="F38" s="64">
        <v>4563427</v>
      </c>
      <c r="G38" s="64">
        <v>2644990</v>
      </c>
      <c r="H38" s="64">
        <v>-2034738</v>
      </c>
      <c r="I38" s="64">
        <v>-2034738</v>
      </c>
      <c r="J38" s="64">
        <v>-500000</v>
      </c>
      <c r="K38" s="64">
        <v>-389967</v>
      </c>
      <c r="L38" s="64">
        <v>-2638034</v>
      </c>
      <c r="M38" s="64">
        <v>-2638034</v>
      </c>
      <c r="N38" s="64">
        <v>655535</v>
      </c>
      <c r="O38" s="64">
        <v>143839</v>
      </c>
      <c r="P38" s="64">
        <v>-4113470</v>
      </c>
      <c r="Q38" s="64">
        <v>-4113470</v>
      </c>
      <c r="R38" s="64">
        <v>-753945</v>
      </c>
      <c r="S38" s="64">
        <v>-203562</v>
      </c>
      <c r="T38" s="64">
        <v>14097683</v>
      </c>
      <c r="U38" s="64">
        <v>14097683</v>
      </c>
      <c r="V38" s="64">
        <v>14097683</v>
      </c>
      <c r="W38" s="64">
        <v>175000000</v>
      </c>
      <c r="X38" s="64">
        <v>-160902317</v>
      </c>
      <c r="Y38" s="65">
        <v>-91.94</v>
      </c>
      <c r="Z38" s="66">
        <v>175000000</v>
      </c>
    </row>
    <row r="39" spans="1:26" ht="13.5">
      <c r="A39" s="62" t="s">
        <v>56</v>
      </c>
      <c r="B39" s="18">
        <v>3614622545</v>
      </c>
      <c r="C39" s="18">
        <v>0</v>
      </c>
      <c r="D39" s="63">
        <v>3289696690</v>
      </c>
      <c r="E39" s="64">
        <v>3289696690</v>
      </c>
      <c r="F39" s="64">
        <v>153452506</v>
      </c>
      <c r="G39" s="64">
        <v>-80906255</v>
      </c>
      <c r="H39" s="64">
        <v>13333624</v>
      </c>
      <c r="I39" s="64">
        <v>13333624</v>
      </c>
      <c r="J39" s="64">
        <v>-37402334</v>
      </c>
      <c r="K39" s="64">
        <v>33497232</v>
      </c>
      <c r="L39" s="64">
        <v>-14745990</v>
      </c>
      <c r="M39" s="64">
        <v>-14745990</v>
      </c>
      <c r="N39" s="64">
        <v>17370821</v>
      </c>
      <c r="O39" s="64">
        <v>-90800711</v>
      </c>
      <c r="P39" s="64">
        <v>-570119</v>
      </c>
      <c r="Q39" s="64">
        <v>-570119</v>
      </c>
      <c r="R39" s="64">
        <v>19620015</v>
      </c>
      <c r="S39" s="64">
        <v>-692442</v>
      </c>
      <c r="T39" s="64">
        <v>-3285847</v>
      </c>
      <c r="U39" s="64">
        <v>-3285847</v>
      </c>
      <c r="V39" s="64">
        <v>-3285847</v>
      </c>
      <c r="W39" s="64">
        <v>3289696690</v>
      </c>
      <c r="X39" s="64">
        <v>-3292982537</v>
      </c>
      <c r="Y39" s="65">
        <v>-100.1</v>
      </c>
      <c r="Z39" s="66">
        <v>3289696690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179663655</v>
      </c>
      <c r="C42" s="18">
        <v>0</v>
      </c>
      <c r="D42" s="63">
        <v>39789980</v>
      </c>
      <c r="E42" s="64">
        <v>-64229777</v>
      </c>
      <c r="F42" s="64">
        <v>41259295</v>
      </c>
      <c r="G42" s="64">
        <v>3300145</v>
      </c>
      <c r="H42" s="64">
        <v>13332721</v>
      </c>
      <c r="I42" s="64">
        <v>57892161</v>
      </c>
      <c r="J42" s="64">
        <v>-37403238</v>
      </c>
      <c r="K42" s="64">
        <v>34185614</v>
      </c>
      <c r="L42" s="64">
        <v>-15436176</v>
      </c>
      <c r="M42" s="64">
        <v>-18653800</v>
      </c>
      <c r="N42" s="64">
        <v>17369919</v>
      </c>
      <c r="O42" s="64">
        <v>-90795298</v>
      </c>
      <c r="P42" s="64">
        <v>-2892411</v>
      </c>
      <c r="Q42" s="64">
        <v>-76317790</v>
      </c>
      <c r="R42" s="64">
        <v>19619111</v>
      </c>
      <c r="S42" s="64">
        <v>-694941</v>
      </c>
      <c r="T42" s="64">
        <v>-44355302</v>
      </c>
      <c r="U42" s="64">
        <v>-25431132</v>
      </c>
      <c r="V42" s="64">
        <v>-62510561</v>
      </c>
      <c r="W42" s="64">
        <v>-64229777</v>
      </c>
      <c r="X42" s="64">
        <v>1719216</v>
      </c>
      <c r="Y42" s="65">
        <v>-2.68</v>
      </c>
      <c r="Z42" s="66">
        <v>-64229777</v>
      </c>
    </row>
    <row r="43" spans="1:26" ht="13.5">
      <c r="A43" s="62" t="s">
        <v>59</v>
      </c>
      <c r="B43" s="18">
        <v>-78026685</v>
      </c>
      <c r="C43" s="18">
        <v>0</v>
      </c>
      <c r="D43" s="63">
        <v>-125969997</v>
      </c>
      <c r="E43" s="64">
        <v>-127144998</v>
      </c>
      <c r="F43" s="64">
        <v>-1018957</v>
      </c>
      <c r="G43" s="64">
        <v>2125874</v>
      </c>
      <c r="H43" s="64">
        <v>-7698384</v>
      </c>
      <c r="I43" s="64">
        <v>-6591467</v>
      </c>
      <c r="J43" s="64">
        <v>-7179430</v>
      </c>
      <c r="K43" s="64">
        <v>-12491353</v>
      </c>
      <c r="L43" s="64">
        <v>-17090274</v>
      </c>
      <c r="M43" s="64">
        <v>-36761057</v>
      </c>
      <c r="N43" s="64">
        <v>-5610991</v>
      </c>
      <c r="O43" s="64">
        <v>-3212292</v>
      </c>
      <c r="P43" s="64">
        <v>-10145697</v>
      </c>
      <c r="Q43" s="64">
        <v>-18968980</v>
      </c>
      <c r="R43" s="64">
        <v>-11839372</v>
      </c>
      <c r="S43" s="64">
        <v>-14634426</v>
      </c>
      <c r="T43" s="64">
        <v>-61445084</v>
      </c>
      <c r="U43" s="64">
        <v>-87918882</v>
      </c>
      <c r="V43" s="64">
        <v>-150240386</v>
      </c>
      <c r="W43" s="64">
        <v>-127144998</v>
      </c>
      <c r="X43" s="64">
        <v>-23095388</v>
      </c>
      <c r="Y43" s="65">
        <v>18.16</v>
      </c>
      <c r="Z43" s="66">
        <v>-127144998</v>
      </c>
    </row>
    <row r="44" spans="1:26" ht="13.5">
      <c r="A44" s="62" t="s">
        <v>60</v>
      </c>
      <c r="B44" s="18">
        <v>-4806449</v>
      </c>
      <c r="C44" s="18">
        <v>0</v>
      </c>
      <c r="D44" s="63">
        <v>10400000</v>
      </c>
      <c r="E44" s="64">
        <v>-10199999</v>
      </c>
      <c r="F44" s="64">
        <v>-566575</v>
      </c>
      <c r="G44" s="64">
        <v>930798</v>
      </c>
      <c r="H44" s="64">
        <v>-1231386</v>
      </c>
      <c r="I44" s="64">
        <v>-867163</v>
      </c>
      <c r="J44" s="64">
        <v>-764173</v>
      </c>
      <c r="K44" s="64">
        <v>-457296</v>
      </c>
      <c r="L44" s="64">
        <v>-624706</v>
      </c>
      <c r="M44" s="64">
        <v>-1846175</v>
      </c>
      <c r="N44" s="64">
        <v>-788362</v>
      </c>
      <c r="O44" s="64">
        <v>-506173</v>
      </c>
      <c r="P44" s="64">
        <v>-1062291</v>
      </c>
      <c r="Q44" s="64">
        <v>-2356826</v>
      </c>
      <c r="R44" s="64">
        <v>-1028577</v>
      </c>
      <c r="S44" s="64">
        <v>-499279</v>
      </c>
      <c r="T44" s="64">
        <v>-357317</v>
      </c>
      <c r="U44" s="64">
        <v>-1885173</v>
      </c>
      <c r="V44" s="64">
        <v>-6955337</v>
      </c>
      <c r="W44" s="64">
        <v>-10199999</v>
      </c>
      <c r="X44" s="64">
        <v>3244662</v>
      </c>
      <c r="Y44" s="65">
        <v>-31.81</v>
      </c>
      <c r="Z44" s="66">
        <v>-10199999</v>
      </c>
    </row>
    <row r="45" spans="1:26" ht="13.5">
      <c r="A45" s="74" t="s">
        <v>61</v>
      </c>
      <c r="B45" s="21">
        <v>315882454</v>
      </c>
      <c r="C45" s="21">
        <v>0</v>
      </c>
      <c r="D45" s="103">
        <v>131779983</v>
      </c>
      <c r="E45" s="104">
        <v>-201574774</v>
      </c>
      <c r="F45" s="104">
        <v>237859639</v>
      </c>
      <c r="G45" s="104">
        <v>244216456</v>
      </c>
      <c r="H45" s="104">
        <v>248619407</v>
      </c>
      <c r="I45" s="104">
        <v>248619407</v>
      </c>
      <c r="J45" s="104">
        <v>203272566</v>
      </c>
      <c r="K45" s="104">
        <v>224509531</v>
      </c>
      <c r="L45" s="104">
        <v>191358375</v>
      </c>
      <c r="M45" s="104">
        <v>191358375</v>
      </c>
      <c r="N45" s="104">
        <v>202328941</v>
      </c>
      <c r="O45" s="104">
        <v>107815178</v>
      </c>
      <c r="P45" s="104">
        <v>93714779</v>
      </c>
      <c r="Q45" s="104">
        <v>202328941</v>
      </c>
      <c r="R45" s="104">
        <v>100465941</v>
      </c>
      <c r="S45" s="104">
        <v>84637295</v>
      </c>
      <c r="T45" s="104">
        <v>-21520408</v>
      </c>
      <c r="U45" s="104">
        <v>-21520408</v>
      </c>
      <c r="V45" s="104">
        <v>-21520408</v>
      </c>
      <c r="W45" s="104">
        <v>-201574774</v>
      </c>
      <c r="X45" s="104">
        <v>180054366</v>
      </c>
      <c r="Y45" s="105">
        <v>-89.32</v>
      </c>
      <c r="Z45" s="106">
        <v>-201574774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58230472</v>
      </c>
      <c r="C49" s="56">
        <v>0</v>
      </c>
      <c r="D49" s="133">
        <v>5589098</v>
      </c>
      <c r="E49" s="58">
        <v>3575074</v>
      </c>
      <c r="F49" s="58">
        <v>0</v>
      </c>
      <c r="G49" s="58">
        <v>0</v>
      </c>
      <c r="H49" s="58">
        <v>0</v>
      </c>
      <c r="I49" s="58">
        <v>3565801</v>
      </c>
      <c r="J49" s="58">
        <v>0</v>
      </c>
      <c r="K49" s="58">
        <v>0</v>
      </c>
      <c r="L49" s="58">
        <v>0</v>
      </c>
      <c r="M49" s="58">
        <v>2541451</v>
      </c>
      <c r="N49" s="58">
        <v>0</v>
      </c>
      <c r="O49" s="58">
        <v>0</v>
      </c>
      <c r="P49" s="58">
        <v>0</v>
      </c>
      <c r="Q49" s="58">
        <v>60459857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133961753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14089</v>
      </c>
      <c r="C51" s="56">
        <v>0</v>
      </c>
      <c r="D51" s="133">
        <v>204264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5659</v>
      </c>
      <c r="R51" s="58">
        <v>0</v>
      </c>
      <c r="S51" s="58">
        <v>0</v>
      </c>
      <c r="T51" s="58">
        <v>0</v>
      </c>
      <c r="U51" s="58">
        <v>102951</v>
      </c>
      <c r="V51" s="58">
        <v>235528</v>
      </c>
      <c r="W51" s="58">
        <v>562491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101.51132946316723</v>
      </c>
      <c r="C58" s="5">
        <f>IF(C67=0,0,+(C76/C67)*100)</f>
        <v>0</v>
      </c>
      <c r="D58" s="6">
        <f aca="true" t="shared" si="6" ref="D58:Z58">IF(D67=0,0,+(D76/D67)*100)</f>
        <v>101.14357234179859</v>
      </c>
      <c r="E58" s="7">
        <f t="shared" si="6"/>
        <v>101.14089671785808</v>
      </c>
      <c r="F58" s="7">
        <f t="shared" si="6"/>
        <v>101.45019698207025</v>
      </c>
      <c r="G58" s="7">
        <f t="shared" si="6"/>
        <v>101.44945805464987</v>
      </c>
      <c r="H58" s="7">
        <f t="shared" si="6"/>
        <v>101.52466856717777</v>
      </c>
      <c r="I58" s="7">
        <f t="shared" si="6"/>
        <v>101.47475731357392</v>
      </c>
      <c r="J58" s="7">
        <f t="shared" si="6"/>
        <v>104.82553119203853</v>
      </c>
      <c r="K58" s="7">
        <f t="shared" si="6"/>
        <v>102.02723610347981</v>
      </c>
      <c r="L58" s="7">
        <f t="shared" si="6"/>
        <v>101.55517078816918</v>
      </c>
      <c r="M58" s="7">
        <f t="shared" si="6"/>
        <v>102.28932095736288</v>
      </c>
      <c r="N58" s="7">
        <f t="shared" si="6"/>
        <v>102.04661031576808</v>
      </c>
      <c r="O58" s="7">
        <f t="shared" si="6"/>
        <v>101.94255572368687</v>
      </c>
      <c r="P58" s="7">
        <f t="shared" si="6"/>
        <v>101.93241265429013</v>
      </c>
      <c r="Q58" s="7">
        <f t="shared" si="6"/>
        <v>101.97300833497141</v>
      </c>
      <c r="R58" s="7">
        <f t="shared" si="6"/>
        <v>100.73634081914724</v>
      </c>
      <c r="S58" s="7">
        <f t="shared" si="6"/>
        <v>101.7405438002837</v>
      </c>
      <c r="T58" s="7">
        <f t="shared" si="6"/>
        <v>100.5612439458361</v>
      </c>
      <c r="U58" s="7">
        <f t="shared" si="6"/>
        <v>101.01602700269522</v>
      </c>
      <c r="V58" s="7">
        <f t="shared" si="6"/>
        <v>101.64136303802273</v>
      </c>
      <c r="W58" s="7">
        <f t="shared" si="6"/>
        <v>101.14089671785808</v>
      </c>
      <c r="X58" s="7">
        <f t="shared" si="6"/>
        <v>0</v>
      </c>
      <c r="Y58" s="7">
        <f t="shared" si="6"/>
        <v>0</v>
      </c>
      <c r="Z58" s="8">
        <f t="shared" si="6"/>
        <v>101.14089671785808</v>
      </c>
    </row>
    <row r="59" spans="1:26" ht="13.5">
      <c r="A59" s="36" t="s">
        <v>31</v>
      </c>
      <c r="B59" s="9">
        <f aca="true" t="shared" si="7" ref="B59:Z66">IF(B68=0,0,+(B77/B68)*100)</f>
        <v>98.02323062820881</v>
      </c>
      <c r="C59" s="9">
        <f t="shared" si="7"/>
        <v>0</v>
      </c>
      <c r="D59" s="2">
        <f t="shared" si="7"/>
        <v>100</v>
      </c>
      <c r="E59" s="10">
        <f t="shared" si="7"/>
        <v>99.9132917896954</v>
      </c>
      <c r="F59" s="10">
        <f t="shared" si="7"/>
        <v>99.65154756020375</v>
      </c>
      <c r="G59" s="10">
        <f t="shared" si="7"/>
        <v>99.6453479457272</v>
      </c>
      <c r="H59" s="10">
        <f t="shared" si="7"/>
        <v>99.6442995363337</v>
      </c>
      <c r="I59" s="10">
        <f t="shared" si="7"/>
        <v>99.64705910872003</v>
      </c>
      <c r="J59" s="10">
        <f t="shared" si="7"/>
        <v>99.62760907563707</v>
      </c>
      <c r="K59" s="10">
        <f t="shared" si="7"/>
        <v>99.66939344892415</v>
      </c>
      <c r="L59" s="10">
        <f t="shared" si="7"/>
        <v>99.59148959932259</v>
      </c>
      <c r="M59" s="10">
        <f t="shared" si="7"/>
        <v>99.62951501494629</v>
      </c>
      <c r="N59" s="10">
        <f t="shared" si="7"/>
        <v>99.60679067366726</v>
      </c>
      <c r="O59" s="10">
        <f t="shared" si="7"/>
        <v>99.52119635155815</v>
      </c>
      <c r="P59" s="10">
        <f t="shared" si="7"/>
        <v>99.65279398319058</v>
      </c>
      <c r="Q59" s="10">
        <f t="shared" si="7"/>
        <v>99.59349311894952</v>
      </c>
      <c r="R59" s="10">
        <f t="shared" si="7"/>
        <v>93.6159571011946</v>
      </c>
      <c r="S59" s="10">
        <f t="shared" si="7"/>
        <v>98.93526488495141</v>
      </c>
      <c r="T59" s="10">
        <f t="shared" si="7"/>
        <v>99.13840507058207</v>
      </c>
      <c r="U59" s="10">
        <f t="shared" si="7"/>
        <v>97.14334676749374</v>
      </c>
      <c r="V59" s="10">
        <f t="shared" si="7"/>
        <v>98.9902093213446</v>
      </c>
      <c r="W59" s="10">
        <f t="shared" si="7"/>
        <v>99.9132917896954</v>
      </c>
      <c r="X59" s="10">
        <f t="shared" si="7"/>
        <v>0</v>
      </c>
      <c r="Y59" s="10">
        <f t="shared" si="7"/>
        <v>0</v>
      </c>
      <c r="Z59" s="11">
        <f t="shared" si="7"/>
        <v>99.9132917896954</v>
      </c>
    </row>
    <row r="60" spans="1:26" ht="13.5">
      <c r="A60" s="37" t="s">
        <v>32</v>
      </c>
      <c r="B60" s="12">
        <f t="shared" si="7"/>
        <v>100.21092720929651</v>
      </c>
      <c r="C60" s="12">
        <f t="shared" si="7"/>
        <v>0</v>
      </c>
      <c r="D60" s="3">
        <f t="shared" si="7"/>
        <v>99.44239808193333</v>
      </c>
      <c r="E60" s="13">
        <f t="shared" si="7"/>
        <v>99.46206803104874</v>
      </c>
      <c r="F60" s="13">
        <f t="shared" si="7"/>
        <v>100.04628244403177</v>
      </c>
      <c r="G60" s="13">
        <f t="shared" si="7"/>
        <v>99.98916478832906</v>
      </c>
      <c r="H60" s="13">
        <f t="shared" si="7"/>
        <v>100.02074121718236</v>
      </c>
      <c r="I60" s="13">
        <f t="shared" si="7"/>
        <v>100.01861746599292</v>
      </c>
      <c r="J60" s="13">
        <f t="shared" si="7"/>
        <v>100.63801247947359</v>
      </c>
      <c r="K60" s="13">
        <f t="shared" si="7"/>
        <v>100.0513509352228</v>
      </c>
      <c r="L60" s="13">
        <f t="shared" si="7"/>
        <v>100.09659699896405</v>
      </c>
      <c r="M60" s="13">
        <f t="shared" si="7"/>
        <v>100.14427022583708</v>
      </c>
      <c r="N60" s="13">
        <f t="shared" si="7"/>
        <v>100.12627847561744</v>
      </c>
      <c r="O60" s="13">
        <f t="shared" si="7"/>
        <v>100.13827773993597</v>
      </c>
      <c r="P60" s="13">
        <f t="shared" si="7"/>
        <v>100.07504273785418</v>
      </c>
      <c r="Q60" s="13">
        <f t="shared" si="7"/>
        <v>100.11374176364048</v>
      </c>
      <c r="R60" s="13">
        <f t="shared" si="7"/>
        <v>100.05298620943582</v>
      </c>
      <c r="S60" s="13">
        <f t="shared" si="7"/>
        <v>100.18273614119526</v>
      </c>
      <c r="T60" s="13">
        <f t="shared" si="7"/>
        <v>100.01493880331995</v>
      </c>
      <c r="U60" s="13">
        <f t="shared" si="7"/>
        <v>100.08418242150665</v>
      </c>
      <c r="V60" s="13">
        <f t="shared" si="7"/>
        <v>100.08181207070652</v>
      </c>
      <c r="W60" s="13">
        <f t="shared" si="7"/>
        <v>99.46206803104874</v>
      </c>
      <c r="X60" s="13">
        <f t="shared" si="7"/>
        <v>0</v>
      </c>
      <c r="Y60" s="13">
        <f t="shared" si="7"/>
        <v>0</v>
      </c>
      <c r="Z60" s="14">
        <f t="shared" si="7"/>
        <v>99.46206803104874</v>
      </c>
    </row>
    <row r="61" spans="1:26" ht="13.5">
      <c r="A61" s="38" t="s">
        <v>102</v>
      </c>
      <c r="B61" s="12">
        <f t="shared" si="7"/>
        <v>100.8183592024834</v>
      </c>
      <c r="C61" s="12">
        <f t="shared" si="7"/>
        <v>0</v>
      </c>
      <c r="D61" s="3">
        <f t="shared" si="7"/>
        <v>99.28272039451419</v>
      </c>
      <c r="E61" s="13">
        <f t="shared" si="7"/>
        <v>99.98995845903762</v>
      </c>
      <c r="F61" s="13">
        <f t="shared" si="7"/>
        <v>100.1361631910627</v>
      </c>
      <c r="G61" s="13">
        <f t="shared" si="7"/>
        <v>100.15764980685633</v>
      </c>
      <c r="H61" s="13">
        <f t="shared" si="7"/>
        <v>100.16185276661713</v>
      </c>
      <c r="I61" s="13">
        <f t="shared" si="7"/>
        <v>100.15185106731552</v>
      </c>
      <c r="J61" s="13">
        <f t="shared" si="7"/>
        <v>101.54649166921357</v>
      </c>
      <c r="K61" s="13">
        <f t="shared" si="7"/>
        <v>100.26249376304295</v>
      </c>
      <c r="L61" s="13">
        <f t="shared" si="7"/>
        <v>100.14756572670804</v>
      </c>
      <c r="M61" s="13">
        <f t="shared" si="7"/>
        <v>100.31105673529896</v>
      </c>
      <c r="N61" s="13">
        <f t="shared" si="7"/>
        <v>100.21940570364376</v>
      </c>
      <c r="O61" s="13">
        <f t="shared" si="7"/>
        <v>100.22846089951487</v>
      </c>
      <c r="P61" s="13">
        <f t="shared" si="7"/>
        <v>100.11242526789579</v>
      </c>
      <c r="Q61" s="13">
        <f t="shared" si="7"/>
        <v>100.18736186771147</v>
      </c>
      <c r="R61" s="13">
        <f t="shared" si="7"/>
        <v>100.10420488123577</v>
      </c>
      <c r="S61" s="13">
        <f t="shared" si="7"/>
        <v>100.29441566540807</v>
      </c>
      <c r="T61" s="13">
        <f t="shared" si="7"/>
        <v>100.05497604866814</v>
      </c>
      <c r="U61" s="13">
        <f t="shared" si="7"/>
        <v>100.15228921631305</v>
      </c>
      <c r="V61" s="13">
        <f t="shared" si="7"/>
        <v>100.18828143909843</v>
      </c>
      <c r="W61" s="13">
        <f t="shared" si="7"/>
        <v>99.98995845903762</v>
      </c>
      <c r="X61" s="13">
        <f t="shared" si="7"/>
        <v>0</v>
      </c>
      <c r="Y61" s="13">
        <f t="shared" si="7"/>
        <v>0</v>
      </c>
      <c r="Z61" s="14">
        <f t="shared" si="7"/>
        <v>99.98995845903762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99.49264720822691</v>
      </c>
      <c r="F62" s="13">
        <f t="shared" si="7"/>
        <v>99.03631229823114</v>
      </c>
      <c r="G62" s="13">
        <f t="shared" si="7"/>
        <v>98.89951091584228</v>
      </c>
      <c r="H62" s="13">
        <f t="shared" si="7"/>
        <v>98.79919713230012</v>
      </c>
      <c r="I62" s="13">
        <f t="shared" si="7"/>
        <v>98.90983914921247</v>
      </c>
      <c r="J62" s="13">
        <f t="shared" si="7"/>
        <v>101.96437247101112</v>
      </c>
      <c r="K62" s="13">
        <f t="shared" si="7"/>
        <v>99.0141896555883</v>
      </c>
      <c r="L62" s="13">
        <f t="shared" si="7"/>
        <v>100.03953372449139</v>
      </c>
      <c r="M62" s="13">
        <f t="shared" si="7"/>
        <v>99.8174167817236</v>
      </c>
      <c r="N62" s="13">
        <f t="shared" si="7"/>
        <v>100.242771832932</v>
      </c>
      <c r="O62" s="13">
        <f t="shared" si="7"/>
        <v>100.32788457140526</v>
      </c>
      <c r="P62" s="13">
        <f t="shared" si="7"/>
        <v>100.30507242983289</v>
      </c>
      <c r="Q62" s="13">
        <f t="shared" si="7"/>
        <v>100.29087026662364</v>
      </c>
      <c r="R62" s="13">
        <f t="shared" si="7"/>
        <v>100.15726922712108</v>
      </c>
      <c r="S62" s="13">
        <f t="shared" si="7"/>
        <v>100.53678227133054</v>
      </c>
      <c r="T62" s="13">
        <f t="shared" si="7"/>
        <v>100.15702345652193</v>
      </c>
      <c r="U62" s="13">
        <f t="shared" si="7"/>
        <v>100.2835859300098</v>
      </c>
      <c r="V62" s="13">
        <f t="shared" si="7"/>
        <v>99.82225530205184</v>
      </c>
      <c r="W62" s="13">
        <f t="shared" si="7"/>
        <v>99.49264720822691</v>
      </c>
      <c r="X62" s="13">
        <f t="shared" si="7"/>
        <v>0</v>
      </c>
      <c r="Y62" s="13">
        <f t="shared" si="7"/>
        <v>0</v>
      </c>
      <c r="Z62" s="14">
        <f t="shared" si="7"/>
        <v>99.49264720822691</v>
      </c>
    </row>
    <row r="63" spans="1:26" ht="13.5">
      <c r="A63" s="38" t="s">
        <v>104</v>
      </c>
      <c r="B63" s="12">
        <f t="shared" si="7"/>
        <v>105.28661506549398</v>
      </c>
      <c r="C63" s="12">
        <f t="shared" si="7"/>
        <v>0</v>
      </c>
      <c r="D63" s="3">
        <f t="shared" si="7"/>
        <v>100</v>
      </c>
      <c r="E63" s="13">
        <f t="shared" si="7"/>
        <v>97.5581349079279</v>
      </c>
      <c r="F63" s="13">
        <f t="shared" si="7"/>
        <v>99.69380908711311</v>
      </c>
      <c r="G63" s="13">
        <f t="shared" si="7"/>
        <v>98.91411961215026</v>
      </c>
      <c r="H63" s="13">
        <f t="shared" si="7"/>
        <v>99.39071145306148</v>
      </c>
      <c r="I63" s="13">
        <f t="shared" si="7"/>
        <v>99.32326230227969</v>
      </c>
      <c r="J63" s="13">
        <f t="shared" si="7"/>
        <v>98.73832006400048</v>
      </c>
      <c r="K63" s="13">
        <f t="shared" si="7"/>
        <v>99.40475003150179</v>
      </c>
      <c r="L63" s="13">
        <f t="shared" si="7"/>
        <v>99.93083364037435</v>
      </c>
      <c r="M63" s="13">
        <f t="shared" si="7"/>
        <v>99.37394256988551</v>
      </c>
      <c r="N63" s="13">
        <f t="shared" si="7"/>
        <v>99.55614870879292</v>
      </c>
      <c r="O63" s="13">
        <f t="shared" si="7"/>
        <v>99.39125530573435</v>
      </c>
      <c r="P63" s="13">
        <f t="shared" si="7"/>
        <v>99.49432533334956</v>
      </c>
      <c r="Q63" s="13">
        <f t="shared" si="7"/>
        <v>99.48188321657733</v>
      </c>
      <c r="R63" s="13">
        <f t="shared" si="7"/>
        <v>99.72947609479853</v>
      </c>
      <c r="S63" s="13">
        <f t="shared" si="7"/>
        <v>99.1147864973892</v>
      </c>
      <c r="T63" s="13">
        <f t="shared" si="7"/>
        <v>99.73758383225807</v>
      </c>
      <c r="U63" s="13">
        <f t="shared" si="7"/>
        <v>99.52364043611614</v>
      </c>
      <c r="V63" s="13">
        <f t="shared" si="7"/>
        <v>99.42736011187984</v>
      </c>
      <c r="W63" s="13">
        <f t="shared" si="7"/>
        <v>97.5581349079279</v>
      </c>
      <c r="X63" s="13">
        <f t="shared" si="7"/>
        <v>0</v>
      </c>
      <c r="Y63" s="13">
        <f t="shared" si="7"/>
        <v>0</v>
      </c>
      <c r="Z63" s="14">
        <f t="shared" si="7"/>
        <v>97.5581349079279</v>
      </c>
    </row>
    <row r="64" spans="1:26" ht="13.5">
      <c r="A64" s="38" t="s">
        <v>105</v>
      </c>
      <c r="B64" s="12">
        <f t="shared" si="7"/>
        <v>84.57395644244883</v>
      </c>
      <c r="C64" s="12">
        <f t="shared" si="7"/>
        <v>0</v>
      </c>
      <c r="D64" s="3">
        <f t="shared" si="7"/>
        <v>100</v>
      </c>
      <c r="E64" s="13">
        <f t="shared" si="7"/>
        <v>97.31617150254542</v>
      </c>
      <c r="F64" s="13">
        <f t="shared" si="7"/>
        <v>101.43574393429601</v>
      </c>
      <c r="G64" s="13">
        <f t="shared" si="7"/>
        <v>102.18685806810217</v>
      </c>
      <c r="H64" s="13">
        <f t="shared" si="7"/>
        <v>101.5180549168295</v>
      </c>
      <c r="I64" s="13">
        <f t="shared" si="7"/>
        <v>101.71336235659554</v>
      </c>
      <c r="J64" s="13">
        <f t="shared" si="7"/>
        <v>99.99995982872576</v>
      </c>
      <c r="K64" s="13">
        <f t="shared" si="7"/>
        <v>101.74222568064609</v>
      </c>
      <c r="L64" s="13">
        <f t="shared" si="7"/>
        <v>99.99995997933333</v>
      </c>
      <c r="M64" s="13">
        <f t="shared" si="7"/>
        <v>100.57977396252578</v>
      </c>
      <c r="N64" s="13">
        <f t="shared" si="7"/>
        <v>100</v>
      </c>
      <c r="O64" s="13">
        <f t="shared" si="7"/>
        <v>99.99996013452207</v>
      </c>
      <c r="P64" s="13">
        <f t="shared" si="7"/>
        <v>99.99996054099869</v>
      </c>
      <c r="Q64" s="13">
        <f t="shared" si="7"/>
        <v>99.99997340474691</v>
      </c>
      <c r="R64" s="13">
        <f t="shared" si="7"/>
        <v>99.99996084772505</v>
      </c>
      <c r="S64" s="13">
        <f t="shared" si="7"/>
        <v>100</v>
      </c>
      <c r="T64" s="13">
        <f t="shared" si="7"/>
        <v>99.99996086315528</v>
      </c>
      <c r="U64" s="13">
        <f t="shared" si="7"/>
        <v>99.99997382572381</v>
      </c>
      <c r="V64" s="13">
        <f t="shared" si="7"/>
        <v>100.56850436377394</v>
      </c>
      <c r="W64" s="13">
        <f t="shared" si="7"/>
        <v>97.31617150254542</v>
      </c>
      <c r="X64" s="13">
        <f t="shared" si="7"/>
        <v>0</v>
      </c>
      <c r="Y64" s="13">
        <f t="shared" si="7"/>
        <v>0</v>
      </c>
      <c r="Z64" s="14">
        <f t="shared" si="7"/>
        <v>97.31617150254542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759013589</v>
      </c>
      <c r="C67" s="23"/>
      <c r="D67" s="24">
        <v>799520998</v>
      </c>
      <c r="E67" s="25">
        <v>803355541</v>
      </c>
      <c r="F67" s="25">
        <v>76577528</v>
      </c>
      <c r="G67" s="25">
        <v>77337595</v>
      </c>
      <c r="H67" s="25">
        <v>76883529</v>
      </c>
      <c r="I67" s="25">
        <v>230798652</v>
      </c>
      <c r="J67" s="25">
        <v>24324348</v>
      </c>
      <c r="K67" s="25">
        <v>63144495</v>
      </c>
      <c r="L67" s="25">
        <v>61489388</v>
      </c>
      <c r="M67" s="25">
        <v>148958231</v>
      </c>
      <c r="N67" s="25">
        <v>58717431</v>
      </c>
      <c r="O67" s="25">
        <v>62931631</v>
      </c>
      <c r="P67" s="25">
        <v>59249819</v>
      </c>
      <c r="Q67" s="25">
        <v>180898881</v>
      </c>
      <c r="R67" s="25">
        <v>62992705</v>
      </c>
      <c r="S67" s="25">
        <v>63453847</v>
      </c>
      <c r="T67" s="25">
        <v>62348824</v>
      </c>
      <c r="U67" s="25">
        <v>188795376</v>
      </c>
      <c r="V67" s="25">
        <v>749451140</v>
      </c>
      <c r="W67" s="25">
        <v>803355541</v>
      </c>
      <c r="X67" s="25"/>
      <c r="Y67" s="24"/>
      <c r="Z67" s="26">
        <v>803355541</v>
      </c>
    </row>
    <row r="68" spans="1:26" ht="13.5" hidden="1">
      <c r="A68" s="36" t="s">
        <v>31</v>
      </c>
      <c r="B68" s="18">
        <v>100610624</v>
      </c>
      <c r="C68" s="18"/>
      <c r="D68" s="19">
        <v>107827000</v>
      </c>
      <c r="E68" s="20">
        <v>107920576</v>
      </c>
      <c r="F68" s="20">
        <v>9059486</v>
      </c>
      <c r="G68" s="20">
        <v>9032515</v>
      </c>
      <c r="H68" s="20">
        <v>9134371</v>
      </c>
      <c r="I68" s="20">
        <v>27226372</v>
      </c>
      <c r="J68" s="20">
        <v>9116495</v>
      </c>
      <c r="K68" s="20">
        <v>9178584</v>
      </c>
      <c r="L68" s="20">
        <v>9168922</v>
      </c>
      <c r="M68" s="20">
        <v>27464001</v>
      </c>
      <c r="N68" s="20">
        <v>9222060</v>
      </c>
      <c r="O68" s="20">
        <v>9200640</v>
      </c>
      <c r="P68" s="20">
        <v>9149035</v>
      </c>
      <c r="Q68" s="20">
        <v>27571735</v>
      </c>
      <c r="R68" s="20">
        <v>9846801</v>
      </c>
      <c r="S68" s="20">
        <v>9231404</v>
      </c>
      <c r="T68" s="20">
        <v>9118322</v>
      </c>
      <c r="U68" s="20">
        <v>28196527</v>
      </c>
      <c r="V68" s="20">
        <v>110458635</v>
      </c>
      <c r="W68" s="20">
        <v>107920576</v>
      </c>
      <c r="X68" s="20"/>
      <c r="Y68" s="19"/>
      <c r="Z68" s="22">
        <v>107920576</v>
      </c>
    </row>
    <row r="69" spans="1:26" ht="13.5" hidden="1">
      <c r="A69" s="37" t="s">
        <v>32</v>
      </c>
      <c r="B69" s="18">
        <v>658402965</v>
      </c>
      <c r="C69" s="18"/>
      <c r="D69" s="19">
        <v>691693998</v>
      </c>
      <c r="E69" s="20">
        <v>695434965</v>
      </c>
      <c r="F69" s="20">
        <v>67518042</v>
      </c>
      <c r="G69" s="20">
        <v>68305080</v>
      </c>
      <c r="H69" s="20">
        <v>67749158</v>
      </c>
      <c r="I69" s="20">
        <v>203572280</v>
      </c>
      <c r="J69" s="20">
        <v>15207853</v>
      </c>
      <c r="K69" s="20">
        <v>53965911</v>
      </c>
      <c r="L69" s="20">
        <v>52320466</v>
      </c>
      <c r="M69" s="20">
        <v>121494230</v>
      </c>
      <c r="N69" s="20">
        <v>49495371</v>
      </c>
      <c r="O69" s="20">
        <v>53730991</v>
      </c>
      <c r="P69" s="20">
        <v>50100784</v>
      </c>
      <c r="Q69" s="20">
        <v>153327146</v>
      </c>
      <c r="R69" s="20">
        <v>53145904</v>
      </c>
      <c r="S69" s="20">
        <v>54222443</v>
      </c>
      <c r="T69" s="20">
        <v>53230502</v>
      </c>
      <c r="U69" s="20">
        <v>160598849</v>
      </c>
      <c r="V69" s="20">
        <v>638992505</v>
      </c>
      <c r="W69" s="20">
        <v>695434965</v>
      </c>
      <c r="X69" s="20"/>
      <c r="Y69" s="19"/>
      <c r="Z69" s="22">
        <v>695434965</v>
      </c>
    </row>
    <row r="70" spans="1:26" ht="13.5" hidden="1">
      <c r="A70" s="38" t="s">
        <v>102</v>
      </c>
      <c r="B70" s="18">
        <v>505227654</v>
      </c>
      <c r="C70" s="18"/>
      <c r="D70" s="19">
        <v>537712068</v>
      </c>
      <c r="E70" s="20">
        <v>537766068</v>
      </c>
      <c r="F70" s="20">
        <v>54813639</v>
      </c>
      <c r="G70" s="20">
        <v>54375582</v>
      </c>
      <c r="H70" s="20">
        <v>54450722</v>
      </c>
      <c r="I70" s="20">
        <v>163639943</v>
      </c>
      <c r="J70" s="20">
        <v>6691145</v>
      </c>
      <c r="K70" s="20">
        <v>39145692</v>
      </c>
      <c r="L70" s="20">
        <v>38934515</v>
      </c>
      <c r="M70" s="20">
        <v>84771352</v>
      </c>
      <c r="N70" s="20">
        <v>35376929</v>
      </c>
      <c r="O70" s="20">
        <v>40037048</v>
      </c>
      <c r="P70" s="20">
        <v>37085969</v>
      </c>
      <c r="Q70" s="20">
        <v>112499946</v>
      </c>
      <c r="R70" s="20">
        <v>39808116</v>
      </c>
      <c r="S70" s="20">
        <v>40855163</v>
      </c>
      <c r="T70" s="20">
        <v>39999237</v>
      </c>
      <c r="U70" s="20">
        <v>120662516</v>
      </c>
      <c r="V70" s="20">
        <v>481573757</v>
      </c>
      <c r="W70" s="20">
        <v>537766068</v>
      </c>
      <c r="X70" s="20"/>
      <c r="Y70" s="19"/>
      <c r="Z70" s="22">
        <v>537766068</v>
      </c>
    </row>
    <row r="71" spans="1:26" ht="13.5" hidden="1">
      <c r="A71" s="38" t="s">
        <v>103</v>
      </c>
      <c r="B71" s="18">
        <v>77746950</v>
      </c>
      <c r="C71" s="18"/>
      <c r="D71" s="19">
        <v>80401618</v>
      </c>
      <c r="E71" s="20">
        <v>80811618</v>
      </c>
      <c r="F71" s="20">
        <v>6641882</v>
      </c>
      <c r="G71" s="20">
        <v>7540829</v>
      </c>
      <c r="H71" s="20">
        <v>6888308</v>
      </c>
      <c r="I71" s="20">
        <v>21071019</v>
      </c>
      <c r="J71" s="20">
        <v>2354696</v>
      </c>
      <c r="K71" s="20">
        <v>8208374</v>
      </c>
      <c r="L71" s="20">
        <v>6923203</v>
      </c>
      <c r="M71" s="20">
        <v>17486273</v>
      </c>
      <c r="N71" s="20">
        <v>7515287</v>
      </c>
      <c r="O71" s="20">
        <v>7258652</v>
      </c>
      <c r="P71" s="20">
        <v>6534186</v>
      </c>
      <c r="Q71" s="20">
        <v>21308125</v>
      </c>
      <c r="R71" s="20">
        <v>6810614</v>
      </c>
      <c r="S71" s="20">
        <v>6731966</v>
      </c>
      <c r="T71" s="20">
        <v>6670341</v>
      </c>
      <c r="U71" s="20">
        <v>20212921</v>
      </c>
      <c r="V71" s="20">
        <v>80078338</v>
      </c>
      <c r="W71" s="20">
        <v>80811618</v>
      </c>
      <c r="X71" s="20"/>
      <c r="Y71" s="19"/>
      <c r="Z71" s="22">
        <v>80811618</v>
      </c>
    </row>
    <row r="72" spans="1:26" ht="13.5" hidden="1">
      <c r="A72" s="38" t="s">
        <v>104</v>
      </c>
      <c r="B72" s="18">
        <v>43297724</v>
      </c>
      <c r="C72" s="18"/>
      <c r="D72" s="19">
        <v>44572148</v>
      </c>
      <c r="E72" s="20">
        <v>45687782</v>
      </c>
      <c r="F72" s="20">
        <v>3575547</v>
      </c>
      <c r="G72" s="20">
        <v>3883669</v>
      </c>
      <c r="H72" s="20">
        <v>3915058</v>
      </c>
      <c r="I72" s="20">
        <v>11374274</v>
      </c>
      <c r="J72" s="20">
        <v>3666223</v>
      </c>
      <c r="K72" s="20">
        <v>4110878</v>
      </c>
      <c r="L72" s="20">
        <v>3957126</v>
      </c>
      <c r="M72" s="20">
        <v>11734227</v>
      </c>
      <c r="N72" s="20">
        <v>4110611</v>
      </c>
      <c r="O72" s="20">
        <v>3909685</v>
      </c>
      <c r="P72" s="20">
        <v>3942258</v>
      </c>
      <c r="Q72" s="20">
        <v>11962554</v>
      </c>
      <c r="R72" s="20">
        <v>3959724</v>
      </c>
      <c r="S72" s="20">
        <v>4082292</v>
      </c>
      <c r="T72" s="20">
        <v>3991751</v>
      </c>
      <c r="U72" s="20">
        <v>12033767</v>
      </c>
      <c r="V72" s="20">
        <v>47104822</v>
      </c>
      <c r="W72" s="20">
        <v>45687782</v>
      </c>
      <c r="X72" s="20"/>
      <c r="Y72" s="19"/>
      <c r="Z72" s="22">
        <v>45687782</v>
      </c>
    </row>
    <row r="73" spans="1:26" ht="13.5" hidden="1">
      <c r="A73" s="38" t="s">
        <v>105</v>
      </c>
      <c r="B73" s="18">
        <v>32038027</v>
      </c>
      <c r="C73" s="18"/>
      <c r="D73" s="19">
        <v>29008164</v>
      </c>
      <c r="E73" s="20">
        <v>29808164</v>
      </c>
      <c r="F73" s="20">
        <v>2482894</v>
      </c>
      <c r="G73" s="20">
        <v>2482740</v>
      </c>
      <c r="H73" s="20">
        <v>2489765</v>
      </c>
      <c r="I73" s="20">
        <v>7455399</v>
      </c>
      <c r="J73" s="20">
        <v>2489341</v>
      </c>
      <c r="K73" s="20">
        <v>2487967</v>
      </c>
      <c r="L73" s="20">
        <v>2498709</v>
      </c>
      <c r="M73" s="20">
        <v>7476017</v>
      </c>
      <c r="N73" s="20">
        <v>2477427</v>
      </c>
      <c r="O73" s="20">
        <v>2508436</v>
      </c>
      <c r="P73" s="20">
        <v>2534276</v>
      </c>
      <c r="Q73" s="20">
        <v>7520139</v>
      </c>
      <c r="R73" s="20">
        <v>2554130</v>
      </c>
      <c r="S73" s="20">
        <v>2531823</v>
      </c>
      <c r="T73" s="20">
        <v>2555137</v>
      </c>
      <c r="U73" s="20">
        <v>7641090</v>
      </c>
      <c r="V73" s="20">
        <v>30092645</v>
      </c>
      <c r="W73" s="20">
        <v>29808164</v>
      </c>
      <c r="X73" s="20"/>
      <c r="Y73" s="19"/>
      <c r="Z73" s="22">
        <v>29808164</v>
      </c>
    </row>
    <row r="74" spans="1:26" ht="13.5" hidden="1">
      <c r="A74" s="38" t="s">
        <v>106</v>
      </c>
      <c r="B74" s="18">
        <v>92610</v>
      </c>
      <c r="C74" s="18"/>
      <c r="D74" s="19"/>
      <c r="E74" s="20">
        <v>1361333</v>
      </c>
      <c r="F74" s="20">
        <v>4080</v>
      </c>
      <c r="G74" s="20">
        <v>22260</v>
      </c>
      <c r="H74" s="20">
        <v>5305</v>
      </c>
      <c r="I74" s="20">
        <v>31645</v>
      </c>
      <c r="J74" s="20">
        <v>6448</v>
      </c>
      <c r="K74" s="20">
        <v>13000</v>
      </c>
      <c r="L74" s="20">
        <v>6913</v>
      </c>
      <c r="M74" s="20">
        <v>26361</v>
      </c>
      <c r="N74" s="20">
        <v>15117</v>
      </c>
      <c r="O74" s="20">
        <v>17170</v>
      </c>
      <c r="P74" s="20">
        <v>4095</v>
      </c>
      <c r="Q74" s="20">
        <v>36382</v>
      </c>
      <c r="R74" s="20">
        <v>13320</v>
      </c>
      <c r="S74" s="20">
        <v>21199</v>
      </c>
      <c r="T74" s="20">
        <v>14036</v>
      </c>
      <c r="U74" s="20">
        <v>48555</v>
      </c>
      <c r="V74" s="20">
        <v>142943</v>
      </c>
      <c r="W74" s="20">
        <v>1361333</v>
      </c>
      <c r="X74" s="20"/>
      <c r="Y74" s="19"/>
      <c r="Z74" s="22">
        <v>1361333</v>
      </c>
    </row>
    <row r="75" spans="1:26" ht="13.5" hidden="1">
      <c r="A75" s="39" t="s">
        <v>107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109</v>
      </c>
      <c r="B76" s="31">
        <v>770484785</v>
      </c>
      <c r="C76" s="31"/>
      <c r="D76" s="32">
        <v>808664099</v>
      </c>
      <c r="E76" s="33">
        <v>812520998</v>
      </c>
      <c r="F76" s="33">
        <v>77688053</v>
      </c>
      <c r="G76" s="33">
        <v>78458571</v>
      </c>
      <c r="H76" s="33">
        <v>78055748</v>
      </c>
      <c r="I76" s="33">
        <v>234202372</v>
      </c>
      <c r="J76" s="33">
        <v>25498127</v>
      </c>
      <c r="K76" s="33">
        <v>64424583</v>
      </c>
      <c r="L76" s="33">
        <v>62445653</v>
      </c>
      <c r="M76" s="33">
        <v>152368363</v>
      </c>
      <c r="N76" s="33">
        <v>59919148</v>
      </c>
      <c r="O76" s="33">
        <v>64154113</v>
      </c>
      <c r="P76" s="33">
        <v>60394770</v>
      </c>
      <c r="Q76" s="33">
        <v>184468031</v>
      </c>
      <c r="R76" s="33">
        <v>63456546</v>
      </c>
      <c r="S76" s="33">
        <v>64558289</v>
      </c>
      <c r="T76" s="33">
        <v>62698753</v>
      </c>
      <c r="U76" s="33">
        <v>190713588</v>
      </c>
      <c r="V76" s="33">
        <v>761752354</v>
      </c>
      <c r="W76" s="33">
        <v>812520998</v>
      </c>
      <c r="X76" s="33"/>
      <c r="Y76" s="32"/>
      <c r="Z76" s="34">
        <v>812520998</v>
      </c>
    </row>
    <row r="77" spans="1:26" ht="13.5" hidden="1">
      <c r="A77" s="36" t="s">
        <v>31</v>
      </c>
      <c r="B77" s="18">
        <v>98621784</v>
      </c>
      <c r="C77" s="18"/>
      <c r="D77" s="19">
        <v>107827000</v>
      </c>
      <c r="E77" s="20">
        <v>107827000</v>
      </c>
      <c r="F77" s="20">
        <v>9027918</v>
      </c>
      <c r="G77" s="20">
        <v>9000481</v>
      </c>
      <c r="H77" s="20">
        <v>9101880</v>
      </c>
      <c r="I77" s="20">
        <v>27130279</v>
      </c>
      <c r="J77" s="20">
        <v>9082546</v>
      </c>
      <c r="K77" s="20">
        <v>9148239</v>
      </c>
      <c r="L77" s="20">
        <v>9131466</v>
      </c>
      <c r="M77" s="20">
        <v>27362251</v>
      </c>
      <c r="N77" s="20">
        <v>9185798</v>
      </c>
      <c r="O77" s="20">
        <v>9156587</v>
      </c>
      <c r="P77" s="20">
        <v>9117269</v>
      </c>
      <c r="Q77" s="20">
        <v>27459654</v>
      </c>
      <c r="R77" s="20">
        <v>9218177</v>
      </c>
      <c r="S77" s="20">
        <v>9133114</v>
      </c>
      <c r="T77" s="20">
        <v>9039759</v>
      </c>
      <c r="U77" s="20">
        <v>27391050</v>
      </c>
      <c r="V77" s="20">
        <v>109343234</v>
      </c>
      <c r="W77" s="20">
        <v>107827000</v>
      </c>
      <c r="X77" s="20"/>
      <c r="Y77" s="19"/>
      <c r="Z77" s="22">
        <v>107827000</v>
      </c>
    </row>
    <row r="78" spans="1:26" ht="13.5" hidden="1">
      <c r="A78" s="37" t="s">
        <v>32</v>
      </c>
      <c r="B78" s="18">
        <v>659791716</v>
      </c>
      <c r="C78" s="18"/>
      <c r="D78" s="19">
        <v>687837099</v>
      </c>
      <c r="E78" s="20">
        <v>691693998</v>
      </c>
      <c r="F78" s="20">
        <v>67549291</v>
      </c>
      <c r="G78" s="20">
        <v>68297679</v>
      </c>
      <c r="H78" s="20">
        <v>67763210</v>
      </c>
      <c r="I78" s="20">
        <v>203610180</v>
      </c>
      <c r="J78" s="20">
        <v>15304881</v>
      </c>
      <c r="K78" s="20">
        <v>53993623</v>
      </c>
      <c r="L78" s="20">
        <v>52371006</v>
      </c>
      <c r="M78" s="20">
        <v>121669510</v>
      </c>
      <c r="N78" s="20">
        <v>49557873</v>
      </c>
      <c r="O78" s="20">
        <v>53805289</v>
      </c>
      <c r="P78" s="20">
        <v>50138381</v>
      </c>
      <c r="Q78" s="20">
        <v>153501543</v>
      </c>
      <c r="R78" s="20">
        <v>53174064</v>
      </c>
      <c r="S78" s="20">
        <v>54321527</v>
      </c>
      <c r="T78" s="20">
        <v>53238454</v>
      </c>
      <c r="U78" s="20">
        <v>160734045</v>
      </c>
      <c r="V78" s="20">
        <v>639515278</v>
      </c>
      <c r="W78" s="20">
        <v>691693998</v>
      </c>
      <c r="X78" s="20"/>
      <c r="Y78" s="19"/>
      <c r="Z78" s="22">
        <v>691693998</v>
      </c>
    </row>
    <row r="79" spans="1:26" ht="13.5" hidden="1">
      <c r="A79" s="38" t="s">
        <v>102</v>
      </c>
      <c r="B79" s="18">
        <v>509362231</v>
      </c>
      <c r="C79" s="18"/>
      <c r="D79" s="19">
        <v>533855169</v>
      </c>
      <c r="E79" s="20">
        <v>537712068</v>
      </c>
      <c r="F79" s="20">
        <v>54888275</v>
      </c>
      <c r="G79" s="20">
        <v>54461305</v>
      </c>
      <c r="H79" s="20">
        <v>54538852</v>
      </c>
      <c r="I79" s="20">
        <v>163888432</v>
      </c>
      <c r="J79" s="20">
        <v>6794623</v>
      </c>
      <c r="K79" s="20">
        <v>39248447</v>
      </c>
      <c r="L79" s="20">
        <v>38991969</v>
      </c>
      <c r="M79" s="20">
        <v>85035039</v>
      </c>
      <c r="N79" s="20">
        <v>35454548</v>
      </c>
      <c r="O79" s="20">
        <v>40128517</v>
      </c>
      <c r="P79" s="20">
        <v>37127663</v>
      </c>
      <c r="Q79" s="20">
        <v>112710728</v>
      </c>
      <c r="R79" s="20">
        <v>39849598</v>
      </c>
      <c r="S79" s="20">
        <v>40975447</v>
      </c>
      <c r="T79" s="20">
        <v>40021227</v>
      </c>
      <c r="U79" s="20">
        <v>120846272</v>
      </c>
      <c r="V79" s="20">
        <v>482480471</v>
      </c>
      <c r="W79" s="20">
        <v>537712068</v>
      </c>
      <c r="X79" s="20"/>
      <c r="Y79" s="19"/>
      <c r="Z79" s="22">
        <v>537712068</v>
      </c>
    </row>
    <row r="80" spans="1:26" ht="13.5" hidden="1">
      <c r="A80" s="38" t="s">
        <v>103</v>
      </c>
      <c r="B80" s="18">
        <v>77746950</v>
      </c>
      <c r="C80" s="18"/>
      <c r="D80" s="19">
        <v>80401618</v>
      </c>
      <c r="E80" s="20">
        <v>80401618</v>
      </c>
      <c r="F80" s="20">
        <v>6577875</v>
      </c>
      <c r="G80" s="20">
        <v>7457843</v>
      </c>
      <c r="H80" s="20">
        <v>6805593</v>
      </c>
      <c r="I80" s="20">
        <v>20841311</v>
      </c>
      <c r="J80" s="20">
        <v>2400951</v>
      </c>
      <c r="K80" s="20">
        <v>8127455</v>
      </c>
      <c r="L80" s="20">
        <v>6925940</v>
      </c>
      <c r="M80" s="20">
        <v>17454346</v>
      </c>
      <c r="N80" s="20">
        <v>7533532</v>
      </c>
      <c r="O80" s="20">
        <v>7282452</v>
      </c>
      <c r="P80" s="20">
        <v>6554120</v>
      </c>
      <c r="Q80" s="20">
        <v>21370104</v>
      </c>
      <c r="R80" s="20">
        <v>6821325</v>
      </c>
      <c r="S80" s="20">
        <v>6768102</v>
      </c>
      <c r="T80" s="20">
        <v>6680815</v>
      </c>
      <c r="U80" s="20">
        <v>20270242</v>
      </c>
      <c r="V80" s="20">
        <v>79936003</v>
      </c>
      <c r="W80" s="20">
        <v>80401618</v>
      </c>
      <c r="X80" s="20"/>
      <c r="Y80" s="19"/>
      <c r="Z80" s="22">
        <v>80401618</v>
      </c>
    </row>
    <row r="81" spans="1:26" ht="13.5" hidden="1">
      <c r="A81" s="38" t="s">
        <v>104</v>
      </c>
      <c r="B81" s="18">
        <v>45586708</v>
      </c>
      <c r="C81" s="18"/>
      <c r="D81" s="19">
        <v>44572148</v>
      </c>
      <c r="E81" s="20">
        <v>44572148</v>
      </c>
      <c r="F81" s="20">
        <v>3564599</v>
      </c>
      <c r="G81" s="20">
        <v>3841497</v>
      </c>
      <c r="H81" s="20">
        <v>3891204</v>
      </c>
      <c r="I81" s="20">
        <v>11297300</v>
      </c>
      <c r="J81" s="20">
        <v>3619967</v>
      </c>
      <c r="K81" s="20">
        <v>4086408</v>
      </c>
      <c r="L81" s="20">
        <v>3954389</v>
      </c>
      <c r="M81" s="20">
        <v>11660764</v>
      </c>
      <c r="N81" s="20">
        <v>4092366</v>
      </c>
      <c r="O81" s="20">
        <v>3885885</v>
      </c>
      <c r="P81" s="20">
        <v>3922323</v>
      </c>
      <c r="Q81" s="20">
        <v>11900574</v>
      </c>
      <c r="R81" s="20">
        <v>3949012</v>
      </c>
      <c r="S81" s="20">
        <v>4046155</v>
      </c>
      <c r="T81" s="20">
        <v>3981276</v>
      </c>
      <c r="U81" s="20">
        <v>11976443</v>
      </c>
      <c r="V81" s="20">
        <v>46835081</v>
      </c>
      <c r="W81" s="20">
        <v>44572148</v>
      </c>
      <c r="X81" s="20"/>
      <c r="Y81" s="19"/>
      <c r="Z81" s="22">
        <v>44572148</v>
      </c>
    </row>
    <row r="82" spans="1:26" ht="13.5" hidden="1">
      <c r="A82" s="38" t="s">
        <v>105</v>
      </c>
      <c r="B82" s="18">
        <v>27095827</v>
      </c>
      <c r="C82" s="18"/>
      <c r="D82" s="19">
        <v>29008164</v>
      </c>
      <c r="E82" s="20">
        <v>29008164</v>
      </c>
      <c r="F82" s="20">
        <v>2518542</v>
      </c>
      <c r="G82" s="20">
        <v>2537034</v>
      </c>
      <c r="H82" s="20">
        <v>2527561</v>
      </c>
      <c r="I82" s="20">
        <v>7583137</v>
      </c>
      <c r="J82" s="20">
        <v>2489340</v>
      </c>
      <c r="K82" s="20">
        <v>2531313</v>
      </c>
      <c r="L82" s="20">
        <v>2498708</v>
      </c>
      <c r="M82" s="20">
        <v>7519361</v>
      </c>
      <c r="N82" s="20">
        <v>2477427</v>
      </c>
      <c r="O82" s="20">
        <v>2508435</v>
      </c>
      <c r="P82" s="20">
        <v>2534275</v>
      </c>
      <c r="Q82" s="20">
        <v>7520137</v>
      </c>
      <c r="R82" s="20">
        <v>2554129</v>
      </c>
      <c r="S82" s="20">
        <v>2531823</v>
      </c>
      <c r="T82" s="20">
        <v>2555136</v>
      </c>
      <c r="U82" s="20">
        <v>7641088</v>
      </c>
      <c r="V82" s="20">
        <v>30263723</v>
      </c>
      <c r="W82" s="20">
        <v>29008164</v>
      </c>
      <c r="X82" s="20"/>
      <c r="Y82" s="19"/>
      <c r="Z82" s="22">
        <v>29008164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12071285</v>
      </c>
      <c r="C84" s="27"/>
      <c r="D84" s="28">
        <v>13000000</v>
      </c>
      <c r="E84" s="29">
        <v>13000000</v>
      </c>
      <c r="F84" s="29">
        <v>1110844</v>
      </c>
      <c r="G84" s="29">
        <v>1160411</v>
      </c>
      <c r="H84" s="29">
        <v>1190658</v>
      </c>
      <c r="I84" s="29">
        <v>3461913</v>
      </c>
      <c r="J84" s="29">
        <v>1110700</v>
      </c>
      <c r="K84" s="29">
        <v>1282721</v>
      </c>
      <c r="L84" s="29">
        <v>943181</v>
      </c>
      <c r="M84" s="29">
        <v>3336602</v>
      </c>
      <c r="N84" s="29">
        <v>1175477</v>
      </c>
      <c r="O84" s="29">
        <v>1192237</v>
      </c>
      <c r="P84" s="29">
        <v>1139120</v>
      </c>
      <c r="Q84" s="29">
        <v>3506834</v>
      </c>
      <c r="R84" s="29">
        <v>1064305</v>
      </c>
      <c r="S84" s="29">
        <v>1103648</v>
      </c>
      <c r="T84" s="29">
        <v>420540</v>
      </c>
      <c r="U84" s="29">
        <v>2588493</v>
      </c>
      <c r="V84" s="29">
        <v>12893842</v>
      </c>
      <c r="W84" s="29">
        <v>13000000</v>
      </c>
      <c r="X84" s="29"/>
      <c r="Y84" s="28"/>
      <c r="Z84" s="30">
        <v>13000000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194483842</v>
      </c>
      <c r="C5" s="18">
        <v>0</v>
      </c>
      <c r="D5" s="63">
        <v>208221837</v>
      </c>
      <c r="E5" s="64">
        <v>214621837</v>
      </c>
      <c r="F5" s="64">
        <v>31878582</v>
      </c>
      <c r="G5" s="64">
        <v>16743545</v>
      </c>
      <c r="H5" s="64">
        <v>16898951</v>
      </c>
      <c r="I5" s="64">
        <v>65521078</v>
      </c>
      <c r="J5" s="64">
        <v>15391987</v>
      </c>
      <c r="K5" s="64">
        <v>-58681510</v>
      </c>
      <c r="L5" s="64">
        <v>16455207</v>
      </c>
      <c r="M5" s="64">
        <v>-26834316</v>
      </c>
      <c r="N5" s="64">
        <v>17036930</v>
      </c>
      <c r="O5" s="64">
        <v>16658874</v>
      </c>
      <c r="P5" s="64">
        <v>17435674</v>
      </c>
      <c r="Q5" s="64">
        <v>51131478</v>
      </c>
      <c r="R5" s="64">
        <v>16892192</v>
      </c>
      <c r="S5" s="64">
        <v>11577425</v>
      </c>
      <c r="T5" s="64">
        <v>12117174</v>
      </c>
      <c r="U5" s="64">
        <v>40586791</v>
      </c>
      <c r="V5" s="64">
        <v>130405031</v>
      </c>
      <c r="W5" s="64">
        <v>214621837</v>
      </c>
      <c r="X5" s="64">
        <v>-84216806</v>
      </c>
      <c r="Y5" s="65">
        <v>-39.24</v>
      </c>
      <c r="Z5" s="66">
        <v>214621837</v>
      </c>
    </row>
    <row r="6" spans="1:26" ht="13.5">
      <c r="A6" s="62" t="s">
        <v>32</v>
      </c>
      <c r="B6" s="18">
        <v>747703993</v>
      </c>
      <c r="C6" s="18">
        <v>0</v>
      </c>
      <c r="D6" s="63">
        <v>1065293892</v>
      </c>
      <c r="E6" s="64">
        <v>1014202265</v>
      </c>
      <c r="F6" s="64">
        <v>79843417</v>
      </c>
      <c r="G6" s="64">
        <v>94648730</v>
      </c>
      <c r="H6" s="64">
        <v>93975297</v>
      </c>
      <c r="I6" s="64">
        <v>268467444</v>
      </c>
      <c r="J6" s="64">
        <v>81417239</v>
      </c>
      <c r="K6" s="64">
        <v>161399565</v>
      </c>
      <c r="L6" s="64">
        <v>81000400</v>
      </c>
      <c r="M6" s="64">
        <v>323817204</v>
      </c>
      <c r="N6" s="64">
        <v>79291239</v>
      </c>
      <c r="O6" s="64">
        <v>84962739</v>
      </c>
      <c r="P6" s="64">
        <v>81053094</v>
      </c>
      <c r="Q6" s="64">
        <v>245307072</v>
      </c>
      <c r="R6" s="64">
        <v>75492847</v>
      </c>
      <c r="S6" s="64">
        <v>78494853</v>
      </c>
      <c r="T6" s="64">
        <v>89651027</v>
      </c>
      <c r="U6" s="64">
        <v>243638727</v>
      </c>
      <c r="V6" s="64">
        <v>1081230447</v>
      </c>
      <c r="W6" s="64">
        <v>1014202265</v>
      </c>
      <c r="X6" s="64">
        <v>67028182</v>
      </c>
      <c r="Y6" s="65">
        <v>6.61</v>
      </c>
      <c r="Z6" s="66">
        <v>1014202265</v>
      </c>
    </row>
    <row r="7" spans="1:26" ht="13.5">
      <c r="A7" s="62" t="s">
        <v>33</v>
      </c>
      <c r="B7" s="18">
        <v>4524173</v>
      </c>
      <c r="C7" s="18">
        <v>0</v>
      </c>
      <c r="D7" s="63">
        <v>2000000</v>
      </c>
      <c r="E7" s="64">
        <v>4000000</v>
      </c>
      <c r="F7" s="64">
        <v>46815</v>
      </c>
      <c r="G7" s="64">
        <v>62958</v>
      </c>
      <c r="H7" s="64">
        <v>1977777</v>
      </c>
      <c r="I7" s="64">
        <v>2087550</v>
      </c>
      <c r="J7" s="64">
        <v>31352</v>
      </c>
      <c r="K7" s="64">
        <v>48199</v>
      </c>
      <c r="L7" s="64">
        <v>456182</v>
      </c>
      <c r="M7" s="64">
        <v>535733</v>
      </c>
      <c r="N7" s="64">
        <v>94081</v>
      </c>
      <c r="O7" s="64">
        <v>81455</v>
      </c>
      <c r="P7" s="64">
        <v>43548</v>
      </c>
      <c r="Q7" s="64">
        <v>219084</v>
      </c>
      <c r="R7" s="64">
        <v>29666</v>
      </c>
      <c r="S7" s="64">
        <v>26255</v>
      </c>
      <c r="T7" s="64">
        <v>31665</v>
      </c>
      <c r="U7" s="64">
        <v>87586</v>
      </c>
      <c r="V7" s="64">
        <v>2929953</v>
      </c>
      <c r="W7" s="64">
        <v>4000000</v>
      </c>
      <c r="X7" s="64">
        <v>-1070047</v>
      </c>
      <c r="Y7" s="65">
        <v>-26.75</v>
      </c>
      <c r="Z7" s="66">
        <v>4000000</v>
      </c>
    </row>
    <row r="8" spans="1:26" ht="13.5">
      <c r="A8" s="62" t="s">
        <v>34</v>
      </c>
      <c r="B8" s="18">
        <v>339258125</v>
      </c>
      <c r="C8" s="18">
        <v>0</v>
      </c>
      <c r="D8" s="63">
        <v>343695000</v>
      </c>
      <c r="E8" s="64">
        <v>352311634</v>
      </c>
      <c r="F8" s="64">
        <v>142002000</v>
      </c>
      <c r="G8" s="64">
        <v>1290000</v>
      </c>
      <c r="H8" s="64">
        <v>0</v>
      </c>
      <c r="I8" s="64">
        <v>143292000</v>
      </c>
      <c r="J8" s="64">
        <v>3000000</v>
      </c>
      <c r="K8" s="64">
        <v>72577000</v>
      </c>
      <c r="L8" s="64">
        <v>40100000</v>
      </c>
      <c r="M8" s="64">
        <v>115677000</v>
      </c>
      <c r="N8" s="64">
        <v>0</v>
      </c>
      <c r="O8" s="64">
        <v>300001</v>
      </c>
      <c r="P8" s="64">
        <v>84656000</v>
      </c>
      <c r="Q8" s="64">
        <v>84956001</v>
      </c>
      <c r="R8" s="64">
        <v>1</v>
      </c>
      <c r="S8" s="64">
        <v>0</v>
      </c>
      <c r="T8" s="64">
        <v>0</v>
      </c>
      <c r="U8" s="64">
        <v>1</v>
      </c>
      <c r="V8" s="64">
        <v>343925002</v>
      </c>
      <c r="W8" s="64">
        <v>352311634</v>
      </c>
      <c r="X8" s="64">
        <v>-8386632</v>
      </c>
      <c r="Y8" s="65">
        <v>-2.38</v>
      </c>
      <c r="Z8" s="66">
        <v>352311634</v>
      </c>
    </row>
    <row r="9" spans="1:26" ht="13.5">
      <c r="A9" s="62" t="s">
        <v>35</v>
      </c>
      <c r="B9" s="18">
        <v>140316905</v>
      </c>
      <c r="C9" s="18">
        <v>0</v>
      </c>
      <c r="D9" s="63">
        <v>176825507</v>
      </c>
      <c r="E9" s="64">
        <v>-70786706</v>
      </c>
      <c r="F9" s="64">
        <v>14357195</v>
      </c>
      <c r="G9" s="64">
        <v>13192880</v>
      </c>
      <c r="H9" s="64">
        <v>15312793</v>
      </c>
      <c r="I9" s="64">
        <v>42862868</v>
      </c>
      <c r="J9" s="64">
        <v>14024910</v>
      </c>
      <c r="K9" s="64">
        <v>15358497</v>
      </c>
      <c r="L9" s="64">
        <v>12565942</v>
      </c>
      <c r="M9" s="64">
        <v>41949349</v>
      </c>
      <c r="N9" s="64">
        <v>15857900</v>
      </c>
      <c r="O9" s="64">
        <v>16696544</v>
      </c>
      <c r="P9" s="64">
        <v>13726010</v>
      </c>
      <c r="Q9" s="64">
        <v>46280454</v>
      </c>
      <c r="R9" s="64">
        <v>13295272</v>
      </c>
      <c r="S9" s="64">
        <v>13524001</v>
      </c>
      <c r="T9" s="64">
        <v>14081728</v>
      </c>
      <c r="U9" s="64">
        <v>40901001</v>
      </c>
      <c r="V9" s="64">
        <v>171993672</v>
      </c>
      <c r="W9" s="64">
        <v>-70786706</v>
      </c>
      <c r="X9" s="64">
        <v>242780378</v>
      </c>
      <c r="Y9" s="65">
        <v>-342.97</v>
      </c>
      <c r="Z9" s="66">
        <v>-70786706</v>
      </c>
    </row>
    <row r="10" spans="1:26" ht="25.5">
      <c r="A10" s="67" t="s">
        <v>94</v>
      </c>
      <c r="B10" s="68">
        <f>SUM(B5:B9)</f>
        <v>1426287038</v>
      </c>
      <c r="C10" s="68">
        <f>SUM(C5:C9)</f>
        <v>0</v>
      </c>
      <c r="D10" s="69">
        <f aca="true" t="shared" si="0" ref="D10:Z10">SUM(D5:D9)</f>
        <v>1796036236</v>
      </c>
      <c r="E10" s="70">
        <f t="shared" si="0"/>
        <v>1514349030</v>
      </c>
      <c r="F10" s="70">
        <f t="shared" si="0"/>
        <v>268128009</v>
      </c>
      <c r="G10" s="70">
        <f t="shared" si="0"/>
        <v>125938113</v>
      </c>
      <c r="H10" s="70">
        <f t="shared" si="0"/>
        <v>128164818</v>
      </c>
      <c r="I10" s="70">
        <f t="shared" si="0"/>
        <v>522230940</v>
      </c>
      <c r="J10" s="70">
        <f t="shared" si="0"/>
        <v>113865488</v>
      </c>
      <c r="K10" s="70">
        <f t="shared" si="0"/>
        <v>190701751</v>
      </c>
      <c r="L10" s="70">
        <f t="shared" si="0"/>
        <v>150577731</v>
      </c>
      <c r="M10" s="70">
        <f t="shared" si="0"/>
        <v>455144970</v>
      </c>
      <c r="N10" s="70">
        <f t="shared" si="0"/>
        <v>112280150</v>
      </c>
      <c r="O10" s="70">
        <f t="shared" si="0"/>
        <v>118699613</v>
      </c>
      <c r="P10" s="70">
        <f t="shared" si="0"/>
        <v>196914326</v>
      </c>
      <c r="Q10" s="70">
        <f t="shared" si="0"/>
        <v>427894089</v>
      </c>
      <c r="R10" s="70">
        <f t="shared" si="0"/>
        <v>105709978</v>
      </c>
      <c r="S10" s="70">
        <f t="shared" si="0"/>
        <v>103622534</v>
      </c>
      <c r="T10" s="70">
        <f t="shared" si="0"/>
        <v>115881594</v>
      </c>
      <c r="U10" s="70">
        <f t="shared" si="0"/>
        <v>325214106</v>
      </c>
      <c r="V10" s="70">
        <f t="shared" si="0"/>
        <v>1730484105</v>
      </c>
      <c r="W10" s="70">
        <f t="shared" si="0"/>
        <v>1514349030</v>
      </c>
      <c r="X10" s="70">
        <f t="shared" si="0"/>
        <v>216135075</v>
      </c>
      <c r="Y10" s="71">
        <f>+IF(W10&lt;&gt;0,(X10/W10)*100,0)</f>
        <v>14.27247422610361</v>
      </c>
      <c r="Z10" s="72">
        <f t="shared" si="0"/>
        <v>1514349030</v>
      </c>
    </row>
    <row r="11" spans="1:26" ht="13.5">
      <c r="A11" s="62" t="s">
        <v>36</v>
      </c>
      <c r="B11" s="18">
        <v>421212803</v>
      </c>
      <c r="C11" s="18">
        <v>0</v>
      </c>
      <c r="D11" s="63">
        <v>444202489</v>
      </c>
      <c r="E11" s="64">
        <v>439071962</v>
      </c>
      <c r="F11" s="64">
        <v>33529801</v>
      </c>
      <c r="G11" s="64">
        <v>34615186</v>
      </c>
      <c r="H11" s="64">
        <v>34904748</v>
      </c>
      <c r="I11" s="64">
        <v>103049735</v>
      </c>
      <c r="J11" s="64">
        <v>34879428</v>
      </c>
      <c r="K11" s="64">
        <v>35865680</v>
      </c>
      <c r="L11" s="64">
        <v>34977424</v>
      </c>
      <c r="M11" s="64">
        <v>105722532</v>
      </c>
      <c r="N11" s="64">
        <v>36537543</v>
      </c>
      <c r="O11" s="64">
        <v>34265298</v>
      </c>
      <c r="P11" s="64">
        <v>35455112</v>
      </c>
      <c r="Q11" s="64">
        <v>106257953</v>
      </c>
      <c r="R11" s="64">
        <v>34811276</v>
      </c>
      <c r="S11" s="64">
        <v>34974272</v>
      </c>
      <c r="T11" s="64">
        <v>34808852</v>
      </c>
      <c r="U11" s="64">
        <v>104594400</v>
      </c>
      <c r="V11" s="64">
        <v>419624620</v>
      </c>
      <c r="W11" s="64">
        <v>439071962</v>
      </c>
      <c r="X11" s="64">
        <v>-19447342</v>
      </c>
      <c r="Y11" s="65">
        <v>-4.43</v>
      </c>
      <c r="Z11" s="66">
        <v>439071962</v>
      </c>
    </row>
    <row r="12" spans="1:26" ht="13.5">
      <c r="A12" s="62" t="s">
        <v>37</v>
      </c>
      <c r="B12" s="18">
        <v>22232302</v>
      </c>
      <c r="C12" s="18">
        <v>0</v>
      </c>
      <c r="D12" s="63">
        <v>23880050</v>
      </c>
      <c r="E12" s="64">
        <v>23880050</v>
      </c>
      <c r="F12" s="64">
        <v>1885224</v>
      </c>
      <c r="G12" s="64">
        <v>1885224</v>
      </c>
      <c r="H12" s="64">
        <v>1885224</v>
      </c>
      <c r="I12" s="64">
        <v>5655672</v>
      </c>
      <c r="J12" s="64">
        <v>1885224</v>
      </c>
      <c r="K12" s="64">
        <v>1885224</v>
      </c>
      <c r="L12" s="64">
        <v>1885224</v>
      </c>
      <c r="M12" s="64">
        <v>5655672</v>
      </c>
      <c r="N12" s="64">
        <v>1885224</v>
      </c>
      <c r="O12" s="64">
        <v>1885224</v>
      </c>
      <c r="P12" s="64">
        <v>1885224</v>
      </c>
      <c r="Q12" s="64">
        <v>5655672</v>
      </c>
      <c r="R12" s="64">
        <v>1885224</v>
      </c>
      <c r="S12" s="64">
        <v>1885224</v>
      </c>
      <c r="T12" s="64">
        <v>1885224</v>
      </c>
      <c r="U12" s="64">
        <v>5655672</v>
      </c>
      <c r="V12" s="64">
        <v>22622688</v>
      </c>
      <c r="W12" s="64">
        <v>23880050</v>
      </c>
      <c r="X12" s="64">
        <v>-1257362</v>
      </c>
      <c r="Y12" s="65">
        <v>-5.27</v>
      </c>
      <c r="Z12" s="66">
        <v>23880050</v>
      </c>
    </row>
    <row r="13" spans="1:26" ht="13.5">
      <c r="A13" s="62" t="s">
        <v>95</v>
      </c>
      <c r="B13" s="18">
        <v>410248332</v>
      </c>
      <c r="C13" s="18">
        <v>0</v>
      </c>
      <c r="D13" s="63">
        <v>160453630</v>
      </c>
      <c r="E13" s="64">
        <v>415000000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160453630</v>
      </c>
      <c r="P13" s="64">
        <v>0</v>
      </c>
      <c r="Q13" s="64">
        <v>160453630</v>
      </c>
      <c r="R13" s="64">
        <v>0</v>
      </c>
      <c r="S13" s="64">
        <v>0</v>
      </c>
      <c r="T13" s="64">
        <v>0</v>
      </c>
      <c r="U13" s="64">
        <v>0</v>
      </c>
      <c r="V13" s="64">
        <v>160453630</v>
      </c>
      <c r="W13" s="64">
        <v>415000000</v>
      </c>
      <c r="X13" s="64">
        <v>-254546370</v>
      </c>
      <c r="Y13" s="65">
        <v>-61.34</v>
      </c>
      <c r="Z13" s="66">
        <v>415000000</v>
      </c>
    </row>
    <row r="14" spans="1:26" ht="13.5">
      <c r="A14" s="62" t="s">
        <v>38</v>
      </c>
      <c r="B14" s="18">
        <v>30123263</v>
      </c>
      <c r="C14" s="18">
        <v>0</v>
      </c>
      <c r="D14" s="63">
        <v>15575101</v>
      </c>
      <c r="E14" s="64">
        <v>0</v>
      </c>
      <c r="F14" s="64">
        <v>288805</v>
      </c>
      <c r="G14" s="64">
        <v>287772</v>
      </c>
      <c r="H14" s="64">
        <v>3447932</v>
      </c>
      <c r="I14" s="64">
        <v>4024509</v>
      </c>
      <c r="J14" s="64">
        <v>285824</v>
      </c>
      <c r="K14" s="64">
        <v>275687</v>
      </c>
      <c r="L14" s="64">
        <v>2852969</v>
      </c>
      <c r="M14" s="64">
        <v>3414480</v>
      </c>
      <c r="N14" s="64">
        <v>282876</v>
      </c>
      <c r="O14" s="64">
        <v>254622</v>
      </c>
      <c r="P14" s="64">
        <v>3131016</v>
      </c>
      <c r="Q14" s="64">
        <v>3668514</v>
      </c>
      <c r="R14" s="64">
        <v>270660</v>
      </c>
      <c r="S14" s="64">
        <v>278600</v>
      </c>
      <c r="T14" s="64">
        <v>0</v>
      </c>
      <c r="U14" s="64">
        <v>549260</v>
      </c>
      <c r="V14" s="64">
        <v>11656763</v>
      </c>
      <c r="W14" s="64">
        <v>0</v>
      </c>
      <c r="X14" s="64">
        <v>11656763</v>
      </c>
      <c r="Y14" s="65">
        <v>0</v>
      </c>
      <c r="Z14" s="66">
        <v>0</v>
      </c>
    </row>
    <row r="15" spans="1:26" ht="13.5">
      <c r="A15" s="62" t="s">
        <v>39</v>
      </c>
      <c r="B15" s="18">
        <v>608611146</v>
      </c>
      <c r="C15" s="18">
        <v>0</v>
      </c>
      <c r="D15" s="63">
        <v>595360440</v>
      </c>
      <c r="E15" s="64">
        <v>595360440</v>
      </c>
      <c r="F15" s="64">
        <v>0</v>
      </c>
      <c r="G15" s="64">
        <v>4870537</v>
      </c>
      <c r="H15" s="64">
        <v>61856496</v>
      </c>
      <c r="I15" s="64">
        <v>66727033</v>
      </c>
      <c r="J15" s="64">
        <v>24824978</v>
      </c>
      <c r="K15" s="64">
        <v>54333113</v>
      </c>
      <c r="L15" s="64">
        <v>76883309</v>
      </c>
      <c r="M15" s="64">
        <v>156041400</v>
      </c>
      <c r="N15" s="64">
        <v>42189652</v>
      </c>
      <c r="O15" s="64">
        <v>29020872</v>
      </c>
      <c r="P15" s="64">
        <v>23802389</v>
      </c>
      <c r="Q15" s="64">
        <v>95012913</v>
      </c>
      <c r="R15" s="64">
        <v>155867334</v>
      </c>
      <c r="S15" s="64">
        <v>22589146</v>
      </c>
      <c r="T15" s="64">
        <v>-48668461</v>
      </c>
      <c r="U15" s="64">
        <v>129788019</v>
      </c>
      <c r="V15" s="64">
        <v>447569365</v>
      </c>
      <c r="W15" s="64">
        <v>595360440</v>
      </c>
      <c r="X15" s="64">
        <v>-147791075</v>
      </c>
      <c r="Y15" s="65">
        <v>-24.82</v>
      </c>
      <c r="Z15" s="66">
        <v>595360440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391501875</v>
      </c>
      <c r="C17" s="18">
        <v>0</v>
      </c>
      <c r="D17" s="63">
        <v>549918285</v>
      </c>
      <c r="E17" s="64">
        <v>38869399</v>
      </c>
      <c r="F17" s="64">
        <v>27981639</v>
      </c>
      <c r="G17" s="64">
        <v>37230385</v>
      </c>
      <c r="H17" s="64">
        <v>24168437</v>
      </c>
      <c r="I17" s="64">
        <v>89380461</v>
      </c>
      <c r="J17" s="64">
        <v>48064350</v>
      </c>
      <c r="K17" s="64">
        <v>27891105</v>
      </c>
      <c r="L17" s="64">
        <v>42022399</v>
      </c>
      <c r="M17" s="64">
        <v>117977854</v>
      </c>
      <c r="N17" s="64">
        <v>45039560</v>
      </c>
      <c r="O17" s="64">
        <v>42846074</v>
      </c>
      <c r="P17" s="64">
        <v>41439469</v>
      </c>
      <c r="Q17" s="64">
        <v>129325103</v>
      </c>
      <c r="R17" s="64">
        <v>49254455</v>
      </c>
      <c r="S17" s="64">
        <v>39977943</v>
      </c>
      <c r="T17" s="64">
        <v>71271626</v>
      </c>
      <c r="U17" s="64">
        <v>160504024</v>
      </c>
      <c r="V17" s="64">
        <v>497187442</v>
      </c>
      <c r="W17" s="64">
        <v>38869399</v>
      </c>
      <c r="X17" s="64">
        <v>458318043</v>
      </c>
      <c r="Y17" s="65">
        <v>1179.12</v>
      </c>
      <c r="Z17" s="66">
        <v>38869399</v>
      </c>
    </row>
    <row r="18" spans="1:26" ht="13.5">
      <c r="A18" s="74" t="s">
        <v>42</v>
      </c>
      <c r="B18" s="75">
        <f>SUM(B11:B17)</f>
        <v>1883929721</v>
      </c>
      <c r="C18" s="75">
        <f>SUM(C11:C17)</f>
        <v>0</v>
      </c>
      <c r="D18" s="76">
        <f aca="true" t="shared" si="1" ref="D18:Z18">SUM(D11:D17)</f>
        <v>1789389995</v>
      </c>
      <c r="E18" s="77">
        <f t="shared" si="1"/>
        <v>1512181851</v>
      </c>
      <c r="F18" s="77">
        <f t="shared" si="1"/>
        <v>63685469</v>
      </c>
      <c r="G18" s="77">
        <f t="shared" si="1"/>
        <v>78889104</v>
      </c>
      <c r="H18" s="77">
        <f t="shared" si="1"/>
        <v>126262837</v>
      </c>
      <c r="I18" s="77">
        <f t="shared" si="1"/>
        <v>268837410</v>
      </c>
      <c r="J18" s="77">
        <f t="shared" si="1"/>
        <v>109939804</v>
      </c>
      <c r="K18" s="77">
        <f t="shared" si="1"/>
        <v>120250809</v>
      </c>
      <c r="L18" s="77">
        <f t="shared" si="1"/>
        <v>158621325</v>
      </c>
      <c r="M18" s="77">
        <f t="shared" si="1"/>
        <v>388811938</v>
      </c>
      <c r="N18" s="77">
        <f t="shared" si="1"/>
        <v>125934855</v>
      </c>
      <c r="O18" s="77">
        <f t="shared" si="1"/>
        <v>268725720</v>
      </c>
      <c r="P18" s="77">
        <f t="shared" si="1"/>
        <v>105713210</v>
      </c>
      <c r="Q18" s="77">
        <f t="shared" si="1"/>
        <v>500373785</v>
      </c>
      <c r="R18" s="77">
        <f t="shared" si="1"/>
        <v>242088949</v>
      </c>
      <c r="S18" s="77">
        <f t="shared" si="1"/>
        <v>99705185</v>
      </c>
      <c r="T18" s="77">
        <f t="shared" si="1"/>
        <v>59297241</v>
      </c>
      <c r="U18" s="77">
        <f t="shared" si="1"/>
        <v>401091375</v>
      </c>
      <c r="V18" s="77">
        <f t="shared" si="1"/>
        <v>1559114508</v>
      </c>
      <c r="W18" s="77">
        <f t="shared" si="1"/>
        <v>1512181851</v>
      </c>
      <c r="X18" s="77">
        <f t="shared" si="1"/>
        <v>46932657</v>
      </c>
      <c r="Y18" s="71">
        <f>+IF(W18&lt;&gt;0,(X18/W18)*100,0)</f>
        <v>3.103638426090329</v>
      </c>
      <c r="Z18" s="78">
        <f t="shared" si="1"/>
        <v>1512181851</v>
      </c>
    </row>
    <row r="19" spans="1:26" ht="13.5">
      <c r="A19" s="74" t="s">
        <v>43</v>
      </c>
      <c r="B19" s="79">
        <f>+B10-B18</f>
        <v>-457642683</v>
      </c>
      <c r="C19" s="79">
        <f>+C10-C18</f>
        <v>0</v>
      </c>
      <c r="D19" s="80">
        <f aca="true" t="shared" si="2" ref="D19:Z19">+D10-D18</f>
        <v>6646241</v>
      </c>
      <c r="E19" s="81">
        <f t="shared" si="2"/>
        <v>2167179</v>
      </c>
      <c r="F19" s="81">
        <f t="shared" si="2"/>
        <v>204442540</v>
      </c>
      <c r="G19" s="81">
        <f t="shared" si="2"/>
        <v>47049009</v>
      </c>
      <c r="H19" s="81">
        <f t="shared" si="2"/>
        <v>1901981</v>
      </c>
      <c r="I19" s="81">
        <f t="shared" si="2"/>
        <v>253393530</v>
      </c>
      <c r="J19" s="81">
        <f t="shared" si="2"/>
        <v>3925684</v>
      </c>
      <c r="K19" s="81">
        <f t="shared" si="2"/>
        <v>70450942</v>
      </c>
      <c r="L19" s="81">
        <f t="shared" si="2"/>
        <v>-8043594</v>
      </c>
      <c r="M19" s="81">
        <f t="shared" si="2"/>
        <v>66333032</v>
      </c>
      <c r="N19" s="81">
        <f t="shared" si="2"/>
        <v>-13654705</v>
      </c>
      <c r="O19" s="81">
        <f t="shared" si="2"/>
        <v>-150026107</v>
      </c>
      <c r="P19" s="81">
        <f t="shared" si="2"/>
        <v>91201116</v>
      </c>
      <c r="Q19" s="81">
        <f t="shared" si="2"/>
        <v>-72479696</v>
      </c>
      <c r="R19" s="81">
        <f t="shared" si="2"/>
        <v>-136378971</v>
      </c>
      <c r="S19" s="81">
        <f t="shared" si="2"/>
        <v>3917349</v>
      </c>
      <c r="T19" s="81">
        <f t="shared" si="2"/>
        <v>56584353</v>
      </c>
      <c r="U19" s="81">
        <f t="shared" si="2"/>
        <v>-75877269</v>
      </c>
      <c r="V19" s="81">
        <f t="shared" si="2"/>
        <v>171369597</v>
      </c>
      <c r="W19" s="81">
        <f>IF(E10=E18,0,W10-W18)</f>
        <v>2167179</v>
      </c>
      <c r="X19" s="81">
        <f t="shared" si="2"/>
        <v>169202418</v>
      </c>
      <c r="Y19" s="82">
        <f>+IF(W19&lt;&gt;0,(X19/W19)*100,0)</f>
        <v>7807.496196668572</v>
      </c>
      <c r="Z19" s="83">
        <f t="shared" si="2"/>
        <v>2167179</v>
      </c>
    </row>
    <row r="20" spans="1:26" ht="13.5">
      <c r="A20" s="62" t="s">
        <v>44</v>
      </c>
      <c r="B20" s="18">
        <v>98480490</v>
      </c>
      <c r="C20" s="18">
        <v>0</v>
      </c>
      <c r="D20" s="63">
        <v>122700000</v>
      </c>
      <c r="E20" s="64">
        <v>160979821</v>
      </c>
      <c r="F20" s="64">
        <v>8000000</v>
      </c>
      <c r="G20" s="64">
        <v>0</v>
      </c>
      <c r="H20" s="64">
        <v>0</v>
      </c>
      <c r="I20" s="64">
        <v>8000000</v>
      </c>
      <c r="J20" s="64">
        <v>0</v>
      </c>
      <c r="K20" s="64">
        <v>0</v>
      </c>
      <c r="L20" s="64">
        <v>35000000</v>
      </c>
      <c r="M20" s="64">
        <v>35000000</v>
      </c>
      <c r="N20" s="64">
        <v>0</v>
      </c>
      <c r="O20" s="64">
        <v>0</v>
      </c>
      <c r="P20" s="64">
        <v>32870000</v>
      </c>
      <c r="Q20" s="64">
        <v>32870000</v>
      </c>
      <c r="R20" s="64">
        <v>0</v>
      </c>
      <c r="S20" s="64">
        <v>0</v>
      </c>
      <c r="T20" s="64">
        <v>0</v>
      </c>
      <c r="U20" s="64">
        <v>0</v>
      </c>
      <c r="V20" s="64">
        <v>75870000</v>
      </c>
      <c r="W20" s="64">
        <v>160979821</v>
      </c>
      <c r="X20" s="64">
        <v>-85109821</v>
      </c>
      <c r="Y20" s="65">
        <v>-52.87</v>
      </c>
      <c r="Z20" s="66">
        <v>160979821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-359162193</v>
      </c>
      <c r="C22" s="90">
        <f>SUM(C19:C21)</f>
        <v>0</v>
      </c>
      <c r="D22" s="91">
        <f aca="true" t="shared" si="3" ref="D22:Z22">SUM(D19:D21)</f>
        <v>129346241</v>
      </c>
      <c r="E22" s="92">
        <f t="shared" si="3"/>
        <v>163147000</v>
      </c>
      <c r="F22" s="92">
        <f t="shared" si="3"/>
        <v>212442540</v>
      </c>
      <c r="G22" s="92">
        <f t="shared" si="3"/>
        <v>47049009</v>
      </c>
      <c r="H22" s="92">
        <f t="shared" si="3"/>
        <v>1901981</v>
      </c>
      <c r="I22" s="92">
        <f t="shared" si="3"/>
        <v>261393530</v>
      </c>
      <c r="J22" s="92">
        <f t="shared" si="3"/>
        <v>3925684</v>
      </c>
      <c r="K22" s="92">
        <f t="shared" si="3"/>
        <v>70450942</v>
      </c>
      <c r="L22" s="92">
        <f t="shared" si="3"/>
        <v>26956406</v>
      </c>
      <c r="M22" s="92">
        <f t="shared" si="3"/>
        <v>101333032</v>
      </c>
      <c r="N22" s="92">
        <f t="shared" si="3"/>
        <v>-13654705</v>
      </c>
      <c r="O22" s="92">
        <f t="shared" si="3"/>
        <v>-150026107</v>
      </c>
      <c r="P22" s="92">
        <f t="shared" si="3"/>
        <v>124071116</v>
      </c>
      <c r="Q22" s="92">
        <f t="shared" si="3"/>
        <v>-39609696</v>
      </c>
      <c r="R22" s="92">
        <f t="shared" si="3"/>
        <v>-136378971</v>
      </c>
      <c r="S22" s="92">
        <f t="shared" si="3"/>
        <v>3917349</v>
      </c>
      <c r="T22" s="92">
        <f t="shared" si="3"/>
        <v>56584353</v>
      </c>
      <c r="U22" s="92">
        <f t="shared" si="3"/>
        <v>-75877269</v>
      </c>
      <c r="V22" s="92">
        <f t="shared" si="3"/>
        <v>247239597</v>
      </c>
      <c r="W22" s="92">
        <f t="shared" si="3"/>
        <v>163147000</v>
      </c>
      <c r="X22" s="92">
        <f t="shared" si="3"/>
        <v>84092597</v>
      </c>
      <c r="Y22" s="93">
        <f>+IF(W22&lt;&gt;0,(X22/W22)*100,0)</f>
        <v>51.54406578116668</v>
      </c>
      <c r="Z22" s="94">
        <f t="shared" si="3"/>
        <v>163147000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-359162193</v>
      </c>
      <c r="C24" s="79">
        <f>SUM(C22:C23)</f>
        <v>0</v>
      </c>
      <c r="D24" s="80">
        <f aca="true" t="shared" si="4" ref="D24:Z24">SUM(D22:D23)</f>
        <v>129346241</v>
      </c>
      <c r="E24" s="81">
        <f t="shared" si="4"/>
        <v>163147000</v>
      </c>
      <c r="F24" s="81">
        <f t="shared" si="4"/>
        <v>212442540</v>
      </c>
      <c r="G24" s="81">
        <f t="shared" si="4"/>
        <v>47049009</v>
      </c>
      <c r="H24" s="81">
        <f t="shared" si="4"/>
        <v>1901981</v>
      </c>
      <c r="I24" s="81">
        <f t="shared" si="4"/>
        <v>261393530</v>
      </c>
      <c r="J24" s="81">
        <f t="shared" si="4"/>
        <v>3925684</v>
      </c>
      <c r="K24" s="81">
        <f t="shared" si="4"/>
        <v>70450942</v>
      </c>
      <c r="L24" s="81">
        <f t="shared" si="4"/>
        <v>26956406</v>
      </c>
      <c r="M24" s="81">
        <f t="shared" si="4"/>
        <v>101333032</v>
      </c>
      <c r="N24" s="81">
        <f t="shared" si="4"/>
        <v>-13654705</v>
      </c>
      <c r="O24" s="81">
        <f t="shared" si="4"/>
        <v>-150026107</v>
      </c>
      <c r="P24" s="81">
        <f t="shared" si="4"/>
        <v>124071116</v>
      </c>
      <c r="Q24" s="81">
        <f t="shared" si="4"/>
        <v>-39609696</v>
      </c>
      <c r="R24" s="81">
        <f t="shared" si="4"/>
        <v>-136378971</v>
      </c>
      <c r="S24" s="81">
        <f t="shared" si="4"/>
        <v>3917349</v>
      </c>
      <c r="T24" s="81">
        <f t="shared" si="4"/>
        <v>56584353</v>
      </c>
      <c r="U24" s="81">
        <f t="shared" si="4"/>
        <v>-75877269</v>
      </c>
      <c r="V24" s="81">
        <f t="shared" si="4"/>
        <v>247239597</v>
      </c>
      <c r="W24" s="81">
        <f t="shared" si="4"/>
        <v>163147000</v>
      </c>
      <c r="X24" s="81">
        <f t="shared" si="4"/>
        <v>84092597</v>
      </c>
      <c r="Y24" s="82">
        <f>+IF(W24&lt;&gt;0,(X24/W24)*100,0)</f>
        <v>51.54406578116668</v>
      </c>
      <c r="Z24" s="83">
        <f t="shared" si="4"/>
        <v>163147000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117564938</v>
      </c>
      <c r="C27" s="21">
        <v>0</v>
      </c>
      <c r="D27" s="103">
        <v>148335000</v>
      </c>
      <c r="E27" s="104">
        <v>192777999</v>
      </c>
      <c r="F27" s="104">
        <v>179084</v>
      </c>
      <c r="G27" s="104">
        <v>64100</v>
      </c>
      <c r="H27" s="104">
        <v>23744</v>
      </c>
      <c r="I27" s="104">
        <v>266928</v>
      </c>
      <c r="J27" s="104">
        <v>813767</v>
      </c>
      <c r="K27" s="104">
        <v>4141599</v>
      </c>
      <c r="L27" s="104">
        <v>5751000</v>
      </c>
      <c r="M27" s="104">
        <v>10706366</v>
      </c>
      <c r="N27" s="104">
        <v>1721978</v>
      </c>
      <c r="O27" s="104">
        <v>256750</v>
      </c>
      <c r="P27" s="104">
        <v>4894836</v>
      </c>
      <c r="Q27" s="104">
        <v>6873564</v>
      </c>
      <c r="R27" s="104">
        <v>8186490</v>
      </c>
      <c r="S27" s="104">
        <v>51717457</v>
      </c>
      <c r="T27" s="104">
        <v>29149992</v>
      </c>
      <c r="U27" s="104">
        <v>89053939</v>
      </c>
      <c r="V27" s="104">
        <v>106900797</v>
      </c>
      <c r="W27" s="104">
        <v>192777999</v>
      </c>
      <c r="X27" s="104">
        <v>-85877202</v>
      </c>
      <c r="Y27" s="105">
        <v>-44.55</v>
      </c>
      <c r="Z27" s="106">
        <v>192777999</v>
      </c>
    </row>
    <row r="28" spans="1:26" ht="13.5">
      <c r="A28" s="107" t="s">
        <v>44</v>
      </c>
      <c r="B28" s="18">
        <v>99903945</v>
      </c>
      <c r="C28" s="18">
        <v>0</v>
      </c>
      <c r="D28" s="63">
        <v>122700000</v>
      </c>
      <c r="E28" s="64">
        <v>160979821</v>
      </c>
      <c r="F28" s="64">
        <v>179084</v>
      </c>
      <c r="G28" s="64">
        <v>0</v>
      </c>
      <c r="H28" s="64">
        <v>21228</v>
      </c>
      <c r="I28" s="64">
        <v>200312</v>
      </c>
      <c r="J28" s="64">
        <v>-725122</v>
      </c>
      <c r="K28" s="64">
        <v>1728880</v>
      </c>
      <c r="L28" s="64">
        <v>2985848</v>
      </c>
      <c r="M28" s="64">
        <v>3989606</v>
      </c>
      <c r="N28" s="64">
        <v>1584544</v>
      </c>
      <c r="O28" s="64">
        <v>0</v>
      </c>
      <c r="P28" s="64">
        <v>3500399</v>
      </c>
      <c r="Q28" s="64">
        <v>5084943</v>
      </c>
      <c r="R28" s="64">
        <v>8065898</v>
      </c>
      <c r="S28" s="64">
        <v>49228032</v>
      </c>
      <c r="T28" s="64">
        <v>28908733</v>
      </c>
      <c r="U28" s="64">
        <v>86202663</v>
      </c>
      <c r="V28" s="64">
        <v>95477524</v>
      </c>
      <c r="W28" s="64">
        <v>160979821</v>
      </c>
      <c r="X28" s="64">
        <v>-65502297</v>
      </c>
      <c r="Y28" s="65">
        <v>-40.69</v>
      </c>
      <c r="Z28" s="66">
        <v>160979821</v>
      </c>
    </row>
    <row r="29" spans="1:26" ht="13.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17660993</v>
      </c>
      <c r="C31" s="18">
        <v>0</v>
      </c>
      <c r="D31" s="63">
        <v>25635000</v>
      </c>
      <c r="E31" s="64">
        <v>31798178</v>
      </c>
      <c r="F31" s="64">
        <v>0</v>
      </c>
      <c r="G31" s="64">
        <v>64100</v>
      </c>
      <c r="H31" s="64">
        <v>2516</v>
      </c>
      <c r="I31" s="64">
        <v>66616</v>
      </c>
      <c r="J31" s="64">
        <v>1538889</v>
      </c>
      <c r="K31" s="64">
        <v>2412719</v>
      </c>
      <c r="L31" s="64">
        <v>2765153</v>
      </c>
      <c r="M31" s="64">
        <v>6716761</v>
      </c>
      <c r="N31" s="64">
        <v>137434</v>
      </c>
      <c r="O31" s="64">
        <v>256750</v>
      </c>
      <c r="P31" s="64">
        <v>1394437</v>
      </c>
      <c r="Q31" s="64">
        <v>1788621</v>
      </c>
      <c r="R31" s="64">
        <v>120592</v>
      </c>
      <c r="S31" s="64">
        <v>2489425</v>
      </c>
      <c r="T31" s="64">
        <v>241259</v>
      </c>
      <c r="U31" s="64">
        <v>2851276</v>
      </c>
      <c r="V31" s="64">
        <v>11423274</v>
      </c>
      <c r="W31" s="64">
        <v>31798178</v>
      </c>
      <c r="X31" s="64">
        <v>-20374904</v>
      </c>
      <c r="Y31" s="65">
        <v>-64.08</v>
      </c>
      <c r="Z31" s="66">
        <v>31798178</v>
      </c>
    </row>
    <row r="32" spans="1:26" ht="13.5">
      <c r="A32" s="74" t="s">
        <v>50</v>
      </c>
      <c r="B32" s="21">
        <f>SUM(B28:B31)</f>
        <v>117564938</v>
      </c>
      <c r="C32" s="21">
        <f>SUM(C28:C31)</f>
        <v>0</v>
      </c>
      <c r="D32" s="103">
        <f aca="true" t="shared" si="5" ref="D32:Z32">SUM(D28:D31)</f>
        <v>148335000</v>
      </c>
      <c r="E32" s="104">
        <f t="shared" si="5"/>
        <v>192777999</v>
      </c>
      <c r="F32" s="104">
        <f t="shared" si="5"/>
        <v>179084</v>
      </c>
      <c r="G32" s="104">
        <f t="shared" si="5"/>
        <v>64100</v>
      </c>
      <c r="H32" s="104">
        <f t="shared" si="5"/>
        <v>23744</v>
      </c>
      <c r="I32" s="104">
        <f t="shared" si="5"/>
        <v>266928</v>
      </c>
      <c r="J32" s="104">
        <f t="shared" si="5"/>
        <v>813767</v>
      </c>
      <c r="K32" s="104">
        <f t="shared" si="5"/>
        <v>4141599</v>
      </c>
      <c r="L32" s="104">
        <f t="shared" si="5"/>
        <v>5751001</v>
      </c>
      <c r="M32" s="104">
        <f t="shared" si="5"/>
        <v>10706367</v>
      </c>
      <c r="N32" s="104">
        <f t="shared" si="5"/>
        <v>1721978</v>
      </c>
      <c r="O32" s="104">
        <f t="shared" si="5"/>
        <v>256750</v>
      </c>
      <c r="P32" s="104">
        <f t="shared" si="5"/>
        <v>4894836</v>
      </c>
      <c r="Q32" s="104">
        <f t="shared" si="5"/>
        <v>6873564</v>
      </c>
      <c r="R32" s="104">
        <f t="shared" si="5"/>
        <v>8186490</v>
      </c>
      <c r="S32" s="104">
        <f t="shared" si="5"/>
        <v>51717457</v>
      </c>
      <c r="T32" s="104">
        <f t="shared" si="5"/>
        <v>29149992</v>
      </c>
      <c r="U32" s="104">
        <f t="shared" si="5"/>
        <v>89053939</v>
      </c>
      <c r="V32" s="104">
        <f t="shared" si="5"/>
        <v>106900798</v>
      </c>
      <c r="W32" s="104">
        <f t="shared" si="5"/>
        <v>192777999</v>
      </c>
      <c r="X32" s="104">
        <f t="shared" si="5"/>
        <v>-85877201</v>
      </c>
      <c r="Y32" s="105">
        <f>+IF(W32&lt;&gt;0,(X32/W32)*100,0)</f>
        <v>-44.54720011903433</v>
      </c>
      <c r="Z32" s="106">
        <f t="shared" si="5"/>
        <v>192777999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248598033</v>
      </c>
      <c r="C35" s="18">
        <v>0</v>
      </c>
      <c r="D35" s="63">
        <v>317025000</v>
      </c>
      <c r="E35" s="64">
        <v>328025</v>
      </c>
      <c r="F35" s="64">
        <v>318314889</v>
      </c>
      <c r="G35" s="64">
        <v>301562008</v>
      </c>
      <c r="H35" s="64">
        <v>262016245</v>
      </c>
      <c r="I35" s="64">
        <v>262016245</v>
      </c>
      <c r="J35" s="64">
        <v>261559080</v>
      </c>
      <c r="K35" s="64">
        <v>258317367</v>
      </c>
      <c r="L35" s="64">
        <v>259816286</v>
      </c>
      <c r="M35" s="64">
        <v>259816286</v>
      </c>
      <c r="N35" s="64">
        <v>307683924</v>
      </c>
      <c r="O35" s="64">
        <v>316342450</v>
      </c>
      <c r="P35" s="64">
        <v>444992460</v>
      </c>
      <c r="Q35" s="64">
        <v>444992460</v>
      </c>
      <c r="R35" s="64">
        <v>273376888</v>
      </c>
      <c r="S35" s="64">
        <v>267258760</v>
      </c>
      <c r="T35" s="64">
        <v>0</v>
      </c>
      <c r="U35" s="64">
        <v>267258760</v>
      </c>
      <c r="V35" s="64">
        <v>267258760</v>
      </c>
      <c r="W35" s="64">
        <v>328025</v>
      </c>
      <c r="X35" s="64">
        <v>266930735</v>
      </c>
      <c r="Y35" s="65">
        <v>81375.12</v>
      </c>
      <c r="Z35" s="66">
        <v>328025</v>
      </c>
    </row>
    <row r="36" spans="1:26" ht="13.5">
      <c r="A36" s="62" t="s">
        <v>53</v>
      </c>
      <c r="B36" s="18">
        <v>6218877643</v>
      </c>
      <c r="C36" s="18">
        <v>0</v>
      </c>
      <c r="D36" s="63">
        <v>2293101000</v>
      </c>
      <c r="E36" s="64">
        <v>6077925</v>
      </c>
      <c r="F36" s="64">
        <v>6209290973</v>
      </c>
      <c r="G36" s="64">
        <v>6210101217</v>
      </c>
      <c r="H36" s="64">
        <v>6217611775</v>
      </c>
      <c r="I36" s="64">
        <v>6217611775</v>
      </c>
      <c r="J36" s="64">
        <v>6228205217</v>
      </c>
      <c r="K36" s="64">
        <v>6236138877</v>
      </c>
      <c r="L36" s="64">
        <v>6244383293</v>
      </c>
      <c r="M36" s="64">
        <v>6244383293</v>
      </c>
      <c r="N36" s="64">
        <v>6258515586</v>
      </c>
      <c r="O36" s="64">
        <v>6103957957</v>
      </c>
      <c r="P36" s="64">
        <v>6110579257</v>
      </c>
      <c r="Q36" s="64">
        <v>6110579257</v>
      </c>
      <c r="R36" s="64">
        <v>6119475185</v>
      </c>
      <c r="S36" s="64">
        <v>6136192873</v>
      </c>
      <c r="T36" s="64">
        <v>0</v>
      </c>
      <c r="U36" s="64">
        <v>6136192873</v>
      </c>
      <c r="V36" s="64">
        <v>6136192873</v>
      </c>
      <c r="W36" s="64">
        <v>6077925</v>
      </c>
      <c r="X36" s="64">
        <v>6130114948</v>
      </c>
      <c r="Y36" s="65">
        <v>100858.68</v>
      </c>
      <c r="Z36" s="66">
        <v>6077925</v>
      </c>
    </row>
    <row r="37" spans="1:26" ht="13.5">
      <c r="A37" s="62" t="s">
        <v>54</v>
      </c>
      <c r="B37" s="18">
        <v>512121973</v>
      </c>
      <c r="C37" s="18">
        <v>0</v>
      </c>
      <c r="D37" s="63">
        <v>317000000</v>
      </c>
      <c r="E37" s="64">
        <v>469087</v>
      </c>
      <c r="F37" s="64">
        <v>758694158</v>
      </c>
      <c r="G37" s="64">
        <v>694754846</v>
      </c>
      <c r="H37" s="64">
        <v>606009619</v>
      </c>
      <c r="I37" s="64">
        <v>606009619</v>
      </c>
      <c r="J37" s="64">
        <v>615325337</v>
      </c>
      <c r="K37" s="64">
        <v>563797515</v>
      </c>
      <c r="L37" s="64">
        <v>619902926</v>
      </c>
      <c r="M37" s="64">
        <v>619902926</v>
      </c>
      <c r="N37" s="64">
        <v>627792049</v>
      </c>
      <c r="O37" s="64">
        <v>632397600</v>
      </c>
      <c r="P37" s="64">
        <v>765992343</v>
      </c>
      <c r="Q37" s="64">
        <v>765992343</v>
      </c>
      <c r="R37" s="64">
        <v>861268032</v>
      </c>
      <c r="S37" s="64">
        <v>867205754</v>
      </c>
      <c r="T37" s="64">
        <v>0</v>
      </c>
      <c r="U37" s="64">
        <v>867205754</v>
      </c>
      <c r="V37" s="64">
        <v>867205754</v>
      </c>
      <c r="W37" s="64">
        <v>469087</v>
      </c>
      <c r="X37" s="64">
        <v>866736667</v>
      </c>
      <c r="Y37" s="65">
        <v>184770.98</v>
      </c>
      <c r="Z37" s="66">
        <v>469087</v>
      </c>
    </row>
    <row r="38" spans="1:26" ht="13.5">
      <c r="A38" s="62" t="s">
        <v>55</v>
      </c>
      <c r="B38" s="18">
        <v>348490307</v>
      </c>
      <c r="C38" s="18">
        <v>0</v>
      </c>
      <c r="D38" s="63">
        <v>350000000</v>
      </c>
      <c r="E38" s="64">
        <v>340000</v>
      </c>
      <c r="F38" s="64">
        <v>111133513</v>
      </c>
      <c r="G38" s="64">
        <v>111029872</v>
      </c>
      <c r="H38" s="64">
        <v>106467629</v>
      </c>
      <c r="I38" s="64">
        <v>106467629</v>
      </c>
      <c r="J38" s="64">
        <v>106362040</v>
      </c>
      <c r="K38" s="64">
        <v>106246315</v>
      </c>
      <c r="L38" s="64">
        <v>102412585</v>
      </c>
      <c r="M38" s="64">
        <v>102412585</v>
      </c>
      <c r="N38" s="64">
        <v>102304049</v>
      </c>
      <c r="O38" s="64">
        <v>102167258</v>
      </c>
      <c r="P38" s="64">
        <v>97298706</v>
      </c>
      <c r="Q38" s="64">
        <v>97298706</v>
      </c>
      <c r="R38" s="64">
        <v>97177954</v>
      </c>
      <c r="S38" s="64">
        <v>97065141</v>
      </c>
      <c r="T38" s="64">
        <v>0</v>
      </c>
      <c r="U38" s="64">
        <v>97065141</v>
      </c>
      <c r="V38" s="64">
        <v>97065141</v>
      </c>
      <c r="W38" s="64">
        <v>340000</v>
      </c>
      <c r="X38" s="64">
        <v>96725141</v>
      </c>
      <c r="Y38" s="65">
        <v>28448.57</v>
      </c>
      <c r="Z38" s="66">
        <v>340000</v>
      </c>
    </row>
    <row r="39" spans="1:26" ht="13.5">
      <c r="A39" s="62" t="s">
        <v>56</v>
      </c>
      <c r="B39" s="18">
        <v>5606863396</v>
      </c>
      <c r="C39" s="18">
        <v>0</v>
      </c>
      <c r="D39" s="63">
        <v>1943126000</v>
      </c>
      <c r="E39" s="64">
        <v>5596863</v>
      </c>
      <c r="F39" s="64">
        <v>5657778191</v>
      </c>
      <c r="G39" s="64">
        <v>5705878507</v>
      </c>
      <c r="H39" s="64">
        <v>5767150772</v>
      </c>
      <c r="I39" s="64">
        <v>5767150772</v>
      </c>
      <c r="J39" s="64">
        <v>5768076920</v>
      </c>
      <c r="K39" s="64">
        <v>5824412414</v>
      </c>
      <c r="L39" s="64">
        <v>5781884068</v>
      </c>
      <c r="M39" s="64">
        <v>5781884068</v>
      </c>
      <c r="N39" s="64">
        <v>5836103412</v>
      </c>
      <c r="O39" s="64">
        <v>5685735549</v>
      </c>
      <c r="P39" s="64">
        <v>5692280668</v>
      </c>
      <c r="Q39" s="64">
        <v>5692280668</v>
      </c>
      <c r="R39" s="64">
        <v>5434406087</v>
      </c>
      <c r="S39" s="64">
        <v>5439180738</v>
      </c>
      <c r="T39" s="64">
        <v>0</v>
      </c>
      <c r="U39" s="64">
        <v>5439180738</v>
      </c>
      <c r="V39" s="64">
        <v>5439180738</v>
      </c>
      <c r="W39" s="64">
        <v>5596863</v>
      </c>
      <c r="X39" s="64">
        <v>5433583875</v>
      </c>
      <c r="Y39" s="65">
        <v>97082.67</v>
      </c>
      <c r="Z39" s="66">
        <v>5596863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107972092</v>
      </c>
      <c r="C42" s="18">
        <v>0</v>
      </c>
      <c r="D42" s="63">
        <v>170994923</v>
      </c>
      <c r="E42" s="64">
        <v>2166771</v>
      </c>
      <c r="F42" s="64">
        <v>54711054</v>
      </c>
      <c r="G42" s="64">
        <v>-47416973</v>
      </c>
      <c r="H42" s="64">
        <v>2238964</v>
      </c>
      <c r="I42" s="64">
        <v>9533045</v>
      </c>
      <c r="J42" s="64">
        <v>-51318578</v>
      </c>
      <c r="K42" s="64">
        <v>64870340</v>
      </c>
      <c r="L42" s="64">
        <v>28155314</v>
      </c>
      <c r="M42" s="64">
        <v>41707076</v>
      </c>
      <c r="N42" s="64">
        <v>-7996589</v>
      </c>
      <c r="O42" s="64">
        <v>-70445469</v>
      </c>
      <c r="P42" s="64">
        <v>138441419</v>
      </c>
      <c r="Q42" s="64">
        <v>59999361</v>
      </c>
      <c r="R42" s="64">
        <v>-54232054</v>
      </c>
      <c r="S42" s="64">
        <v>39146679</v>
      </c>
      <c r="T42" s="64">
        <v>16077666</v>
      </c>
      <c r="U42" s="64">
        <v>992291</v>
      </c>
      <c r="V42" s="64">
        <v>112231773</v>
      </c>
      <c r="W42" s="64">
        <v>2166771</v>
      </c>
      <c r="X42" s="64">
        <v>110065002</v>
      </c>
      <c r="Y42" s="65">
        <v>5079.68</v>
      </c>
      <c r="Z42" s="66">
        <v>2166771</v>
      </c>
    </row>
    <row r="43" spans="1:26" ht="13.5">
      <c r="A43" s="62" t="s">
        <v>59</v>
      </c>
      <c r="B43" s="18">
        <v>-112297820</v>
      </c>
      <c r="C43" s="18">
        <v>0</v>
      </c>
      <c r="D43" s="63">
        <v>-147912000</v>
      </c>
      <c r="E43" s="64">
        <v>0</v>
      </c>
      <c r="F43" s="64">
        <v>-179084</v>
      </c>
      <c r="G43" s="64">
        <v>-62276</v>
      </c>
      <c r="H43" s="64">
        <v>-21914</v>
      </c>
      <c r="I43" s="64">
        <v>-263274</v>
      </c>
      <c r="J43" s="64">
        <v>-811931</v>
      </c>
      <c r="K43" s="64">
        <v>-4139757</v>
      </c>
      <c r="L43" s="64">
        <v>-5749158</v>
      </c>
      <c r="M43" s="64">
        <v>-10700846</v>
      </c>
      <c r="N43" s="64">
        <v>-1720125</v>
      </c>
      <c r="O43" s="64">
        <v>-254890</v>
      </c>
      <c r="P43" s="64">
        <v>-4892969</v>
      </c>
      <c r="Q43" s="64">
        <v>-6867984</v>
      </c>
      <c r="R43" s="64">
        <v>-8184616</v>
      </c>
      <c r="S43" s="64">
        <v>-51715578</v>
      </c>
      <c r="T43" s="64">
        <v>-29149992</v>
      </c>
      <c r="U43" s="64">
        <v>-89050186</v>
      </c>
      <c r="V43" s="64">
        <v>-106882290</v>
      </c>
      <c r="W43" s="64">
        <v>0</v>
      </c>
      <c r="X43" s="64">
        <v>-106882290</v>
      </c>
      <c r="Y43" s="65">
        <v>0</v>
      </c>
      <c r="Z43" s="66">
        <v>0</v>
      </c>
    </row>
    <row r="44" spans="1:26" ht="13.5">
      <c r="A44" s="62" t="s">
        <v>60</v>
      </c>
      <c r="B44" s="18">
        <v>-2419004</v>
      </c>
      <c r="C44" s="18">
        <v>0</v>
      </c>
      <c r="D44" s="63">
        <v>-20000000</v>
      </c>
      <c r="E44" s="64">
        <v>0</v>
      </c>
      <c r="F44" s="64">
        <v>393905</v>
      </c>
      <c r="G44" s="64">
        <v>-421284</v>
      </c>
      <c r="H44" s="64">
        <v>-3368950</v>
      </c>
      <c r="I44" s="64">
        <v>-3396329</v>
      </c>
      <c r="J44" s="64">
        <v>-285170</v>
      </c>
      <c r="K44" s="64">
        <v>-284568</v>
      </c>
      <c r="L44" s="64">
        <v>-11398069</v>
      </c>
      <c r="M44" s="64">
        <v>-11967807</v>
      </c>
      <c r="N44" s="64">
        <v>-2570632</v>
      </c>
      <c r="O44" s="64">
        <v>-417529</v>
      </c>
      <c r="P44" s="64">
        <v>-16334786</v>
      </c>
      <c r="Q44" s="64">
        <v>-19322947</v>
      </c>
      <c r="R44" s="64">
        <v>-8487583</v>
      </c>
      <c r="S44" s="64">
        <v>-1311196</v>
      </c>
      <c r="T44" s="64">
        <v>-5452863</v>
      </c>
      <c r="U44" s="64">
        <v>-15251642</v>
      </c>
      <c r="V44" s="64">
        <v>-49938725</v>
      </c>
      <c r="W44" s="64">
        <v>0</v>
      </c>
      <c r="X44" s="64">
        <v>-49938725</v>
      </c>
      <c r="Y44" s="65">
        <v>0</v>
      </c>
      <c r="Z44" s="66">
        <v>0</v>
      </c>
    </row>
    <row r="45" spans="1:26" ht="13.5">
      <c r="A45" s="74" t="s">
        <v>61</v>
      </c>
      <c r="B45" s="21">
        <v>58296126</v>
      </c>
      <c r="C45" s="21">
        <v>0</v>
      </c>
      <c r="D45" s="103">
        <v>68082923</v>
      </c>
      <c r="E45" s="104">
        <v>2166771</v>
      </c>
      <c r="F45" s="104">
        <v>115890231</v>
      </c>
      <c r="G45" s="104">
        <v>67989698</v>
      </c>
      <c r="H45" s="104">
        <v>66837798</v>
      </c>
      <c r="I45" s="104">
        <v>66837798</v>
      </c>
      <c r="J45" s="104">
        <v>14422119</v>
      </c>
      <c r="K45" s="104">
        <v>74868134</v>
      </c>
      <c r="L45" s="104">
        <v>85876221</v>
      </c>
      <c r="M45" s="104">
        <v>85876221</v>
      </c>
      <c r="N45" s="104">
        <v>73588875</v>
      </c>
      <c r="O45" s="104">
        <v>2470987</v>
      </c>
      <c r="P45" s="104">
        <v>119684651</v>
      </c>
      <c r="Q45" s="104">
        <v>73588875</v>
      </c>
      <c r="R45" s="104">
        <v>48780398</v>
      </c>
      <c r="S45" s="104">
        <v>34900303</v>
      </c>
      <c r="T45" s="104">
        <v>16375114</v>
      </c>
      <c r="U45" s="104">
        <v>16375114</v>
      </c>
      <c r="V45" s="104">
        <v>16375114</v>
      </c>
      <c r="W45" s="104">
        <v>2166771</v>
      </c>
      <c r="X45" s="104">
        <v>14208343</v>
      </c>
      <c r="Y45" s="105">
        <v>655.74</v>
      </c>
      <c r="Z45" s="106">
        <v>2166771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101244954</v>
      </c>
      <c r="C49" s="56">
        <v>0</v>
      </c>
      <c r="D49" s="133">
        <v>37367574</v>
      </c>
      <c r="E49" s="58">
        <v>28007146</v>
      </c>
      <c r="F49" s="58">
        <v>0</v>
      </c>
      <c r="G49" s="58">
        <v>0</v>
      </c>
      <c r="H49" s="58">
        <v>0</v>
      </c>
      <c r="I49" s="58">
        <v>31616417</v>
      </c>
      <c r="J49" s="58">
        <v>0</v>
      </c>
      <c r="K49" s="58">
        <v>0</v>
      </c>
      <c r="L49" s="58">
        <v>0</v>
      </c>
      <c r="M49" s="58">
        <v>33796143</v>
      </c>
      <c r="N49" s="58">
        <v>0</v>
      </c>
      <c r="O49" s="58">
        <v>0</v>
      </c>
      <c r="P49" s="58">
        <v>0</v>
      </c>
      <c r="Q49" s="58">
        <v>27378540</v>
      </c>
      <c r="R49" s="58">
        <v>0</v>
      </c>
      <c r="S49" s="58">
        <v>0</v>
      </c>
      <c r="T49" s="58">
        <v>0</v>
      </c>
      <c r="U49" s="58">
        <v>154008631</v>
      </c>
      <c r="V49" s="58">
        <v>687962788</v>
      </c>
      <c r="W49" s="58">
        <v>1101382193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80426018</v>
      </c>
      <c r="C51" s="56">
        <v>0</v>
      </c>
      <c r="D51" s="133">
        <v>7488749</v>
      </c>
      <c r="E51" s="58">
        <v>1327225</v>
      </c>
      <c r="F51" s="58">
        <v>0</v>
      </c>
      <c r="G51" s="58">
        <v>0</v>
      </c>
      <c r="H51" s="58">
        <v>0</v>
      </c>
      <c r="I51" s="58">
        <v>1584271</v>
      </c>
      <c r="J51" s="58">
        <v>0</v>
      </c>
      <c r="K51" s="58">
        <v>0</v>
      </c>
      <c r="L51" s="58">
        <v>0</v>
      </c>
      <c r="M51" s="58">
        <v>54700034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145526297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86.69671662518137</v>
      </c>
      <c r="E58" s="7">
        <f t="shared" si="6"/>
        <v>100.00011039908789</v>
      </c>
      <c r="F58" s="7">
        <f t="shared" si="6"/>
        <v>55.40780545845124</v>
      </c>
      <c r="G58" s="7">
        <f t="shared" si="6"/>
        <v>77.29851511136881</v>
      </c>
      <c r="H58" s="7">
        <f t="shared" si="6"/>
        <v>68.53014646575394</v>
      </c>
      <c r="I58" s="7">
        <f t="shared" si="6"/>
        <v>67.06585724836883</v>
      </c>
      <c r="J58" s="7">
        <f t="shared" si="6"/>
        <v>98.87744681799458</v>
      </c>
      <c r="K58" s="7">
        <f t="shared" si="6"/>
        <v>106.25402943373372</v>
      </c>
      <c r="L58" s="7">
        <f t="shared" si="6"/>
        <v>77.60760627068036</v>
      </c>
      <c r="M58" s="7">
        <f t="shared" si="6"/>
        <v>94.42110092875578</v>
      </c>
      <c r="N58" s="7">
        <f t="shared" si="6"/>
        <v>95.45274431572827</v>
      </c>
      <c r="O58" s="7">
        <f t="shared" si="6"/>
        <v>79.37641473538551</v>
      </c>
      <c r="P58" s="7">
        <f t="shared" si="6"/>
        <v>93.63795439547222</v>
      </c>
      <c r="Q58" s="7">
        <f t="shared" si="6"/>
        <v>89.34894153350844</v>
      </c>
      <c r="R58" s="7">
        <f t="shared" si="6"/>
        <v>91.68122972482695</v>
      </c>
      <c r="S58" s="7">
        <f t="shared" si="6"/>
        <v>105.59311045309268</v>
      </c>
      <c r="T58" s="7">
        <f t="shared" si="6"/>
        <v>73.89432986681015</v>
      </c>
      <c r="U58" s="7">
        <f t="shared" si="6"/>
        <v>89.71694263762443</v>
      </c>
      <c r="V58" s="7">
        <f t="shared" si="6"/>
        <v>84.56659634042535</v>
      </c>
      <c r="W58" s="7">
        <f t="shared" si="6"/>
        <v>100.00011039908789</v>
      </c>
      <c r="X58" s="7">
        <f t="shared" si="6"/>
        <v>0</v>
      </c>
      <c r="Y58" s="7">
        <f t="shared" si="6"/>
        <v>0</v>
      </c>
      <c r="Z58" s="8">
        <f t="shared" si="6"/>
        <v>100.00011039908789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96.2677608112736</v>
      </c>
      <c r="E59" s="10">
        <f t="shared" si="7"/>
        <v>99.99993523492206</v>
      </c>
      <c r="F59" s="10">
        <f t="shared" si="7"/>
        <v>33.79228411100594</v>
      </c>
      <c r="G59" s="10">
        <f t="shared" si="7"/>
        <v>71.85444898317532</v>
      </c>
      <c r="H59" s="10">
        <f t="shared" si="7"/>
        <v>74.5045594841952</v>
      </c>
      <c r="I59" s="10">
        <f t="shared" si="7"/>
        <v>54.019215007420975</v>
      </c>
      <c r="J59" s="10">
        <f t="shared" si="7"/>
        <v>127.39794413807653</v>
      </c>
      <c r="K59" s="10">
        <f t="shared" si="7"/>
        <v>-44.120976096218385</v>
      </c>
      <c r="L59" s="10">
        <f t="shared" si="7"/>
        <v>70.2502192770957</v>
      </c>
      <c r="M59" s="10">
        <f t="shared" si="7"/>
        <v>-212.6372403157211</v>
      </c>
      <c r="N59" s="10">
        <f t="shared" si="7"/>
        <v>74.35755150722578</v>
      </c>
      <c r="O59" s="10">
        <f t="shared" si="7"/>
        <v>70.50682417070927</v>
      </c>
      <c r="P59" s="10">
        <f t="shared" si="7"/>
        <v>74.48289065280758</v>
      </c>
      <c r="Q59" s="10">
        <f t="shared" si="7"/>
        <v>73.14570683835895</v>
      </c>
      <c r="R59" s="10">
        <f t="shared" si="7"/>
        <v>73.63204254367936</v>
      </c>
      <c r="S59" s="10">
        <f t="shared" si="7"/>
        <v>111.64193246771194</v>
      </c>
      <c r="T59" s="10">
        <f t="shared" si="7"/>
        <v>93.68393158338735</v>
      </c>
      <c r="U59" s="10">
        <f t="shared" si="7"/>
        <v>90.46088911044976</v>
      </c>
      <c r="V59" s="10">
        <f t="shared" si="7"/>
        <v>127.73232192245712</v>
      </c>
      <c r="W59" s="10">
        <f t="shared" si="7"/>
        <v>99.99993523492206</v>
      </c>
      <c r="X59" s="10">
        <f t="shared" si="7"/>
        <v>0</v>
      </c>
      <c r="Y59" s="10">
        <f t="shared" si="7"/>
        <v>0</v>
      </c>
      <c r="Z59" s="11">
        <f t="shared" si="7"/>
        <v>99.99993523492206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88.11508073492269</v>
      </c>
      <c r="E60" s="13">
        <f t="shared" si="7"/>
        <v>100.00016387263737</v>
      </c>
      <c r="F60" s="13">
        <f t="shared" si="7"/>
        <v>66.90233836059396</v>
      </c>
      <c r="G60" s="13">
        <f t="shared" si="7"/>
        <v>81.60782189047862</v>
      </c>
      <c r="H60" s="13">
        <f t="shared" si="7"/>
        <v>70.8656967585854</v>
      </c>
      <c r="I60" s="13">
        <f t="shared" si="7"/>
        <v>73.47413379478519</v>
      </c>
      <c r="J60" s="13">
        <f t="shared" si="7"/>
        <v>98.84681424777865</v>
      </c>
      <c r="K60" s="13">
        <f t="shared" si="7"/>
        <v>54.27040649087252</v>
      </c>
      <c r="L60" s="13">
        <f t="shared" si="7"/>
        <v>83.4464656964657</v>
      </c>
      <c r="M60" s="13">
        <f t="shared" si="7"/>
        <v>72.77640443093938</v>
      </c>
      <c r="N60" s="13">
        <f t="shared" si="7"/>
        <v>105.3745786467027</v>
      </c>
      <c r="O60" s="13">
        <f t="shared" si="7"/>
        <v>85.36668174033325</v>
      </c>
      <c r="P60" s="13">
        <f t="shared" si="7"/>
        <v>103.47376498668885</v>
      </c>
      <c r="Q60" s="13">
        <f t="shared" si="7"/>
        <v>97.81673477395711</v>
      </c>
      <c r="R60" s="13">
        <f t="shared" si="7"/>
        <v>101.4192775111528</v>
      </c>
      <c r="S60" s="13">
        <f t="shared" si="7"/>
        <v>109.96072952706848</v>
      </c>
      <c r="T60" s="13">
        <f t="shared" si="7"/>
        <v>74.9991564513812</v>
      </c>
      <c r="U60" s="13">
        <f t="shared" si="7"/>
        <v>94.44940458911526</v>
      </c>
      <c r="V60" s="13">
        <f t="shared" si="7"/>
        <v>83.51442049245215</v>
      </c>
      <c r="W60" s="13">
        <f t="shared" si="7"/>
        <v>100.00016387263737</v>
      </c>
      <c r="X60" s="13">
        <f t="shared" si="7"/>
        <v>0</v>
      </c>
      <c r="Y60" s="13">
        <f t="shared" si="7"/>
        <v>0</v>
      </c>
      <c r="Z60" s="14">
        <f t="shared" si="7"/>
        <v>100.00016387263737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88.24906334296219</v>
      </c>
      <c r="E61" s="13">
        <f t="shared" si="7"/>
        <v>83.81866423078574</v>
      </c>
      <c r="F61" s="13">
        <f t="shared" si="7"/>
        <v>58.161429779789444</v>
      </c>
      <c r="G61" s="13">
        <f t="shared" si="7"/>
        <v>67.89955578984332</v>
      </c>
      <c r="H61" s="13">
        <f t="shared" si="7"/>
        <v>63.5490694334022</v>
      </c>
      <c r="I61" s="13">
        <f t="shared" si="7"/>
        <v>63.41613082058569</v>
      </c>
      <c r="J61" s="13">
        <f t="shared" si="7"/>
        <v>85.04413813656708</v>
      </c>
      <c r="K61" s="13">
        <f t="shared" si="7"/>
        <v>94.655772793547</v>
      </c>
      <c r="L61" s="13">
        <f t="shared" si="7"/>
        <v>72.68641104633379</v>
      </c>
      <c r="M61" s="13">
        <f t="shared" si="7"/>
        <v>84.12122549970753</v>
      </c>
      <c r="N61" s="13">
        <f t="shared" si="7"/>
        <v>83.12150918058182</v>
      </c>
      <c r="O61" s="13">
        <f t="shared" si="7"/>
        <v>68.93450770498345</v>
      </c>
      <c r="P61" s="13">
        <f t="shared" si="7"/>
        <v>89.96220857429998</v>
      </c>
      <c r="Q61" s="13">
        <f t="shared" si="7"/>
        <v>80.24553612919648</v>
      </c>
      <c r="R61" s="13">
        <f t="shared" si="7"/>
        <v>76.72530865018052</v>
      </c>
      <c r="S61" s="13">
        <f t="shared" si="7"/>
        <v>89.37513718956826</v>
      </c>
      <c r="T61" s="13">
        <f t="shared" si="7"/>
        <v>67.27753755694515</v>
      </c>
      <c r="U61" s="13">
        <f t="shared" si="7"/>
        <v>77.2167201267587</v>
      </c>
      <c r="V61" s="13">
        <f t="shared" si="7"/>
        <v>75.73313808231431</v>
      </c>
      <c r="W61" s="13">
        <f t="shared" si="7"/>
        <v>83.81866423078574</v>
      </c>
      <c r="X61" s="13">
        <f t="shared" si="7"/>
        <v>0</v>
      </c>
      <c r="Y61" s="13">
        <f t="shared" si="7"/>
        <v>0</v>
      </c>
      <c r="Z61" s="14">
        <f t="shared" si="7"/>
        <v>83.81866423078574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95.91415813766756</v>
      </c>
      <c r="E62" s="13">
        <f t="shared" si="7"/>
        <v>99.97104387115397</v>
      </c>
      <c r="F62" s="13">
        <f t="shared" si="7"/>
        <v>55.58750435857609</v>
      </c>
      <c r="G62" s="13">
        <f t="shared" si="7"/>
        <v>37.36930260776219</v>
      </c>
      <c r="H62" s="13">
        <f t="shared" si="7"/>
        <v>63.69136625539048</v>
      </c>
      <c r="I62" s="13">
        <f t="shared" si="7"/>
        <v>50.90755952412343</v>
      </c>
      <c r="J62" s="13">
        <f t="shared" si="7"/>
        <v>62.86137461588937</v>
      </c>
      <c r="K62" s="13">
        <f t="shared" si="7"/>
        <v>23.085305019566597</v>
      </c>
      <c r="L62" s="13">
        <f t="shared" si="7"/>
        <v>61.93163171059383</v>
      </c>
      <c r="M62" s="13">
        <f t="shared" si="7"/>
        <v>39.43633133634019</v>
      </c>
      <c r="N62" s="13">
        <f t="shared" si="7"/>
        <v>90.7331798852446</v>
      </c>
      <c r="O62" s="13">
        <f t="shared" si="7"/>
        <v>46.112565849629114</v>
      </c>
      <c r="P62" s="13">
        <f t="shared" si="7"/>
        <v>61.89119884789414</v>
      </c>
      <c r="Q62" s="13">
        <f t="shared" si="7"/>
        <v>63.17885664468812</v>
      </c>
      <c r="R62" s="13">
        <f t="shared" si="7"/>
        <v>75.77891036510368</v>
      </c>
      <c r="S62" s="13">
        <f t="shared" si="7"/>
        <v>52.323066925049524</v>
      </c>
      <c r="T62" s="13">
        <f t="shared" si="7"/>
        <v>62.94076364663127</v>
      </c>
      <c r="U62" s="13">
        <f t="shared" si="7"/>
        <v>62.56802917069315</v>
      </c>
      <c r="V62" s="13">
        <f t="shared" si="7"/>
        <v>51.51141403083669</v>
      </c>
      <c r="W62" s="13">
        <f t="shared" si="7"/>
        <v>99.97104387115397</v>
      </c>
      <c r="X62" s="13">
        <f t="shared" si="7"/>
        <v>0</v>
      </c>
      <c r="Y62" s="13">
        <f t="shared" si="7"/>
        <v>0</v>
      </c>
      <c r="Z62" s="14">
        <f t="shared" si="7"/>
        <v>99.97104387115397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82.58724206125437</v>
      </c>
      <c r="E63" s="13">
        <f t="shared" si="7"/>
        <v>99.94010986686578</v>
      </c>
      <c r="F63" s="13">
        <f t="shared" si="7"/>
        <v>70.3375965174984</v>
      </c>
      <c r="G63" s="13">
        <f t="shared" si="7"/>
        <v>71.15131271889678</v>
      </c>
      <c r="H63" s="13">
        <f t="shared" si="7"/>
        <v>58.42945079537644</v>
      </c>
      <c r="I63" s="13">
        <f t="shared" si="7"/>
        <v>66.00273564906388</v>
      </c>
      <c r="J63" s="13">
        <f t="shared" si="7"/>
        <v>99.44323898358928</v>
      </c>
      <c r="K63" s="13">
        <f t="shared" si="7"/>
        <v>26.334470273726506</v>
      </c>
      <c r="L63" s="13">
        <f t="shared" si="7"/>
        <v>73.32887713908327</v>
      </c>
      <c r="M63" s="13">
        <f t="shared" si="7"/>
        <v>48.958960849496876</v>
      </c>
      <c r="N63" s="13">
        <f t="shared" si="7"/>
        <v>80.73173084080433</v>
      </c>
      <c r="O63" s="13">
        <f t="shared" si="7"/>
        <v>70.87320219185817</v>
      </c>
      <c r="P63" s="13">
        <f t="shared" si="7"/>
        <v>81.28654724067957</v>
      </c>
      <c r="Q63" s="13">
        <f t="shared" si="7"/>
        <v>77.63043312924158</v>
      </c>
      <c r="R63" s="13">
        <f t="shared" si="7"/>
        <v>73.64028492943277</v>
      </c>
      <c r="S63" s="13">
        <f t="shared" si="7"/>
        <v>77.84814243166198</v>
      </c>
      <c r="T63" s="13">
        <f t="shared" si="7"/>
        <v>28.857189126404432</v>
      </c>
      <c r="U63" s="13">
        <f t="shared" si="7"/>
        <v>49.84400373672228</v>
      </c>
      <c r="V63" s="13">
        <f t="shared" si="7"/>
        <v>58.25108684569452</v>
      </c>
      <c r="W63" s="13">
        <f t="shared" si="7"/>
        <v>99.94010986686578</v>
      </c>
      <c r="X63" s="13">
        <f t="shared" si="7"/>
        <v>0</v>
      </c>
      <c r="Y63" s="13">
        <f t="shared" si="7"/>
        <v>0</v>
      </c>
      <c r="Z63" s="14">
        <f t="shared" si="7"/>
        <v>99.94010986686578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80.84371022664511</v>
      </c>
      <c r="E64" s="13">
        <f t="shared" si="7"/>
        <v>99.9999556337247</v>
      </c>
      <c r="F64" s="13">
        <f t="shared" si="7"/>
        <v>42.966903008085325</v>
      </c>
      <c r="G64" s="13">
        <f t="shared" si="7"/>
        <v>58.984542024490175</v>
      </c>
      <c r="H64" s="13">
        <f t="shared" si="7"/>
        <v>62.23120393589906</v>
      </c>
      <c r="I64" s="13">
        <f t="shared" si="7"/>
        <v>54.71914590514765</v>
      </c>
      <c r="J64" s="13">
        <f t="shared" si="7"/>
        <v>63.97923217313537</v>
      </c>
      <c r="K64" s="13">
        <f t="shared" si="7"/>
        <v>13.506057694535373</v>
      </c>
      <c r="L64" s="13">
        <f t="shared" si="7"/>
        <v>61.1793781253933</v>
      </c>
      <c r="M64" s="13">
        <f t="shared" si="7"/>
        <v>28.06767085532292</v>
      </c>
      <c r="N64" s="13">
        <f t="shared" si="7"/>
        <v>43.02253906990975</v>
      </c>
      <c r="O64" s="13">
        <f t="shared" si="7"/>
        <v>60.30203774043935</v>
      </c>
      <c r="P64" s="13">
        <f t="shared" si="7"/>
        <v>65.75476798105895</v>
      </c>
      <c r="Q64" s="13">
        <f t="shared" si="7"/>
        <v>54.3558530100701</v>
      </c>
      <c r="R64" s="13">
        <f t="shared" si="7"/>
        <v>62.016528599554135</v>
      </c>
      <c r="S64" s="13">
        <f t="shared" si="7"/>
        <v>64.93919831072404</v>
      </c>
      <c r="T64" s="13">
        <f t="shared" si="7"/>
        <v>77.14073039260425</v>
      </c>
      <c r="U64" s="13">
        <f t="shared" si="7"/>
        <v>67.4243280148542</v>
      </c>
      <c r="V64" s="13">
        <f t="shared" si="7"/>
        <v>45.65940178933162</v>
      </c>
      <c r="W64" s="13">
        <f t="shared" si="7"/>
        <v>99.9999556337247</v>
      </c>
      <c r="X64" s="13">
        <f t="shared" si="7"/>
        <v>0</v>
      </c>
      <c r="Y64" s="13">
        <f t="shared" si="7"/>
        <v>0</v>
      </c>
      <c r="Z64" s="14">
        <f t="shared" si="7"/>
        <v>99.9999556337247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80.99342095505116</v>
      </c>
      <c r="E65" s="13">
        <f t="shared" si="7"/>
        <v>294.36982244879215</v>
      </c>
      <c r="F65" s="13">
        <f t="shared" si="7"/>
        <v>283.1893225811554</v>
      </c>
      <c r="G65" s="13">
        <f t="shared" si="7"/>
        <v>2306.360018054245</v>
      </c>
      <c r="H65" s="13">
        <f t="shared" si="7"/>
        <v>345.85537265062993</v>
      </c>
      <c r="I65" s="13">
        <f t="shared" si="7"/>
        <v>596.0222206293456</v>
      </c>
      <c r="J65" s="13">
        <f t="shared" si="7"/>
        <v>5525.457386468496</v>
      </c>
      <c r="K65" s="13">
        <f t="shared" si="7"/>
        <v>727.0148674089052</v>
      </c>
      <c r="L65" s="13">
        <f t="shared" si="7"/>
        <v>2997.5447481986384</v>
      </c>
      <c r="M65" s="13">
        <f t="shared" si="7"/>
        <v>1418.2311861924009</v>
      </c>
      <c r="N65" s="13">
        <f t="shared" si="7"/>
        <v>490.7141049595987</v>
      </c>
      <c r="O65" s="13">
        <f t="shared" si="7"/>
        <v>1388.4967935098173</v>
      </c>
      <c r="P65" s="13">
        <f t="shared" si="7"/>
        <v>986.4065130010462</v>
      </c>
      <c r="Q65" s="13">
        <f t="shared" si="7"/>
        <v>780.466714926028</v>
      </c>
      <c r="R65" s="13">
        <f t="shared" si="7"/>
        <v>992.7011039712293</v>
      </c>
      <c r="S65" s="13">
        <f t="shared" si="7"/>
        <v>1118.533667030298</v>
      </c>
      <c r="T65" s="13">
        <f t="shared" si="7"/>
        <v>416.8322813139693</v>
      </c>
      <c r="U65" s="13">
        <f t="shared" si="7"/>
        <v>790.08996167678</v>
      </c>
      <c r="V65" s="13">
        <f t="shared" si="7"/>
        <v>820.1843889662276</v>
      </c>
      <c r="W65" s="13">
        <f t="shared" si="7"/>
        <v>294.36982244879215</v>
      </c>
      <c r="X65" s="13">
        <f t="shared" si="7"/>
        <v>0</v>
      </c>
      <c r="Y65" s="13">
        <f t="shared" si="7"/>
        <v>0</v>
      </c>
      <c r="Z65" s="14">
        <f t="shared" si="7"/>
        <v>294.36982244879215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99.99968704135178</v>
      </c>
      <c r="F66" s="16">
        <f t="shared" si="7"/>
        <v>0.4640022833727029</v>
      </c>
      <c r="G66" s="16">
        <f t="shared" si="7"/>
        <v>0</v>
      </c>
      <c r="H66" s="16">
        <f t="shared" si="7"/>
        <v>0.20146007378198</v>
      </c>
      <c r="I66" s="16">
        <f t="shared" si="7"/>
        <v>0.2221037092500971</v>
      </c>
      <c r="J66" s="16">
        <f t="shared" si="7"/>
        <v>0</v>
      </c>
      <c r="K66" s="16">
        <f t="shared" si="7"/>
        <v>0.19167530569706898</v>
      </c>
      <c r="L66" s="16">
        <f t="shared" si="7"/>
        <v>0.17263635631439753</v>
      </c>
      <c r="M66" s="16">
        <f t="shared" si="7"/>
        <v>0.12021533946199153</v>
      </c>
      <c r="N66" s="16">
        <f t="shared" si="7"/>
        <v>0</v>
      </c>
      <c r="O66" s="16">
        <f t="shared" si="7"/>
        <v>0.25028676181287796</v>
      </c>
      <c r="P66" s="16">
        <f t="shared" si="7"/>
        <v>0.06702085241313448</v>
      </c>
      <c r="Q66" s="16">
        <f t="shared" si="7"/>
        <v>0.1053658240950335</v>
      </c>
      <c r="R66" s="16">
        <f t="shared" si="7"/>
        <v>0.08460065785846228</v>
      </c>
      <c r="S66" s="16">
        <f t="shared" si="7"/>
        <v>0.11639433050267226</v>
      </c>
      <c r="T66" s="16">
        <f t="shared" si="7"/>
        <v>0.05145246988199928</v>
      </c>
      <c r="U66" s="16">
        <f t="shared" si="7"/>
        <v>0.0825054256161809</v>
      </c>
      <c r="V66" s="16">
        <f t="shared" si="7"/>
        <v>0.13175486425197735</v>
      </c>
      <c r="W66" s="16">
        <f t="shared" si="7"/>
        <v>99.99968704135178</v>
      </c>
      <c r="X66" s="16">
        <f t="shared" si="7"/>
        <v>0</v>
      </c>
      <c r="Y66" s="16">
        <f t="shared" si="7"/>
        <v>0</v>
      </c>
      <c r="Z66" s="17">
        <f t="shared" si="7"/>
        <v>99.99968704135178</v>
      </c>
    </row>
    <row r="67" spans="1:26" ht="13.5" hidden="1">
      <c r="A67" s="40" t="s">
        <v>108</v>
      </c>
      <c r="B67" s="23">
        <v>982740041</v>
      </c>
      <c r="C67" s="23"/>
      <c r="D67" s="24">
        <v>1313931043</v>
      </c>
      <c r="E67" s="25">
        <v>1268126419</v>
      </c>
      <c r="F67" s="25">
        <v>115884263</v>
      </c>
      <c r="G67" s="25">
        <v>115489604</v>
      </c>
      <c r="H67" s="25">
        <v>115564011</v>
      </c>
      <c r="I67" s="25">
        <v>346937878</v>
      </c>
      <c r="J67" s="25">
        <v>101223712</v>
      </c>
      <c r="K67" s="25">
        <v>106810914</v>
      </c>
      <c r="L67" s="25">
        <v>101999841</v>
      </c>
      <c r="M67" s="25">
        <v>310034467</v>
      </c>
      <c r="N67" s="25">
        <v>100804910</v>
      </c>
      <c r="O67" s="25">
        <v>106186377</v>
      </c>
      <c r="P67" s="25">
        <v>103439466</v>
      </c>
      <c r="Q67" s="25">
        <v>310430753</v>
      </c>
      <c r="R67" s="25">
        <v>97082402</v>
      </c>
      <c r="S67" s="25">
        <v>93986558</v>
      </c>
      <c r="T67" s="25">
        <v>106356902</v>
      </c>
      <c r="U67" s="25">
        <v>297425862</v>
      </c>
      <c r="V67" s="25">
        <v>1264828960</v>
      </c>
      <c r="W67" s="25">
        <v>1268126419</v>
      </c>
      <c r="X67" s="25"/>
      <c r="Y67" s="24"/>
      <c r="Z67" s="26">
        <v>1268126419</v>
      </c>
    </row>
    <row r="68" spans="1:26" ht="13.5" hidden="1">
      <c r="A68" s="36" t="s">
        <v>31</v>
      </c>
      <c r="B68" s="18">
        <v>194483842</v>
      </c>
      <c r="C68" s="18"/>
      <c r="D68" s="19">
        <v>208221837</v>
      </c>
      <c r="E68" s="20">
        <v>214621837</v>
      </c>
      <c r="F68" s="20">
        <v>31878582</v>
      </c>
      <c r="G68" s="20">
        <v>16743545</v>
      </c>
      <c r="H68" s="20">
        <v>16898951</v>
      </c>
      <c r="I68" s="20">
        <v>65521078</v>
      </c>
      <c r="J68" s="20">
        <v>15391987</v>
      </c>
      <c r="K68" s="20">
        <v>-58681510</v>
      </c>
      <c r="L68" s="20">
        <v>16455207</v>
      </c>
      <c r="M68" s="20">
        <v>-26834316</v>
      </c>
      <c r="N68" s="20">
        <v>17036930</v>
      </c>
      <c r="O68" s="20">
        <v>16658874</v>
      </c>
      <c r="P68" s="20">
        <v>17435674</v>
      </c>
      <c r="Q68" s="20">
        <v>51131478</v>
      </c>
      <c r="R68" s="20">
        <v>16892192</v>
      </c>
      <c r="S68" s="20">
        <v>11577425</v>
      </c>
      <c r="T68" s="20">
        <v>12117174</v>
      </c>
      <c r="U68" s="20">
        <v>40586791</v>
      </c>
      <c r="V68" s="20">
        <v>130405031</v>
      </c>
      <c r="W68" s="20">
        <v>214621837</v>
      </c>
      <c r="X68" s="20"/>
      <c r="Y68" s="19"/>
      <c r="Z68" s="22">
        <v>214621837</v>
      </c>
    </row>
    <row r="69" spans="1:26" ht="13.5" hidden="1">
      <c r="A69" s="37" t="s">
        <v>32</v>
      </c>
      <c r="B69" s="18">
        <v>747703993</v>
      </c>
      <c r="C69" s="18"/>
      <c r="D69" s="19">
        <v>1065293892</v>
      </c>
      <c r="E69" s="20">
        <v>1014202265</v>
      </c>
      <c r="F69" s="20">
        <v>79843417</v>
      </c>
      <c r="G69" s="20">
        <v>94648730</v>
      </c>
      <c r="H69" s="20">
        <v>93975297</v>
      </c>
      <c r="I69" s="20">
        <v>268467444</v>
      </c>
      <c r="J69" s="20">
        <v>81417239</v>
      </c>
      <c r="K69" s="20">
        <v>161399565</v>
      </c>
      <c r="L69" s="20">
        <v>81000400</v>
      </c>
      <c r="M69" s="20">
        <v>323817204</v>
      </c>
      <c r="N69" s="20">
        <v>79291239</v>
      </c>
      <c r="O69" s="20">
        <v>84962739</v>
      </c>
      <c r="P69" s="20">
        <v>81053094</v>
      </c>
      <c r="Q69" s="20">
        <v>245307072</v>
      </c>
      <c r="R69" s="20">
        <v>75492847</v>
      </c>
      <c r="S69" s="20">
        <v>78494853</v>
      </c>
      <c r="T69" s="20">
        <v>89651027</v>
      </c>
      <c r="U69" s="20">
        <v>243638727</v>
      </c>
      <c r="V69" s="20">
        <v>1081230447</v>
      </c>
      <c r="W69" s="20">
        <v>1014202265</v>
      </c>
      <c r="X69" s="20"/>
      <c r="Y69" s="19"/>
      <c r="Z69" s="22">
        <v>1014202265</v>
      </c>
    </row>
    <row r="70" spans="1:26" ht="13.5" hidden="1">
      <c r="A70" s="38" t="s">
        <v>102</v>
      </c>
      <c r="B70" s="18">
        <v>500296548</v>
      </c>
      <c r="C70" s="18"/>
      <c r="D70" s="19">
        <v>428919000</v>
      </c>
      <c r="E70" s="20">
        <v>570182223</v>
      </c>
      <c r="F70" s="20">
        <v>47044839</v>
      </c>
      <c r="G70" s="20">
        <v>53503054</v>
      </c>
      <c r="H70" s="20">
        <v>55135495</v>
      </c>
      <c r="I70" s="20">
        <v>155683388</v>
      </c>
      <c r="J70" s="20">
        <v>44647671</v>
      </c>
      <c r="K70" s="20">
        <v>44839149</v>
      </c>
      <c r="L70" s="20">
        <v>44912494</v>
      </c>
      <c r="M70" s="20">
        <v>134399314</v>
      </c>
      <c r="N70" s="20">
        <v>43642332</v>
      </c>
      <c r="O70" s="20">
        <v>46708212</v>
      </c>
      <c r="P70" s="20">
        <v>41454906</v>
      </c>
      <c r="Q70" s="20">
        <v>131805450</v>
      </c>
      <c r="R70" s="20">
        <v>44009937</v>
      </c>
      <c r="S70" s="20">
        <v>40436748</v>
      </c>
      <c r="T70" s="20">
        <v>47289589</v>
      </c>
      <c r="U70" s="20">
        <v>131736274</v>
      </c>
      <c r="V70" s="20">
        <v>553624426</v>
      </c>
      <c r="W70" s="20">
        <v>570182223</v>
      </c>
      <c r="X70" s="20"/>
      <c r="Y70" s="19"/>
      <c r="Z70" s="22">
        <v>570182223</v>
      </c>
    </row>
    <row r="71" spans="1:26" ht="13.5" hidden="1">
      <c r="A71" s="38" t="s">
        <v>103</v>
      </c>
      <c r="B71" s="18">
        <v>200223696</v>
      </c>
      <c r="C71" s="18"/>
      <c r="D71" s="19">
        <v>293697123</v>
      </c>
      <c r="E71" s="20">
        <v>265774477</v>
      </c>
      <c r="F71" s="20">
        <v>18928200</v>
      </c>
      <c r="G71" s="20">
        <v>29721997</v>
      </c>
      <c r="H71" s="20">
        <v>24546765</v>
      </c>
      <c r="I71" s="20">
        <v>73196962</v>
      </c>
      <c r="J71" s="20">
        <v>26704871</v>
      </c>
      <c r="K71" s="20">
        <v>73064575</v>
      </c>
      <c r="L71" s="20">
        <v>25299419</v>
      </c>
      <c r="M71" s="20">
        <v>125068865</v>
      </c>
      <c r="N71" s="20">
        <v>17570763</v>
      </c>
      <c r="O71" s="20">
        <v>26333102</v>
      </c>
      <c r="P71" s="20">
        <v>26980854</v>
      </c>
      <c r="Q71" s="20">
        <v>70884719</v>
      </c>
      <c r="R71" s="20">
        <v>18794332</v>
      </c>
      <c r="S71" s="20">
        <v>25034169</v>
      </c>
      <c r="T71" s="20">
        <v>21957800</v>
      </c>
      <c r="U71" s="20">
        <v>65786301</v>
      </c>
      <c r="V71" s="20">
        <v>334936847</v>
      </c>
      <c r="W71" s="20">
        <v>265774477</v>
      </c>
      <c r="X71" s="20"/>
      <c r="Y71" s="19"/>
      <c r="Z71" s="22">
        <v>265774477</v>
      </c>
    </row>
    <row r="72" spans="1:26" ht="13.5" hidden="1">
      <c r="A72" s="38" t="s">
        <v>104</v>
      </c>
      <c r="B72" s="18">
        <v>1192747</v>
      </c>
      <c r="C72" s="18"/>
      <c r="D72" s="19">
        <v>67565460</v>
      </c>
      <c r="E72" s="20">
        <v>67605460</v>
      </c>
      <c r="F72" s="20">
        <v>5018002</v>
      </c>
      <c r="G72" s="20">
        <v>5024343</v>
      </c>
      <c r="H72" s="20">
        <v>6287966</v>
      </c>
      <c r="I72" s="20">
        <v>16330311</v>
      </c>
      <c r="J72" s="20">
        <v>4303103</v>
      </c>
      <c r="K72" s="20">
        <v>14985834</v>
      </c>
      <c r="L72" s="20">
        <v>4998286</v>
      </c>
      <c r="M72" s="20">
        <v>24287223</v>
      </c>
      <c r="N72" s="20">
        <v>4997548</v>
      </c>
      <c r="O72" s="20">
        <v>4987184</v>
      </c>
      <c r="P72" s="20">
        <v>4978146</v>
      </c>
      <c r="Q72" s="20">
        <v>14962878</v>
      </c>
      <c r="R72" s="20">
        <v>5156926</v>
      </c>
      <c r="S72" s="20">
        <v>5012144</v>
      </c>
      <c r="T72" s="20">
        <v>12535320</v>
      </c>
      <c r="U72" s="20">
        <v>22704390</v>
      </c>
      <c r="V72" s="20">
        <v>78284802</v>
      </c>
      <c r="W72" s="20">
        <v>67605460</v>
      </c>
      <c r="X72" s="20"/>
      <c r="Y72" s="19"/>
      <c r="Z72" s="22">
        <v>67605460</v>
      </c>
    </row>
    <row r="73" spans="1:26" ht="13.5" hidden="1">
      <c r="A73" s="38" t="s">
        <v>105</v>
      </c>
      <c r="B73" s="18">
        <v>45991002</v>
      </c>
      <c r="C73" s="18"/>
      <c r="D73" s="19">
        <v>102110603</v>
      </c>
      <c r="E73" s="20">
        <v>63111000</v>
      </c>
      <c r="F73" s="20">
        <v>5438742</v>
      </c>
      <c r="G73" s="20">
        <v>5400125</v>
      </c>
      <c r="H73" s="20">
        <v>5442416</v>
      </c>
      <c r="I73" s="20">
        <v>16281283</v>
      </c>
      <c r="J73" s="20">
        <v>5436486</v>
      </c>
      <c r="K73" s="20">
        <v>25638962</v>
      </c>
      <c r="L73" s="20">
        <v>5379123</v>
      </c>
      <c r="M73" s="20">
        <v>36454571</v>
      </c>
      <c r="N73" s="20">
        <v>8239781</v>
      </c>
      <c r="O73" s="20">
        <v>5392836</v>
      </c>
      <c r="P73" s="20">
        <v>5379216</v>
      </c>
      <c r="Q73" s="20">
        <v>19011833</v>
      </c>
      <c r="R73" s="20">
        <v>5373353</v>
      </c>
      <c r="S73" s="20">
        <v>5357088</v>
      </c>
      <c r="T73" s="20">
        <v>4360778</v>
      </c>
      <c r="U73" s="20">
        <v>15091219</v>
      </c>
      <c r="V73" s="20">
        <v>86838906</v>
      </c>
      <c r="W73" s="20">
        <v>63111000</v>
      </c>
      <c r="X73" s="20"/>
      <c r="Y73" s="19"/>
      <c r="Z73" s="22">
        <v>63111000</v>
      </c>
    </row>
    <row r="74" spans="1:26" ht="13.5" hidden="1">
      <c r="A74" s="38" t="s">
        <v>106</v>
      </c>
      <c r="B74" s="18"/>
      <c r="C74" s="18"/>
      <c r="D74" s="19">
        <v>173001706</v>
      </c>
      <c r="E74" s="20">
        <v>47529105</v>
      </c>
      <c r="F74" s="20">
        <v>3413634</v>
      </c>
      <c r="G74" s="20">
        <v>999211</v>
      </c>
      <c r="H74" s="20">
        <v>2562655</v>
      </c>
      <c r="I74" s="20">
        <v>6975500</v>
      </c>
      <c r="J74" s="20">
        <v>325108</v>
      </c>
      <c r="K74" s="20">
        <v>2871045</v>
      </c>
      <c r="L74" s="20">
        <v>411078</v>
      </c>
      <c r="M74" s="20">
        <v>3607231</v>
      </c>
      <c r="N74" s="20">
        <v>4840815</v>
      </c>
      <c r="O74" s="20">
        <v>1541405</v>
      </c>
      <c r="P74" s="20">
        <v>2259972</v>
      </c>
      <c r="Q74" s="20">
        <v>8642192</v>
      </c>
      <c r="R74" s="20">
        <v>2158299</v>
      </c>
      <c r="S74" s="20">
        <v>2654704</v>
      </c>
      <c r="T74" s="20">
        <v>3507540</v>
      </c>
      <c r="U74" s="20">
        <v>8320543</v>
      </c>
      <c r="V74" s="20">
        <v>27545466</v>
      </c>
      <c r="W74" s="20">
        <v>47529105</v>
      </c>
      <c r="X74" s="20"/>
      <c r="Y74" s="19"/>
      <c r="Z74" s="22">
        <v>47529105</v>
      </c>
    </row>
    <row r="75" spans="1:26" ht="13.5" hidden="1">
      <c r="A75" s="39" t="s">
        <v>107</v>
      </c>
      <c r="B75" s="27">
        <v>40552206</v>
      </c>
      <c r="C75" s="27"/>
      <c r="D75" s="28">
        <v>40415314</v>
      </c>
      <c r="E75" s="29">
        <v>39302317</v>
      </c>
      <c r="F75" s="29">
        <v>4162264</v>
      </c>
      <c r="G75" s="29">
        <v>4097329</v>
      </c>
      <c r="H75" s="29">
        <v>4689763</v>
      </c>
      <c r="I75" s="29">
        <v>12949356</v>
      </c>
      <c r="J75" s="29">
        <v>4414486</v>
      </c>
      <c r="K75" s="29">
        <v>4092859</v>
      </c>
      <c r="L75" s="29">
        <v>4544234</v>
      </c>
      <c r="M75" s="29">
        <v>13051579</v>
      </c>
      <c r="N75" s="29">
        <v>4476741</v>
      </c>
      <c r="O75" s="29">
        <v>4564764</v>
      </c>
      <c r="P75" s="29">
        <v>4950698</v>
      </c>
      <c r="Q75" s="29">
        <v>13992203</v>
      </c>
      <c r="R75" s="29">
        <v>4697363</v>
      </c>
      <c r="S75" s="29">
        <v>3914280</v>
      </c>
      <c r="T75" s="29">
        <v>4588701</v>
      </c>
      <c r="U75" s="29">
        <v>13200344</v>
      </c>
      <c r="V75" s="29">
        <v>53193482</v>
      </c>
      <c r="W75" s="29">
        <v>39302317</v>
      </c>
      <c r="X75" s="29"/>
      <c r="Y75" s="28"/>
      <c r="Z75" s="30">
        <v>39302317</v>
      </c>
    </row>
    <row r="76" spans="1:26" ht="13.5" hidden="1">
      <c r="A76" s="41" t="s">
        <v>109</v>
      </c>
      <c r="B76" s="31">
        <v>982740041</v>
      </c>
      <c r="C76" s="31"/>
      <c r="D76" s="32">
        <v>1139135073</v>
      </c>
      <c r="E76" s="33">
        <v>1268127819</v>
      </c>
      <c r="F76" s="33">
        <v>64208927</v>
      </c>
      <c r="G76" s="33">
        <v>89271749</v>
      </c>
      <c r="H76" s="33">
        <v>79196186</v>
      </c>
      <c r="I76" s="33">
        <v>232676862</v>
      </c>
      <c r="J76" s="33">
        <v>100087422</v>
      </c>
      <c r="K76" s="33">
        <v>113490900</v>
      </c>
      <c r="L76" s="33">
        <v>79159635</v>
      </c>
      <c r="M76" s="33">
        <v>292737957</v>
      </c>
      <c r="N76" s="33">
        <v>96221053</v>
      </c>
      <c r="O76" s="33">
        <v>84286939</v>
      </c>
      <c r="P76" s="33">
        <v>96858600</v>
      </c>
      <c r="Q76" s="33">
        <v>277366592</v>
      </c>
      <c r="R76" s="33">
        <v>89006340</v>
      </c>
      <c r="S76" s="33">
        <v>99243330</v>
      </c>
      <c r="T76" s="33">
        <v>78591720</v>
      </c>
      <c r="U76" s="33">
        <v>266841390</v>
      </c>
      <c r="V76" s="33">
        <v>1069622801</v>
      </c>
      <c r="W76" s="33">
        <v>1268127819</v>
      </c>
      <c r="X76" s="33"/>
      <c r="Y76" s="32"/>
      <c r="Z76" s="34">
        <v>1268127819</v>
      </c>
    </row>
    <row r="77" spans="1:26" ht="13.5" hidden="1">
      <c r="A77" s="36" t="s">
        <v>31</v>
      </c>
      <c r="B77" s="18">
        <v>194483842</v>
      </c>
      <c r="C77" s="18"/>
      <c r="D77" s="19">
        <v>200450500</v>
      </c>
      <c r="E77" s="20">
        <v>214621698</v>
      </c>
      <c r="F77" s="20">
        <v>10772501</v>
      </c>
      <c r="G77" s="20">
        <v>12030982</v>
      </c>
      <c r="H77" s="20">
        <v>12590489</v>
      </c>
      <c r="I77" s="20">
        <v>35393972</v>
      </c>
      <c r="J77" s="20">
        <v>19609075</v>
      </c>
      <c r="K77" s="20">
        <v>25890855</v>
      </c>
      <c r="L77" s="20">
        <v>11559819</v>
      </c>
      <c r="M77" s="20">
        <v>57059749</v>
      </c>
      <c r="N77" s="20">
        <v>12668244</v>
      </c>
      <c r="O77" s="20">
        <v>11745643</v>
      </c>
      <c r="P77" s="20">
        <v>12986594</v>
      </c>
      <c r="Q77" s="20">
        <v>37400481</v>
      </c>
      <c r="R77" s="20">
        <v>12438066</v>
      </c>
      <c r="S77" s="20">
        <v>12925261</v>
      </c>
      <c r="T77" s="20">
        <v>11351845</v>
      </c>
      <c r="U77" s="20">
        <v>36715172</v>
      </c>
      <c r="V77" s="20">
        <v>166569374</v>
      </c>
      <c r="W77" s="20">
        <v>214621698</v>
      </c>
      <c r="X77" s="20"/>
      <c r="Y77" s="19"/>
      <c r="Z77" s="22">
        <v>214621698</v>
      </c>
    </row>
    <row r="78" spans="1:26" ht="13.5" hidden="1">
      <c r="A78" s="37" t="s">
        <v>32</v>
      </c>
      <c r="B78" s="18">
        <v>747703993</v>
      </c>
      <c r="C78" s="18"/>
      <c r="D78" s="19">
        <v>938684573</v>
      </c>
      <c r="E78" s="20">
        <v>1014203927</v>
      </c>
      <c r="F78" s="20">
        <v>53417113</v>
      </c>
      <c r="G78" s="20">
        <v>77240767</v>
      </c>
      <c r="H78" s="20">
        <v>66596249</v>
      </c>
      <c r="I78" s="20">
        <v>197254129</v>
      </c>
      <c r="J78" s="20">
        <v>80478347</v>
      </c>
      <c r="K78" s="20">
        <v>87592200</v>
      </c>
      <c r="L78" s="20">
        <v>67591971</v>
      </c>
      <c r="M78" s="20">
        <v>235662518</v>
      </c>
      <c r="N78" s="20">
        <v>83552809</v>
      </c>
      <c r="O78" s="20">
        <v>72529871</v>
      </c>
      <c r="P78" s="20">
        <v>83868688</v>
      </c>
      <c r="Q78" s="20">
        <v>239951368</v>
      </c>
      <c r="R78" s="20">
        <v>76564300</v>
      </c>
      <c r="S78" s="20">
        <v>86313513</v>
      </c>
      <c r="T78" s="20">
        <v>67237514</v>
      </c>
      <c r="U78" s="20">
        <v>230115327</v>
      </c>
      <c r="V78" s="20">
        <v>902983342</v>
      </c>
      <c r="W78" s="20">
        <v>1014203927</v>
      </c>
      <c r="X78" s="20"/>
      <c r="Y78" s="19"/>
      <c r="Z78" s="22">
        <v>1014203927</v>
      </c>
    </row>
    <row r="79" spans="1:26" ht="13.5" hidden="1">
      <c r="A79" s="38" t="s">
        <v>102</v>
      </c>
      <c r="B79" s="18">
        <v>500296548</v>
      </c>
      <c r="C79" s="18"/>
      <c r="D79" s="19">
        <v>378517000</v>
      </c>
      <c r="E79" s="20">
        <v>477919123</v>
      </c>
      <c r="F79" s="20">
        <v>27361951</v>
      </c>
      <c r="G79" s="20">
        <v>36328336</v>
      </c>
      <c r="H79" s="20">
        <v>35038094</v>
      </c>
      <c r="I79" s="20">
        <v>98728381</v>
      </c>
      <c r="J79" s="20">
        <v>37970227</v>
      </c>
      <c r="K79" s="20">
        <v>42442843</v>
      </c>
      <c r="L79" s="20">
        <v>32645280</v>
      </c>
      <c r="M79" s="20">
        <v>113058350</v>
      </c>
      <c r="N79" s="20">
        <v>36276165</v>
      </c>
      <c r="O79" s="20">
        <v>32198076</v>
      </c>
      <c r="P79" s="20">
        <v>37293749</v>
      </c>
      <c r="Q79" s="20">
        <v>105767990</v>
      </c>
      <c r="R79" s="20">
        <v>33766760</v>
      </c>
      <c r="S79" s="20">
        <v>36140399</v>
      </c>
      <c r="T79" s="20">
        <v>31815271</v>
      </c>
      <c r="U79" s="20">
        <v>101722430</v>
      </c>
      <c r="V79" s="20">
        <v>419277151</v>
      </c>
      <c r="W79" s="20">
        <v>477919123</v>
      </c>
      <c r="X79" s="20"/>
      <c r="Y79" s="19"/>
      <c r="Z79" s="22">
        <v>477919123</v>
      </c>
    </row>
    <row r="80" spans="1:26" ht="13.5" hidden="1">
      <c r="A80" s="38" t="s">
        <v>103</v>
      </c>
      <c r="B80" s="18">
        <v>200223696</v>
      </c>
      <c r="C80" s="18"/>
      <c r="D80" s="19">
        <v>281697123</v>
      </c>
      <c r="E80" s="20">
        <v>265697519</v>
      </c>
      <c r="F80" s="20">
        <v>10521714</v>
      </c>
      <c r="G80" s="20">
        <v>11106903</v>
      </c>
      <c r="H80" s="20">
        <v>15634170</v>
      </c>
      <c r="I80" s="20">
        <v>37262787</v>
      </c>
      <c r="J80" s="20">
        <v>16787049</v>
      </c>
      <c r="K80" s="20">
        <v>16867180</v>
      </c>
      <c r="L80" s="20">
        <v>15668343</v>
      </c>
      <c r="M80" s="20">
        <v>49322572</v>
      </c>
      <c r="N80" s="20">
        <v>15942512</v>
      </c>
      <c r="O80" s="20">
        <v>12142869</v>
      </c>
      <c r="P80" s="20">
        <v>16698774</v>
      </c>
      <c r="Q80" s="20">
        <v>44784155</v>
      </c>
      <c r="R80" s="20">
        <v>14242140</v>
      </c>
      <c r="S80" s="20">
        <v>13098645</v>
      </c>
      <c r="T80" s="20">
        <v>13820407</v>
      </c>
      <c r="U80" s="20">
        <v>41161192</v>
      </c>
      <c r="V80" s="20">
        <v>172530706</v>
      </c>
      <c r="W80" s="20">
        <v>265697519</v>
      </c>
      <c r="X80" s="20"/>
      <c r="Y80" s="19"/>
      <c r="Z80" s="22">
        <v>265697519</v>
      </c>
    </row>
    <row r="81" spans="1:26" ht="13.5" hidden="1">
      <c r="A81" s="38" t="s">
        <v>104</v>
      </c>
      <c r="B81" s="18">
        <v>1192747</v>
      </c>
      <c r="C81" s="18"/>
      <c r="D81" s="19">
        <v>55800450</v>
      </c>
      <c r="E81" s="20">
        <v>67564971</v>
      </c>
      <c r="F81" s="20">
        <v>3529542</v>
      </c>
      <c r="G81" s="20">
        <v>3574886</v>
      </c>
      <c r="H81" s="20">
        <v>3674024</v>
      </c>
      <c r="I81" s="20">
        <v>10778452</v>
      </c>
      <c r="J81" s="20">
        <v>4279145</v>
      </c>
      <c r="K81" s="20">
        <v>3946440</v>
      </c>
      <c r="L81" s="20">
        <v>3665187</v>
      </c>
      <c r="M81" s="20">
        <v>11890772</v>
      </c>
      <c r="N81" s="20">
        <v>4034607</v>
      </c>
      <c r="O81" s="20">
        <v>3534577</v>
      </c>
      <c r="P81" s="20">
        <v>4046563</v>
      </c>
      <c r="Q81" s="20">
        <v>11615747</v>
      </c>
      <c r="R81" s="20">
        <v>3797575</v>
      </c>
      <c r="S81" s="20">
        <v>3901861</v>
      </c>
      <c r="T81" s="20">
        <v>3617341</v>
      </c>
      <c r="U81" s="20">
        <v>11316777</v>
      </c>
      <c r="V81" s="20">
        <v>45601748</v>
      </c>
      <c r="W81" s="20">
        <v>67564971</v>
      </c>
      <c r="X81" s="20"/>
      <c r="Y81" s="19"/>
      <c r="Z81" s="22">
        <v>67564971</v>
      </c>
    </row>
    <row r="82" spans="1:26" ht="13.5" hidden="1">
      <c r="A82" s="38" t="s">
        <v>105</v>
      </c>
      <c r="B82" s="18">
        <v>45991002</v>
      </c>
      <c r="C82" s="18"/>
      <c r="D82" s="19">
        <v>82550000</v>
      </c>
      <c r="E82" s="20">
        <v>63110972</v>
      </c>
      <c r="F82" s="20">
        <v>2336859</v>
      </c>
      <c r="G82" s="20">
        <v>3185239</v>
      </c>
      <c r="H82" s="20">
        <v>3386881</v>
      </c>
      <c r="I82" s="20">
        <v>8908979</v>
      </c>
      <c r="J82" s="20">
        <v>3478222</v>
      </c>
      <c r="K82" s="20">
        <v>3462813</v>
      </c>
      <c r="L82" s="20">
        <v>3290914</v>
      </c>
      <c r="M82" s="20">
        <v>10231949</v>
      </c>
      <c r="N82" s="20">
        <v>3544963</v>
      </c>
      <c r="O82" s="20">
        <v>3251990</v>
      </c>
      <c r="P82" s="20">
        <v>3537091</v>
      </c>
      <c r="Q82" s="20">
        <v>10334044</v>
      </c>
      <c r="R82" s="20">
        <v>3332367</v>
      </c>
      <c r="S82" s="20">
        <v>3478850</v>
      </c>
      <c r="T82" s="20">
        <v>3363936</v>
      </c>
      <c r="U82" s="20">
        <v>10175153</v>
      </c>
      <c r="V82" s="20">
        <v>39650125</v>
      </c>
      <c r="W82" s="20">
        <v>63110972</v>
      </c>
      <c r="X82" s="20"/>
      <c r="Y82" s="19"/>
      <c r="Z82" s="22">
        <v>63110972</v>
      </c>
    </row>
    <row r="83" spans="1:26" ht="13.5" hidden="1">
      <c r="A83" s="38" t="s">
        <v>106</v>
      </c>
      <c r="B83" s="18"/>
      <c r="C83" s="18"/>
      <c r="D83" s="19">
        <v>140120000</v>
      </c>
      <c r="E83" s="20">
        <v>139911342</v>
      </c>
      <c r="F83" s="20">
        <v>9667047</v>
      </c>
      <c r="G83" s="20">
        <v>23045403</v>
      </c>
      <c r="H83" s="20">
        <v>8863080</v>
      </c>
      <c r="I83" s="20">
        <v>41575530</v>
      </c>
      <c r="J83" s="20">
        <v>17963704</v>
      </c>
      <c r="K83" s="20">
        <v>20872924</v>
      </c>
      <c r="L83" s="20">
        <v>12322247</v>
      </c>
      <c r="M83" s="20">
        <v>51158875</v>
      </c>
      <c r="N83" s="20">
        <v>23754562</v>
      </c>
      <c r="O83" s="20">
        <v>21402359</v>
      </c>
      <c r="P83" s="20">
        <v>22292511</v>
      </c>
      <c r="Q83" s="20">
        <v>67449432</v>
      </c>
      <c r="R83" s="20">
        <v>21425458</v>
      </c>
      <c r="S83" s="20">
        <v>29693758</v>
      </c>
      <c r="T83" s="20">
        <v>14620559</v>
      </c>
      <c r="U83" s="20">
        <v>65739775</v>
      </c>
      <c r="V83" s="20">
        <v>225923612</v>
      </c>
      <c r="W83" s="20">
        <v>139911342</v>
      </c>
      <c r="X83" s="20"/>
      <c r="Y83" s="19"/>
      <c r="Z83" s="22">
        <v>139911342</v>
      </c>
    </row>
    <row r="84" spans="1:26" ht="13.5" hidden="1">
      <c r="A84" s="39" t="s">
        <v>107</v>
      </c>
      <c r="B84" s="27">
        <v>40552206</v>
      </c>
      <c r="C84" s="27"/>
      <c r="D84" s="28"/>
      <c r="E84" s="29">
        <v>39302194</v>
      </c>
      <c r="F84" s="29">
        <v>19313</v>
      </c>
      <c r="G84" s="29"/>
      <c r="H84" s="29">
        <v>9448</v>
      </c>
      <c r="I84" s="29">
        <v>28761</v>
      </c>
      <c r="J84" s="29"/>
      <c r="K84" s="29">
        <v>7845</v>
      </c>
      <c r="L84" s="29">
        <v>7845</v>
      </c>
      <c r="M84" s="29">
        <v>15690</v>
      </c>
      <c r="N84" s="29"/>
      <c r="O84" s="29">
        <v>11425</v>
      </c>
      <c r="P84" s="29">
        <v>3318</v>
      </c>
      <c r="Q84" s="29">
        <v>14743</v>
      </c>
      <c r="R84" s="29">
        <v>3974</v>
      </c>
      <c r="S84" s="29">
        <v>4556</v>
      </c>
      <c r="T84" s="29">
        <v>2361</v>
      </c>
      <c r="U84" s="29">
        <v>10891</v>
      </c>
      <c r="V84" s="29">
        <v>70085</v>
      </c>
      <c r="W84" s="29">
        <v>39302194</v>
      </c>
      <c r="X84" s="29"/>
      <c r="Y84" s="28"/>
      <c r="Z84" s="30">
        <v>39302194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179769345</v>
      </c>
      <c r="C5" s="18">
        <v>0</v>
      </c>
      <c r="D5" s="63">
        <v>191283614</v>
      </c>
      <c r="E5" s="64">
        <v>191301668</v>
      </c>
      <c r="F5" s="64">
        <v>192403801</v>
      </c>
      <c r="G5" s="64">
        <v>-544261</v>
      </c>
      <c r="H5" s="64">
        <v>-1779970</v>
      </c>
      <c r="I5" s="64">
        <v>190079570</v>
      </c>
      <c r="J5" s="64">
        <v>109099</v>
      </c>
      <c r="K5" s="64">
        <v>1664423</v>
      </c>
      <c r="L5" s="64">
        <v>177128</v>
      </c>
      <c r="M5" s="64">
        <v>1950650</v>
      </c>
      <c r="N5" s="64">
        <v>246775</v>
      </c>
      <c r="O5" s="64">
        <v>110499</v>
      </c>
      <c r="P5" s="64">
        <v>292216</v>
      </c>
      <c r="Q5" s="64">
        <v>649490</v>
      </c>
      <c r="R5" s="64">
        <v>226415</v>
      </c>
      <c r="S5" s="64">
        <v>994408</v>
      </c>
      <c r="T5" s="64">
        <v>-763524</v>
      </c>
      <c r="U5" s="64">
        <v>457299</v>
      </c>
      <c r="V5" s="64">
        <v>193137009</v>
      </c>
      <c r="W5" s="64">
        <v>191301668</v>
      </c>
      <c r="X5" s="64">
        <v>1835341</v>
      </c>
      <c r="Y5" s="65">
        <v>0.96</v>
      </c>
      <c r="Z5" s="66">
        <v>191301668</v>
      </c>
    </row>
    <row r="6" spans="1:26" ht="13.5">
      <c r="A6" s="62" t="s">
        <v>32</v>
      </c>
      <c r="B6" s="18">
        <v>890479753</v>
      </c>
      <c r="C6" s="18">
        <v>0</v>
      </c>
      <c r="D6" s="63">
        <v>940797554</v>
      </c>
      <c r="E6" s="64">
        <v>979265792</v>
      </c>
      <c r="F6" s="64">
        <v>197090398</v>
      </c>
      <c r="G6" s="64">
        <v>69834164</v>
      </c>
      <c r="H6" s="64">
        <v>75193459</v>
      </c>
      <c r="I6" s="64">
        <v>342118021</v>
      </c>
      <c r="J6" s="64">
        <v>63445774</v>
      </c>
      <c r="K6" s="64">
        <v>78984767</v>
      </c>
      <c r="L6" s="64">
        <v>54622053</v>
      </c>
      <c r="M6" s="64">
        <v>197052594</v>
      </c>
      <c r="N6" s="64">
        <v>69878215</v>
      </c>
      <c r="O6" s="64">
        <v>67238425</v>
      </c>
      <c r="P6" s="64">
        <v>82343429</v>
      </c>
      <c r="Q6" s="64">
        <v>219460069</v>
      </c>
      <c r="R6" s="64">
        <v>65689323</v>
      </c>
      <c r="S6" s="64">
        <v>71250588</v>
      </c>
      <c r="T6" s="64">
        <v>66560842</v>
      </c>
      <c r="U6" s="64">
        <v>203500753</v>
      </c>
      <c r="V6" s="64">
        <v>962131437</v>
      </c>
      <c r="W6" s="64">
        <v>979265792</v>
      </c>
      <c r="X6" s="64">
        <v>-17134355</v>
      </c>
      <c r="Y6" s="65">
        <v>-1.75</v>
      </c>
      <c r="Z6" s="66">
        <v>979265792</v>
      </c>
    </row>
    <row r="7" spans="1:26" ht="13.5">
      <c r="A7" s="62" t="s">
        <v>33</v>
      </c>
      <c r="B7" s="18">
        <v>6105540</v>
      </c>
      <c r="C7" s="18">
        <v>0</v>
      </c>
      <c r="D7" s="63">
        <v>6000000</v>
      </c>
      <c r="E7" s="64">
        <v>6000000</v>
      </c>
      <c r="F7" s="64">
        <v>101626</v>
      </c>
      <c r="G7" s="64">
        <v>248271</v>
      </c>
      <c r="H7" s="64">
        <v>68518</v>
      </c>
      <c r="I7" s="64">
        <v>418415</v>
      </c>
      <c r="J7" s="64">
        <v>1088565</v>
      </c>
      <c r="K7" s="64">
        <v>955182</v>
      </c>
      <c r="L7" s="64">
        <v>819965</v>
      </c>
      <c r="M7" s="64">
        <v>2863712</v>
      </c>
      <c r="N7" s="64">
        <v>183758</v>
      </c>
      <c r="O7" s="64">
        <v>876505</v>
      </c>
      <c r="P7" s="64">
        <v>2708950</v>
      </c>
      <c r="Q7" s="64">
        <v>3769213</v>
      </c>
      <c r="R7" s="64">
        <v>971326</v>
      </c>
      <c r="S7" s="64">
        <v>1088086</v>
      </c>
      <c r="T7" s="64">
        <v>173876</v>
      </c>
      <c r="U7" s="64">
        <v>2233288</v>
      </c>
      <c r="V7" s="64">
        <v>9284628</v>
      </c>
      <c r="W7" s="64">
        <v>6000000</v>
      </c>
      <c r="X7" s="64">
        <v>3284628</v>
      </c>
      <c r="Y7" s="65">
        <v>54.74</v>
      </c>
      <c r="Z7" s="66">
        <v>6000000</v>
      </c>
    </row>
    <row r="8" spans="1:26" ht="13.5">
      <c r="A8" s="62" t="s">
        <v>34</v>
      </c>
      <c r="B8" s="18">
        <v>199514880</v>
      </c>
      <c r="C8" s="18">
        <v>0</v>
      </c>
      <c r="D8" s="63">
        <v>187191526</v>
      </c>
      <c r="E8" s="64">
        <v>158580505</v>
      </c>
      <c r="F8" s="64">
        <v>3445673</v>
      </c>
      <c r="G8" s="64">
        <v>0</v>
      </c>
      <c r="H8" s="64">
        <v>3919237</v>
      </c>
      <c r="I8" s="64">
        <v>7364910</v>
      </c>
      <c r="J8" s="64">
        <v>8642781</v>
      </c>
      <c r="K8" s="64">
        <v>50414192</v>
      </c>
      <c r="L8" s="64">
        <v>19571245</v>
      </c>
      <c r="M8" s="64">
        <v>78628218</v>
      </c>
      <c r="N8" s="64">
        <v>12208307</v>
      </c>
      <c r="O8" s="64">
        <v>22186492</v>
      </c>
      <c r="P8" s="64">
        <v>14916932</v>
      </c>
      <c r="Q8" s="64">
        <v>49311731</v>
      </c>
      <c r="R8" s="64">
        <v>18751870</v>
      </c>
      <c r="S8" s="64">
        <v>35965263</v>
      </c>
      <c r="T8" s="64">
        <v>10941027</v>
      </c>
      <c r="U8" s="64">
        <v>65658160</v>
      </c>
      <c r="V8" s="64">
        <v>200963019</v>
      </c>
      <c r="W8" s="64">
        <v>158580505</v>
      </c>
      <c r="X8" s="64">
        <v>42382514</v>
      </c>
      <c r="Y8" s="65">
        <v>26.73</v>
      </c>
      <c r="Z8" s="66">
        <v>158580505</v>
      </c>
    </row>
    <row r="9" spans="1:26" ht="13.5">
      <c r="A9" s="62" t="s">
        <v>35</v>
      </c>
      <c r="B9" s="18">
        <v>75820024</v>
      </c>
      <c r="C9" s="18">
        <v>0</v>
      </c>
      <c r="D9" s="63">
        <v>64659426</v>
      </c>
      <c r="E9" s="64">
        <v>70255659</v>
      </c>
      <c r="F9" s="64">
        <v>8635360</v>
      </c>
      <c r="G9" s="64">
        <v>7192828</v>
      </c>
      <c r="H9" s="64">
        <v>6025424</v>
      </c>
      <c r="I9" s="64">
        <v>21853612</v>
      </c>
      <c r="J9" s="64">
        <v>6986724</v>
      </c>
      <c r="K9" s="64">
        <v>6649468</v>
      </c>
      <c r="L9" s="64">
        <v>6813013</v>
      </c>
      <c r="M9" s="64">
        <v>20449205</v>
      </c>
      <c r="N9" s="64">
        <v>7065633</v>
      </c>
      <c r="O9" s="64">
        <v>5465242</v>
      </c>
      <c r="P9" s="64">
        <v>5645973</v>
      </c>
      <c r="Q9" s="64">
        <v>18176848</v>
      </c>
      <c r="R9" s="64">
        <v>6567734</v>
      </c>
      <c r="S9" s="64">
        <v>5728892</v>
      </c>
      <c r="T9" s="64">
        <v>6610329</v>
      </c>
      <c r="U9" s="64">
        <v>18906955</v>
      </c>
      <c r="V9" s="64">
        <v>79386620</v>
      </c>
      <c r="W9" s="64">
        <v>70255659</v>
      </c>
      <c r="X9" s="64">
        <v>9130961</v>
      </c>
      <c r="Y9" s="65">
        <v>13</v>
      </c>
      <c r="Z9" s="66">
        <v>70255659</v>
      </c>
    </row>
    <row r="10" spans="1:26" ht="25.5">
      <c r="A10" s="67" t="s">
        <v>94</v>
      </c>
      <c r="B10" s="68">
        <f>SUM(B5:B9)</f>
        <v>1351689542</v>
      </c>
      <c r="C10" s="68">
        <f>SUM(C5:C9)</f>
        <v>0</v>
      </c>
      <c r="D10" s="69">
        <f aca="true" t="shared" si="0" ref="D10:Z10">SUM(D5:D9)</f>
        <v>1389932120</v>
      </c>
      <c r="E10" s="70">
        <f t="shared" si="0"/>
        <v>1405403624</v>
      </c>
      <c r="F10" s="70">
        <f t="shared" si="0"/>
        <v>401676858</v>
      </c>
      <c r="G10" s="70">
        <f t="shared" si="0"/>
        <v>76731002</v>
      </c>
      <c r="H10" s="70">
        <f t="shared" si="0"/>
        <v>83426668</v>
      </c>
      <c r="I10" s="70">
        <f t="shared" si="0"/>
        <v>561834528</v>
      </c>
      <c r="J10" s="70">
        <f t="shared" si="0"/>
        <v>80272943</v>
      </c>
      <c r="K10" s="70">
        <f t="shared" si="0"/>
        <v>138668032</v>
      </c>
      <c r="L10" s="70">
        <f t="shared" si="0"/>
        <v>82003404</v>
      </c>
      <c r="M10" s="70">
        <f t="shared" si="0"/>
        <v>300944379</v>
      </c>
      <c r="N10" s="70">
        <f t="shared" si="0"/>
        <v>89582688</v>
      </c>
      <c r="O10" s="70">
        <f t="shared" si="0"/>
        <v>95877163</v>
      </c>
      <c r="P10" s="70">
        <f t="shared" si="0"/>
        <v>105907500</v>
      </c>
      <c r="Q10" s="70">
        <f t="shared" si="0"/>
        <v>291367351</v>
      </c>
      <c r="R10" s="70">
        <f t="shared" si="0"/>
        <v>92206668</v>
      </c>
      <c r="S10" s="70">
        <f t="shared" si="0"/>
        <v>115027237</v>
      </c>
      <c r="T10" s="70">
        <f t="shared" si="0"/>
        <v>83522550</v>
      </c>
      <c r="U10" s="70">
        <f t="shared" si="0"/>
        <v>290756455</v>
      </c>
      <c r="V10" s="70">
        <f t="shared" si="0"/>
        <v>1444902713</v>
      </c>
      <c r="W10" s="70">
        <f t="shared" si="0"/>
        <v>1405403624</v>
      </c>
      <c r="X10" s="70">
        <f t="shared" si="0"/>
        <v>39499089</v>
      </c>
      <c r="Y10" s="71">
        <f>+IF(W10&lt;&gt;0,(X10/W10)*100,0)</f>
        <v>2.8105156643597784</v>
      </c>
      <c r="Z10" s="72">
        <f t="shared" si="0"/>
        <v>1405403624</v>
      </c>
    </row>
    <row r="11" spans="1:26" ht="13.5">
      <c r="A11" s="62" t="s">
        <v>36</v>
      </c>
      <c r="B11" s="18">
        <v>341296146</v>
      </c>
      <c r="C11" s="18">
        <v>0</v>
      </c>
      <c r="D11" s="63">
        <v>386311375</v>
      </c>
      <c r="E11" s="64">
        <v>390791264</v>
      </c>
      <c r="F11" s="64">
        <v>26058199</v>
      </c>
      <c r="G11" s="64">
        <v>27167213</v>
      </c>
      <c r="H11" s="64">
        <v>27462711</v>
      </c>
      <c r="I11" s="64">
        <v>80688123</v>
      </c>
      <c r="J11" s="64">
        <v>26463168</v>
      </c>
      <c r="K11" s="64">
        <v>42286742</v>
      </c>
      <c r="L11" s="64">
        <v>31918315</v>
      </c>
      <c r="M11" s="64">
        <v>100668225</v>
      </c>
      <c r="N11" s="64">
        <v>27705472</v>
      </c>
      <c r="O11" s="64">
        <v>27716637</v>
      </c>
      <c r="P11" s="64">
        <v>26724193</v>
      </c>
      <c r="Q11" s="64">
        <v>82146302</v>
      </c>
      <c r="R11" s="64">
        <v>27914133</v>
      </c>
      <c r="S11" s="64">
        <v>27586055</v>
      </c>
      <c r="T11" s="64">
        <v>20939394</v>
      </c>
      <c r="U11" s="64">
        <v>76439582</v>
      </c>
      <c r="V11" s="64">
        <v>339942232</v>
      </c>
      <c r="W11" s="64">
        <v>390791264</v>
      </c>
      <c r="X11" s="64">
        <v>-50849032</v>
      </c>
      <c r="Y11" s="65">
        <v>-13.01</v>
      </c>
      <c r="Z11" s="66">
        <v>390791264</v>
      </c>
    </row>
    <row r="12" spans="1:26" ht="13.5">
      <c r="A12" s="62" t="s">
        <v>37</v>
      </c>
      <c r="B12" s="18">
        <v>17641423</v>
      </c>
      <c r="C12" s="18">
        <v>0</v>
      </c>
      <c r="D12" s="63">
        <v>18849884</v>
      </c>
      <c r="E12" s="64">
        <v>19112194</v>
      </c>
      <c r="F12" s="64">
        <v>1470984</v>
      </c>
      <c r="G12" s="64">
        <v>1459716</v>
      </c>
      <c r="H12" s="64">
        <v>1463380</v>
      </c>
      <c r="I12" s="64">
        <v>4394080</v>
      </c>
      <c r="J12" s="64">
        <v>1483658</v>
      </c>
      <c r="K12" s="64">
        <v>1475782</v>
      </c>
      <c r="L12" s="64">
        <v>1481673</v>
      </c>
      <c r="M12" s="64">
        <v>4441113</v>
      </c>
      <c r="N12" s="64">
        <v>1447967</v>
      </c>
      <c r="O12" s="64">
        <v>2173756</v>
      </c>
      <c r="P12" s="64">
        <v>1580527</v>
      </c>
      <c r="Q12" s="64">
        <v>5202250</v>
      </c>
      <c r="R12" s="64">
        <v>1579879</v>
      </c>
      <c r="S12" s="64">
        <v>1579879</v>
      </c>
      <c r="T12" s="64">
        <v>1548272</v>
      </c>
      <c r="U12" s="64">
        <v>4708030</v>
      </c>
      <c r="V12" s="64">
        <v>18745473</v>
      </c>
      <c r="W12" s="64">
        <v>19112194</v>
      </c>
      <c r="X12" s="64">
        <v>-366721</v>
      </c>
      <c r="Y12" s="65">
        <v>-1.92</v>
      </c>
      <c r="Z12" s="66">
        <v>19112194</v>
      </c>
    </row>
    <row r="13" spans="1:26" ht="13.5">
      <c r="A13" s="62" t="s">
        <v>95</v>
      </c>
      <c r="B13" s="18">
        <v>153284862</v>
      </c>
      <c r="C13" s="18">
        <v>0</v>
      </c>
      <c r="D13" s="63">
        <v>144546883</v>
      </c>
      <c r="E13" s="64">
        <v>157650435</v>
      </c>
      <c r="F13" s="64">
        <v>0</v>
      </c>
      <c r="G13" s="64">
        <v>0</v>
      </c>
      <c r="H13" s="64">
        <v>0</v>
      </c>
      <c r="I13" s="64">
        <v>0</v>
      </c>
      <c r="J13" s="64">
        <v>51644619</v>
      </c>
      <c r="K13" s="64">
        <v>12400777</v>
      </c>
      <c r="L13" s="64">
        <v>12640445</v>
      </c>
      <c r="M13" s="64">
        <v>76685841</v>
      </c>
      <c r="N13" s="64">
        <v>13813939</v>
      </c>
      <c r="O13" s="64">
        <v>12572083</v>
      </c>
      <c r="P13" s="64">
        <v>12565199</v>
      </c>
      <c r="Q13" s="64">
        <v>38951221</v>
      </c>
      <c r="R13" s="64">
        <v>12525040</v>
      </c>
      <c r="S13" s="64">
        <v>12519013</v>
      </c>
      <c r="T13" s="64">
        <v>12469254</v>
      </c>
      <c r="U13" s="64">
        <v>37513307</v>
      </c>
      <c r="V13" s="64">
        <v>153150369</v>
      </c>
      <c r="W13" s="64">
        <v>157650435</v>
      </c>
      <c r="X13" s="64">
        <v>-4500066</v>
      </c>
      <c r="Y13" s="65">
        <v>-2.85</v>
      </c>
      <c r="Z13" s="66">
        <v>157650435</v>
      </c>
    </row>
    <row r="14" spans="1:26" ht="13.5">
      <c r="A14" s="62" t="s">
        <v>38</v>
      </c>
      <c r="B14" s="18">
        <v>49275659</v>
      </c>
      <c r="C14" s="18">
        <v>0</v>
      </c>
      <c r="D14" s="63">
        <v>63063457</v>
      </c>
      <c r="E14" s="64">
        <v>63063458</v>
      </c>
      <c r="F14" s="64">
        <v>4862228</v>
      </c>
      <c r="G14" s="64">
        <v>0</v>
      </c>
      <c r="H14" s="64">
        <v>9724453</v>
      </c>
      <c r="I14" s="64">
        <v>14586681</v>
      </c>
      <c r="J14" s="64">
        <v>4862228</v>
      </c>
      <c r="K14" s="64">
        <v>4862228</v>
      </c>
      <c r="L14" s="64">
        <v>4862228</v>
      </c>
      <c r="M14" s="64">
        <v>14586684</v>
      </c>
      <c r="N14" s="64">
        <v>4705737</v>
      </c>
      <c r="O14" s="64">
        <v>4705737</v>
      </c>
      <c r="P14" s="64">
        <v>4705737</v>
      </c>
      <c r="Q14" s="64">
        <v>14117211</v>
      </c>
      <c r="R14" s="64">
        <v>4705737</v>
      </c>
      <c r="S14" s="64">
        <v>4705737</v>
      </c>
      <c r="T14" s="64">
        <v>4780119</v>
      </c>
      <c r="U14" s="64">
        <v>14191593</v>
      </c>
      <c r="V14" s="64">
        <v>57482169</v>
      </c>
      <c r="W14" s="64">
        <v>63063458</v>
      </c>
      <c r="X14" s="64">
        <v>-5581289</v>
      </c>
      <c r="Y14" s="65">
        <v>-8.85</v>
      </c>
      <c r="Z14" s="66">
        <v>63063458</v>
      </c>
    </row>
    <row r="15" spans="1:26" ht="13.5">
      <c r="A15" s="62" t="s">
        <v>39</v>
      </c>
      <c r="B15" s="18">
        <v>466494342</v>
      </c>
      <c r="C15" s="18">
        <v>0</v>
      </c>
      <c r="D15" s="63">
        <v>509114333</v>
      </c>
      <c r="E15" s="64">
        <v>498097636</v>
      </c>
      <c r="F15" s="64">
        <v>0</v>
      </c>
      <c r="G15" s="64">
        <v>58122890</v>
      </c>
      <c r="H15" s="64">
        <v>56471864</v>
      </c>
      <c r="I15" s="64">
        <v>114594754</v>
      </c>
      <c r="J15" s="64">
        <v>33161612</v>
      </c>
      <c r="K15" s="64">
        <v>33381754</v>
      </c>
      <c r="L15" s="64">
        <v>32935253</v>
      </c>
      <c r="M15" s="64">
        <v>99478619</v>
      </c>
      <c r="N15" s="64">
        <v>32930965</v>
      </c>
      <c r="O15" s="64">
        <v>35879840</v>
      </c>
      <c r="P15" s="64">
        <v>35715378</v>
      </c>
      <c r="Q15" s="64">
        <v>104526183</v>
      </c>
      <c r="R15" s="64">
        <v>39973831</v>
      </c>
      <c r="S15" s="64">
        <v>36394152</v>
      </c>
      <c r="T15" s="64">
        <v>45129686</v>
      </c>
      <c r="U15" s="64">
        <v>121497669</v>
      </c>
      <c r="V15" s="64">
        <v>440097225</v>
      </c>
      <c r="W15" s="64">
        <v>498097636</v>
      </c>
      <c r="X15" s="64">
        <v>-58000411</v>
      </c>
      <c r="Y15" s="65">
        <v>-11.64</v>
      </c>
      <c r="Z15" s="66">
        <v>498097636</v>
      </c>
    </row>
    <row r="16" spans="1:26" ht="13.5">
      <c r="A16" s="73" t="s">
        <v>40</v>
      </c>
      <c r="B16" s="18">
        <v>427636</v>
      </c>
      <c r="C16" s="18">
        <v>0</v>
      </c>
      <c r="D16" s="63">
        <v>601000</v>
      </c>
      <c r="E16" s="64">
        <v>555000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19880</v>
      </c>
      <c r="S16" s="64">
        <v>120000</v>
      </c>
      <c r="T16" s="64">
        <v>307684</v>
      </c>
      <c r="U16" s="64">
        <v>447564</v>
      </c>
      <c r="V16" s="64">
        <v>447564</v>
      </c>
      <c r="W16" s="64">
        <v>555000</v>
      </c>
      <c r="X16" s="64">
        <v>-107436</v>
      </c>
      <c r="Y16" s="65">
        <v>-19.36</v>
      </c>
      <c r="Z16" s="66">
        <v>555000</v>
      </c>
    </row>
    <row r="17" spans="1:26" ht="13.5">
      <c r="A17" s="62" t="s">
        <v>41</v>
      </c>
      <c r="B17" s="18">
        <v>314995007</v>
      </c>
      <c r="C17" s="18">
        <v>0</v>
      </c>
      <c r="D17" s="63">
        <v>328908904</v>
      </c>
      <c r="E17" s="64">
        <v>360025955</v>
      </c>
      <c r="F17" s="64">
        <v>13324642</v>
      </c>
      <c r="G17" s="64">
        <v>33397316</v>
      </c>
      <c r="H17" s="64">
        <v>22902998</v>
      </c>
      <c r="I17" s="64">
        <v>69624956</v>
      </c>
      <c r="J17" s="64">
        <v>22414934</v>
      </c>
      <c r="K17" s="64">
        <v>24712764</v>
      </c>
      <c r="L17" s="64">
        <v>25939699</v>
      </c>
      <c r="M17" s="64">
        <v>73067397</v>
      </c>
      <c r="N17" s="64">
        <v>21735204</v>
      </c>
      <c r="O17" s="64">
        <v>24989769</v>
      </c>
      <c r="P17" s="64">
        <v>28238898</v>
      </c>
      <c r="Q17" s="64">
        <v>74963871</v>
      </c>
      <c r="R17" s="64">
        <v>25768449</v>
      </c>
      <c r="S17" s="64">
        <v>24176758</v>
      </c>
      <c r="T17" s="64">
        <v>50526660</v>
      </c>
      <c r="U17" s="64">
        <v>100471867</v>
      </c>
      <c r="V17" s="64">
        <v>318128091</v>
      </c>
      <c r="W17" s="64">
        <v>360025955</v>
      </c>
      <c r="X17" s="64">
        <v>-41897864</v>
      </c>
      <c r="Y17" s="65">
        <v>-11.64</v>
      </c>
      <c r="Z17" s="66">
        <v>360025955</v>
      </c>
    </row>
    <row r="18" spans="1:26" ht="13.5">
      <c r="A18" s="74" t="s">
        <v>42</v>
      </c>
      <c r="B18" s="75">
        <f>SUM(B11:B17)</f>
        <v>1343415075</v>
      </c>
      <c r="C18" s="75">
        <f>SUM(C11:C17)</f>
        <v>0</v>
      </c>
      <c r="D18" s="76">
        <f aca="true" t="shared" si="1" ref="D18:Z18">SUM(D11:D17)</f>
        <v>1451395836</v>
      </c>
      <c r="E18" s="77">
        <f t="shared" si="1"/>
        <v>1489295942</v>
      </c>
      <c r="F18" s="77">
        <f t="shared" si="1"/>
        <v>45716053</v>
      </c>
      <c r="G18" s="77">
        <f t="shared" si="1"/>
        <v>120147135</v>
      </c>
      <c r="H18" s="77">
        <f t="shared" si="1"/>
        <v>118025406</v>
      </c>
      <c r="I18" s="77">
        <f t="shared" si="1"/>
        <v>283888594</v>
      </c>
      <c r="J18" s="77">
        <f t="shared" si="1"/>
        <v>140030219</v>
      </c>
      <c r="K18" s="77">
        <f t="shared" si="1"/>
        <v>119120047</v>
      </c>
      <c r="L18" s="77">
        <f t="shared" si="1"/>
        <v>109777613</v>
      </c>
      <c r="M18" s="77">
        <f t="shared" si="1"/>
        <v>368927879</v>
      </c>
      <c r="N18" s="77">
        <f t="shared" si="1"/>
        <v>102339284</v>
      </c>
      <c r="O18" s="77">
        <f t="shared" si="1"/>
        <v>108037822</v>
      </c>
      <c r="P18" s="77">
        <f t="shared" si="1"/>
        <v>109529932</v>
      </c>
      <c r="Q18" s="77">
        <f t="shared" si="1"/>
        <v>319907038</v>
      </c>
      <c r="R18" s="77">
        <f t="shared" si="1"/>
        <v>112486949</v>
      </c>
      <c r="S18" s="77">
        <f t="shared" si="1"/>
        <v>107081594</v>
      </c>
      <c r="T18" s="77">
        <f t="shared" si="1"/>
        <v>135701069</v>
      </c>
      <c r="U18" s="77">
        <f t="shared" si="1"/>
        <v>355269612</v>
      </c>
      <c r="V18" s="77">
        <f t="shared" si="1"/>
        <v>1327993123</v>
      </c>
      <c r="W18" s="77">
        <f t="shared" si="1"/>
        <v>1489295942</v>
      </c>
      <c r="X18" s="77">
        <f t="shared" si="1"/>
        <v>-161302819</v>
      </c>
      <c r="Y18" s="71">
        <f>+IF(W18&lt;&gt;0,(X18/W18)*100,0)</f>
        <v>-10.830810348102055</v>
      </c>
      <c r="Z18" s="78">
        <f t="shared" si="1"/>
        <v>1489295942</v>
      </c>
    </row>
    <row r="19" spans="1:26" ht="13.5">
      <c r="A19" s="74" t="s">
        <v>43</v>
      </c>
      <c r="B19" s="79">
        <f>+B10-B18</f>
        <v>8274467</v>
      </c>
      <c r="C19" s="79">
        <f>+C10-C18</f>
        <v>0</v>
      </c>
      <c r="D19" s="80">
        <f aca="true" t="shared" si="2" ref="D19:Z19">+D10-D18</f>
        <v>-61463716</v>
      </c>
      <c r="E19" s="81">
        <f t="shared" si="2"/>
        <v>-83892318</v>
      </c>
      <c r="F19" s="81">
        <f t="shared" si="2"/>
        <v>355960805</v>
      </c>
      <c r="G19" s="81">
        <f t="shared" si="2"/>
        <v>-43416133</v>
      </c>
      <c r="H19" s="81">
        <f t="shared" si="2"/>
        <v>-34598738</v>
      </c>
      <c r="I19" s="81">
        <f t="shared" si="2"/>
        <v>277945934</v>
      </c>
      <c r="J19" s="81">
        <f t="shared" si="2"/>
        <v>-59757276</v>
      </c>
      <c r="K19" s="81">
        <f t="shared" si="2"/>
        <v>19547985</v>
      </c>
      <c r="L19" s="81">
        <f t="shared" si="2"/>
        <v>-27774209</v>
      </c>
      <c r="M19" s="81">
        <f t="shared" si="2"/>
        <v>-67983500</v>
      </c>
      <c r="N19" s="81">
        <f t="shared" si="2"/>
        <v>-12756596</v>
      </c>
      <c r="O19" s="81">
        <f t="shared" si="2"/>
        <v>-12160659</v>
      </c>
      <c r="P19" s="81">
        <f t="shared" si="2"/>
        <v>-3622432</v>
      </c>
      <c r="Q19" s="81">
        <f t="shared" si="2"/>
        <v>-28539687</v>
      </c>
      <c r="R19" s="81">
        <f t="shared" si="2"/>
        <v>-20280281</v>
      </c>
      <c r="S19" s="81">
        <f t="shared" si="2"/>
        <v>7945643</v>
      </c>
      <c r="T19" s="81">
        <f t="shared" si="2"/>
        <v>-52178519</v>
      </c>
      <c r="U19" s="81">
        <f t="shared" si="2"/>
        <v>-64513157</v>
      </c>
      <c r="V19" s="81">
        <f t="shared" si="2"/>
        <v>116909590</v>
      </c>
      <c r="W19" s="81">
        <f>IF(E10=E18,0,W10-W18)</f>
        <v>-83892318</v>
      </c>
      <c r="X19" s="81">
        <f t="shared" si="2"/>
        <v>200801908</v>
      </c>
      <c r="Y19" s="82">
        <f>+IF(W19&lt;&gt;0,(X19/W19)*100,0)</f>
        <v>-239.35672870548171</v>
      </c>
      <c r="Z19" s="83">
        <f t="shared" si="2"/>
        <v>-83892318</v>
      </c>
    </row>
    <row r="20" spans="1:26" ht="13.5">
      <c r="A20" s="62" t="s">
        <v>44</v>
      </c>
      <c r="B20" s="18">
        <v>0</v>
      </c>
      <c r="C20" s="18">
        <v>0</v>
      </c>
      <c r="D20" s="63">
        <v>58639474</v>
      </c>
      <c r="E20" s="64">
        <v>101300074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1875084</v>
      </c>
      <c r="T20" s="64">
        <v>821724</v>
      </c>
      <c r="U20" s="64">
        <v>2696808</v>
      </c>
      <c r="V20" s="64">
        <v>2696808</v>
      </c>
      <c r="W20" s="64">
        <v>101300074</v>
      </c>
      <c r="X20" s="64">
        <v>-98603266</v>
      </c>
      <c r="Y20" s="65">
        <v>-97.34</v>
      </c>
      <c r="Z20" s="66">
        <v>101300074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8274467</v>
      </c>
      <c r="C22" s="90">
        <f>SUM(C19:C21)</f>
        <v>0</v>
      </c>
      <c r="D22" s="91">
        <f aca="true" t="shared" si="3" ref="D22:Z22">SUM(D19:D21)</f>
        <v>-2824242</v>
      </c>
      <c r="E22" s="92">
        <f t="shared" si="3"/>
        <v>17407756</v>
      </c>
      <c r="F22" s="92">
        <f t="shared" si="3"/>
        <v>355960805</v>
      </c>
      <c r="G22" s="92">
        <f t="shared" si="3"/>
        <v>-43416133</v>
      </c>
      <c r="H22" s="92">
        <f t="shared" si="3"/>
        <v>-34598738</v>
      </c>
      <c r="I22" s="92">
        <f t="shared" si="3"/>
        <v>277945934</v>
      </c>
      <c r="J22" s="92">
        <f t="shared" si="3"/>
        <v>-59757276</v>
      </c>
      <c r="K22" s="92">
        <f t="shared" si="3"/>
        <v>19547985</v>
      </c>
      <c r="L22" s="92">
        <f t="shared" si="3"/>
        <v>-27774209</v>
      </c>
      <c r="M22" s="92">
        <f t="shared" si="3"/>
        <v>-67983500</v>
      </c>
      <c r="N22" s="92">
        <f t="shared" si="3"/>
        <v>-12756596</v>
      </c>
      <c r="O22" s="92">
        <f t="shared" si="3"/>
        <v>-12160659</v>
      </c>
      <c r="P22" s="92">
        <f t="shared" si="3"/>
        <v>-3622432</v>
      </c>
      <c r="Q22" s="92">
        <f t="shared" si="3"/>
        <v>-28539687</v>
      </c>
      <c r="R22" s="92">
        <f t="shared" si="3"/>
        <v>-20280281</v>
      </c>
      <c r="S22" s="92">
        <f t="shared" si="3"/>
        <v>9820727</v>
      </c>
      <c r="T22" s="92">
        <f t="shared" si="3"/>
        <v>-51356795</v>
      </c>
      <c r="U22" s="92">
        <f t="shared" si="3"/>
        <v>-61816349</v>
      </c>
      <c r="V22" s="92">
        <f t="shared" si="3"/>
        <v>119606398</v>
      </c>
      <c r="W22" s="92">
        <f t="shared" si="3"/>
        <v>17407756</v>
      </c>
      <c r="X22" s="92">
        <f t="shared" si="3"/>
        <v>102198642</v>
      </c>
      <c r="Y22" s="93">
        <f>+IF(W22&lt;&gt;0,(X22/W22)*100,0)</f>
        <v>587.0868249761772</v>
      </c>
      <c r="Z22" s="94">
        <f t="shared" si="3"/>
        <v>17407756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8274467</v>
      </c>
      <c r="C24" s="79">
        <f>SUM(C22:C23)</f>
        <v>0</v>
      </c>
      <c r="D24" s="80">
        <f aca="true" t="shared" si="4" ref="D24:Z24">SUM(D22:D23)</f>
        <v>-2824242</v>
      </c>
      <c r="E24" s="81">
        <f t="shared" si="4"/>
        <v>17407756</v>
      </c>
      <c r="F24" s="81">
        <f t="shared" si="4"/>
        <v>355960805</v>
      </c>
      <c r="G24" s="81">
        <f t="shared" si="4"/>
        <v>-43416133</v>
      </c>
      <c r="H24" s="81">
        <f t="shared" si="4"/>
        <v>-34598738</v>
      </c>
      <c r="I24" s="81">
        <f t="shared" si="4"/>
        <v>277945934</v>
      </c>
      <c r="J24" s="81">
        <f t="shared" si="4"/>
        <v>-59757276</v>
      </c>
      <c r="K24" s="81">
        <f t="shared" si="4"/>
        <v>19547985</v>
      </c>
      <c r="L24" s="81">
        <f t="shared" si="4"/>
        <v>-27774209</v>
      </c>
      <c r="M24" s="81">
        <f t="shared" si="4"/>
        <v>-67983500</v>
      </c>
      <c r="N24" s="81">
        <f t="shared" si="4"/>
        <v>-12756596</v>
      </c>
      <c r="O24" s="81">
        <f t="shared" si="4"/>
        <v>-12160659</v>
      </c>
      <c r="P24" s="81">
        <f t="shared" si="4"/>
        <v>-3622432</v>
      </c>
      <c r="Q24" s="81">
        <f t="shared" si="4"/>
        <v>-28539687</v>
      </c>
      <c r="R24" s="81">
        <f t="shared" si="4"/>
        <v>-20280281</v>
      </c>
      <c r="S24" s="81">
        <f t="shared" si="4"/>
        <v>9820727</v>
      </c>
      <c r="T24" s="81">
        <f t="shared" si="4"/>
        <v>-51356795</v>
      </c>
      <c r="U24" s="81">
        <f t="shared" si="4"/>
        <v>-61816349</v>
      </c>
      <c r="V24" s="81">
        <f t="shared" si="4"/>
        <v>119606398</v>
      </c>
      <c r="W24" s="81">
        <f t="shared" si="4"/>
        <v>17407756</v>
      </c>
      <c r="X24" s="81">
        <f t="shared" si="4"/>
        <v>102198642</v>
      </c>
      <c r="Y24" s="82">
        <f>+IF(W24&lt;&gt;0,(X24/W24)*100,0)</f>
        <v>587.0868249761772</v>
      </c>
      <c r="Z24" s="83">
        <f t="shared" si="4"/>
        <v>17407756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235214051</v>
      </c>
      <c r="C27" s="21">
        <v>0</v>
      </c>
      <c r="D27" s="103">
        <v>187359852</v>
      </c>
      <c r="E27" s="104">
        <v>263952423</v>
      </c>
      <c r="F27" s="104">
        <v>2197092</v>
      </c>
      <c r="G27" s="104">
        <v>13780651</v>
      </c>
      <c r="H27" s="104">
        <v>11319073</v>
      </c>
      <c r="I27" s="104">
        <v>27296816</v>
      </c>
      <c r="J27" s="104">
        <v>15167902</v>
      </c>
      <c r="K27" s="104">
        <v>18370222</v>
      </c>
      <c r="L27" s="104">
        <v>24825171</v>
      </c>
      <c r="M27" s="104">
        <v>58363295</v>
      </c>
      <c r="N27" s="104">
        <v>4259473</v>
      </c>
      <c r="O27" s="104">
        <v>16661756</v>
      </c>
      <c r="P27" s="104">
        <v>19634212</v>
      </c>
      <c r="Q27" s="104">
        <v>40555441</v>
      </c>
      <c r="R27" s="104">
        <v>10887790</v>
      </c>
      <c r="S27" s="104">
        <v>26185091</v>
      </c>
      <c r="T27" s="104">
        <v>44635102</v>
      </c>
      <c r="U27" s="104">
        <v>81707983</v>
      </c>
      <c r="V27" s="104">
        <v>207923535</v>
      </c>
      <c r="W27" s="104">
        <v>263952423</v>
      </c>
      <c r="X27" s="104">
        <v>-56028888</v>
      </c>
      <c r="Y27" s="105">
        <v>-21.23</v>
      </c>
      <c r="Z27" s="106">
        <v>263952423</v>
      </c>
    </row>
    <row r="28" spans="1:26" ht="13.5">
      <c r="A28" s="107" t="s">
        <v>44</v>
      </c>
      <c r="B28" s="18">
        <v>56630809</v>
      </c>
      <c r="C28" s="18">
        <v>0</v>
      </c>
      <c r="D28" s="63">
        <v>58899158</v>
      </c>
      <c r="E28" s="64">
        <v>89783003</v>
      </c>
      <c r="F28" s="64">
        <v>9741</v>
      </c>
      <c r="G28" s="64">
        <v>5989993</v>
      </c>
      <c r="H28" s="64">
        <v>3619160</v>
      </c>
      <c r="I28" s="64">
        <v>9618894</v>
      </c>
      <c r="J28" s="64">
        <v>3576079</v>
      </c>
      <c r="K28" s="64">
        <v>3358895</v>
      </c>
      <c r="L28" s="64">
        <v>2397013</v>
      </c>
      <c r="M28" s="64">
        <v>9331987</v>
      </c>
      <c r="N28" s="64">
        <v>964031</v>
      </c>
      <c r="O28" s="64">
        <v>19810277</v>
      </c>
      <c r="P28" s="64">
        <v>7091519</v>
      </c>
      <c r="Q28" s="64">
        <v>27865827</v>
      </c>
      <c r="R28" s="64">
        <v>17093777</v>
      </c>
      <c r="S28" s="64">
        <v>5187344</v>
      </c>
      <c r="T28" s="64">
        <v>14616686</v>
      </c>
      <c r="U28" s="64">
        <v>36897807</v>
      </c>
      <c r="V28" s="64">
        <v>83714515</v>
      </c>
      <c r="W28" s="64">
        <v>89783003</v>
      </c>
      <c r="X28" s="64">
        <v>-6068488</v>
      </c>
      <c r="Y28" s="65">
        <v>-6.76</v>
      </c>
      <c r="Z28" s="66">
        <v>89783003</v>
      </c>
    </row>
    <row r="29" spans="1:26" ht="13.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166871255</v>
      </c>
      <c r="C30" s="18">
        <v>0</v>
      </c>
      <c r="D30" s="63">
        <v>116822100</v>
      </c>
      <c r="E30" s="64">
        <v>160144365</v>
      </c>
      <c r="F30" s="64">
        <v>2169515</v>
      </c>
      <c r="G30" s="64">
        <v>7664520</v>
      </c>
      <c r="H30" s="64">
        <v>7411563</v>
      </c>
      <c r="I30" s="64">
        <v>17245598</v>
      </c>
      <c r="J30" s="64">
        <v>10119329</v>
      </c>
      <c r="K30" s="64">
        <v>14822480</v>
      </c>
      <c r="L30" s="64">
        <v>21695673</v>
      </c>
      <c r="M30" s="64">
        <v>46637482</v>
      </c>
      <c r="N30" s="64">
        <v>3204986</v>
      </c>
      <c r="O30" s="64">
        <v>-3215797</v>
      </c>
      <c r="P30" s="64">
        <v>12139528</v>
      </c>
      <c r="Q30" s="64">
        <v>12128717</v>
      </c>
      <c r="R30" s="64">
        <v>-6700809</v>
      </c>
      <c r="S30" s="64">
        <v>18102778</v>
      </c>
      <c r="T30" s="64">
        <v>26831082</v>
      </c>
      <c r="U30" s="64">
        <v>38233051</v>
      </c>
      <c r="V30" s="64">
        <v>114244848</v>
      </c>
      <c r="W30" s="64">
        <v>160144365</v>
      </c>
      <c r="X30" s="64">
        <v>-45899517</v>
      </c>
      <c r="Y30" s="65">
        <v>-28.66</v>
      </c>
      <c r="Z30" s="66">
        <v>160144365</v>
      </c>
    </row>
    <row r="31" spans="1:26" ht="13.5">
      <c r="A31" s="62" t="s">
        <v>49</v>
      </c>
      <c r="B31" s="18">
        <v>11711982</v>
      </c>
      <c r="C31" s="18">
        <v>0</v>
      </c>
      <c r="D31" s="63">
        <v>11638594</v>
      </c>
      <c r="E31" s="64">
        <v>14025055</v>
      </c>
      <c r="F31" s="64">
        <v>17836</v>
      </c>
      <c r="G31" s="64">
        <v>126137</v>
      </c>
      <c r="H31" s="64">
        <v>288349</v>
      </c>
      <c r="I31" s="64">
        <v>432322</v>
      </c>
      <c r="J31" s="64">
        <v>1472493</v>
      </c>
      <c r="K31" s="64">
        <v>188848</v>
      </c>
      <c r="L31" s="64">
        <v>732483</v>
      </c>
      <c r="M31" s="64">
        <v>2393824</v>
      </c>
      <c r="N31" s="64">
        <v>90456</v>
      </c>
      <c r="O31" s="64">
        <v>67277</v>
      </c>
      <c r="P31" s="64">
        <v>403165</v>
      </c>
      <c r="Q31" s="64">
        <v>560898</v>
      </c>
      <c r="R31" s="64">
        <v>494821</v>
      </c>
      <c r="S31" s="64">
        <v>2894970</v>
      </c>
      <c r="T31" s="64">
        <v>3187333</v>
      </c>
      <c r="U31" s="64">
        <v>6577124</v>
      </c>
      <c r="V31" s="64">
        <v>9964168</v>
      </c>
      <c r="W31" s="64">
        <v>14025055</v>
      </c>
      <c r="X31" s="64">
        <v>-4060887</v>
      </c>
      <c r="Y31" s="65">
        <v>-28.95</v>
      </c>
      <c r="Z31" s="66">
        <v>14025055</v>
      </c>
    </row>
    <row r="32" spans="1:26" ht="13.5">
      <c r="A32" s="74" t="s">
        <v>50</v>
      </c>
      <c r="B32" s="21">
        <f>SUM(B28:B31)</f>
        <v>235214046</v>
      </c>
      <c r="C32" s="21">
        <f>SUM(C28:C31)</f>
        <v>0</v>
      </c>
      <c r="D32" s="103">
        <f aca="true" t="shared" si="5" ref="D32:Z32">SUM(D28:D31)</f>
        <v>187359852</v>
      </c>
      <c r="E32" s="104">
        <f t="shared" si="5"/>
        <v>263952423</v>
      </c>
      <c r="F32" s="104">
        <f t="shared" si="5"/>
        <v>2197092</v>
      </c>
      <c r="G32" s="104">
        <f t="shared" si="5"/>
        <v>13780650</v>
      </c>
      <c r="H32" s="104">
        <f t="shared" si="5"/>
        <v>11319072</v>
      </c>
      <c r="I32" s="104">
        <f t="shared" si="5"/>
        <v>27296814</v>
      </c>
      <c r="J32" s="104">
        <f t="shared" si="5"/>
        <v>15167901</v>
      </c>
      <c r="K32" s="104">
        <f t="shared" si="5"/>
        <v>18370223</v>
      </c>
      <c r="L32" s="104">
        <f t="shared" si="5"/>
        <v>24825169</v>
      </c>
      <c r="M32" s="104">
        <f t="shared" si="5"/>
        <v>58363293</v>
      </c>
      <c r="N32" s="104">
        <f t="shared" si="5"/>
        <v>4259473</v>
      </c>
      <c r="O32" s="104">
        <f t="shared" si="5"/>
        <v>16661757</v>
      </c>
      <c r="P32" s="104">
        <f t="shared" si="5"/>
        <v>19634212</v>
      </c>
      <c r="Q32" s="104">
        <f t="shared" si="5"/>
        <v>40555442</v>
      </c>
      <c r="R32" s="104">
        <f t="shared" si="5"/>
        <v>10887789</v>
      </c>
      <c r="S32" s="104">
        <f t="shared" si="5"/>
        <v>26185092</v>
      </c>
      <c r="T32" s="104">
        <f t="shared" si="5"/>
        <v>44635101</v>
      </c>
      <c r="U32" s="104">
        <f t="shared" si="5"/>
        <v>81707982</v>
      </c>
      <c r="V32" s="104">
        <f t="shared" si="5"/>
        <v>207923531</v>
      </c>
      <c r="W32" s="104">
        <f t="shared" si="5"/>
        <v>263952423</v>
      </c>
      <c r="X32" s="104">
        <f t="shared" si="5"/>
        <v>-56028892</v>
      </c>
      <c r="Y32" s="105">
        <f>+IF(W32&lt;&gt;0,(X32/W32)*100,0)</f>
        <v>-21.22689057489728</v>
      </c>
      <c r="Z32" s="106">
        <f t="shared" si="5"/>
        <v>263952423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413955608</v>
      </c>
      <c r="C35" s="18">
        <v>0</v>
      </c>
      <c r="D35" s="63">
        <v>315563752</v>
      </c>
      <c r="E35" s="64">
        <v>319976306</v>
      </c>
      <c r="F35" s="64">
        <v>768995378</v>
      </c>
      <c r="G35" s="64">
        <v>721538492</v>
      </c>
      <c r="H35" s="64">
        <v>701730998</v>
      </c>
      <c r="I35" s="64">
        <v>701730998</v>
      </c>
      <c r="J35" s="64">
        <v>693091805</v>
      </c>
      <c r="K35" s="64">
        <v>649214047</v>
      </c>
      <c r="L35" s="64">
        <v>569902477</v>
      </c>
      <c r="M35" s="64">
        <v>569902477</v>
      </c>
      <c r="N35" s="64">
        <v>553977051</v>
      </c>
      <c r="O35" s="64">
        <v>530329523</v>
      </c>
      <c r="P35" s="64">
        <v>516152770</v>
      </c>
      <c r="Q35" s="64">
        <v>516152770</v>
      </c>
      <c r="R35" s="64">
        <v>504525779</v>
      </c>
      <c r="S35" s="64">
        <v>421343079</v>
      </c>
      <c r="T35" s="64">
        <v>427744972</v>
      </c>
      <c r="U35" s="64">
        <v>427744972</v>
      </c>
      <c r="V35" s="64">
        <v>427744972</v>
      </c>
      <c r="W35" s="64">
        <v>319976306</v>
      </c>
      <c r="X35" s="64">
        <v>107768666</v>
      </c>
      <c r="Y35" s="65">
        <v>33.68</v>
      </c>
      <c r="Z35" s="66">
        <v>319976306</v>
      </c>
    </row>
    <row r="36" spans="1:26" ht="13.5">
      <c r="A36" s="62" t="s">
        <v>53</v>
      </c>
      <c r="B36" s="18">
        <v>4229398675</v>
      </c>
      <c r="C36" s="18">
        <v>0</v>
      </c>
      <c r="D36" s="63">
        <v>4328026585</v>
      </c>
      <c r="E36" s="64">
        <v>4404619156</v>
      </c>
      <c r="F36" s="64">
        <v>4211729101</v>
      </c>
      <c r="G36" s="64">
        <v>4248217146</v>
      </c>
      <c r="H36" s="64">
        <v>4259512419</v>
      </c>
      <c r="I36" s="64">
        <v>4259512419</v>
      </c>
      <c r="J36" s="64">
        <v>4223009611</v>
      </c>
      <c r="K36" s="64">
        <v>4242616464</v>
      </c>
      <c r="L36" s="64">
        <v>4254766201</v>
      </c>
      <c r="M36" s="64">
        <v>4254766201</v>
      </c>
      <c r="N36" s="64">
        <v>4220053614</v>
      </c>
      <c r="O36" s="64">
        <v>4224106466</v>
      </c>
      <c r="P36" s="64">
        <v>4231110744</v>
      </c>
      <c r="Q36" s="64">
        <v>4231110744</v>
      </c>
      <c r="R36" s="64">
        <v>4229448388</v>
      </c>
      <c r="S36" s="64">
        <v>4247356680</v>
      </c>
      <c r="T36" s="64">
        <v>4247805514</v>
      </c>
      <c r="U36" s="64">
        <v>4247805514</v>
      </c>
      <c r="V36" s="64">
        <v>4247805514</v>
      </c>
      <c r="W36" s="64">
        <v>4404619156</v>
      </c>
      <c r="X36" s="64">
        <v>-156813642</v>
      </c>
      <c r="Y36" s="65">
        <v>-3.56</v>
      </c>
      <c r="Z36" s="66">
        <v>4404619156</v>
      </c>
    </row>
    <row r="37" spans="1:26" ht="13.5">
      <c r="A37" s="62" t="s">
        <v>54</v>
      </c>
      <c r="B37" s="18">
        <v>351233863</v>
      </c>
      <c r="C37" s="18">
        <v>0</v>
      </c>
      <c r="D37" s="63">
        <v>227025222</v>
      </c>
      <c r="E37" s="64">
        <v>227025222</v>
      </c>
      <c r="F37" s="64">
        <v>374364499</v>
      </c>
      <c r="G37" s="64">
        <v>377774471</v>
      </c>
      <c r="H37" s="64">
        <v>420561604</v>
      </c>
      <c r="I37" s="64">
        <v>420561604</v>
      </c>
      <c r="J37" s="64">
        <v>444371033</v>
      </c>
      <c r="K37" s="64">
        <v>408854722</v>
      </c>
      <c r="L37" s="64">
        <v>378118585</v>
      </c>
      <c r="M37" s="64">
        <v>378118585</v>
      </c>
      <c r="N37" s="64">
        <v>371288711</v>
      </c>
      <c r="O37" s="64">
        <v>371570174</v>
      </c>
      <c r="P37" s="64">
        <v>375919264</v>
      </c>
      <c r="Q37" s="64">
        <v>375919264</v>
      </c>
      <c r="R37" s="64">
        <v>391398384</v>
      </c>
      <c r="S37" s="64">
        <v>329753922</v>
      </c>
      <c r="T37" s="64">
        <v>274317225</v>
      </c>
      <c r="U37" s="64">
        <v>274317225</v>
      </c>
      <c r="V37" s="64">
        <v>274317225</v>
      </c>
      <c r="W37" s="64">
        <v>227025222</v>
      </c>
      <c r="X37" s="64">
        <v>47292003</v>
      </c>
      <c r="Y37" s="65">
        <v>20.83</v>
      </c>
      <c r="Z37" s="66">
        <v>227025222</v>
      </c>
    </row>
    <row r="38" spans="1:26" ht="13.5">
      <c r="A38" s="62" t="s">
        <v>55</v>
      </c>
      <c r="B38" s="18">
        <v>720178973</v>
      </c>
      <c r="C38" s="18">
        <v>0</v>
      </c>
      <c r="D38" s="63">
        <v>822081729</v>
      </c>
      <c r="E38" s="64">
        <v>822081729</v>
      </c>
      <c r="F38" s="64">
        <v>711930167</v>
      </c>
      <c r="G38" s="64">
        <v>711953441</v>
      </c>
      <c r="H38" s="64">
        <v>696175573</v>
      </c>
      <c r="I38" s="64">
        <v>696175573</v>
      </c>
      <c r="J38" s="64">
        <v>687402740</v>
      </c>
      <c r="K38" s="64">
        <v>679513805</v>
      </c>
      <c r="L38" s="64">
        <v>671603458</v>
      </c>
      <c r="M38" s="64">
        <v>671603458</v>
      </c>
      <c r="N38" s="64">
        <v>663314777</v>
      </c>
      <c r="O38" s="64">
        <v>654454605</v>
      </c>
      <c r="P38" s="64">
        <v>645640320</v>
      </c>
      <c r="Q38" s="64">
        <v>645640320</v>
      </c>
      <c r="R38" s="64">
        <v>637594872</v>
      </c>
      <c r="S38" s="64">
        <v>629549424</v>
      </c>
      <c r="T38" s="64">
        <v>737999432</v>
      </c>
      <c r="U38" s="64">
        <v>737999432</v>
      </c>
      <c r="V38" s="64">
        <v>737999432</v>
      </c>
      <c r="W38" s="64">
        <v>822081729</v>
      </c>
      <c r="X38" s="64">
        <v>-84082297</v>
      </c>
      <c r="Y38" s="65">
        <v>-10.23</v>
      </c>
      <c r="Z38" s="66">
        <v>822081729</v>
      </c>
    </row>
    <row r="39" spans="1:26" ht="13.5">
      <c r="A39" s="62" t="s">
        <v>56</v>
      </c>
      <c r="B39" s="18">
        <v>3571941447</v>
      </c>
      <c r="C39" s="18">
        <v>0</v>
      </c>
      <c r="D39" s="63">
        <v>3594483387</v>
      </c>
      <c r="E39" s="64">
        <v>3675488512</v>
      </c>
      <c r="F39" s="64">
        <v>3894429813</v>
      </c>
      <c r="G39" s="64">
        <v>3880027726</v>
      </c>
      <c r="H39" s="64">
        <v>3844506240</v>
      </c>
      <c r="I39" s="64">
        <v>3844506240</v>
      </c>
      <c r="J39" s="64">
        <v>3784327643</v>
      </c>
      <c r="K39" s="64">
        <v>3803461984</v>
      </c>
      <c r="L39" s="64">
        <v>3774946635</v>
      </c>
      <c r="M39" s="64">
        <v>3774946635</v>
      </c>
      <c r="N39" s="64">
        <v>3739427177</v>
      </c>
      <c r="O39" s="64">
        <v>3728411210</v>
      </c>
      <c r="P39" s="64">
        <v>3725703930</v>
      </c>
      <c r="Q39" s="64">
        <v>3725703930</v>
      </c>
      <c r="R39" s="64">
        <v>3704980911</v>
      </c>
      <c r="S39" s="64">
        <v>3709396413</v>
      </c>
      <c r="T39" s="64">
        <v>3663233829</v>
      </c>
      <c r="U39" s="64">
        <v>3663233829</v>
      </c>
      <c r="V39" s="64">
        <v>3663233829</v>
      </c>
      <c r="W39" s="64">
        <v>3675488512</v>
      </c>
      <c r="X39" s="64">
        <v>-12254683</v>
      </c>
      <c r="Y39" s="65">
        <v>-0.33</v>
      </c>
      <c r="Z39" s="66">
        <v>3675488512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2211623670</v>
      </c>
      <c r="C42" s="18">
        <v>0</v>
      </c>
      <c r="D42" s="63">
        <v>145836709</v>
      </c>
      <c r="E42" s="64">
        <v>196690107</v>
      </c>
      <c r="F42" s="64">
        <v>110615231</v>
      </c>
      <c r="G42" s="64">
        <v>-6932829</v>
      </c>
      <c r="H42" s="64">
        <v>27541039</v>
      </c>
      <c r="I42" s="64">
        <v>131223441</v>
      </c>
      <c r="J42" s="64">
        <v>76631494</v>
      </c>
      <c r="K42" s="64">
        <v>6511816</v>
      </c>
      <c r="L42" s="64">
        <v>-4140338</v>
      </c>
      <c r="M42" s="64">
        <v>79002972</v>
      </c>
      <c r="N42" s="64">
        <v>18515980</v>
      </c>
      <c r="O42" s="64">
        <v>27552843</v>
      </c>
      <c r="P42" s="64">
        <v>19998994</v>
      </c>
      <c r="Q42" s="64">
        <v>66067817</v>
      </c>
      <c r="R42" s="64">
        <v>33336875</v>
      </c>
      <c r="S42" s="64">
        <v>2612831</v>
      </c>
      <c r="T42" s="64">
        <v>-46006762</v>
      </c>
      <c r="U42" s="64">
        <v>-10057056</v>
      </c>
      <c r="V42" s="64">
        <v>266237174</v>
      </c>
      <c r="W42" s="64">
        <v>196690107</v>
      </c>
      <c r="X42" s="64">
        <v>69547067</v>
      </c>
      <c r="Y42" s="65">
        <v>35.36</v>
      </c>
      <c r="Z42" s="66">
        <v>196690107</v>
      </c>
    </row>
    <row r="43" spans="1:26" ht="13.5">
      <c r="A43" s="62" t="s">
        <v>59</v>
      </c>
      <c r="B43" s="18">
        <v>-42042</v>
      </c>
      <c r="C43" s="18">
        <v>0</v>
      </c>
      <c r="D43" s="63">
        <v>-186609852</v>
      </c>
      <c r="E43" s="64">
        <v>-263202424</v>
      </c>
      <c r="F43" s="64">
        <v>-2197092</v>
      </c>
      <c r="G43" s="64">
        <v>-13780650</v>
      </c>
      <c r="H43" s="64">
        <v>-11228722</v>
      </c>
      <c r="I43" s="64">
        <v>-27206464</v>
      </c>
      <c r="J43" s="64">
        <v>-15193992</v>
      </c>
      <c r="K43" s="64">
        <v>-18370223</v>
      </c>
      <c r="L43" s="64">
        <v>-5825170</v>
      </c>
      <c r="M43" s="64">
        <v>-39389385</v>
      </c>
      <c r="N43" s="64">
        <v>-4259474</v>
      </c>
      <c r="O43" s="64">
        <v>-31661757</v>
      </c>
      <c r="P43" s="64">
        <v>-19634211</v>
      </c>
      <c r="Q43" s="64">
        <v>-55555442</v>
      </c>
      <c r="R43" s="64">
        <v>-10887790</v>
      </c>
      <c r="S43" s="64">
        <v>-26185089</v>
      </c>
      <c r="T43" s="64">
        <v>-44635102</v>
      </c>
      <c r="U43" s="64">
        <v>-81707981</v>
      </c>
      <c r="V43" s="64">
        <v>-203859272</v>
      </c>
      <c r="W43" s="64">
        <v>-263202424</v>
      </c>
      <c r="X43" s="64">
        <v>59343152</v>
      </c>
      <c r="Y43" s="65">
        <v>-22.55</v>
      </c>
      <c r="Z43" s="66">
        <v>-263202424</v>
      </c>
    </row>
    <row r="44" spans="1:26" ht="13.5">
      <c r="A44" s="62" t="s">
        <v>60</v>
      </c>
      <c r="B44" s="18">
        <v>133530141</v>
      </c>
      <c r="C44" s="18">
        <v>0</v>
      </c>
      <c r="D44" s="63">
        <v>47637216</v>
      </c>
      <c r="E44" s="64">
        <v>47637214</v>
      </c>
      <c r="F44" s="64">
        <v>0</v>
      </c>
      <c r="G44" s="64">
        <v>0</v>
      </c>
      <c r="H44" s="64">
        <v>0</v>
      </c>
      <c r="I44" s="64">
        <v>0</v>
      </c>
      <c r="J44" s="64">
        <v>170476</v>
      </c>
      <c r="K44" s="64">
        <v>0</v>
      </c>
      <c r="L44" s="64">
        <v>-45327516</v>
      </c>
      <c r="M44" s="64">
        <v>-45157040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-22827422</v>
      </c>
      <c r="T44" s="64">
        <v>92685069</v>
      </c>
      <c r="U44" s="64">
        <v>69857647</v>
      </c>
      <c r="V44" s="64">
        <v>24700607</v>
      </c>
      <c r="W44" s="64">
        <v>47637214</v>
      </c>
      <c r="X44" s="64">
        <v>-22936607</v>
      </c>
      <c r="Y44" s="65">
        <v>-48.15</v>
      </c>
      <c r="Z44" s="66">
        <v>47637214</v>
      </c>
    </row>
    <row r="45" spans="1:26" ht="13.5">
      <c r="A45" s="74" t="s">
        <v>61</v>
      </c>
      <c r="B45" s="21">
        <v>135846333</v>
      </c>
      <c r="C45" s="21">
        <v>0</v>
      </c>
      <c r="D45" s="103">
        <v>107313476</v>
      </c>
      <c r="E45" s="104">
        <v>116971230</v>
      </c>
      <c r="F45" s="104">
        <v>179024475</v>
      </c>
      <c r="G45" s="104">
        <v>158310996</v>
      </c>
      <c r="H45" s="104">
        <v>174623313</v>
      </c>
      <c r="I45" s="104">
        <v>174623313</v>
      </c>
      <c r="J45" s="104">
        <v>236231291</v>
      </c>
      <c r="K45" s="104">
        <v>224372884</v>
      </c>
      <c r="L45" s="104">
        <v>169079860</v>
      </c>
      <c r="M45" s="104">
        <v>169079860</v>
      </c>
      <c r="N45" s="104">
        <v>183336366</v>
      </c>
      <c r="O45" s="104">
        <v>179227452</v>
      </c>
      <c r="P45" s="104">
        <v>179592235</v>
      </c>
      <c r="Q45" s="104">
        <v>183336366</v>
      </c>
      <c r="R45" s="104">
        <v>202041320</v>
      </c>
      <c r="S45" s="104">
        <v>155641640</v>
      </c>
      <c r="T45" s="104">
        <v>157684845</v>
      </c>
      <c r="U45" s="104">
        <v>157684845</v>
      </c>
      <c r="V45" s="104">
        <v>157684845</v>
      </c>
      <c r="W45" s="104">
        <v>116971230</v>
      </c>
      <c r="X45" s="104">
        <v>40713615</v>
      </c>
      <c r="Y45" s="105">
        <v>34.81</v>
      </c>
      <c r="Z45" s="106">
        <v>116971230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78170363</v>
      </c>
      <c r="C49" s="56">
        <v>0</v>
      </c>
      <c r="D49" s="133">
        <v>14941690</v>
      </c>
      <c r="E49" s="58">
        <v>9539121</v>
      </c>
      <c r="F49" s="58">
        <v>0</v>
      </c>
      <c r="G49" s="58">
        <v>0</v>
      </c>
      <c r="H49" s="58">
        <v>0</v>
      </c>
      <c r="I49" s="58">
        <v>150748052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253399226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119331900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119331900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96.55719354835196</v>
      </c>
      <c r="C58" s="5">
        <f>IF(C67=0,0,+(C76/C67)*100)</f>
        <v>0</v>
      </c>
      <c r="D58" s="6">
        <f aca="true" t="shared" si="6" ref="D58:Z58">IF(D67=0,0,+(D76/D67)*100)</f>
        <v>97.69999980321872</v>
      </c>
      <c r="E58" s="7">
        <f t="shared" si="6"/>
        <v>100.19007096527442</v>
      </c>
      <c r="F58" s="7">
        <f t="shared" si="6"/>
        <v>41.99083878433235</v>
      </c>
      <c r="G58" s="7">
        <f t="shared" si="6"/>
        <v>130.84373848464335</v>
      </c>
      <c r="H58" s="7">
        <f t="shared" si="6"/>
        <v>172.35814507482223</v>
      </c>
      <c r="I58" s="7">
        <f t="shared" si="6"/>
        <v>71.76067010516077</v>
      </c>
      <c r="J58" s="7">
        <f t="shared" si="6"/>
        <v>150.14695756419866</v>
      </c>
      <c r="K58" s="7">
        <f t="shared" si="6"/>
        <v>98.97564164889657</v>
      </c>
      <c r="L58" s="7">
        <f t="shared" si="6"/>
        <v>148.2215373175183</v>
      </c>
      <c r="M58" s="7">
        <f t="shared" si="6"/>
        <v>128.94279013695882</v>
      </c>
      <c r="N58" s="7">
        <f t="shared" si="6"/>
        <v>129.79505474225303</v>
      </c>
      <c r="O58" s="7">
        <f t="shared" si="6"/>
        <v>146.91677246511426</v>
      </c>
      <c r="P58" s="7">
        <f t="shared" si="6"/>
        <v>124.22392606096744</v>
      </c>
      <c r="Q58" s="7">
        <f t="shared" si="6"/>
        <v>132.94253379995445</v>
      </c>
      <c r="R58" s="7">
        <f t="shared" si="6"/>
        <v>134.4494963437348</v>
      </c>
      <c r="S58" s="7">
        <f t="shared" si="6"/>
        <v>115.32122416838928</v>
      </c>
      <c r="T58" s="7">
        <f t="shared" si="6"/>
        <v>140.70192440224483</v>
      </c>
      <c r="U58" s="7">
        <f t="shared" si="6"/>
        <v>129.69873204698283</v>
      </c>
      <c r="V58" s="7">
        <f t="shared" si="6"/>
        <v>103.61184808794273</v>
      </c>
      <c r="W58" s="7">
        <f t="shared" si="6"/>
        <v>100.19007096527442</v>
      </c>
      <c r="X58" s="7">
        <f t="shared" si="6"/>
        <v>0</v>
      </c>
      <c r="Y58" s="7">
        <f t="shared" si="6"/>
        <v>0</v>
      </c>
      <c r="Z58" s="8">
        <f t="shared" si="6"/>
        <v>100.19007096527442</v>
      </c>
    </row>
    <row r="59" spans="1:26" ht="13.5">
      <c r="A59" s="36" t="s">
        <v>31</v>
      </c>
      <c r="B59" s="9">
        <f aca="true" t="shared" si="7" ref="B59:Z66">IF(B68=0,0,+(B77/B68)*100)</f>
        <v>100.82513194892937</v>
      </c>
      <c r="C59" s="9">
        <f t="shared" si="7"/>
        <v>0</v>
      </c>
      <c r="D59" s="2">
        <f t="shared" si="7"/>
        <v>97.70000027403817</v>
      </c>
      <c r="E59" s="10">
        <f t="shared" si="7"/>
        <v>100</v>
      </c>
      <c r="F59" s="10">
        <f t="shared" si="7"/>
        <v>29.09913081604229</v>
      </c>
      <c r="G59" s="10">
        <f t="shared" si="7"/>
        <v>-2064.9659869011957</v>
      </c>
      <c r="H59" s="10">
        <f t="shared" si="7"/>
        <v>-1702.5183568210082</v>
      </c>
      <c r="I59" s="10">
        <f t="shared" si="7"/>
        <v>53.846309835458825</v>
      </c>
      <c r="J59" s="10">
        <f t="shared" si="7"/>
        <v>-202683.9521640091</v>
      </c>
      <c r="K59" s="10">
        <f t="shared" si="7"/>
        <v>47.37447593649425</v>
      </c>
      <c r="L59" s="10">
        <f t="shared" si="7"/>
        <v>39913.28282047317</v>
      </c>
      <c r="M59" s="10">
        <f t="shared" si="7"/>
        <v>2217.619790976952</v>
      </c>
      <c r="N59" s="10">
        <f t="shared" si="7"/>
        <v>12097.110441921128</v>
      </c>
      <c r="O59" s="10">
        <f t="shared" si="7"/>
        <v>-98391.32075471699</v>
      </c>
      <c r="P59" s="10">
        <f t="shared" si="7"/>
        <v>8330.422006877148</v>
      </c>
      <c r="Q59" s="10">
        <f t="shared" si="7"/>
        <v>18365.22417376887</v>
      </c>
      <c r="R59" s="10">
        <f t="shared" si="7"/>
        <v>13923.26447542485</v>
      </c>
      <c r="S59" s="10">
        <f t="shared" si="7"/>
        <v>891.7915485351693</v>
      </c>
      <c r="T59" s="10">
        <f t="shared" si="7"/>
        <v>-1612.1514144769958</v>
      </c>
      <c r="U59" s="10">
        <f t="shared" si="7"/>
        <v>50512.5241472666</v>
      </c>
      <c r="V59" s="10">
        <f t="shared" si="7"/>
        <v>113.25165327743309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96.88698390877394</v>
      </c>
      <c r="C60" s="12">
        <f t="shared" si="7"/>
        <v>0</v>
      </c>
      <c r="D60" s="3">
        <f t="shared" si="7"/>
        <v>97.69999975999087</v>
      </c>
      <c r="E60" s="13">
        <f t="shared" si="7"/>
        <v>100.22870328140698</v>
      </c>
      <c r="F60" s="13">
        <f t="shared" si="7"/>
        <v>54.5348013351721</v>
      </c>
      <c r="G60" s="13">
        <f t="shared" si="7"/>
        <v>110.18845016888868</v>
      </c>
      <c r="H60" s="13">
        <f t="shared" si="7"/>
        <v>125.96111185681723</v>
      </c>
      <c r="I60" s="13">
        <f t="shared" si="7"/>
        <v>81.59364308961673</v>
      </c>
      <c r="J60" s="13">
        <f t="shared" si="7"/>
        <v>122.96099658268808</v>
      </c>
      <c r="K60" s="13">
        <f t="shared" si="7"/>
        <v>99.94534768963742</v>
      </c>
      <c r="L60" s="13">
        <f t="shared" si="7"/>
        <v>120.77308408748387</v>
      </c>
      <c r="M60" s="13">
        <f t="shared" si="7"/>
        <v>113.1291344482377</v>
      </c>
      <c r="N60" s="13">
        <f t="shared" si="7"/>
        <v>112.40244330797518</v>
      </c>
      <c r="O60" s="13">
        <f t="shared" si="7"/>
        <v>119.21176470150809</v>
      </c>
      <c r="P60" s="13">
        <f t="shared" si="7"/>
        <v>108.59541567062989</v>
      </c>
      <c r="Q60" s="13">
        <f t="shared" si="7"/>
        <v>113.06025926748433</v>
      </c>
      <c r="R60" s="13">
        <f t="shared" si="7"/>
        <v>114.44233943467495</v>
      </c>
      <c r="S60" s="13">
        <f t="shared" si="7"/>
        <v>106.1027552502444</v>
      </c>
      <c r="T60" s="13">
        <f t="shared" si="7"/>
        <v>117.78471642531206</v>
      </c>
      <c r="U60" s="13">
        <f t="shared" si="7"/>
        <v>112.61566879804126</v>
      </c>
      <c r="V60" s="13">
        <f t="shared" si="7"/>
        <v>101.79132188568121</v>
      </c>
      <c r="W60" s="13">
        <f t="shared" si="7"/>
        <v>100.22870328140698</v>
      </c>
      <c r="X60" s="13">
        <f t="shared" si="7"/>
        <v>0</v>
      </c>
      <c r="Y60" s="13">
        <f t="shared" si="7"/>
        <v>0</v>
      </c>
      <c r="Z60" s="14">
        <f t="shared" si="7"/>
        <v>100.22870328140698</v>
      </c>
    </row>
    <row r="61" spans="1:26" ht="13.5">
      <c r="A61" s="38" t="s">
        <v>102</v>
      </c>
      <c r="B61" s="12">
        <f t="shared" si="7"/>
        <v>125.45840428106186</v>
      </c>
      <c r="C61" s="12">
        <f t="shared" si="7"/>
        <v>0</v>
      </c>
      <c r="D61" s="3">
        <f t="shared" si="7"/>
        <v>97.69999968289481</v>
      </c>
      <c r="E61" s="13">
        <f t="shared" si="7"/>
        <v>100.14772992088312</v>
      </c>
      <c r="F61" s="13">
        <f t="shared" si="7"/>
        <v>101.7157816810973</v>
      </c>
      <c r="G61" s="13">
        <f t="shared" si="7"/>
        <v>99.99349297113068</v>
      </c>
      <c r="H61" s="13">
        <f t="shared" si="7"/>
        <v>99.99924576846026</v>
      </c>
      <c r="I61" s="13">
        <f t="shared" si="7"/>
        <v>100.57826508284808</v>
      </c>
      <c r="J61" s="13">
        <f t="shared" si="7"/>
        <v>99.9932996805336</v>
      </c>
      <c r="K61" s="13">
        <f t="shared" si="7"/>
        <v>99.99081512467531</v>
      </c>
      <c r="L61" s="13">
        <f t="shared" si="7"/>
        <v>99.97491938380696</v>
      </c>
      <c r="M61" s="13">
        <f t="shared" si="7"/>
        <v>99.98722159661091</v>
      </c>
      <c r="N61" s="13">
        <f t="shared" si="7"/>
        <v>99.99264770254234</v>
      </c>
      <c r="O61" s="13">
        <f t="shared" si="7"/>
        <v>99.98277692210439</v>
      </c>
      <c r="P61" s="13">
        <f t="shared" si="7"/>
        <v>99.98775636507402</v>
      </c>
      <c r="Q61" s="13">
        <f t="shared" si="7"/>
        <v>99.98773244368746</v>
      </c>
      <c r="R61" s="13">
        <f t="shared" si="7"/>
        <v>99.98334592491219</v>
      </c>
      <c r="S61" s="13">
        <f t="shared" si="7"/>
        <v>100</v>
      </c>
      <c r="T61" s="13">
        <f t="shared" si="7"/>
        <v>99.99394804130779</v>
      </c>
      <c r="U61" s="13">
        <f t="shared" si="7"/>
        <v>99.99264199910381</v>
      </c>
      <c r="V61" s="13">
        <f t="shared" si="7"/>
        <v>100.1475543436914</v>
      </c>
      <c r="W61" s="13">
        <f t="shared" si="7"/>
        <v>100.14772992088312</v>
      </c>
      <c r="X61" s="13">
        <f t="shared" si="7"/>
        <v>0</v>
      </c>
      <c r="Y61" s="13">
        <f t="shared" si="7"/>
        <v>0</v>
      </c>
      <c r="Z61" s="14">
        <f t="shared" si="7"/>
        <v>100.14772992088312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97.7000003727857</v>
      </c>
      <c r="E62" s="13">
        <f t="shared" si="7"/>
        <v>100.94926022785577</v>
      </c>
      <c r="F62" s="13">
        <f t="shared" si="7"/>
        <v>117.18885513919311</v>
      </c>
      <c r="G62" s="13">
        <f t="shared" si="7"/>
        <v>99.95161156606785</v>
      </c>
      <c r="H62" s="13">
        <f t="shared" si="7"/>
        <v>99.97936569848397</v>
      </c>
      <c r="I62" s="13">
        <f t="shared" si="7"/>
        <v>105.40973455803426</v>
      </c>
      <c r="J62" s="13">
        <f t="shared" si="7"/>
        <v>100.01882966201899</v>
      </c>
      <c r="K62" s="13">
        <f t="shared" si="7"/>
        <v>101.52153525338765</v>
      </c>
      <c r="L62" s="13">
        <f t="shared" si="7"/>
        <v>99.91433795760236</v>
      </c>
      <c r="M62" s="13">
        <f t="shared" si="7"/>
        <v>100.59325525464257</v>
      </c>
      <c r="N62" s="13">
        <f t="shared" si="7"/>
        <v>99.91721723085458</v>
      </c>
      <c r="O62" s="13">
        <f t="shared" si="7"/>
        <v>99.90988914490909</v>
      </c>
      <c r="P62" s="13">
        <f t="shared" si="7"/>
        <v>99.94683798578895</v>
      </c>
      <c r="Q62" s="13">
        <f t="shared" si="7"/>
        <v>99.92572127628905</v>
      </c>
      <c r="R62" s="13">
        <f t="shared" si="7"/>
        <v>99.92470111375607</v>
      </c>
      <c r="S62" s="13">
        <f t="shared" si="7"/>
        <v>100</v>
      </c>
      <c r="T62" s="13">
        <f t="shared" si="7"/>
        <v>99.98256585180974</v>
      </c>
      <c r="U62" s="13">
        <f t="shared" si="7"/>
        <v>99.96877603247513</v>
      </c>
      <c r="V62" s="13">
        <f t="shared" si="7"/>
        <v>101.02913620669105</v>
      </c>
      <c r="W62" s="13">
        <f t="shared" si="7"/>
        <v>100.94926022785577</v>
      </c>
      <c r="X62" s="13">
        <f t="shared" si="7"/>
        <v>0</v>
      </c>
      <c r="Y62" s="13">
        <f t="shared" si="7"/>
        <v>0</v>
      </c>
      <c r="Z62" s="14">
        <f t="shared" si="7"/>
        <v>100.94926022785577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97.75779497911881</v>
      </c>
      <c r="E63" s="13">
        <f t="shared" si="7"/>
        <v>100.05834381122871</v>
      </c>
      <c r="F63" s="13">
        <f t="shared" si="7"/>
        <v>27.632691628560828</v>
      </c>
      <c r="G63" s="13">
        <f t="shared" si="7"/>
        <v>235.73747836918014</v>
      </c>
      <c r="H63" s="13">
        <f t="shared" si="7"/>
        <v>-12797.494697561677</v>
      </c>
      <c r="I63" s="13">
        <f t="shared" si="7"/>
        <v>49.770245641554034</v>
      </c>
      <c r="J63" s="13">
        <f t="shared" si="7"/>
        <v>-678.0996408232386</v>
      </c>
      <c r="K63" s="13">
        <f t="shared" si="7"/>
        <v>67.12615200100997</v>
      </c>
      <c r="L63" s="13">
        <f t="shared" si="7"/>
        <v>-4975.737486687965</v>
      </c>
      <c r="M63" s="13">
        <f t="shared" si="7"/>
        <v>-2097.2514995013366</v>
      </c>
      <c r="N63" s="13">
        <f t="shared" si="7"/>
        <v>-839.759482159671</v>
      </c>
      <c r="O63" s="13">
        <f t="shared" si="7"/>
        <v>-1110.9639536176046</v>
      </c>
      <c r="P63" s="13">
        <f t="shared" si="7"/>
        <v>252.23390354895395</v>
      </c>
      <c r="Q63" s="13">
        <f t="shared" si="7"/>
        <v>2141.862415629809</v>
      </c>
      <c r="R63" s="13">
        <f t="shared" si="7"/>
        <v>-889.8071589809739</v>
      </c>
      <c r="S63" s="13">
        <f t="shared" si="7"/>
        <v>1011.5400391486976</v>
      </c>
      <c r="T63" s="13">
        <f t="shared" si="7"/>
        <v>-216.07324571237575</v>
      </c>
      <c r="U63" s="13">
        <f t="shared" si="7"/>
        <v>-481.25333411495734</v>
      </c>
      <c r="V63" s="13">
        <f t="shared" si="7"/>
        <v>110.01692362185402</v>
      </c>
      <c r="W63" s="13">
        <f t="shared" si="7"/>
        <v>100.05834381122871</v>
      </c>
      <c r="X63" s="13">
        <f t="shared" si="7"/>
        <v>0</v>
      </c>
      <c r="Y63" s="13">
        <f t="shared" si="7"/>
        <v>0</v>
      </c>
      <c r="Z63" s="14">
        <f t="shared" si="7"/>
        <v>100.05834381122871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97.69999424380926</v>
      </c>
      <c r="E64" s="13">
        <f t="shared" si="7"/>
        <v>100.00570663412415</v>
      </c>
      <c r="F64" s="13">
        <f t="shared" si="7"/>
        <v>25.1268941946233</v>
      </c>
      <c r="G64" s="13">
        <f t="shared" si="7"/>
        <v>939.1458872903945</v>
      </c>
      <c r="H64" s="13">
        <f t="shared" si="7"/>
        <v>-1610.9268189047298</v>
      </c>
      <c r="I64" s="13">
        <f t="shared" si="7"/>
        <v>47.07340750899938</v>
      </c>
      <c r="J64" s="13">
        <f t="shared" si="7"/>
        <v>-333.12265019472085</v>
      </c>
      <c r="K64" s="13">
        <f t="shared" si="7"/>
        <v>83.79943198932828</v>
      </c>
      <c r="L64" s="13">
        <f t="shared" si="7"/>
        <v>-214.29428017409978</v>
      </c>
      <c r="M64" s="13">
        <f t="shared" si="7"/>
        <v>-310.09948798775224</v>
      </c>
      <c r="N64" s="13">
        <f t="shared" si="7"/>
        <v>-428.91584597223186</v>
      </c>
      <c r="O64" s="13">
        <f t="shared" si="7"/>
        <v>-461.61357632347</v>
      </c>
      <c r="P64" s="13">
        <f t="shared" si="7"/>
        <v>-702.7077253586061</v>
      </c>
      <c r="Q64" s="13">
        <f t="shared" si="7"/>
        <v>-501.8942934188666</v>
      </c>
      <c r="R64" s="13">
        <f t="shared" si="7"/>
        <v>-409.1040558480777</v>
      </c>
      <c r="S64" s="13">
        <f t="shared" si="7"/>
        <v>-12863.80819040952</v>
      </c>
      <c r="T64" s="13">
        <f t="shared" si="7"/>
        <v>-277.1202947323183</v>
      </c>
      <c r="U64" s="13">
        <f t="shared" si="7"/>
        <v>-416.2925994491889</v>
      </c>
      <c r="V64" s="13">
        <f t="shared" si="7"/>
        <v>115.41043088546591</v>
      </c>
      <c r="W64" s="13">
        <f t="shared" si="7"/>
        <v>100.00570663412415</v>
      </c>
      <c r="X64" s="13">
        <f t="shared" si="7"/>
        <v>0</v>
      </c>
      <c r="Y64" s="13">
        <f t="shared" si="7"/>
        <v>0</v>
      </c>
      <c r="Z64" s="14">
        <f t="shared" si="7"/>
        <v>100.00570663412415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100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97.69999166296593</v>
      </c>
      <c r="E66" s="16">
        <f t="shared" si="7"/>
        <v>99.9999888088097</v>
      </c>
      <c r="F66" s="16">
        <f t="shared" si="7"/>
        <v>48.597296387556426</v>
      </c>
      <c r="G66" s="16">
        <f t="shared" si="7"/>
        <v>99.99990279843311</v>
      </c>
      <c r="H66" s="16">
        <f t="shared" si="7"/>
        <v>99.99989976454692</v>
      </c>
      <c r="I66" s="16">
        <f t="shared" si="7"/>
        <v>83.20578299098409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100.00010814996507</v>
      </c>
      <c r="P66" s="16">
        <f t="shared" si="7"/>
        <v>100</v>
      </c>
      <c r="Q66" s="16">
        <f t="shared" si="7"/>
        <v>100.00003251939458</v>
      </c>
      <c r="R66" s="16">
        <f t="shared" si="7"/>
        <v>100</v>
      </c>
      <c r="S66" s="16">
        <f t="shared" si="7"/>
        <v>99.99990473359703</v>
      </c>
      <c r="T66" s="16">
        <f t="shared" si="7"/>
        <v>100.0000978182615</v>
      </c>
      <c r="U66" s="16">
        <f t="shared" si="7"/>
        <v>100</v>
      </c>
      <c r="V66" s="16">
        <f t="shared" si="7"/>
        <v>95.89090606387057</v>
      </c>
      <c r="W66" s="16">
        <f t="shared" si="7"/>
        <v>99.9999888088097</v>
      </c>
      <c r="X66" s="16">
        <f t="shared" si="7"/>
        <v>0</v>
      </c>
      <c r="Y66" s="16">
        <f t="shared" si="7"/>
        <v>0</v>
      </c>
      <c r="Z66" s="17">
        <f t="shared" si="7"/>
        <v>99.9999888088097</v>
      </c>
    </row>
    <row r="67" spans="1:26" ht="13.5" hidden="1">
      <c r="A67" s="40" t="s">
        <v>108</v>
      </c>
      <c r="B67" s="23">
        <v>1079700312</v>
      </c>
      <c r="C67" s="23"/>
      <c r="D67" s="24">
        <v>1137303294</v>
      </c>
      <c r="E67" s="25">
        <v>1178303060</v>
      </c>
      <c r="F67" s="25">
        <v>390351688</v>
      </c>
      <c r="G67" s="25">
        <v>70191595</v>
      </c>
      <c r="H67" s="25">
        <v>74291816</v>
      </c>
      <c r="I67" s="25">
        <v>534835099</v>
      </c>
      <c r="J67" s="25">
        <v>64554690</v>
      </c>
      <c r="K67" s="25">
        <v>81425216</v>
      </c>
      <c r="L67" s="25">
        <v>55566530</v>
      </c>
      <c r="M67" s="25">
        <v>201546436</v>
      </c>
      <c r="N67" s="25">
        <v>71072979</v>
      </c>
      <c r="O67" s="25">
        <v>68143722</v>
      </c>
      <c r="P67" s="25">
        <v>83563333</v>
      </c>
      <c r="Q67" s="25">
        <v>222780034</v>
      </c>
      <c r="R67" s="25">
        <v>66971072</v>
      </c>
      <c r="S67" s="25">
        <v>73166895</v>
      </c>
      <c r="T67" s="25">
        <v>66689176</v>
      </c>
      <c r="U67" s="25">
        <v>206827143</v>
      </c>
      <c r="V67" s="25">
        <v>1165988712</v>
      </c>
      <c r="W67" s="25">
        <v>1178303060</v>
      </c>
      <c r="X67" s="25"/>
      <c r="Y67" s="24"/>
      <c r="Z67" s="26">
        <v>1178303060</v>
      </c>
    </row>
    <row r="68" spans="1:26" ht="13.5" hidden="1">
      <c r="A68" s="36" t="s">
        <v>31</v>
      </c>
      <c r="B68" s="18">
        <v>178298150</v>
      </c>
      <c r="C68" s="18"/>
      <c r="D68" s="19">
        <v>190484414</v>
      </c>
      <c r="E68" s="20">
        <v>190101668</v>
      </c>
      <c r="F68" s="20">
        <v>192277939</v>
      </c>
      <c r="G68" s="20">
        <v>-671359</v>
      </c>
      <c r="H68" s="20">
        <v>-1899294</v>
      </c>
      <c r="I68" s="20">
        <v>189707286</v>
      </c>
      <c r="J68" s="20">
        <v>-8780</v>
      </c>
      <c r="K68" s="20">
        <v>1502919</v>
      </c>
      <c r="L68" s="20">
        <v>38802</v>
      </c>
      <c r="M68" s="20">
        <v>1532941</v>
      </c>
      <c r="N68" s="20">
        <v>104272</v>
      </c>
      <c r="O68" s="20">
        <v>-19345</v>
      </c>
      <c r="P68" s="20">
        <v>159950</v>
      </c>
      <c r="Q68" s="20">
        <v>244877</v>
      </c>
      <c r="R68" s="20">
        <v>98270</v>
      </c>
      <c r="S68" s="20">
        <v>866619</v>
      </c>
      <c r="T68" s="20">
        <v>-893970</v>
      </c>
      <c r="U68" s="20">
        <v>70919</v>
      </c>
      <c r="V68" s="20">
        <v>191556023</v>
      </c>
      <c r="W68" s="20">
        <v>190101668</v>
      </c>
      <c r="X68" s="20"/>
      <c r="Y68" s="19"/>
      <c r="Z68" s="22">
        <v>190101668</v>
      </c>
    </row>
    <row r="69" spans="1:26" ht="13.5" hidden="1">
      <c r="A69" s="37" t="s">
        <v>32</v>
      </c>
      <c r="B69" s="18">
        <v>890479753</v>
      </c>
      <c r="C69" s="18"/>
      <c r="D69" s="19">
        <v>940797554</v>
      </c>
      <c r="E69" s="20">
        <v>979265792</v>
      </c>
      <c r="F69" s="20">
        <v>197090398</v>
      </c>
      <c r="G69" s="20">
        <v>69834164</v>
      </c>
      <c r="H69" s="20">
        <v>75193459</v>
      </c>
      <c r="I69" s="20">
        <v>342118021</v>
      </c>
      <c r="J69" s="20">
        <v>63445774</v>
      </c>
      <c r="K69" s="20">
        <v>78984767</v>
      </c>
      <c r="L69" s="20">
        <v>54622053</v>
      </c>
      <c r="M69" s="20">
        <v>197052594</v>
      </c>
      <c r="N69" s="20">
        <v>69878215</v>
      </c>
      <c r="O69" s="20">
        <v>67238425</v>
      </c>
      <c r="P69" s="20">
        <v>82343429</v>
      </c>
      <c r="Q69" s="20">
        <v>219460069</v>
      </c>
      <c r="R69" s="20">
        <v>65689323</v>
      </c>
      <c r="S69" s="20">
        <v>71250588</v>
      </c>
      <c r="T69" s="20">
        <v>66560842</v>
      </c>
      <c r="U69" s="20">
        <v>203500753</v>
      </c>
      <c r="V69" s="20">
        <v>962131437</v>
      </c>
      <c r="W69" s="20">
        <v>979265792</v>
      </c>
      <c r="X69" s="20"/>
      <c r="Y69" s="19"/>
      <c r="Z69" s="22">
        <v>979265792</v>
      </c>
    </row>
    <row r="70" spans="1:26" ht="13.5" hidden="1">
      <c r="A70" s="38" t="s">
        <v>102</v>
      </c>
      <c r="B70" s="18">
        <v>687685277</v>
      </c>
      <c r="C70" s="18"/>
      <c r="D70" s="19">
        <v>712066554</v>
      </c>
      <c r="E70" s="20">
        <v>749093341</v>
      </c>
      <c r="F70" s="20">
        <v>66061435</v>
      </c>
      <c r="G70" s="20">
        <v>61026316</v>
      </c>
      <c r="H70" s="20">
        <v>68148834</v>
      </c>
      <c r="I70" s="20">
        <v>195236585</v>
      </c>
      <c r="J70" s="20">
        <v>58773317</v>
      </c>
      <c r="K70" s="20">
        <v>67404290</v>
      </c>
      <c r="L70" s="20">
        <v>48726873</v>
      </c>
      <c r="M70" s="20">
        <v>174904480</v>
      </c>
      <c r="N70" s="20">
        <v>56907382</v>
      </c>
      <c r="O70" s="20">
        <v>56766857</v>
      </c>
      <c r="P70" s="20">
        <v>66671377</v>
      </c>
      <c r="Q70" s="20">
        <v>180345616</v>
      </c>
      <c r="R70" s="20">
        <v>56340565</v>
      </c>
      <c r="S70" s="20">
        <v>60774456</v>
      </c>
      <c r="T70" s="20">
        <v>58625648</v>
      </c>
      <c r="U70" s="20">
        <v>175740669</v>
      </c>
      <c r="V70" s="20">
        <v>726227350</v>
      </c>
      <c r="W70" s="20">
        <v>749093341</v>
      </c>
      <c r="X70" s="20"/>
      <c r="Y70" s="19"/>
      <c r="Z70" s="22">
        <v>749093341</v>
      </c>
    </row>
    <row r="71" spans="1:26" ht="13.5" hidden="1">
      <c r="A71" s="38" t="s">
        <v>103</v>
      </c>
      <c r="B71" s="18">
        <v>105464747</v>
      </c>
      <c r="C71" s="18"/>
      <c r="D71" s="19">
        <v>118030280</v>
      </c>
      <c r="E71" s="20">
        <v>118973593</v>
      </c>
      <c r="F71" s="20">
        <v>6629854</v>
      </c>
      <c r="G71" s="20">
        <v>6573885</v>
      </c>
      <c r="H71" s="20">
        <v>7773464</v>
      </c>
      <c r="I71" s="20">
        <v>20977203</v>
      </c>
      <c r="J71" s="20">
        <v>7451010</v>
      </c>
      <c r="K71" s="20">
        <v>10733238</v>
      </c>
      <c r="L71" s="20">
        <v>8371269</v>
      </c>
      <c r="M71" s="20">
        <v>26555517</v>
      </c>
      <c r="N71" s="20">
        <v>14320613</v>
      </c>
      <c r="O71" s="20">
        <v>12273771</v>
      </c>
      <c r="P71" s="20">
        <v>14969335</v>
      </c>
      <c r="Q71" s="20">
        <v>41563719</v>
      </c>
      <c r="R71" s="20">
        <v>10847438</v>
      </c>
      <c r="S71" s="20">
        <v>10301281</v>
      </c>
      <c r="T71" s="20">
        <v>11345550</v>
      </c>
      <c r="U71" s="20">
        <v>32494269</v>
      </c>
      <c r="V71" s="20">
        <v>121590708</v>
      </c>
      <c r="W71" s="20">
        <v>118973593</v>
      </c>
      <c r="X71" s="20"/>
      <c r="Y71" s="19"/>
      <c r="Z71" s="22">
        <v>118973593</v>
      </c>
    </row>
    <row r="72" spans="1:26" ht="13.5" hidden="1">
      <c r="A72" s="38" t="s">
        <v>104</v>
      </c>
      <c r="B72" s="18">
        <v>38879407</v>
      </c>
      <c r="C72" s="18"/>
      <c r="D72" s="19">
        <v>47245412</v>
      </c>
      <c r="E72" s="20">
        <v>47893683</v>
      </c>
      <c r="F72" s="20">
        <v>50250834</v>
      </c>
      <c r="G72" s="20">
        <v>1649845</v>
      </c>
      <c r="H72" s="20">
        <v>-62707</v>
      </c>
      <c r="I72" s="20">
        <v>51837972</v>
      </c>
      <c r="J72" s="20">
        <v>-732230</v>
      </c>
      <c r="K72" s="20">
        <v>380208</v>
      </c>
      <c r="L72" s="20">
        <v>-75120</v>
      </c>
      <c r="M72" s="20">
        <v>-427142</v>
      </c>
      <c r="N72" s="20">
        <v>-372779</v>
      </c>
      <c r="O72" s="20">
        <v>-431888</v>
      </c>
      <c r="P72" s="20">
        <v>1331660</v>
      </c>
      <c r="Q72" s="20">
        <v>526993</v>
      </c>
      <c r="R72" s="20">
        <v>-387625</v>
      </c>
      <c r="S72" s="20">
        <v>192599</v>
      </c>
      <c r="T72" s="20">
        <v>-1681409</v>
      </c>
      <c r="U72" s="20">
        <v>-1876435</v>
      </c>
      <c r="V72" s="20">
        <v>50061388</v>
      </c>
      <c r="W72" s="20">
        <v>47893683</v>
      </c>
      <c r="X72" s="20"/>
      <c r="Y72" s="19"/>
      <c r="Z72" s="22">
        <v>47893683</v>
      </c>
    </row>
    <row r="73" spans="1:26" ht="13.5" hidden="1">
      <c r="A73" s="38" t="s">
        <v>105</v>
      </c>
      <c r="B73" s="18">
        <v>58425998</v>
      </c>
      <c r="C73" s="18"/>
      <c r="D73" s="19">
        <v>63427363</v>
      </c>
      <c r="E73" s="20">
        <v>63277230</v>
      </c>
      <c r="F73" s="20">
        <v>74146024</v>
      </c>
      <c r="G73" s="20">
        <v>581867</v>
      </c>
      <c r="H73" s="20">
        <v>-668383</v>
      </c>
      <c r="I73" s="20">
        <v>74059508</v>
      </c>
      <c r="J73" s="20">
        <v>-2048574</v>
      </c>
      <c r="K73" s="20">
        <v>464780</v>
      </c>
      <c r="L73" s="20">
        <v>-2403220</v>
      </c>
      <c r="M73" s="20">
        <v>-3987014</v>
      </c>
      <c r="N73" s="20">
        <v>-979252</v>
      </c>
      <c r="O73" s="20">
        <v>-1372566</v>
      </c>
      <c r="P73" s="20">
        <v>-631194</v>
      </c>
      <c r="Q73" s="20">
        <v>-2983012</v>
      </c>
      <c r="R73" s="20">
        <v>-1113306</v>
      </c>
      <c r="S73" s="20">
        <v>-19999</v>
      </c>
      <c r="T73" s="20">
        <v>-1731198</v>
      </c>
      <c r="U73" s="20">
        <v>-2864503</v>
      </c>
      <c r="V73" s="20">
        <v>64224979</v>
      </c>
      <c r="W73" s="20">
        <v>63277230</v>
      </c>
      <c r="X73" s="20"/>
      <c r="Y73" s="19"/>
      <c r="Z73" s="22">
        <v>63277230</v>
      </c>
    </row>
    <row r="74" spans="1:26" ht="13.5" hidden="1">
      <c r="A74" s="38" t="s">
        <v>106</v>
      </c>
      <c r="B74" s="18">
        <v>24324</v>
      </c>
      <c r="C74" s="18"/>
      <c r="D74" s="19">
        <v>27945</v>
      </c>
      <c r="E74" s="20">
        <v>27945</v>
      </c>
      <c r="F74" s="20">
        <v>2251</v>
      </c>
      <c r="G74" s="20">
        <v>2251</v>
      </c>
      <c r="H74" s="20">
        <v>2251</v>
      </c>
      <c r="I74" s="20">
        <v>6753</v>
      </c>
      <c r="J74" s="20">
        <v>2251</v>
      </c>
      <c r="K74" s="20">
        <v>2251</v>
      </c>
      <c r="L74" s="20">
        <v>2251</v>
      </c>
      <c r="M74" s="20">
        <v>6753</v>
      </c>
      <c r="N74" s="20">
        <v>2251</v>
      </c>
      <c r="O74" s="20">
        <v>2251</v>
      </c>
      <c r="P74" s="20">
        <v>2251</v>
      </c>
      <c r="Q74" s="20">
        <v>6753</v>
      </c>
      <c r="R74" s="20">
        <v>2251</v>
      </c>
      <c r="S74" s="20">
        <v>2251</v>
      </c>
      <c r="T74" s="20">
        <v>2251</v>
      </c>
      <c r="U74" s="20">
        <v>6753</v>
      </c>
      <c r="V74" s="20">
        <v>27012</v>
      </c>
      <c r="W74" s="20">
        <v>27945</v>
      </c>
      <c r="X74" s="20"/>
      <c r="Y74" s="19"/>
      <c r="Z74" s="22">
        <v>27945</v>
      </c>
    </row>
    <row r="75" spans="1:26" ht="13.5" hidden="1">
      <c r="A75" s="39" t="s">
        <v>107</v>
      </c>
      <c r="B75" s="27">
        <v>10922409</v>
      </c>
      <c r="C75" s="27"/>
      <c r="D75" s="28">
        <v>6021326</v>
      </c>
      <c r="E75" s="29">
        <v>8935600</v>
      </c>
      <c r="F75" s="29">
        <v>983351</v>
      </c>
      <c r="G75" s="29">
        <v>1028790</v>
      </c>
      <c r="H75" s="29">
        <v>997651</v>
      </c>
      <c r="I75" s="29">
        <v>3009792</v>
      </c>
      <c r="J75" s="29">
        <v>1117696</v>
      </c>
      <c r="K75" s="29">
        <v>937530</v>
      </c>
      <c r="L75" s="29">
        <v>905675</v>
      </c>
      <c r="M75" s="29">
        <v>2960901</v>
      </c>
      <c r="N75" s="29">
        <v>1090492</v>
      </c>
      <c r="O75" s="29">
        <v>924642</v>
      </c>
      <c r="P75" s="29">
        <v>1059954</v>
      </c>
      <c r="Q75" s="29">
        <v>3075088</v>
      </c>
      <c r="R75" s="29">
        <v>1183479</v>
      </c>
      <c r="S75" s="29">
        <v>1049688</v>
      </c>
      <c r="T75" s="29">
        <v>1022304</v>
      </c>
      <c r="U75" s="29">
        <v>3255471</v>
      </c>
      <c r="V75" s="29">
        <v>12301252</v>
      </c>
      <c r="W75" s="29">
        <v>8935600</v>
      </c>
      <c r="X75" s="29"/>
      <c r="Y75" s="28"/>
      <c r="Z75" s="30">
        <v>8935600</v>
      </c>
    </row>
    <row r="76" spans="1:26" ht="13.5" hidden="1">
      <c r="A76" s="41" t="s">
        <v>109</v>
      </c>
      <c r="B76" s="31">
        <v>1042528320</v>
      </c>
      <c r="C76" s="31"/>
      <c r="D76" s="32">
        <v>1111145316</v>
      </c>
      <c r="E76" s="33">
        <v>1180542672</v>
      </c>
      <c r="F76" s="33">
        <v>163911948</v>
      </c>
      <c r="G76" s="33">
        <v>91841307</v>
      </c>
      <c r="H76" s="33">
        <v>128047996</v>
      </c>
      <c r="I76" s="33">
        <v>383801251</v>
      </c>
      <c r="J76" s="33">
        <v>96926903</v>
      </c>
      <c r="K76" s="33">
        <v>80591130</v>
      </c>
      <c r="L76" s="33">
        <v>82361565</v>
      </c>
      <c r="M76" s="33">
        <v>259879598</v>
      </c>
      <c r="N76" s="33">
        <v>92249212</v>
      </c>
      <c r="O76" s="33">
        <v>100114557</v>
      </c>
      <c r="P76" s="33">
        <v>103805653</v>
      </c>
      <c r="Q76" s="33">
        <v>296169422</v>
      </c>
      <c r="R76" s="33">
        <v>90042269</v>
      </c>
      <c r="S76" s="33">
        <v>84376959</v>
      </c>
      <c r="T76" s="33">
        <v>93832954</v>
      </c>
      <c r="U76" s="33">
        <v>268252182</v>
      </c>
      <c r="V76" s="33">
        <v>1208102453</v>
      </c>
      <c r="W76" s="33">
        <v>1180542672</v>
      </c>
      <c r="X76" s="33"/>
      <c r="Y76" s="32"/>
      <c r="Z76" s="34">
        <v>1180542672</v>
      </c>
    </row>
    <row r="77" spans="1:26" ht="13.5" hidden="1">
      <c r="A77" s="36" t="s">
        <v>31</v>
      </c>
      <c r="B77" s="18">
        <v>179769345</v>
      </c>
      <c r="C77" s="18"/>
      <c r="D77" s="19">
        <v>186103273</v>
      </c>
      <c r="E77" s="20">
        <v>190101668</v>
      </c>
      <c r="F77" s="20">
        <v>55951209</v>
      </c>
      <c r="G77" s="20">
        <v>13863335</v>
      </c>
      <c r="H77" s="20">
        <v>32335829</v>
      </c>
      <c r="I77" s="20">
        <v>102150373</v>
      </c>
      <c r="J77" s="20">
        <v>17795651</v>
      </c>
      <c r="K77" s="20">
        <v>712000</v>
      </c>
      <c r="L77" s="20">
        <v>15487152</v>
      </c>
      <c r="M77" s="20">
        <v>33994803</v>
      </c>
      <c r="N77" s="20">
        <v>12613899</v>
      </c>
      <c r="O77" s="20">
        <v>19033801</v>
      </c>
      <c r="P77" s="20">
        <v>13324510</v>
      </c>
      <c r="Q77" s="20">
        <v>44972210</v>
      </c>
      <c r="R77" s="20">
        <v>13682392</v>
      </c>
      <c r="S77" s="20">
        <v>7728435</v>
      </c>
      <c r="T77" s="20">
        <v>14412150</v>
      </c>
      <c r="U77" s="20">
        <v>35822977</v>
      </c>
      <c r="V77" s="20">
        <v>216940363</v>
      </c>
      <c r="W77" s="20">
        <v>190101668</v>
      </c>
      <c r="X77" s="20"/>
      <c r="Y77" s="19"/>
      <c r="Z77" s="22">
        <v>190101668</v>
      </c>
    </row>
    <row r="78" spans="1:26" ht="13.5" hidden="1">
      <c r="A78" s="37" t="s">
        <v>32</v>
      </c>
      <c r="B78" s="18">
        <v>862758975</v>
      </c>
      <c r="C78" s="18"/>
      <c r="D78" s="19">
        <v>919159208</v>
      </c>
      <c r="E78" s="20">
        <v>981505405</v>
      </c>
      <c r="F78" s="20">
        <v>107482857</v>
      </c>
      <c r="G78" s="20">
        <v>76949183</v>
      </c>
      <c r="H78" s="20">
        <v>94714517</v>
      </c>
      <c r="I78" s="20">
        <v>279146557</v>
      </c>
      <c r="J78" s="20">
        <v>78013556</v>
      </c>
      <c r="K78" s="20">
        <v>78941600</v>
      </c>
      <c r="L78" s="20">
        <v>65968738</v>
      </c>
      <c r="M78" s="20">
        <v>222923894</v>
      </c>
      <c r="N78" s="20">
        <v>78544821</v>
      </c>
      <c r="O78" s="20">
        <v>80156113</v>
      </c>
      <c r="P78" s="20">
        <v>89421189</v>
      </c>
      <c r="Q78" s="20">
        <v>248122123</v>
      </c>
      <c r="R78" s="20">
        <v>75176398</v>
      </c>
      <c r="S78" s="20">
        <v>75598837</v>
      </c>
      <c r="T78" s="20">
        <v>78398499</v>
      </c>
      <c r="U78" s="20">
        <v>229173734</v>
      </c>
      <c r="V78" s="20">
        <v>979366308</v>
      </c>
      <c r="W78" s="20">
        <v>981505405</v>
      </c>
      <c r="X78" s="20"/>
      <c r="Y78" s="19"/>
      <c r="Z78" s="22">
        <v>981505405</v>
      </c>
    </row>
    <row r="79" spans="1:26" ht="13.5" hidden="1">
      <c r="A79" s="38" t="s">
        <v>102</v>
      </c>
      <c r="B79" s="18">
        <v>862758975</v>
      </c>
      <c r="C79" s="18"/>
      <c r="D79" s="19">
        <v>695689021</v>
      </c>
      <c r="E79" s="20">
        <v>750199976</v>
      </c>
      <c r="F79" s="20">
        <v>67194905</v>
      </c>
      <c r="G79" s="20">
        <v>61022345</v>
      </c>
      <c r="H79" s="20">
        <v>68148320</v>
      </c>
      <c r="I79" s="20">
        <v>196365570</v>
      </c>
      <c r="J79" s="20">
        <v>58769379</v>
      </c>
      <c r="K79" s="20">
        <v>67398099</v>
      </c>
      <c r="L79" s="20">
        <v>48714652</v>
      </c>
      <c r="M79" s="20">
        <v>174882130</v>
      </c>
      <c r="N79" s="20">
        <v>56903198</v>
      </c>
      <c r="O79" s="20">
        <v>56757080</v>
      </c>
      <c r="P79" s="20">
        <v>66663214</v>
      </c>
      <c r="Q79" s="20">
        <v>180323492</v>
      </c>
      <c r="R79" s="20">
        <v>56331182</v>
      </c>
      <c r="S79" s="20">
        <v>60774456</v>
      </c>
      <c r="T79" s="20">
        <v>58622100</v>
      </c>
      <c r="U79" s="20">
        <v>175727738</v>
      </c>
      <c r="V79" s="20">
        <v>727298930</v>
      </c>
      <c r="W79" s="20">
        <v>750199976</v>
      </c>
      <c r="X79" s="20"/>
      <c r="Y79" s="19"/>
      <c r="Z79" s="22">
        <v>750199976</v>
      </c>
    </row>
    <row r="80" spans="1:26" ht="13.5" hidden="1">
      <c r="A80" s="38" t="s">
        <v>103</v>
      </c>
      <c r="B80" s="18"/>
      <c r="C80" s="18"/>
      <c r="D80" s="19">
        <v>115315584</v>
      </c>
      <c r="E80" s="20">
        <v>120102962</v>
      </c>
      <c r="F80" s="20">
        <v>7769450</v>
      </c>
      <c r="G80" s="20">
        <v>6570704</v>
      </c>
      <c r="H80" s="20">
        <v>7771860</v>
      </c>
      <c r="I80" s="20">
        <v>22112014</v>
      </c>
      <c r="J80" s="20">
        <v>7452413</v>
      </c>
      <c r="K80" s="20">
        <v>10896548</v>
      </c>
      <c r="L80" s="20">
        <v>8364098</v>
      </c>
      <c r="M80" s="20">
        <v>26713059</v>
      </c>
      <c r="N80" s="20">
        <v>14308758</v>
      </c>
      <c r="O80" s="20">
        <v>12262711</v>
      </c>
      <c r="P80" s="20">
        <v>14961377</v>
      </c>
      <c r="Q80" s="20">
        <v>41532846</v>
      </c>
      <c r="R80" s="20">
        <v>10839270</v>
      </c>
      <c r="S80" s="20">
        <v>10301281</v>
      </c>
      <c r="T80" s="20">
        <v>11343572</v>
      </c>
      <c r="U80" s="20">
        <v>32484123</v>
      </c>
      <c r="V80" s="20">
        <v>122842042</v>
      </c>
      <c r="W80" s="20">
        <v>120102962</v>
      </c>
      <c r="X80" s="20"/>
      <c r="Y80" s="19"/>
      <c r="Z80" s="22">
        <v>120102962</v>
      </c>
    </row>
    <row r="81" spans="1:26" ht="13.5" hidden="1">
      <c r="A81" s="38" t="s">
        <v>104</v>
      </c>
      <c r="B81" s="18"/>
      <c r="C81" s="18"/>
      <c r="D81" s="19">
        <v>46186073</v>
      </c>
      <c r="E81" s="20">
        <v>47921626</v>
      </c>
      <c r="F81" s="20">
        <v>13885658</v>
      </c>
      <c r="G81" s="20">
        <v>3889303</v>
      </c>
      <c r="H81" s="20">
        <v>8024925</v>
      </c>
      <c r="I81" s="20">
        <v>25799886</v>
      </c>
      <c r="J81" s="20">
        <v>4965249</v>
      </c>
      <c r="K81" s="20">
        <v>255219</v>
      </c>
      <c r="L81" s="20">
        <v>3737774</v>
      </c>
      <c r="M81" s="20">
        <v>8958242</v>
      </c>
      <c r="N81" s="20">
        <v>3130447</v>
      </c>
      <c r="O81" s="20">
        <v>4798120</v>
      </c>
      <c r="P81" s="20">
        <v>3358898</v>
      </c>
      <c r="Q81" s="20">
        <v>11287465</v>
      </c>
      <c r="R81" s="20">
        <v>3449115</v>
      </c>
      <c r="S81" s="20">
        <v>1948216</v>
      </c>
      <c r="T81" s="20">
        <v>3633075</v>
      </c>
      <c r="U81" s="20">
        <v>9030406</v>
      </c>
      <c r="V81" s="20">
        <v>55075999</v>
      </c>
      <c r="W81" s="20">
        <v>47921626</v>
      </c>
      <c r="X81" s="20"/>
      <c r="Y81" s="19"/>
      <c r="Z81" s="22">
        <v>47921626</v>
      </c>
    </row>
    <row r="82" spans="1:26" ht="13.5" hidden="1">
      <c r="A82" s="38" t="s">
        <v>105</v>
      </c>
      <c r="B82" s="18"/>
      <c r="C82" s="18"/>
      <c r="D82" s="19">
        <v>61968530</v>
      </c>
      <c r="E82" s="20">
        <v>63280841</v>
      </c>
      <c r="F82" s="20">
        <v>18630593</v>
      </c>
      <c r="G82" s="20">
        <v>5464580</v>
      </c>
      <c r="H82" s="20">
        <v>10767161</v>
      </c>
      <c r="I82" s="20">
        <v>34862334</v>
      </c>
      <c r="J82" s="20">
        <v>6824264</v>
      </c>
      <c r="K82" s="20">
        <v>389483</v>
      </c>
      <c r="L82" s="20">
        <v>5149963</v>
      </c>
      <c r="M82" s="20">
        <v>12363710</v>
      </c>
      <c r="N82" s="20">
        <v>4200167</v>
      </c>
      <c r="O82" s="20">
        <v>6335951</v>
      </c>
      <c r="P82" s="20">
        <v>4435449</v>
      </c>
      <c r="Q82" s="20">
        <v>14971567</v>
      </c>
      <c r="R82" s="20">
        <v>4554580</v>
      </c>
      <c r="S82" s="20">
        <v>2572633</v>
      </c>
      <c r="T82" s="20">
        <v>4797501</v>
      </c>
      <c r="U82" s="20">
        <v>11924714</v>
      </c>
      <c r="V82" s="20">
        <v>74122325</v>
      </c>
      <c r="W82" s="20">
        <v>63280841</v>
      </c>
      <c r="X82" s="20"/>
      <c r="Y82" s="19"/>
      <c r="Z82" s="22">
        <v>63280841</v>
      </c>
    </row>
    <row r="83" spans="1:26" ht="13.5" hidden="1">
      <c r="A83" s="38" t="s">
        <v>106</v>
      </c>
      <c r="B83" s="18"/>
      <c r="C83" s="18"/>
      <c r="D83" s="19"/>
      <c r="E83" s="20"/>
      <c r="F83" s="20">
        <v>2251</v>
      </c>
      <c r="G83" s="20">
        <v>2251</v>
      </c>
      <c r="H83" s="20">
        <v>2251</v>
      </c>
      <c r="I83" s="20">
        <v>6753</v>
      </c>
      <c r="J83" s="20">
        <v>2251</v>
      </c>
      <c r="K83" s="20">
        <v>2251</v>
      </c>
      <c r="L83" s="20">
        <v>2251</v>
      </c>
      <c r="M83" s="20">
        <v>6753</v>
      </c>
      <c r="N83" s="20">
        <v>2251</v>
      </c>
      <c r="O83" s="20">
        <v>2251</v>
      </c>
      <c r="P83" s="20">
        <v>2251</v>
      </c>
      <c r="Q83" s="20">
        <v>6753</v>
      </c>
      <c r="R83" s="20">
        <v>2251</v>
      </c>
      <c r="S83" s="20">
        <v>2251</v>
      </c>
      <c r="T83" s="20">
        <v>2251</v>
      </c>
      <c r="U83" s="20">
        <v>6753</v>
      </c>
      <c r="V83" s="20">
        <v>27012</v>
      </c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5882835</v>
      </c>
      <c r="E84" s="29">
        <v>8935599</v>
      </c>
      <c r="F84" s="29">
        <v>477882</v>
      </c>
      <c r="G84" s="29">
        <v>1028789</v>
      </c>
      <c r="H84" s="29">
        <v>997650</v>
      </c>
      <c r="I84" s="29">
        <v>2504321</v>
      </c>
      <c r="J84" s="29">
        <v>1117696</v>
      </c>
      <c r="K84" s="29">
        <v>937530</v>
      </c>
      <c r="L84" s="29">
        <v>905675</v>
      </c>
      <c r="M84" s="29">
        <v>2960901</v>
      </c>
      <c r="N84" s="29">
        <v>1090492</v>
      </c>
      <c r="O84" s="29">
        <v>924643</v>
      </c>
      <c r="P84" s="29">
        <v>1059954</v>
      </c>
      <c r="Q84" s="29">
        <v>3075089</v>
      </c>
      <c r="R84" s="29">
        <v>1183479</v>
      </c>
      <c r="S84" s="29">
        <v>1049687</v>
      </c>
      <c r="T84" s="29">
        <v>1022305</v>
      </c>
      <c r="U84" s="29">
        <v>3255471</v>
      </c>
      <c r="V84" s="29">
        <v>11795782</v>
      </c>
      <c r="W84" s="29">
        <v>8935599</v>
      </c>
      <c r="X84" s="29"/>
      <c r="Y84" s="28"/>
      <c r="Z84" s="30">
        <v>8935599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205935458</v>
      </c>
      <c r="C5" s="18">
        <v>0</v>
      </c>
      <c r="D5" s="63">
        <v>241610649</v>
      </c>
      <c r="E5" s="64">
        <v>241268851</v>
      </c>
      <c r="F5" s="64">
        <v>238252149</v>
      </c>
      <c r="G5" s="64">
        <v>-4127206</v>
      </c>
      <c r="H5" s="64">
        <v>1920928</v>
      </c>
      <c r="I5" s="64">
        <v>236045871</v>
      </c>
      <c r="J5" s="64">
        <v>111046</v>
      </c>
      <c r="K5" s="64">
        <v>269952</v>
      </c>
      <c r="L5" s="64">
        <v>280471</v>
      </c>
      <c r="M5" s="64">
        <v>661469</v>
      </c>
      <c r="N5" s="64">
        <v>271039</v>
      </c>
      <c r="O5" s="64">
        <v>456589</v>
      </c>
      <c r="P5" s="64">
        <v>-61069</v>
      </c>
      <c r="Q5" s="64">
        <v>666559</v>
      </c>
      <c r="R5" s="64">
        <v>674882</v>
      </c>
      <c r="S5" s="64">
        <v>319009</v>
      </c>
      <c r="T5" s="64">
        <v>310404</v>
      </c>
      <c r="U5" s="64">
        <v>1304295</v>
      </c>
      <c r="V5" s="64">
        <v>238678194</v>
      </c>
      <c r="W5" s="64">
        <v>241268851</v>
      </c>
      <c r="X5" s="64">
        <v>-2590657</v>
      </c>
      <c r="Y5" s="65">
        <v>-1.07</v>
      </c>
      <c r="Z5" s="66">
        <v>241268851</v>
      </c>
    </row>
    <row r="6" spans="1:26" ht="13.5">
      <c r="A6" s="62" t="s">
        <v>32</v>
      </c>
      <c r="B6" s="18">
        <v>530935609</v>
      </c>
      <c r="C6" s="18">
        <v>0</v>
      </c>
      <c r="D6" s="63">
        <v>590067800</v>
      </c>
      <c r="E6" s="64">
        <v>585567800</v>
      </c>
      <c r="F6" s="64">
        <v>129139897</v>
      </c>
      <c r="G6" s="64">
        <v>23256478</v>
      </c>
      <c r="H6" s="64">
        <v>46264954</v>
      </c>
      <c r="I6" s="64">
        <v>198661329</v>
      </c>
      <c r="J6" s="64">
        <v>42380900</v>
      </c>
      <c r="K6" s="64">
        <v>42188186</v>
      </c>
      <c r="L6" s="64">
        <v>39830516</v>
      </c>
      <c r="M6" s="64">
        <v>124399602</v>
      </c>
      <c r="N6" s="64">
        <v>45885323</v>
      </c>
      <c r="O6" s="64">
        <v>50314107</v>
      </c>
      <c r="P6" s="64">
        <v>42175385</v>
      </c>
      <c r="Q6" s="64">
        <v>138374815</v>
      </c>
      <c r="R6" s="64">
        <v>48895481</v>
      </c>
      <c r="S6" s="64">
        <v>44644079</v>
      </c>
      <c r="T6" s="64">
        <v>44354837</v>
      </c>
      <c r="U6" s="64">
        <v>137894397</v>
      </c>
      <c r="V6" s="64">
        <v>599330143</v>
      </c>
      <c r="W6" s="64">
        <v>585567800</v>
      </c>
      <c r="X6" s="64">
        <v>13762343</v>
      </c>
      <c r="Y6" s="65">
        <v>2.35</v>
      </c>
      <c r="Z6" s="66">
        <v>585567800</v>
      </c>
    </row>
    <row r="7" spans="1:26" ht="13.5">
      <c r="A7" s="62" t="s">
        <v>33</v>
      </c>
      <c r="B7" s="18">
        <v>24835054</v>
      </c>
      <c r="C7" s="18">
        <v>0</v>
      </c>
      <c r="D7" s="63">
        <v>24139412</v>
      </c>
      <c r="E7" s="64">
        <v>26139412</v>
      </c>
      <c r="F7" s="64">
        <v>167336</v>
      </c>
      <c r="G7" s="64">
        <v>233850</v>
      </c>
      <c r="H7" s="64">
        <v>4111567</v>
      </c>
      <c r="I7" s="64">
        <v>4512753</v>
      </c>
      <c r="J7" s="64">
        <v>1919729</v>
      </c>
      <c r="K7" s="64">
        <v>2335680</v>
      </c>
      <c r="L7" s="64">
        <v>2364889</v>
      </c>
      <c r="M7" s="64">
        <v>6620298</v>
      </c>
      <c r="N7" s="64">
        <v>2540280</v>
      </c>
      <c r="O7" s="64">
        <v>2908560</v>
      </c>
      <c r="P7" s="64">
        <v>2606337</v>
      </c>
      <c r="Q7" s="64">
        <v>8055177</v>
      </c>
      <c r="R7" s="64">
        <v>2900406</v>
      </c>
      <c r="S7" s="64">
        <v>2924947</v>
      </c>
      <c r="T7" s="64">
        <v>3042255</v>
      </c>
      <c r="U7" s="64">
        <v>8867608</v>
      </c>
      <c r="V7" s="64">
        <v>28055836</v>
      </c>
      <c r="W7" s="64">
        <v>26139412</v>
      </c>
      <c r="X7" s="64">
        <v>1916424</v>
      </c>
      <c r="Y7" s="65">
        <v>7.33</v>
      </c>
      <c r="Z7" s="66">
        <v>26139412</v>
      </c>
    </row>
    <row r="8" spans="1:26" ht="13.5">
      <c r="A8" s="62" t="s">
        <v>34</v>
      </c>
      <c r="B8" s="18">
        <v>99223257</v>
      </c>
      <c r="C8" s="18">
        <v>0</v>
      </c>
      <c r="D8" s="63">
        <v>95630920</v>
      </c>
      <c r="E8" s="64">
        <v>105157035</v>
      </c>
      <c r="F8" s="64">
        <v>24028827</v>
      </c>
      <c r="G8" s="64">
        <v>360650</v>
      </c>
      <c r="H8" s="64">
        <v>5618835</v>
      </c>
      <c r="I8" s="64">
        <v>30008312</v>
      </c>
      <c r="J8" s="64">
        <v>3015600</v>
      </c>
      <c r="K8" s="64">
        <v>2765672</v>
      </c>
      <c r="L8" s="64">
        <v>16719000</v>
      </c>
      <c r="M8" s="64">
        <v>22500272</v>
      </c>
      <c r="N8" s="64">
        <v>8485687</v>
      </c>
      <c r="O8" s="64">
        <v>11130987</v>
      </c>
      <c r="P8" s="64">
        <v>22019113</v>
      </c>
      <c r="Q8" s="64">
        <v>41635787</v>
      </c>
      <c r="R8" s="64">
        <v>32640</v>
      </c>
      <c r="S8" s="64">
        <v>100469</v>
      </c>
      <c r="T8" s="64">
        <v>-3708259</v>
      </c>
      <c r="U8" s="64">
        <v>-3575150</v>
      </c>
      <c r="V8" s="64">
        <v>90569221</v>
      </c>
      <c r="W8" s="64">
        <v>105157035</v>
      </c>
      <c r="X8" s="64">
        <v>-14587814</v>
      </c>
      <c r="Y8" s="65">
        <v>-13.87</v>
      </c>
      <c r="Z8" s="66">
        <v>105157035</v>
      </c>
    </row>
    <row r="9" spans="1:26" ht="13.5">
      <c r="A9" s="62" t="s">
        <v>35</v>
      </c>
      <c r="B9" s="18">
        <v>75068969</v>
      </c>
      <c r="C9" s="18">
        <v>0</v>
      </c>
      <c r="D9" s="63">
        <v>51080127</v>
      </c>
      <c r="E9" s="64">
        <v>75592969</v>
      </c>
      <c r="F9" s="64">
        <v>4606611</v>
      </c>
      <c r="G9" s="64">
        <v>5505924</v>
      </c>
      <c r="H9" s="64">
        <v>3874570</v>
      </c>
      <c r="I9" s="64">
        <v>13987105</v>
      </c>
      <c r="J9" s="64">
        <v>6083035</v>
      </c>
      <c r="K9" s="64">
        <v>5130931</v>
      </c>
      <c r="L9" s="64">
        <v>4970944</v>
      </c>
      <c r="M9" s="64">
        <v>16184910</v>
      </c>
      <c r="N9" s="64">
        <v>4826454</v>
      </c>
      <c r="O9" s="64">
        <v>7556840</v>
      </c>
      <c r="P9" s="64">
        <v>5095601</v>
      </c>
      <c r="Q9" s="64">
        <v>17478895</v>
      </c>
      <c r="R9" s="64">
        <v>4738489</v>
      </c>
      <c r="S9" s="64">
        <v>6606882</v>
      </c>
      <c r="T9" s="64">
        <v>7227075</v>
      </c>
      <c r="U9" s="64">
        <v>18572446</v>
      </c>
      <c r="V9" s="64">
        <v>66223356</v>
      </c>
      <c r="W9" s="64">
        <v>75592969</v>
      </c>
      <c r="X9" s="64">
        <v>-9369613</v>
      </c>
      <c r="Y9" s="65">
        <v>-12.39</v>
      </c>
      <c r="Z9" s="66">
        <v>75592969</v>
      </c>
    </row>
    <row r="10" spans="1:26" ht="25.5">
      <c r="A10" s="67" t="s">
        <v>94</v>
      </c>
      <c r="B10" s="68">
        <f>SUM(B5:B9)</f>
        <v>935998347</v>
      </c>
      <c r="C10" s="68">
        <f>SUM(C5:C9)</f>
        <v>0</v>
      </c>
      <c r="D10" s="69">
        <f aca="true" t="shared" si="0" ref="D10:Z10">SUM(D5:D9)</f>
        <v>1002528908</v>
      </c>
      <c r="E10" s="70">
        <f t="shared" si="0"/>
        <v>1033726067</v>
      </c>
      <c r="F10" s="70">
        <f t="shared" si="0"/>
        <v>396194820</v>
      </c>
      <c r="G10" s="70">
        <f t="shared" si="0"/>
        <v>25229696</v>
      </c>
      <c r="H10" s="70">
        <f t="shared" si="0"/>
        <v>61790854</v>
      </c>
      <c r="I10" s="70">
        <f t="shared" si="0"/>
        <v>483215370</v>
      </c>
      <c r="J10" s="70">
        <f t="shared" si="0"/>
        <v>53510310</v>
      </c>
      <c r="K10" s="70">
        <f t="shared" si="0"/>
        <v>52690421</v>
      </c>
      <c r="L10" s="70">
        <f t="shared" si="0"/>
        <v>64165820</v>
      </c>
      <c r="M10" s="70">
        <f t="shared" si="0"/>
        <v>170366551</v>
      </c>
      <c r="N10" s="70">
        <f t="shared" si="0"/>
        <v>62008783</v>
      </c>
      <c r="O10" s="70">
        <f t="shared" si="0"/>
        <v>72367083</v>
      </c>
      <c r="P10" s="70">
        <f t="shared" si="0"/>
        <v>71835367</v>
      </c>
      <c r="Q10" s="70">
        <f t="shared" si="0"/>
        <v>206211233</v>
      </c>
      <c r="R10" s="70">
        <f t="shared" si="0"/>
        <v>57241898</v>
      </c>
      <c r="S10" s="70">
        <f t="shared" si="0"/>
        <v>54595386</v>
      </c>
      <c r="T10" s="70">
        <f t="shared" si="0"/>
        <v>51226312</v>
      </c>
      <c r="U10" s="70">
        <f t="shared" si="0"/>
        <v>163063596</v>
      </c>
      <c r="V10" s="70">
        <f t="shared" si="0"/>
        <v>1022856750</v>
      </c>
      <c r="W10" s="70">
        <f t="shared" si="0"/>
        <v>1033726067</v>
      </c>
      <c r="X10" s="70">
        <f t="shared" si="0"/>
        <v>-10869317</v>
      </c>
      <c r="Y10" s="71">
        <f>+IF(W10&lt;&gt;0,(X10/W10)*100,0)</f>
        <v>-1.0514697604118752</v>
      </c>
      <c r="Z10" s="72">
        <f t="shared" si="0"/>
        <v>1033726067</v>
      </c>
    </row>
    <row r="11" spans="1:26" ht="13.5">
      <c r="A11" s="62" t="s">
        <v>36</v>
      </c>
      <c r="B11" s="18">
        <v>243491332</v>
      </c>
      <c r="C11" s="18">
        <v>0</v>
      </c>
      <c r="D11" s="63">
        <v>278947065</v>
      </c>
      <c r="E11" s="64">
        <v>280579455</v>
      </c>
      <c r="F11" s="64">
        <v>20574202</v>
      </c>
      <c r="G11" s="64">
        <v>18495980</v>
      </c>
      <c r="H11" s="64">
        <v>22438202</v>
      </c>
      <c r="I11" s="64">
        <v>61508384</v>
      </c>
      <c r="J11" s="64">
        <v>20924985</v>
      </c>
      <c r="K11" s="64">
        <v>31450758</v>
      </c>
      <c r="L11" s="64">
        <v>21240245</v>
      </c>
      <c r="M11" s="64">
        <v>73615988</v>
      </c>
      <c r="N11" s="64">
        <v>21123797</v>
      </c>
      <c r="O11" s="64">
        <v>20981323</v>
      </c>
      <c r="P11" s="64">
        <v>21174890</v>
      </c>
      <c r="Q11" s="64">
        <v>63280010</v>
      </c>
      <c r="R11" s="64">
        <v>20798338</v>
      </c>
      <c r="S11" s="64">
        <v>14684237</v>
      </c>
      <c r="T11" s="64">
        <v>22258337</v>
      </c>
      <c r="U11" s="64">
        <v>57740912</v>
      </c>
      <c r="V11" s="64">
        <v>256145294</v>
      </c>
      <c r="W11" s="64">
        <v>280579455</v>
      </c>
      <c r="X11" s="64">
        <v>-24434161</v>
      </c>
      <c r="Y11" s="65">
        <v>-8.71</v>
      </c>
      <c r="Z11" s="66">
        <v>280579455</v>
      </c>
    </row>
    <row r="12" spans="1:26" ht="13.5">
      <c r="A12" s="62" t="s">
        <v>37</v>
      </c>
      <c r="B12" s="18">
        <v>12360170</v>
      </c>
      <c r="C12" s="18">
        <v>0</v>
      </c>
      <c r="D12" s="63">
        <v>14286195</v>
      </c>
      <c r="E12" s="64">
        <v>14346195</v>
      </c>
      <c r="F12" s="64">
        <v>1032062</v>
      </c>
      <c r="G12" s="64">
        <v>1030006</v>
      </c>
      <c r="H12" s="64">
        <v>1030012</v>
      </c>
      <c r="I12" s="64">
        <v>3092080</v>
      </c>
      <c r="J12" s="64">
        <v>1030007</v>
      </c>
      <c r="K12" s="64">
        <v>1030008</v>
      </c>
      <c r="L12" s="64">
        <v>1039410</v>
      </c>
      <c r="M12" s="64">
        <v>3099425</v>
      </c>
      <c r="N12" s="64">
        <v>1033134</v>
      </c>
      <c r="O12" s="64">
        <v>1031788</v>
      </c>
      <c r="P12" s="64">
        <v>1008669</v>
      </c>
      <c r="Q12" s="64">
        <v>3073591</v>
      </c>
      <c r="R12" s="64">
        <v>1731487</v>
      </c>
      <c r="S12" s="64">
        <v>1095863</v>
      </c>
      <c r="T12" s="64">
        <v>1095871</v>
      </c>
      <c r="U12" s="64">
        <v>3923221</v>
      </c>
      <c r="V12" s="64">
        <v>13188317</v>
      </c>
      <c r="W12" s="64">
        <v>14346195</v>
      </c>
      <c r="X12" s="64">
        <v>-1157878</v>
      </c>
      <c r="Y12" s="65">
        <v>-8.07</v>
      </c>
      <c r="Z12" s="66">
        <v>14346195</v>
      </c>
    </row>
    <row r="13" spans="1:26" ht="13.5">
      <c r="A13" s="62" t="s">
        <v>95</v>
      </c>
      <c r="B13" s="18">
        <v>135782833</v>
      </c>
      <c r="C13" s="18">
        <v>0</v>
      </c>
      <c r="D13" s="63">
        <v>123212510</v>
      </c>
      <c r="E13" s="64">
        <v>140258016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80110877</v>
      </c>
      <c r="O13" s="64">
        <v>21891969</v>
      </c>
      <c r="P13" s="64">
        <v>10945974</v>
      </c>
      <c r="Q13" s="64">
        <v>112948820</v>
      </c>
      <c r="R13" s="64">
        <v>11442939</v>
      </c>
      <c r="S13" s="64">
        <v>11247159</v>
      </c>
      <c r="T13" s="64">
        <v>11019562</v>
      </c>
      <c r="U13" s="64">
        <v>33709660</v>
      </c>
      <c r="V13" s="64">
        <v>146658480</v>
      </c>
      <c r="W13" s="64">
        <v>140258016</v>
      </c>
      <c r="X13" s="64">
        <v>6400464</v>
      </c>
      <c r="Y13" s="65">
        <v>4.56</v>
      </c>
      <c r="Z13" s="66">
        <v>140258016</v>
      </c>
    </row>
    <row r="14" spans="1:26" ht="13.5">
      <c r="A14" s="62" t="s">
        <v>38</v>
      </c>
      <c r="B14" s="18">
        <v>8451161</v>
      </c>
      <c r="C14" s="18">
        <v>0</v>
      </c>
      <c r="D14" s="63">
        <v>15109665</v>
      </c>
      <c r="E14" s="64">
        <v>13609665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5158879</v>
      </c>
      <c r="M14" s="64">
        <v>5158879</v>
      </c>
      <c r="N14" s="64">
        <v>0</v>
      </c>
      <c r="O14" s="64">
        <v>72777</v>
      </c>
      <c r="P14" s="64">
        <v>0</v>
      </c>
      <c r="Q14" s="64">
        <v>72777</v>
      </c>
      <c r="R14" s="64">
        <v>0</v>
      </c>
      <c r="S14" s="64">
        <v>0</v>
      </c>
      <c r="T14" s="64">
        <v>6131085</v>
      </c>
      <c r="U14" s="64">
        <v>6131085</v>
      </c>
      <c r="V14" s="64">
        <v>11362741</v>
      </c>
      <c r="W14" s="64">
        <v>13609665</v>
      </c>
      <c r="X14" s="64">
        <v>-2246924</v>
      </c>
      <c r="Y14" s="65">
        <v>-16.51</v>
      </c>
      <c r="Z14" s="66">
        <v>13609665</v>
      </c>
    </row>
    <row r="15" spans="1:26" ht="13.5">
      <c r="A15" s="62" t="s">
        <v>39</v>
      </c>
      <c r="B15" s="18">
        <v>255338150</v>
      </c>
      <c r="C15" s="18">
        <v>0</v>
      </c>
      <c r="D15" s="63">
        <v>272229560</v>
      </c>
      <c r="E15" s="64">
        <v>272229560</v>
      </c>
      <c r="F15" s="64">
        <v>0</v>
      </c>
      <c r="G15" s="64">
        <v>30931096</v>
      </c>
      <c r="H15" s="64">
        <v>33335743</v>
      </c>
      <c r="I15" s="64">
        <v>64266839</v>
      </c>
      <c r="J15" s="64">
        <v>19256660</v>
      </c>
      <c r="K15" s="64">
        <v>18994232</v>
      </c>
      <c r="L15" s="64">
        <v>16985849</v>
      </c>
      <c r="M15" s="64">
        <v>55236741</v>
      </c>
      <c r="N15" s="64">
        <v>18671764</v>
      </c>
      <c r="O15" s="64">
        <v>19378323</v>
      </c>
      <c r="P15" s="64">
        <v>21378303</v>
      </c>
      <c r="Q15" s="64">
        <v>59428390</v>
      </c>
      <c r="R15" s="64">
        <v>17846871</v>
      </c>
      <c r="S15" s="64">
        <v>19455524</v>
      </c>
      <c r="T15" s="64">
        <v>19746267</v>
      </c>
      <c r="U15" s="64">
        <v>57048662</v>
      </c>
      <c r="V15" s="64">
        <v>235980632</v>
      </c>
      <c r="W15" s="64">
        <v>272229560</v>
      </c>
      <c r="X15" s="64">
        <v>-36248928</v>
      </c>
      <c r="Y15" s="65">
        <v>-13.32</v>
      </c>
      <c r="Z15" s="66">
        <v>272229560</v>
      </c>
    </row>
    <row r="16" spans="1:26" ht="13.5">
      <c r="A16" s="73" t="s">
        <v>40</v>
      </c>
      <c r="B16" s="18">
        <v>4742212</v>
      </c>
      <c r="C16" s="18">
        <v>0</v>
      </c>
      <c r="D16" s="63">
        <v>32121070</v>
      </c>
      <c r="E16" s="64">
        <v>32121070</v>
      </c>
      <c r="F16" s="64">
        <v>8133399</v>
      </c>
      <c r="G16" s="64">
        <v>411745</v>
      </c>
      <c r="H16" s="64">
        <v>440541</v>
      </c>
      <c r="I16" s="64">
        <v>8985685</v>
      </c>
      <c r="J16" s="64">
        <v>449415</v>
      </c>
      <c r="K16" s="64">
        <v>1067483</v>
      </c>
      <c r="L16" s="64">
        <v>367838</v>
      </c>
      <c r="M16" s="64">
        <v>1884736</v>
      </c>
      <c r="N16" s="64">
        <v>2600406</v>
      </c>
      <c r="O16" s="64">
        <v>525140</v>
      </c>
      <c r="P16" s="64">
        <v>2692958</v>
      </c>
      <c r="Q16" s="64">
        <v>5818504</v>
      </c>
      <c r="R16" s="64">
        <v>1009515</v>
      </c>
      <c r="S16" s="64">
        <v>784106</v>
      </c>
      <c r="T16" s="64">
        <v>1248554</v>
      </c>
      <c r="U16" s="64">
        <v>3042175</v>
      </c>
      <c r="V16" s="64">
        <v>19731100</v>
      </c>
      <c r="W16" s="64">
        <v>32121070</v>
      </c>
      <c r="X16" s="64">
        <v>-12389970</v>
      </c>
      <c r="Y16" s="65">
        <v>-38.57</v>
      </c>
      <c r="Z16" s="66">
        <v>32121070</v>
      </c>
    </row>
    <row r="17" spans="1:26" ht="13.5">
      <c r="A17" s="62" t="s">
        <v>41</v>
      </c>
      <c r="B17" s="18">
        <v>266568938</v>
      </c>
      <c r="C17" s="18">
        <v>0</v>
      </c>
      <c r="D17" s="63">
        <v>265054780</v>
      </c>
      <c r="E17" s="64">
        <v>301624621</v>
      </c>
      <c r="F17" s="64">
        <v>4154948</v>
      </c>
      <c r="G17" s="64">
        <v>11964166</v>
      </c>
      <c r="H17" s="64">
        <v>15285443</v>
      </c>
      <c r="I17" s="64">
        <v>31404557</v>
      </c>
      <c r="J17" s="64">
        <v>26698215</v>
      </c>
      <c r="K17" s="64">
        <v>12553723</v>
      </c>
      <c r="L17" s="64">
        <v>25725977</v>
      </c>
      <c r="M17" s="64">
        <v>64977915</v>
      </c>
      <c r="N17" s="64">
        <v>14841379</v>
      </c>
      <c r="O17" s="64">
        <v>18660249</v>
      </c>
      <c r="P17" s="64">
        <v>20014644</v>
      </c>
      <c r="Q17" s="64">
        <v>53516272</v>
      </c>
      <c r="R17" s="64">
        <v>38167861</v>
      </c>
      <c r="S17" s="64">
        <v>48047638</v>
      </c>
      <c r="T17" s="64">
        <v>27741389</v>
      </c>
      <c r="U17" s="64">
        <v>113956888</v>
      </c>
      <c r="V17" s="64">
        <v>263855632</v>
      </c>
      <c r="W17" s="64">
        <v>301624621</v>
      </c>
      <c r="X17" s="64">
        <v>-37768989</v>
      </c>
      <c r="Y17" s="65">
        <v>-12.52</v>
      </c>
      <c r="Z17" s="66">
        <v>301624621</v>
      </c>
    </row>
    <row r="18" spans="1:26" ht="13.5">
      <c r="A18" s="74" t="s">
        <v>42</v>
      </c>
      <c r="B18" s="75">
        <f>SUM(B11:B17)</f>
        <v>926734796</v>
      </c>
      <c r="C18" s="75">
        <f>SUM(C11:C17)</f>
        <v>0</v>
      </c>
      <c r="D18" s="76">
        <f aca="true" t="shared" si="1" ref="D18:Z18">SUM(D11:D17)</f>
        <v>1000960845</v>
      </c>
      <c r="E18" s="77">
        <f t="shared" si="1"/>
        <v>1054768582</v>
      </c>
      <c r="F18" s="77">
        <f t="shared" si="1"/>
        <v>33894611</v>
      </c>
      <c r="G18" s="77">
        <f t="shared" si="1"/>
        <v>62832993</v>
      </c>
      <c r="H18" s="77">
        <f t="shared" si="1"/>
        <v>72529941</v>
      </c>
      <c r="I18" s="77">
        <f t="shared" si="1"/>
        <v>169257545</v>
      </c>
      <c r="J18" s="77">
        <f t="shared" si="1"/>
        <v>68359282</v>
      </c>
      <c r="K18" s="77">
        <f t="shared" si="1"/>
        <v>65096204</v>
      </c>
      <c r="L18" s="77">
        <f t="shared" si="1"/>
        <v>70518198</v>
      </c>
      <c r="M18" s="77">
        <f t="shared" si="1"/>
        <v>203973684</v>
      </c>
      <c r="N18" s="77">
        <f t="shared" si="1"/>
        <v>138381357</v>
      </c>
      <c r="O18" s="77">
        <f t="shared" si="1"/>
        <v>82541569</v>
      </c>
      <c r="P18" s="77">
        <f t="shared" si="1"/>
        <v>77215438</v>
      </c>
      <c r="Q18" s="77">
        <f t="shared" si="1"/>
        <v>298138364</v>
      </c>
      <c r="R18" s="77">
        <f t="shared" si="1"/>
        <v>90997011</v>
      </c>
      <c r="S18" s="77">
        <f t="shared" si="1"/>
        <v>95314527</v>
      </c>
      <c r="T18" s="77">
        <f t="shared" si="1"/>
        <v>89241065</v>
      </c>
      <c r="U18" s="77">
        <f t="shared" si="1"/>
        <v>275552603</v>
      </c>
      <c r="V18" s="77">
        <f t="shared" si="1"/>
        <v>946922196</v>
      </c>
      <c r="W18" s="77">
        <f t="shared" si="1"/>
        <v>1054768582</v>
      </c>
      <c r="X18" s="77">
        <f t="shared" si="1"/>
        <v>-107846386</v>
      </c>
      <c r="Y18" s="71">
        <f>+IF(W18&lt;&gt;0,(X18/W18)*100,0)</f>
        <v>-10.224649069041005</v>
      </c>
      <c r="Z18" s="78">
        <f t="shared" si="1"/>
        <v>1054768582</v>
      </c>
    </row>
    <row r="19" spans="1:26" ht="13.5">
      <c r="A19" s="74" t="s">
        <v>43</v>
      </c>
      <c r="B19" s="79">
        <f>+B10-B18</f>
        <v>9263551</v>
      </c>
      <c r="C19" s="79">
        <f>+C10-C18</f>
        <v>0</v>
      </c>
      <c r="D19" s="80">
        <f aca="true" t="shared" si="2" ref="D19:Z19">+D10-D18</f>
        <v>1568063</v>
      </c>
      <c r="E19" s="81">
        <f t="shared" si="2"/>
        <v>-21042515</v>
      </c>
      <c r="F19" s="81">
        <f t="shared" si="2"/>
        <v>362300209</v>
      </c>
      <c r="G19" s="81">
        <f t="shared" si="2"/>
        <v>-37603297</v>
      </c>
      <c r="H19" s="81">
        <f t="shared" si="2"/>
        <v>-10739087</v>
      </c>
      <c r="I19" s="81">
        <f t="shared" si="2"/>
        <v>313957825</v>
      </c>
      <c r="J19" s="81">
        <f t="shared" si="2"/>
        <v>-14848972</v>
      </c>
      <c r="K19" s="81">
        <f t="shared" si="2"/>
        <v>-12405783</v>
      </c>
      <c r="L19" s="81">
        <f t="shared" si="2"/>
        <v>-6352378</v>
      </c>
      <c r="M19" s="81">
        <f t="shared" si="2"/>
        <v>-33607133</v>
      </c>
      <c r="N19" s="81">
        <f t="shared" si="2"/>
        <v>-76372574</v>
      </c>
      <c r="O19" s="81">
        <f t="shared" si="2"/>
        <v>-10174486</v>
      </c>
      <c r="P19" s="81">
        <f t="shared" si="2"/>
        <v>-5380071</v>
      </c>
      <c r="Q19" s="81">
        <f t="shared" si="2"/>
        <v>-91927131</v>
      </c>
      <c r="R19" s="81">
        <f t="shared" si="2"/>
        <v>-33755113</v>
      </c>
      <c r="S19" s="81">
        <f t="shared" si="2"/>
        <v>-40719141</v>
      </c>
      <c r="T19" s="81">
        <f t="shared" si="2"/>
        <v>-38014753</v>
      </c>
      <c r="U19" s="81">
        <f t="shared" si="2"/>
        <v>-112489007</v>
      </c>
      <c r="V19" s="81">
        <f t="shared" si="2"/>
        <v>75934554</v>
      </c>
      <c r="W19" s="81">
        <f>IF(E10=E18,0,W10-W18)</f>
        <v>-21042515</v>
      </c>
      <c r="X19" s="81">
        <f t="shared" si="2"/>
        <v>96977069</v>
      </c>
      <c r="Y19" s="82">
        <f>+IF(W19&lt;&gt;0,(X19/W19)*100,0)</f>
        <v>-460.86253948256666</v>
      </c>
      <c r="Z19" s="83">
        <f t="shared" si="2"/>
        <v>-21042515</v>
      </c>
    </row>
    <row r="20" spans="1:26" ht="13.5">
      <c r="A20" s="62" t="s">
        <v>44</v>
      </c>
      <c r="B20" s="18">
        <v>77694692</v>
      </c>
      <c r="C20" s="18">
        <v>0</v>
      </c>
      <c r="D20" s="63">
        <v>84160525</v>
      </c>
      <c r="E20" s="64">
        <v>60369198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396000</v>
      </c>
      <c r="P20" s="64">
        <v>0</v>
      </c>
      <c r="Q20" s="64">
        <v>396000</v>
      </c>
      <c r="R20" s="64">
        <v>0</v>
      </c>
      <c r="S20" s="64">
        <v>0</v>
      </c>
      <c r="T20" s="64">
        <v>0</v>
      </c>
      <c r="U20" s="64">
        <v>0</v>
      </c>
      <c r="V20" s="64">
        <v>396000</v>
      </c>
      <c r="W20" s="64">
        <v>60369198</v>
      </c>
      <c r="X20" s="64">
        <v>-59973198</v>
      </c>
      <c r="Y20" s="65">
        <v>-99.34</v>
      </c>
      <c r="Z20" s="66">
        <v>60369198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86958243</v>
      </c>
      <c r="C22" s="90">
        <f>SUM(C19:C21)</f>
        <v>0</v>
      </c>
      <c r="D22" s="91">
        <f aca="true" t="shared" si="3" ref="D22:Z22">SUM(D19:D21)</f>
        <v>85728588</v>
      </c>
      <c r="E22" s="92">
        <f t="shared" si="3"/>
        <v>39326683</v>
      </c>
      <c r="F22" s="92">
        <f t="shared" si="3"/>
        <v>362300209</v>
      </c>
      <c r="G22" s="92">
        <f t="shared" si="3"/>
        <v>-37603297</v>
      </c>
      <c r="H22" s="92">
        <f t="shared" si="3"/>
        <v>-10739087</v>
      </c>
      <c r="I22" s="92">
        <f t="shared" si="3"/>
        <v>313957825</v>
      </c>
      <c r="J22" s="92">
        <f t="shared" si="3"/>
        <v>-14848972</v>
      </c>
      <c r="K22" s="92">
        <f t="shared" si="3"/>
        <v>-12405783</v>
      </c>
      <c r="L22" s="92">
        <f t="shared" si="3"/>
        <v>-6352378</v>
      </c>
      <c r="M22" s="92">
        <f t="shared" si="3"/>
        <v>-33607133</v>
      </c>
      <c r="N22" s="92">
        <f t="shared" si="3"/>
        <v>-76372574</v>
      </c>
      <c r="O22" s="92">
        <f t="shared" si="3"/>
        <v>-9778486</v>
      </c>
      <c r="P22" s="92">
        <f t="shared" si="3"/>
        <v>-5380071</v>
      </c>
      <c r="Q22" s="92">
        <f t="shared" si="3"/>
        <v>-91531131</v>
      </c>
      <c r="R22" s="92">
        <f t="shared" si="3"/>
        <v>-33755113</v>
      </c>
      <c r="S22" s="92">
        <f t="shared" si="3"/>
        <v>-40719141</v>
      </c>
      <c r="T22" s="92">
        <f t="shared" si="3"/>
        <v>-38014753</v>
      </c>
      <c r="U22" s="92">
        <f t="shared" si="3"/>
        <v>-112489007</v>
      </c>
      <c r="V22" s="92">
        <f t="shared" si="3"/>
        <v>76330554</v>
      </c>
      <c r="W22" s="92">
        <f t="shared" si="3"/>
        <v>39326683</v>
      </c>
      <c r="X22" s="92">
        <f t="shared" si="3"/>
        <v>37003871</v>
      </c>
      <c r="Y22" s="93">
        <f>+IF(W22&lt;&gt;0,(X22/W22)*100,0)</f>
        <v>94.09354712168326</v>
      </c>
      <c r="Z22" s="94">
        <f t="shared" si="3"/>
        <v>39326683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86958243</v>
      </c>
      <c r="C24" s="79">
        <f>SUM(C22:C23)</f>
        <v>0</v>
      </c>
      <c r="D24" s="80">
        <f aca="true" t="shared" si="4" ref="D24:Z24">SUM(D22:D23)</f>
        <v>85728588</v>
      </c>
      <c r="E24" s="81">
        <f t="shared" si="4"/>
        <v>39326683</v>
      </c>
      <c r="F24" s="81">
        <f t="shared" si="4"/>
        <v>362300209</v>
      </c>
      <c r="G24" s="81">
        <f t="shared" si="4"/>
        <v>-37603297</v>
      </c>
      <c r="H24" s="81">
        <f t="shared" si="4"/>
        <v>-10739087</v>
      </c>
      <c r="I24" s="81">
        <f t="shared" si="4"/>
        <v>313957825</v>
      </c>
      <c r="J24" s="81">
        <f t="shared" si="4"/>
        <v>-14848972</v>
      </c>
      <c r="K24" s="81">
        <f t="shared" si="4"/>
        <v>-12405783</v>
      </c>
      <c r="L24" s="81">
        <f t="shared" si="4"/>
        <v>-6352378</v>
      </c>
      <c r="M24" s="81">
        <f t="shared" si="4"/>
        <v>-33607133</v>
      </c>
      <c r="N24" s="81">
        <f t="shared" si="4"/>
        <v>-76372574</v>
      </c>
      <c r="O24" s="81">
        <f t="shared" si="4"/>
        <v>-9778486</v>
      </c>
      <c r="P24" s="81">
        <f t="shared" si="4"/>
        <v>-5380071</v>
      </c>
      <c r="Q24" s="81">
        <f t="shared" si="4"/>
        <v>-91531131</v>
      </c>
      <c r="R24" s="81">
        <f t="shared" si="4"/>
        <v>-33755113</v>
      </c>
      <c r="S24" s="81">
        <f t="shared" si="4"/>
        <v>-40719141</v>
      </c>
      <c r="T24" s="81">
        <f t="shared" si="4"/>
        <v>-38014753</v>
      </c>
      <c r="U24" s="81">
        <f t="shared" si="4"/>
        <v>-112489007</v>
      </c>
      <c r="V24" s="81">
        <f t="shared" si="4"/>
        <v>76330554</v>
      </c>
      <c r="W24" s="81">
        <f t="shared" si="4"/>
        <v>39326683</v>
      </c>
      <c r="X24" s="81">
        <f t="shared" si="4"/>
        <v>37003871</v>
      </c>
      <c r="Y24" s="82">
        <f>+IF(W24&lt;&gt;0,(X24/W24)*100,0)</f>
        <v>94.09354712168326</v>
      </c>
      <c r="Z24" s="83">
        <f t="shared" si="4"/>
        <v>39326683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175639319</v>
      </c>
      <c r="C27" s="21">
        <v>0</v>
      </c>
      <c r="D27" s="103">
        <v>200065525</v>
      </c>
      <c r="E27" s="104">
        <v>187940297</v>
      </c>
      <c r="F27" s="104">
        <v>573195</v>
      </c>
      <c r="G27" s="104">
        <v>115521</v>
      </c>
      <c r="H27" s="104">
        <v>9546993</v>
      </c>
      <c r="I27" s="104">
        <v>10235709</v>
      </c>
      <c r="J27" s="104">
        <v>11608155</v>
      </c>
      <c r="K27" s="104">
        <v>7896472</v>
      </c>
      <c r="L27" s="104">
        <v>5061661</v>
      </c>
      <c r="M27" s="104">
        <v>24566288</v>
      </c>
      <c r="N27" s="104">
        <v>4263331</v>
      </c>
      <c r="O27" s="104">
        <v>15780945</v>
      </c>
      <c r="P27" s="104">
        <v>14126922</v>
      </c>
      <c r="Q27" s="104">
        <v>34171198</v>
      </c>
      <c r="R27" s="104">
        <v>16767272</v>
      </c>
      <c r="S27" s="104">
        <v>17181240</v>
      </c>
      <c r="T27" s="104">
        <v>44769437</v>
      </c>
      <c r="U27" s="104">
        <v>78717949</v>
      </c>
      <c r="V27" s="104">
        <v>147691144</v>
      </c>
      <c r="W27" s="104">
        <v>187940297</v>
      </c>
      <c r="X27" s="104">
        <v>-40249153</v>
      </c>
      <c r="Y27" s="105">
        <v>-21.42</v>
      </c>
      <c r="Z27" s="106">
        <v>187940297</v>
      </c>
    </row>
    <row r="28" spans="1:26" ht="13.5">
      <c r="A28" s="107" t="s">
        <v>44</v>
      </c>
      <c r="B28" s="18">
        <v>63945490</v>
      </c>
      <c r="C28" s="18">
        <v>0</v>
      </c>
      <c r="D28" s="63">
        <v>84160525</v>
      </c>
      <c r="E28" s="64">
        <v>60369198</v>
      </c>
      <c r="F28" s="64">
        <v>0</v>
      </c>
      <c r="G28" s="64">
        <v>0</v>
      </c>
      <c r="H28" s="64">
        <v>412752</v>
      </c>
      <c r="I28" s="64">
        <v>412752</v>
      </c>
      <c r="J28" s="64">
        <v>1396545</v>
      </c>
      <c r="K28" s="64">
        <v>2906776</v>
      </c>
      <c r="L28" s="64">
        <v>1074502</v>
      </c>
      <c r="M28" s="64">
        <v>5377823</v>
      </c>
      <c r="N28" s="64">
        <v>1418080</v>
      </c>
      <c r="O28" s="64">
        <v>9152527</v>
      </c>
      <c r="P28" s="64">
        <v>6316712</v>
      </c>
      <c r="Q28" s="64">
        <v>16887319</v>
      </c>
      <c r="R28" s="64">
        <v>5097541</v>
      </c>
      <c r="S28" s="64">
        <v>10065031</v>
      </c>
      <c r="T28" s="64">
        <v>12308249</v>
      </c>
      <c r="U28" s="64">
        <v>27470821</v>
      </c>
      <c r="V28" s="64">
        <v>50148715</v>
      </c>
      <c r="W28" s="64">
        <v>60369198</v>
      </c>
      <c r="X28" s="64">
        <v>-10220483</v>
      </c>
      <c r="Y28" s="65">
        <v>-16.93</v>
      </c>
      <c r="Z28" s="66">
        <v>60369198</v>
      </c>
    </row>
    <row r="29" spans="1:26" ht="13.5">
      <c r="A29" s="62" t="s">
        <v>99</v>
      </c>
      <c r="B29" s="18">
        <v>12901131</v>
      </c>
      <c r="C29" s="18">
        <v>0</v>
      </c>
      <c r="D29" s="63">
        <v>9655000</v>
      </c>
      <c r="E29" s="64">
        <v>9785000</v>
      </c>
      <c r="F29" s="64">
        <v>0</v>
      </c>
      <c r="G29" s="64">
        <v>40156</v>
      </c>
      <c r="H29" s="64">
        <v>54647</v>
      </c>
      <c r="I29" s="64">
        <v>94803</v>
      </c>
      <c r="J29" s="64">
        <v>897209</v>
      </c>
      <c r="K29" s="64">
        <v>810967</v>
      </c>
      <c r="L29" s="64">
        <v>1667465</v>
      </c>
      <c r="M29" s="64">
        <v>3375641</v>
      </c>
      <c r="N29" s="64">
        <v>338128</v>
      </c>
      <c r="O29" s="64">
        <v>270913</v>
      </c>
      <c r="P29" s="64">
        <v>444566</v>
      </c>
      <c r="Q29" s="64">
        <v>1053607</v>
      </c>
      <c r="R29" s="64">
        <v>2454577</v>
      </c>
      <c r="S29" s="64">
        <v>0</v>
      </c>
      <c r="T29" s="64">
        <v>2549236</v>
      </c>
      <c r="U29" s="64">
        <v>5003813</v>
      </c>
      <c r="V29" s="64">
        <v>9527864</v>
      </c>
      <c r="W29" s="64">
        <v>9785000</v>
      </c>
      <c r="X29" s="64">
        <v>-257136</v>
      </c>
      <c r="Y29" s="65">
        <v>-2.63</v>
      </c>
      <c r="Z29" s="66">
        <v>9785000</v>
      </c>
    </row>
    <row r="30" spans="1:26" ht="13.5">
      <c r="A30" s="62" t="s">
        <v>48</v>
      </c>
      <c r="B30" s="18">
        <v>25477675</v>
      </c>
      <c r="C30" s="18">
        <v>0</v>
      </c>
      <c r="D30" s="63">
        <v>4000000</v>
      </c>
      <c r="E30" s="64">
        <v>11533054</v>
      </c>
      <c r="F30" s="64">
        <v>0</v>
      </c>
      <c r="G30" s="64">
        <v>0</v>
      </c>
      <c r="H30" s="64">
        <v>7825357</v>
      </c>
      <c r="I30" s="64">
        <v>7825357</v>
      </c>
      <c r="J30" s="64">
        <v>1906846</v>
      </c>
      <c r="K30" s="64">
        <v>623202</v>
      </c>
      <c r="L30" s="64">
        <v>511437</v>
      </c>
      <c r="M30" s="64">
        <v>3041485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10866842</v>
      </c>
      <c r="W30" s="64">
        <v>11533054</v>
      </c>
      <c r="X30" s="64">
        <v>-666212</v>
      </c>
      <c r="Y30" s="65">
        <v>-5.78</v>
      </c>
      <c r="Z30" s="66">
        <v>11533054</v>
      </c>
    </row>
    <row r="31" spans="1:26" ht="13.5">
      <c r="A31" s="62" t="s">
        <v>49</v>
      </c>
      <c r="B31" s="18">
        <v>73315023</v>
      </c>
      <c r="C31" s="18">
        <v>0</v>
      </c>
      <c r="D31" s="63">
        <v>102250000</v>
      </c>
      <c r="E31" s="64">
        <v>106253045</v>
      </c>
      <c r="F31" s="64">
        <v>573195</v>
      </c>
      <c r="G31" s="64">
        <v>75365</v>
      </c>
      <c r="H31" s="64">
        <v>1254237</v>
      </c>
      <c r="I31" s="64">
        <v>1902797</v>
      </c>
      <c r="J31" s="64">
        <v>7407555</v>
      </c>
      <c r="K31" s="64">
        <v>3555527</v>
      </c>
      <c r="L31" s="64">
        <v>1808257</v>
      </c>
      <c r="M31" s="64">
        <v>12771339</v>
      </c>
      <c r="N31" s="64">
        <v>2507123</v>
      </c>
      <c r="O31" s="64">
        <v>6357505</v>
      </c>
      <c r="P31" s="64">
        <v>7365644</v>
      </c>
      <c r="Q31" s="64">
        <v>16230272</v>
      </c>
      <c r="R31" s="64">
        <v>9215154</v>
      </c>
      <c r="S31" s="64">
        <v>7116209</v>
      </c>
      <c r="T31" s="64">
        <v>29911952</v>
      </c>
      <c r="U31" s="64">
        <v>46243315</v>
      </c>
      <c r="V31" s="64">
        <v>77147723</v>
      </c>
      <c r="W31" s="64">
        <v>106253045</v>
      </c>
      <c r="X31" s="64">
        <v>-29105322</v>
      </c>
      <c r="Y31" s="65">
        <v>-27.39</v>
      </c>
      <c r="Z31" s="66">
        <v>106253045</v>
      </c>
    </row>
    <row r="32" spans="1:26" ht="13.5">
      <c r="A32" s="74" t="s">
        <v>50</v>
      </c>
      <c r="B32" s="21">
        <f>SUM(B28:B31)</f>
        <v>175639319</v>
      </c>
      <c r="C32" s="21">
        <f>SUM(C28:C31)</f>
        <v>0</v>
      </c>
      <c r="D32" s="103">
        <f aca="true" t="shared" si="5" ref="D32:Z32">SUM(D28:D31)</f>
        <v>200065525</v>
      </c>
      <c r="E32" s="104">
        <f t="shared" si="5"/>
        <v>187940297</v>
      </c>
      <c r="F32" s="104">
        <f t="shared" si="5"/>
        <v>573195</v>
      </c>
      <c r="G32" s="104">
        <f t="shared" si="5"/>
        <v>115521</v>
      </c>
      <c r="H32" s="104">
        <f t="shared" si="5"/>
        <v>9546993</v>
      </c>
      <c r="I32" s="104">
        <f t="shared" si="5"/>
        <v>10235709</v>
      </c>
      <c r="J32" s="104">
        <f t="shared" si="5"/>
        <v>11608155</v>
      </c>
      <c r="K32" s="104">
        <f t="shared" si="5"/>
        <v>7896472</v>
      </c>
      <c r="L32" s="104">
        <f t="shared" si="5"/>
        <v>5061661</v>
      </c>
      <c r="M32" s="104">
        <f t="shared" si="5"/>
        <v>24566288</v>
      </c>
      <c r="N32" s="104">
        <f t="shared" si="5"/>
        <v>4263331</v>
      </c>
      <c r="O32" s="104">
        <f t="shared" si="5"/>
        <v>15780945</v>
      </c>
      <c r="P32" s="104">
        <f t="shared" si="5"/>
        <v>14126922</v>
      </c>
      <c r="Q32" s="104">
        <f t="shared" si="5"/>
        <v>34171198</v>
      </c>
      <c r="R32" s="104">
        <f t="shared" si="5"/>
        <v>16767272</v>
      </c>
      <c r="S32" s="104">
        <f t="shared" si="5"/>
        <v>17181240</v>
      </c>
      <c r="T32" s="104">
        <f t="shared" si="5"/>
        <v>44769437</v>
      </c>
      <c r="U32" s="104">
        <f t="shared" si="5"/>
        <v>78717949</v>
      </c>
      <c r="V32" s="104">
        <f t="shared" si="5"/>
        <v>147691144</v>
      </c>
      <c r="W32" s="104">
        <f t="shared" si="5"/>
        <v>187940297</v>
      </c>
      <c r="X32" s="104">
        <f t="shared" si="5"/>
        <v>-40249153</v>
      </c>
      <c r="Y32" s="105">
        <f>+IF(W32&lt;&gt;0,(X32/W32)*100,0)</f>
        <v>-21.415924973237647</v>
      </c>
      <c r="Z32" s="106">
        <f t="shared" si="5"/>
        <v>187940297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587546582</v>
      </c>
      <c r="C35" s="18">
        <v>0</v>
      </c>
      <c r="D35" s="63">
        <v>516400327</v>
      </c>
      <c r="E35" s="64">
        <v>687561229</v>
      </c>
      <c r="F35" s="64">
        <v>598658885</v>
      </c>
      <c r="G35" s="64">
        <v>938698839</v>
      </c>
      <c r="H35" s="64">
        <v>833886558</v>
      </c>
      <c r="I35" s="64">
        <v>833886558</v>
      </c>
      <c r="J35" s="64">
        <v>814813875</v>
      </c>
      <c r="K35" s="64">
        <v>820828098</v>
      </c>
      <c r="L35" s="64">
        <v>798670049</v>
      </c>
      <c r="M35" s="64">
        <v>798670049</v>
      </c>
      <c r="N35" s="64">
        <v>786849941</v>
      </c>
      <c r="O35" s="64">
        <v>784005043</v>
      </c>
      <c r="P35" s="64">
        <v>797815370</v>
      </c>
      <c r="Q35" s="64">
        <v>797815370</v>
      </c>
      <c r="R35" s="64">
        <v>767237793</v>
      </c>
      <c r="S35" s="64">
        <v>730433563</v>
      </c>
      <c r="T35" s="64">
        <v>654702062</v>
      </c>
      <c r="U35" s="64">
        <v>654702062</v>
      </c>
      <c r="V35" s="64">
        <v>654702062</v>
      </c>
      <c r="W35" s="64">
        <v>687561229</v>
      </c>
      <c r="X35" s="64">
        <v>-32859167</v>
      </c>
      <c r="Y35" s="65">
        <v>-4.78</v>
      </c>
      <c r="Z35" s="66">
        <v>687561229</v>
      </c>
    </row>
    <row r="36" spans="1:26" ht="13.5">
      <c r="A36" s="62" t="s">
        <v>53</v>
      </c>
      <c r="B36" s="18">
        <v>4670399759</v>
      </c>
      <c r="C36" s="18">
        <v>0</v>
      </c>
      <c r="D36" s="63">
        <v>3650650993</v>
      </c>
      <c r="E36" s="64">
        <v>4548290868</v>
      </c>
      <c r="F36" s="64">
        <v>3668101344</v>
      </c>
      <c r="G36" s="64">
        <v>4657422776</v>
      </c>
      <c r="H36" s="64">
        <v>4667043696</v>
      </c>
      <c r="I36" s="64">
        <v>4667043696</v>
      </c>
      <c r="J36" s="64">
        <v>4678613564</v>
      </c>
      <c r="K36" s="64">
        <v>4686499297</v>
      </c>
      <c r="L36" s="64">
        <v>4636394418</v>
      </c>
      <c r="M36" s="64">
        <v>4636394418</v>
      </c>
      <c r="N36" s="64">
        <v>4640646126</v>
      </c>
      <c r="O36" s="64">
        <v>4656350354</v>
      </c>
      <c r="P36" s="64">
        <v>4670451891</v>
      </c>
      <c r="Q36" s="64">
        <v>4670451891</v>
      </c>
      <c r="R36" s="64">
        <v>4755830474</v>
      </c>
      <c r="S36" s="64">
        <v>4776283236</v>
      </c>
      <c r="T36" s="64">
        <v>4819225760</v>
      </c>
      <c r="U36" s="64">
        <v>4819225760</v>
      </c>
      <c r="V36" s="64">
        <v>4819225760</v>
      </c>
      <c r="W36" s="64">
        <v>4548290868</v>
      </c>
      <c r="X36" s="64">
        <v>270934892</v>
      </c>
      <c r="Y36" s="65">
        <v>5.96</v>
      </c>
      <c r="Z36" s="66">
        <v>4548290868</v>
      </c>
    </row>
    <row r="37" spans="1:26" ht="13.5">
      <c r="A37" s="62" t="s">
        <v>54</v>
      </c>
      <c r="B37" s="18">
        <v>210040734</v>
      </c>
      <c r="C37" s="18">
        <v>0</v>
      </c>
      <c r="D37" s="63">
        <v>99306104</v>
      </c>
      <c r="E37" s="64">
        <v>222040453</v>
      </c>
      <c r="F37" s="64">
        <v>224037027</v>
      </c>
      <c r="G37" s="64">
        <v>156168169</v>
      </c>
      <c r="H37" s="64">
        <v>127211252</v>
      </c>
      <c r="I37" s="64">
        <v>127211252</v>
      </c>
      <c r="J37" s="64">
        <v>134001731</v>
      </c>
      <c r="K37" s="64">
        <v>160780981</v>
      </c>
      <c r="L37" s="64">
        <v>160017569</v>
      </c>
      <c r="M37" s="64">
        <v>160017569</v>
      </c>
      <c r="N37" s="64">
        <v>133980425</v>
      </c>
      <c r="O37" s="64">
        <v>137560443</v>
      </c>
      <c r="P37" s="64">
        <v>160258495</v>
      </c>
      <c r="Q37" s="64">
        <v>160258495</v>
      </c>
      <c r="R37" s="64">
        <v>171457131</v>
      </c>
      <c r="S37" s="64">
        <v>151072284</v>
      </c>
      <c r="T37" s="64">
        <v>155773519</v>
      </c>
      <c r="U37" s="64">
        <v>155773519</v>
      </c>
      <c r="V37" s="64">
        <v>155773519</v>
      </c>
      <c r="W37" s="64">
        <v>222040453</v>
      </c>
      <c r="X37" s="64">
        <v>-66266934</v>
      </c>
      <c r="Y37" s="65">
        <v>-29.84</v>
      </c>
      <c r="Z37" s="66">
        <v>222040453</v>
      </c>
    </row>
    <row r="38" spans="1:26" ht="13.5">
      <c r="A38" s="62" t="s">
        <v>55</v>
      </c>
      <c r="B38" s="18">
        <v>330417786</v>
      </c>
      <c r="C38" s="18">
        <v>0</v>
      </c>
      <c r="D38" s="63">
        <v>328337283</v>
      </c>
      <c r="E38" s="64">
        <v>368598867</v>
      </c>
      <c r="F38" s="64">
        <v>307964916</v>
      </c>
      <c r="G38" s="64">
        <v>353120953</v>
      </c>
      <c r="H38" s="64">
        <v>352052713</v>
      </c>
      <c r="I38" s="64">
        <v>352052713</v>
      </c>
      <c r="J38" s="64">
        <v>351533709</v>
      </c>
      <c r="K38" s="64">
        <v>350979623</v>
      </c>
      <c r="L38" s="64">
        <v>346117614</v>
      </c>
      <c r="M38" s="64">
        <v>346117614</v>
      </c>
      <c r="N38" s="64">
        <v>358558759</v>
      </c>
      <c r="O38" s="64">
        <v>356456748</v>
      </c>
      <c r="P38" s="64">
        <v>355878873</v>
      </c>
      <c r="Q38" s="64">
        <v>355878873</v>
      </c>
      <c r="R38" s="64">
        <v>355285788</v>
      </c>
      <c r="S38" s="64">
        <v>385832036</v>
      </c>
      <c r="T38" s="64">
        <v>378080948</v>
      </c>
      <c r="U38" s="64">
        <v>378080948</v>
      </c>
      <c r="V38" s="64">
        <v>378080948</v>
      </c>
      <c r="W38" s="64">
        <v>368598867</v>
      </c>
      <c r="X38" s="64">
        <v>9482081</v>
      </c>
      <c r="Y38" s="65">
        <v>2.57</v>
      </c>
      <c r="Z38" s="66">
        <v>368598867</v>
      </c>
    </row>
    <row r="39" spans="1:26" ht="13.5">
      <c r="A39" s="62" t="s">
        <v>56</v>
      </c>
      <c r="B39" s="18">
        <v>4717487821</v>
      </c>
      <c r="C39" s="18">
        <v>0</v>
      </c>
      <c r="D39" s="63">
        <v>3739407932</v>
      </c>
      <c r="E39" s="64">
        <v>4645212777</v>
      </c>
      <c r="F39" s="64">
        <v>3734758286</v>
      </c>
      <c r="G39" s="64">
        <v>5086832493</v>
      </c>
      <c r="H39" s="64">
        <v>5021666289</v>
      </c>
      <c r="I39" s="64">
        <v>5021666289</v>
      </c>
      <c r="J39" s="64">
        <v>5007891999</v>
      </c>
      <c r="K39" s="64">
        <v>4995566791</v>
      </c>
      <c r="L39" s="64">
        <v>4928929284</v>
      </c>
      <c r="M39" s="64">
        <v>4928929284</v>
      </c>
      <c r="N39" s="64">
        <v>4934956883</v>
      </c>
      <c r="O39" s="64">
        <v>4946338206</v>
      </c>
      <c r="P39" s="64">
        <v>4952129893</v>
      </c>
      <c r="Q39" s="64">
        <v>4952129893</v>
      </c>
      <c r="R39" s="64">
        <v>4996325348</v>
      </c>
      <c r="S39" s="64">
        <v>4969812479</v>
      </c>
      <c r="T39" s="64">
        <v>4940073355</v>
      </c>
      <c r="U39" s="64">
        <v>4940073355</v>
      </c>
      <c r="V39" s="64">
        <v>4940073355</v>
      </c>
      <c r="W39" s="64">
        <v>4645212777</v>
      </c>
      <c r="X39" s="64">
        <v>294860578</v>
      </c>
      <c r="Y39" s="65">
        <v>6.35</v>
      </c>
      <c r="Z39" s="66">
        <v>4645212777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235164457</v>
      </c>
      <c r="C42" s="18">
        <v>0</v>
      </c>
      <c r="D42" s="63">
        <v>204486879</v>
      </c>
      <c r="E42" s="64">
        <v>233203897</v>
      </c>
      <c r="F42" s="64">
        <v>21828608</v>
      </c>
      <c r="G42" s="64">
        <v>15309689</v>
      </c>
      <c r="H42" s="64">
        <v>18269727</v>
      </c>
      <c r="I42" s="64">
        <v>55408024</v>
      </c>
      <c r="J42" s="64">
        <v>34114254</v>
      </c>
      <c r="K42" s="64">
        <v>27843881</v>
      </c>
      <c r="L42" s="64">
        <v>-2398023</v>
      </c>
      <c r="M42" s="64">
        <v>59560112</v>
      </c>
      <c r="N42" s="64">
        <v>-1570710</v>
      </c>
      <c r="O42" s="64">
        <v>11520509</v>
      </c>
      <c r="P42" s="64">
        <v>52333362</v>
      </c>
      <c r="Q42" s="64">
        <v>62283161</v>
      </c>
      <c r="R42" s="64">
        <v>10239704</v>
      </c>
      <c r="S42" s="64">
        <v>1031106</v>
      </c>
      <c r="T42" s="64">
        <v>-23140931</v>
      </c>
      <c r="U42" s="64">
        <v>-11870121</v>
      </c>
      <c r="V42" s="64">
        <v>165381176</v>
      </c>
      <c r="W42" s="64">
        <v>233203897</v>
      </c>
      <c r="X42" s="64">
        <v>-67822721</v>
      </c>
      <c r="Y42" s="65">
        <v>-29.08</v>
      </c>
      <c r="Z42" s="66">
        <v>233203897</v>
      </c>
    </row>
    <row r="43" spans="1:26" ht="13.5">
      <c r="A43" s="62" t="s">
        <v>59</v>
      </c>
      <c r="B43" s="18">
        <v>-190969702</v>
      </c>
      <c r="C43" s="18">
        <v>0</v>
      </c>
      <c r="D43" s="63">
        <v>-200091579</v>
      </c>
      <c r="E43" s="64">
        <v>-187466351</v>
      </c>
      <c r="F43" s="64">
        <v>-957</v>
      </c>
      <c r="G43" s="64">
        <v>-70</v>
      </c>
      <c r="H43" s="64">
        <v>-8957116</v>
      </c>
      <c r="I43" s="64">
        <v>-8958143</v>
      </c>
      <c r="J43" s="64">
        <v>-10731932</v>
      </c>
      <c r="K43" s="64">
        <v>-6247307</v>
      </c>
      <c r="L43" s="64">
        <v>-3019611</v>
      </c>
      <c r="M43" s="64">
        <v>-19998850</v>
      </c>
      <c r="N43" s="64">
        <v>-3831472</v>
      </c>
      <c r="O43" s="64">
        <v>-13627921</v>
      </c>
      <c r="P43" s="64">
        <v>-10811038</v>
      </c>
      <c r="Q43" s="64">
        <v>-28270431</v>
      </c>
      <c r="R43" s="64">
        <v>-14778221</v>
      </c>
      <c r="S43" s="64">
        <v>-17181239</v>
      </c>
      <c r="T43" s="64">
        <v>-44769438</v>
      </c>
      <c r="U43" s="64">
        <v>-76728898</v>
      </c>
      <c r="V43" s="64">
        <v>-133956322</v>
      </c>
      <c r="W43" s="64">
        <v>-187466351</v>
      </c>
      <c r="X43" s="64">
        <v>53510029</v>
      </c>
      <c r="Y43" s="65">
        <v>-28.54</v>
      </c>
      <c r="Z43" s="66">
        <v>-187466351</v>
      </c>
    </row>
    <row r="44" spans="1:26" ht="13.5">
      <c r="A44" s="62" t="s">
        <v>60</v>
      </c>
      <c r="B44" s="18">
        <v>17995810</v>
      </c>
      <c r="C44" s="18">
        <v>0</v>
      </c>
      <c r="D44" s="63">
        <v>-12373</v>
      </c>
      <c r="E44" s="64">
        <v>7520681</v>
      </c>
      <c r="F44" s="64">
        <v>363132</v>
      </c>
      <c r="G44" s="64">
        <v>758959</v>
      </c>
      <c r="H44" s="64">
        <v>574393</v>
      </c>
      <c r="I44" s="64">
        <v>1696484</v>
      </c>
      <c r="J44" s="64">
        <v>829683</v>
      </c>
      <c r="K44" s="64">
        <v>363307</v>
      </c>
      <c r="L44" s="64">
        <v>21064939</v>
      </c>
      <c r="M44" s="64">
        <v>22257929</v>
      </c>
      <c r="N44" s="64">
        <v>13167094</v>
      </c>
      <c r="O44" s="64">
        <v>-1460858</v>
      </c>
      <c r="P44" s="64">
        <v>118053</v>
      </c>
      <c r="Q44" s="64">
        <v>11824289</v>
      </c>
      <c r="R44" s="64">
        <v>75900</v>
      </c>
      <c r="S44" s="64">
        <v>54526</v>
      </c>
      <c r="T44" s="64">
        <v>-3050933</v>
      </c>
      <c r="U44" s="64">
        <v>-2920507</v>
      </c>
      <c r="V44" s="64">
        <v>32858195</v>
      </c>
      <c r="W44" s="64">
        <v>7520681</v>
      </c>
      <c r="X44" s="64">
        <v>25337514</v>
      </c>
      <c r="Y44" s="65">
        <v>336.9</v>
      </c>
      <c r="Z44" s="66">
        <v>7520681</v>
      </c>
    </row>
    <row r="45" spans="1:26" ht="13.5">
      <c r="A45" s="74" t="s">
        <v>61</v>
      </c>
      <c r="B45" s="21">
        <v>438891571</v>
      </c>
      <c r="C45" s="21">
        <v>0</v>
      </c>
      <c r="D45" s="103">
        <v>371601875</v>
      </c>
      <c r="E45" s="104">
        <v>492149799</v>
      </c>
      <c r="F45" s="104">
        <v>461082354</v>
      </c>
      <c r="G45" s="104">
        <v>477150932</v>
      </c>
      <c r="H45" s="104">
        <v>487037936</v>
      </c>
      <c r="I45" s="104">
        <v>487037936</v>
      </c>
      <c r="J45" s="104">
        <v>511249941</v>
      </c>
      <c r="K45" s="104">
        <v>533209822</v>
      </c>
      <c r="L45" s="104">
        <v>548857127</v>
      </c>
      <c r="M45" s="104">
        <v>548857127</v>
      </c>
      <c r="N45" s="104">
        <v>556622039</v>
      </c>
      <c r="O45" s="104">
        <v>553053769</v>
      </c>
      <c r="P45" s="104">
        <v>594694146</v>
      </c>
      <c r="Q45" s="104">
        <v>556622039</v>
      </c>
      <c r="R45" s="104">
        <v>590231529</v>
      </c>
      <c r="S45" s="104">
        <v>574135922</v>
      </c>
      <c r="T45" s="104">
        <v>503174620</v>
      </c>
      <c r="U45" s="104">
        <v>503174620</v>
      </c>
      <c r="V45" s="104">
        <v>503174620</v>
      </c>
      <c r="W45" s="104">
        <v>492149799</v>
      </c>
      <c r="X45" s="104">
        <v>11024821</v>
      </c>
      <c r="Y45" s="105">
        <v>2.24</v>
      </c>
      <c r="Z45" s="106">
        <v>492149799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46984913</v>
      </c>
      <c r="C49" s="56">
        <v>0</v>
      </c>
      <c r="D49" s="133">
        <v>5189571</v>
      </c>
      <c r="E49" s="58">
        <v>4174510</v>
      </c>
      <c r="F49" s="58">
        <v>0</v>
      </c>
      <c r="G49" s="58">
        <v>0</v>
      </c>
      <c r="H49" s="58">
        <v>0</v>
      </c>
      <c r="I49" s="58">
        <v>4347238</v>
      </c>
      <c r="J49" s="58">
        <v>0</v>
      </c>
      <c r="K49" s="58">
        <v>0</v>
      </c>
      <c r="L49" s="58">
        <v>0</v>
      </c>
      <c r="M49" s="58">
        <v>98081945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158778177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93479497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93479497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100.96753241878429</v>
      </c>
      <c r="C58" s="5">
        <f>IF(C67=0,0,+(C76/C67)*100)</f>
        <v>0</v>
      </c>
      <c r="D58" s="6">
        <f aca="true" t="shared" si="6" ref="D58:Z58">IF(D67=0,0,+(D76/D67)*100)</f>
        <v>97.82260745968357</v>
      </c>
      <c r="E58" s="7">
        <f t="shared" si="6"/>
        <v>98.00909839126356</v>
      </c>
      <c r="F58" s="7">
        <f t="shared" si="6"/>
        <v>13.739992212765276</v>
      </c>
      <c r="G58" s="7">
        <f t="shared" si="6"/>
        <v>473.7477997370825</v>
      </c>
      <c r="H58" s="7">
        <f t="shared" si="6"/>
        <v>181.26630469094619</v>
      </c>
      <c r="I58" s="7">
        <f t="shared" si="6"/>
        <v>52.672604648353804</v>
      </c>
      <c r="J58" s="7">
        <f t="shared" si="6"/>
        <v>218.5691341059568</v>
      </c>
      <c r="K58" s="7">
        <f t="shared" si="6"/>
        <v>137.15736584885565</v>
      </c>
      <c r="L58" s="7">
        <f t="shared" si="6"/>
        <v>142.18440090348855</v>
      </c>
      <c r="M58" s="7">
        <f t="shared" si="6"/>
        <v>166.42035869686848</v>
      </c>
      <c r="N58" s="7">
        <f t="shared" si="6"/>
        <v>151.15992117819331</v>
      </c>
      <c r="O58" s="7">
        <f t="shared" si="6"/>
        <v>112.14438533989338</v>
      </c>
      <c r="P58" s="7">
        <f t="shared" si="6"/>
        <v>131.76549791333642</v>
      </c>
      <c r="Q58" s="7">
        <f t="shared" si="6"/>
        <v>131.04521461808372</v>
      </c>
      <c r="R58" s="7">
        <f t="shared" si="6"/>
        <v>117.7239101469736</v>
      </c>
      <c r="S58" s="7">
        <f t="shared" si="6"/>
        <v>135.28880767252983</v>
      </c>
      <c r="T58" s="7">
        <f t="shared" si="6"/>
        <v>103.85222564399568</v>
      </c>
      <c r="U58" s="7">
        <f t="shared" si="6"/>
        <v>118.95078140723521</v>
      </c>
      <c r="V58" s="7">
        <f t="shared" si="6"/>
        <v>93.64595372662828</v>
      </c>
      <c r="W58" s="7">
        <f t="shared" si="6"/>
        <v>98.00909839126356</v>
      </c>
      <c r="X58" s="7">
        <f t="shared" si="6"/>
        <v>0</v>
      </c>
      <c r="Y58" s="7">
        <f t="shared" si="6"/>
        <v>0</v>
      </c>
      <c r="Z58" s="8">
        <f t="shared" si="6"/>
        <v>98.00909839126356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98.00000016735098</v>
      </c>
      <c r="E59" s="10">
        <f t="shared" si="7"/>
        <v>98.39827383110705</v>
      </c>
      <c r="F59" s="10">
        <f t="shared" si="7"/>
        <v>5.8226133389997425</v>
      </c>
      <c r="G59" s="10">
        <f t="shared" si="7"/>
        <v>-847.8835298961712</v>
      </c>
      <c r="H59" s="10">
        <f t="shared" si="7"/>
        <v>1965.160448510556</v>
      </c>
      <c r="I59" s="10">
        <f t="shared" si="7"/>
        <v>35.7611342191771</v>
      </c>
      <c r="J59" s="10">
        <f t="shared" si="7"/>
        <v>-22245.176362803482</v>
      </c>
      <c r="K59" s="10">
        <f t="shared" si="7"/>
        <v>21631.793792740664</v>
      </c>
      <c r="L59" s="10">
        <f t="shared" si="7"/>
        <v>27786.716425036208</v>
      </c>
      <c r="M59" s="10">
        <f t="shared" si="7"/>
        <v>-487346.6518337759</v>
      </c>
      <c r="N59" s="10">
        <f t="shared" si="7"/>
        <v>-17635.95353360945</v>
      </c>
      <c r="O59" s="10">
        <f t="shared" si="7"/>
        <v>17768.328484369576</v>
      </c>
      <c r="P59" s="10">
        <f t="shared" si="7"/>
        <v>-3477.1228768882866</v>
      </c>
      <c r="Q59" s="10">
        <f t="shared" si="7"/>
        <v>-10553.845834687541</v>
      </c>
      <c r="R59" s="10">
        <f t="shared" si="7"/>
        <v>4293.2788149127155</v>
      </c>
      <c r="S59" s="10">
        <f t="shared" si="7"/>
        <v>-22363.941784756797</v>
      </c>
      <c r="T59" s="10">
        <f t="shared" si="7"/>
        <v>-11401.330170738333</v>
      </c>
      <c r="U59" s="10">
        <f t="shared" si="7"/>
        <v>23837.273412303704</v>
      </c>
      <c r="V59" s="10">
        <f t="shared" si="7"/>
        <v>100.95566618805178</v>
      </c>
      <c r="W59" s="10">
        <f t="shared" si="7"/>
        <v>98.39827383110705</v>
      </c>
      <c r="X59" s="10">
        <f t="shared" si="7"/>
        <v>0</v>
      </c>
      <c r="Y59" s="10">
        <f t="shared" si="7"/>
        <v>0</v>
      </c>
      <c r="Z59" s="11">
        <f t="shared" si="7"/>
        <v>98.39827383110705</v>
      </c>
    </row>
    <row r="60" spans="1:26" ht="13.5">
      <c r="A60" s="37" t="s">
        <v>32</v>
      </c>
      <c r="B60" s="12">
        <f t="shared" si="7"/>
        <v>99.99999981165324</v>
      </c>
      <c r="C60" s="12">
        <f t="shared" si="7"/>
        <v>0</v>
      </c>
      <c r="D60" s="3">
        <f t="shared" si="7"/>
        <v>97.74917272218548</v>
      </c>
      <c r="E60" s="13">
        <f t="shared" si="7"/>
        <v>97.7489528966586</v>
      </c>
      <c r="F60" s="13">
        <f t="shared" si="7"/>
        <v>28.198742484671484</v>
      </c>
      <c r="G60" s="13">
        <f t="shared" si="7"/>
        <v>233.45804123909045</v>
      </c>
      <c r="H60" s="13">
        <f t="shared" si="7"/>
        <v>115.88025138855645</v>
      </c>
      <c r="I60" s="13">
        <f t="shared" si="7"/>
        <v>72.64719848924398</v>
      </c>
      <c r="J60" s="13">
        <f t="shared" si="7"/>
        <v>138.6192530125599</v>
      </c>
      <c r="K60" s="13">
        <f t="shared" si="7"/>
        <v>99.23415763834927</v>
      </c>
      <c r="L60" s="13">
        <f t="shared" si="7"/>
        <v>99.31143247052084</v>
      </c>
      <c r="M60" s="13">
        <f t="shared" si="7"/>
        <v>112.67675438382834</v>
      </c>
      <c r="N60" s="13">
        <f t="shared" si="7"/>
        <v>116.08879815447742</v>
      </c>
      <c r="O60" s="13">
        <f t="shared" si="7"/>
        <v>83.39760655992563</v>
      </c>
      <c r="P60" s="13">
        <f t="shared" si="7"/>
        <v>96.12940818441848</v>
      </c>
      <c r="Q60" s="13">
        <f t="shared" si="7"/>
        <v>98.11859838800868</v>
      </c>
      <c r="R60" s="13">
        <f t="shared" si="7"/>
        <v>90.33893336686882</v>
      </c>
      <c r="S60" s="13">
        <f t="shared" si="7"/>
        <v>103.26713425984215</v>
      </c>
      <c r="T60" s="13">
        <f t="shared" si="7"/>
        <v>79.79922234862457</v>
      </c>
      <c r="U60" s="13">
        <f t="shared" si="7"/>
        <v>91.13432795967772</v>
      </c>
      <c r="V60" s="13">
        <f t="shared" si="7"/>
        <v>91.09034334019806</v>
      </c>
      <c r="W60" s="13">
        <f t="shared" si="7"/>
        <v>97.7489528966586</v>
      </c>
      <c r="X60" s="13">
        <f t="shared" si="7"/>
        <v>0</v>
      </c>
      <c r="Y60" s="13">
        <f t="shared" si="7"/>
        <v>0</v>
      </c>
      <c r="Z60" s="14">
        <f t="shared" si="7"/>
        <v>97.7489528966586</v>
      </c>
    </row>
    <row r="61" spans="1:26" ht="13.5">
      <c r="A61" s="38" t="s">
        <v>102</v>
      </c>
      <c r="B61" s="12">
        <f t="shared" si="7"/>
        <v>99.99999972427064</v>
      </c>
      <c r="C61" s="12">
        <f t="shared" si="7"/>
        <v>0</v>
      </c>
      <c r="D61" s="3">
        <f t="shared" si="7"/>
        <v>97.99999989376442</v>
      </c>
      <c r="E61" s="13">
        <f t="shared" si="7"/>
        <v>97.98470733792531</v>
      </c>
      <c r="F61" s="13">
        <f t="shared" si="7"/>
        <v>62.230577712179205</v>
      </c>
      <c r="G61" s="13">
        <f t="shared" si="7"/>
        <v>201.5757383654768</v>
      </c>
      <c r="H61" s="13">
        <f t="shared" si="7"/>
        <v>117.4675198639117</v>
      </c>
      <c r="I61" s="13">
        <f t="shared" si="7"/>
        <v>112.20015231962724</v>
      </c>
      <c r="J61" s="13">
        <f t="shared" si="7"/>
        <v>133.96602935714168</v>
      </c>
      <c r="K61" s="13">
        <f t="shared" si="7"/>
        <v>109.35821514693713</v>
      </c>
      <c r="L61" s="13">
        <f t="shared" si="7"/>
        <v>124.44194369442225</v>
      </c>
      <c r="M61" s="13">
        <f t="shared" si="7"/>
        <v>122.69683869251287</v>
      </c>
      <c r="N61" s="13">
        <f t="shared" si="7"/>
        <v>106.1079528598814</v>
      </c>
      <c r="O61" s="13">
        <f t="shared" si="7"/>
        <v>95.67424731931618</v>
      </c>
      <c r="P61" s="13">
        <f t="shared" si="7"/>
        <v>109.61143987379624</v>
      </c>
      <c r="Q61" s="13">
        <f t="shared" si="7"/>
        <v>103.26437011099931</v>
      </c>
      <c r="R61" s="13">
        <f t="shared" si="7"/>
        <v>111.29716994932713</v>
      </c>
      <c r="S61" s="13">
        <f t="shared" si="7"/>
        <v>121.55844000066061</v>
      </c>
      <c r="T61" s="13">
        <f t="shared" si="7"/>
        <v>95.61910022590936</v>
      </c>
      <c r="U61" s="13">
        <f t="shared" si="7"/>
        <v>109.46156980938797</v>
      </c>
      <c r="V61" s="13">
        <f t="shared" si="7"/>
        <v>111.76897605313529</v>
      </c>
      <c r="W61" s="13">
        <f t="shared" si="7"/>
        <v>97.98470733792531</v>
      </c>
      <c r="X61" s="13">
        <f t="shared" si="7"/>
        <v>0</v>
      </c>
      <c r="Y61" s="13">
        <f t="shared" si="7"/>
        <v>0</v>
      </c>
      <c r="Z61" s="14">
        <f t="shared" si="7"/>
        <v>97.98470733792531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97.00000009872684</v>
      </c>
      <c r="E62" s="13">
        <f t="shared" si="7"/>
        <v>97.00000009872684</v>
      </c>
      <c r="F62" s="13">
        <f t="shared" si="7"/>
        <v>78.39425094192285</v>
      </c>
      <c r="G62" s="13">
        <f t="shared" si="7"/>
        <v>237.17312922430725</v>
      </c>
      <c r="H62" s="13">
        <f t="shared" si="7"/>
        <v>79.37235788342751</v>
      </c>
      <c r="I62" s="13">
        <f t="shared" si="7"/>
        <v>102.99509186926163</v>
      </c>
      <c r="J62" s="13">
        <f t="shared" si="7"/>
        <v>106.95990375061596</v>
      </c>
      <c r="K62" s="13">
        <f t="shared" si="7"/>
        <v>81.48255009759873</v>
      </c>
      <c r="L62" s="13">
        <f t="shared" si="7"/>
        <v>86.18667386304142</v>
      </c>
      <c r="M62" s="13">
        <f t="shared" si="7"/>
        <v>90.94548562443919</v>
      </c>
      <c r="N62" s="13">
        <f t="shared" si="7"/>
        <v>147.51817019052297</v>
      </c>
      <c r="O62" s="13">
        <f t="shared" si="7"/>
        <v>94.71737937837197</v>
      </c>
      <c r="P62" s="13">
        <f t="shared" si="7"/>
        <v>103.06706591099424</v>
      </c>
      <c r="Q62" s="13">
        <f t="shared" si="7"/>
        <v>113.51389772676552</v>
      </c>
      <c r="R62" s="13">
        <f t="shared" si="7"/>
        <v>74.90535949238104</v>
      </c>
      <c r="S62" s="13">
        <f t="shared" si="7"/>
        <v>110.78313999520952</v>
      </c>
      <c r="T62" s="13">
        <f t="shared" si="7"/>
        <v>76.83966313781926</v>
      </c>
      <c r="U62" s="13">
        <f t="shared" si="7"/>
        <v>86.77712856115186</v>
      </c>
      <c r="V62" s="13">
        <f t="shared" si="7"/>
        <v>98.46967807632916</v>
      </c>
      <c r="W62" s="13">
        <f t="shared" si="7"/>
        <v>97.00000009872684</v>
      </c>
      <c r="X62" s="13">
        <f t="shared" si="7"/>
        <v>0</v>
      </c>
      <c r="Y62" s="13">
        <f t="shared" si="7"/>
        <v>0</v>
      </c>
      <c r="Z62" s="14">
        <f t="shared" si="7"/>
        <v>97.00000009872684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97.49999579710475</v>
      </c>
      <c r="E63" s="13">
        <f t="shared" si="7"/>
        <v>97.49999579710475</v>
      </c>
      <c r="F63" s="13">
        <f t="shared" si="7"/>
        <v>10.890914576937352</v>
      </c>
      <c r="G63" s="13">
        <f t="shared" si="7"/>
        <v>454.9531965659917</v>
      </c>
      <c r="H63" s="13">
        <f t="shared" si="7"/>
        <v>126.95123148308483</v>
      </c>
      <c r="I63" s="13">
        <f t="shared" si="7"/>
        <v>17.62496685257646</v>
      </c>
      <c r="J63" s="13">
        <f t="shared" si="7"/>
        <v>122.82970077576654</v>
      </c>
      <c r="K63" s="13">
        <f t="shared" si="7"/>
        <v>-8.965048288713563</v>
      </c>
      <c r="L63" s="13">
        <f t="shared" si="7"/>
        <v>-5.314455729968196</v>
      </c>
      <c r="M63" s="13">
        <f t="shared" si="7"/>
        <v>19.856368884199448</v>
      </c>
      <c r="N63" s="13">
        <f t="shared" si="7"/>
        <v>96.20703544575726</v>
      </c>
      <c r="O63" s="13">
        <f t="shared" si="7"/>
        <v>-12.769581005444333</v>
      </c>
      <c r="P63" s="13">
        <f t="shared" si="7"/>
        <v>0.0948049581980985</v>
      </c>
      <c r="Q63" s="13">
        <f t="shared" si="7"/>
        <v>19.18426031632903</v>
      </c>
      <c r="R63" s="13">
        <f t="shared" si="7"/>
        <v>-18.921083561479936</v>
      </c>
      <c r="S63" s="13">
        <f t="shared" si="7"/>
        <v>-1.8379040594173124</v>
      </c>
      <c r="T63" s="13">
        <f t="shared" si="7"/>
        <v>-55.595580608370376</v>
      </c>
      <c r="U63" s="13">
        <f t="shared" si="7"/>
        <v>-25.838765865622477</v>
      </c>
      <c r="V63" s="13">
        <f t="shared" si="7"/>
        <v>14.878558140921228</v>
      </c>
      <c r="W63" s="13">
        <f t="shared" si="7"/>
        <v>97.49999579710475</v>
      </c>
      <c r="X63" s="13">
        <f t="shared" si="7"/>
        <v>0</v>
      </c>
      <c r="Y63" s="13">
        <f t="shared" si="7"/>
        <v>0</v>
      </c>
      <c r="Z63" s="14">
        <f t="shared" si="7"/>
        <v>97.49999579710475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97.49999905205019</v>
      </c>
      <c r="E64" s="13">
        <f t="shared" si="7"/>
        <v>97.67644409573249</v>
      </c>
      <c r="F64" s="13">
        <f t="shared" si="7"/>
        <v>7.848200948786012</v>
      </c>
      <c r="G64" s="13">
        <f t="shared" si="7"/>
        <v>-2047.5751618871418</v>
      </c>
      <c r="H64" s="13">
        <f t="shared" si="7"/>
        <v>-21541.718610863758</v>
      </c>
      <c r="I64" s="13">
        <f t="shared" si="7"/>
        <v>15.544590725445762</v>
      </c>
      <c r="J64" s="13">
        <f t="shared" si="7"/>
        <v>-691.0133888723594</v>
      </c>
      <c r="K64" s="13">
        <f t="shared" si="7"/>
        <v>460.84675404543185</v>
      </c>
      <c r="L64" s="13">
        <f t="shared" si="7"/>
        <v>525.1853658536585</v>
      </c>
      <c r="M64" s="13">
        <f t="shared" si="7"/>
        <v>-338.2552455691152</v>
      </c>
      <c r="N64" s="13">
        <f t="shared" si="7"/>
        <v>9416.783216783217</v>
      </c>
      <c r="O64" s="13">
        <f t="shared" si="7"/>
        <v>-916.5548263402403</v>
      </c>
      <c r="P64" s="13">
        <f t="shared" si="7"/>
        <v>-2015.3200181570587</v>
      </c>
      <c r="Q64" s="13">
        <f t="shared" si="7"/>
        <v>1875.2058590657164</v>
      </c>
      <c r="R64" s="13">
        <f t="shared" si="7"/>
        <v>-1253.2665529198084</v>
      </c>
      <c r="S64" s="13">
        <f t="shared" si="7"/>
        <v>1430.4029304029305</v>
      </c>
      <c r="T64" s="13">
        <f t="shared" si="7"/>
        <v>-35803.93811533052</v>
      </c>
      <c r="U64" s="13">
        <f t="shared" si="7"/>
        <v>-3299.707003999628</v>
      </c>
      <c r="V64" s="13">
        <f t="shared" si="7"/>
        <v>17.258525721983094</v>
      </c>
      <c r="W64" s="13">
        <f t="shared" si="7"/>
        <v>97.67644409573249</v>
      </c>
      <c r="X64" s="13">
        <f t="shared" si="7"/>
        <v>0</v>
      </c>
      <c r="Y64" s="13">
        <f t="shared" si="7"/>
        <v>0</v>
      </c>
      <c r="Z64" s="14">
        <f t="shared" si="7"/>
        <v>97.67644409573249</v>
      </c>
    </row>
    <row r="65" spans="1:26" ht="13.5">
      <c r="A65" s="38" t="s">
        <v>106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1288.686895947581</v>
      </c>
      <c r="M65" s="13">
        <f t="shared" si="7"/>
        <v>888.5700949671607</v>
      </c>
      <c r="N65" s="13">
        <f t="shared" si="7"/>
        <v>1173.0437088099386</v>
      </c>
      <c r="O65" s="13">
        <f t="shared" si="7"/>
        <v>0</v>
      </c>
      <c r="P65" s="13">
        <f t="shared" si="7"/>
        <v>0</v>
      </c>
      <c r="Q65" s="13">
        <f t="shared" si="7"/>
        <v>-29764.41936216953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5267.811976534656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263.21434897573835</v>
      </c>
      <c r="C66" s="15">
        <f t="shared" si="7"/>
        <v>0</v>
      </c>
      <c r="D66" s="4">
        <f t="shared" si="7"/>
        <v>97.99999276222321</v>
      </c>
      <c r="E66" s="16">
        <f t="shared" si="7"/>
        <v>121.34223806909567</v>
      </c>
      <c r="F66" s="16">
        <f t="shared" si="7"/>
        <v>58.68583425074887</v>
      </c>
      <c r="G66" s="16">
        <f t="shared" si="7"/>
        <v>85.34373072930083</v>
      </c>
      <c r="H66" s="16">
        <f t="shared" si="7"/>
        <v>60.859607280194794</v>
      </c>
      <c r="I66" s="16">
        <f t="shared" si="7"/>
        <v>66.03508765234085</v>
      </c>
      <c r="J66" s="16">
        <f t="shared" si="7"/>
        <v>103.22435462177441</v>
      </c>
      <c r="K66" s="16">
        <f t="shared" si="7"/>
        <v>53.60461150311683</v>
      </c>
      <c r="L66" s="16">
        <f t="shared" si="7"/>
        <v>31.704416272412463</v>
      </c>
      <c r="M66" s="16">
        <f t="shared" si="7"/>
        <v>66.04063608390295</v>
      </c>
      <c r="N66" s="16">
        <f t="shared" si="7"/>
        <v>88.68447418023739</v>
      </c>
      <c r="O66" s="16">
        <f t="shared" si="7"/>
        <v>-0.619367576346209</v>
      </c>
      <c r="P66" s="16">
        <f t="shared" si="7"/>
        <v>-2.2985321529347047</v>
      </c>
      <c r="Q66" s="16">
        <f t="shared" si="7"/>
        <v>31.785853858949437</v>
      </c>
      <c r="R66" s="16">
        <f t="shared" si="7"/>
        <v>-19.636769750312443</v>
      </c>
      <c r="S66" s="16">
        <f t="shared" si="7"/>
        <v>-0.8936073775778812</v>
      </c>
      <c r="T66" s="16">
        <f t="shared" si="7"/>
        <v>-20.68733227250052</v>
      </c>
      <c r="U66" s="16">
        <f t="shared" si="7"/>
        <v>-12.848960008112323</v>
      </c>
      <c r="V66" s="16">
        <f t="shared" si="7"/>
        <v>42.41384727399893</v>
      </c>
      <c r="W66" s="16">
        <f t="shared" si="7"/>
        <v>121.34223806909567</v>
      </c>
      <c r="X66" s="16">
        <f t="shared" si="7"/>
        <v>0</v>
      </c>
      <c r="Y66" s="16">
        <f t="shared" si="7"/>
        <v>0</v>
      </c>
      <c r="Z66" s="17">
        <f t="shared" si="7"/>
        <v>121.34223806909567</v>
      </c>
    </row>
    <row r="67" spans="1:26" ht="13.5" hidden="1">
      <c r="A67" s="40" t="s">
        <v>108</v>
      </c>
      <c r="B67" s="23">
        <v>739021852</v>
      </c>
      <c r="C67" s="23"/>
      <c r="D67" s="24">
        <v>834336651</v>
      </c>
      <c r="E67" s="25">
        <v>824178449</v>
      </c>
      <c r="F67" s="25">
        <v>367583629</v>
      </c>
      <c r="G67" s="25">
        <v>19209068</v>
      </c>
      <c r="H67" s="25">
        <v>48389065</v>
      </c>
      <c r="I67" s="25">
        <v>435181762</v>
      </c>
      <c r="J67" s="25">
        <v>42612477</v>
      </c>
      <c r="K67" s="25">
        <v>42677627</v>
      </c>
      <c r="L67" s="25">
        <v>40159890</v>
      </c>
      <c r="M67" s="25">
        <v>125449994</v>
      </c>
      <c r="N67" s="25">
        <v>46088261</v>
      </c>
      <c r="O67" s="25">
        <v>50648854</v>
      </c>
      <c r="P67" s="25">
        <v>42002219</v>
      </c>
      <c r="Q67" s="25">
        <v>138739334</v>
      </c>
      <c r="R67" s="25">
        <v>49410378</v>
      </c>
      <c r="S67" s="25">
        <v>44865619</v>
      </c>
      <c r="T67" s="25">
        <v>44533762</v>
      </c>
      <c r="U67" s="25">
        <v>138809759</v>
      </c>
      <c r="V67" s="25">
        <v>838180849</v>
      </c>
      <c r="W67" s="25">
        <v>824178449</v>
      </c>
      <c r="X67" s="25"/>
      <c r="Y67" s="24"/>
      <c r="Z67" s="26">
        <v>824178449</v>
      </c>
    </row>
    <row r="68" spans="1:26" ht="13.5" hidden="1">
      <c r="A68" s="36" t="s">
        <v>31</v>
      </c>
      <c r="B68" s="18">
        <v>203705331</v>
      </c>
      <c r="C68" s="18"/>
      <c r="D68" s="19">
        <v>239018620</v>
      </c>
      <c r="E68" s="20">
        <v>236018620</v>
      </c>
      <c r="F68" s="20">
        <v>238053142</v>
      </c>
      <c r="G68" s="20">
        <v>-4303628</v>
      </c>
      <c r="H68" s="20">
        <v>1722858</v>
      </c>
      <c r="I68" s="20">
        <v>235472372</v>
      </c>
      <c r="J68" s="20">
        <v>-152810</v>
      </c>
      <c r="K68" s="20">
        <v>76040</v>
      </c>
      <c r="L68" s="20">
        <v>62837</v>
      </c>
      <c r="M68" s="20">
        <v>-13933</v>
      </c>
      <c r="N68" s="20">
        <v>-91507</v>
      </c>
      <c r="O68" s="20">
        <v>83523</v>
      </c>
      <c r="P68" s="20">
        <v>-425849</v>
      </c>
      <c r="Q68" s="20">
        <v>-433833</v>
      </c>
      <c r="R68" s="20">
        <v>326862</v>
      </c>
      <c r="S68" s="20">
        <v>-65275</v>
      </c>
      <c r="T68" s="20">
        <v>-95702</v>
      </c>
      <c r="U68" s="20">
        <v>165885</v>
      </c>
      <c r="V68" s="20">
        <v>235190491</v>
      </c>
      <c r="W68" s="20">
        <v>236018620</v>
      </c>
      <c r="X68" s="20"/>
      <c r="Y68" s="19"/>
      <c r="Z68" s="22">
        <v>236018620</v>
      </c>
    </row>
    <row r="69" spans="1:26" ht="13.5" hidden="1">
      <c r="A69" s="37" t="s">
        <v>32</v>
      </c>
      <c r="B69" s="18">
        <v>530935609</v>
      </c>
      <c r="C69" s="18"/>
      <c r="D69" s="19">
        <v>590067800</v>
      </c>
      <c r="E69" s="20">
        <v>585567800</v>
      </c>
      <c r="F69" s="20">
        <v>129139897</v>
      </c>
      <c r="G69" s="20">
        <v>23256478</v>
      </c>
      <c r="H69" s="20">
        <v>46264954</v>
      </c>
      <c r="I69" s="20">
        <v>198661329</v>
      </c>
      <c r="J69" s="20">
        <v>42380900</v>
      </c>
      <c r="K69" s="20">
        <v>42188186</v>
      </c>
      <c r="L69" s="20">
        <v>39830516</v>
      </c>
      <c r="M69" s="20">
        <v>124399602</v>
      </c>
      <c r="N69" s="20">
        <v>45885323</v>
      </c>
      <c r="O69" s="20">
        <v>50314107</v>
      </c>
      <c r="P69" s="20">
        <v>42175385</v>
      </c>
      <c r="Q69" s="20">
        <v>138374815</v>
      </c>
      <c r="R69" s="20">
        <v>48895481</v>
      </c>
      <c r="S69" s="20">
        <v>44644079</v>
      </c>
      <c r="T69" s="20">
        <v>44354837</v>
      </c>
      <c r="U69" s="20">
        <v>137894397</v>
      </c>
      <c r="V69" s="20">
        <v>599330143</v>
      </c>
      <c r="W69" s="20">
        <v>585567800</v>
      </c>
      <c r="X69" s="20"/>
      <c r="Y69" s="19"/>
      <c r="Z69" s="22">
        <v>585567800</v>
      </c>
    </row>
    <row r="70" spans="1:26" ht="13.5" hidden="1">
      <c r="A70" s="38" t="s">
        <v>102</v>
      </c>
      <c r="B70" s="18">
        <v>362674472</v>
      </c>
      <c r="C70" s="18"/>
      <c r="D70" s="19">
        <v>395347779</v>
      </c>
      <c r="E70" s="20">
        <v>392347779</v>
      </c>
      <c r="F70" s="20">
        <v>40342338</v>
      </c>
      <c r="G70" s="20">
        <v>20285855</v>
      </c>
      <c r="H70" s="20">
        <v>38506766</v>
      </c>
      <c r="I70" s="20">
        <v>99134959</v>
      </c>
      <c r="J70" s="20">
        <v>35222707</v>
      </c>
      <c r="K70" s="20">
        <v>33807825</v>
      </c>
      <c r="L70" s="20">
        <v>30954269</v>
      </c>
      <c r="M70" s="20">
        <v>99984801</v>
      </c>
      <c r="N70" s="20">
        <v>36152391</v>
      </c>
      <c r="O70" s="20">
        <v>38921319</v>
      </c>
      <c r="P70" s="20">
        <v>30347118</v>
      </c>
      <c r="Q70" s="20">
        <v>105420828</v>
      </c>
      <c r="R70" s="20">
        <v>35375727</v>
      </c>
      <c r="S70" s="20">
        <v>33847681</v>
      </c>
      <c r="T70" s="20">
        <v>34270380</v>
      </c>
      <c r="U70" s="20">
        <v>103493788</v>
      </c>
      <c r="V70" s="20">
        <v>408034376</v>
      </c>
      <c r="W70" s="20">
        <v>392347779</v>
      </c>
      <c r="X70" s="20"/>
      <c r="Y70" s="19"/>
      <c r="Z70" s="22">
        <v>392347779</v>
      </c>
    </row>
    <row r="71" spans="1:26" ht="13.5" hidden="1">
      <c r="A71" s="38" t="s">
        <v>103</v>
      </c>
      <c r="B71" s="18">
        <v>95457979</v>
      </c>
      <c r="C71" s="18"/>
      <c r="D71" s="19">
        <v>101289570</v>
      </c>
      <c r="E71" s="20">
        <v>101289570</v>
      </c>
      <c r="F71" s="20">
        <v>7503003</v>
      </c>
      <c r="G71" s="20">
        <v>2582672</v>
      </c>
      <c r="H71" s="20">
        <v>6856009</v>
      </c>
      <c r="I71" s="20">
        <v>16941684</v>
      </c>
      <c r="J71" s="20">
        <v>6700926</v>
      </c>
      <c r="K71" s="20">
        <v>7236774</v>
      </c>
      <c r="L71" s="20">
        <v>8159664</v>
      </c>
      <c r="M71" s="20">
        <v>22097364</v>
      </c>
      <c r="N71" s="20">
        <v>8924645</v>
      </c>
      <c r="O71" s="20">
        <v>10397472</v>
      </c>
      <c r="P71" s="20">
        <v>10341871</v>
      </c>
      <c r="Q71" s="20">
        <v>29663988</v>
      </c>
      <c r="R71" s="20">
        <v>12080715</v>
      </c>
      <c r="S71" s="20">
        <v>9619072</v>
      </c>
      <c r="T71" s="20">
        <v>8804669</v>
      </c>
      <c r="U71" s="20">
        <v>30504456</v>
      </c>
      <c r="V71" s="20">
        <v>99207492</v>
      </c>
      <c r="W71" s="20">
        <v>101289570</v>
      </c>
      <c r="X71" s="20"/>
      <c r="Y71" s="19"/>
      <c r="Z71" s="22">
        <v>101289570</v>
      </c>
    </row>
    <row r="72" spans="1:26" ht="13.5" hidden="1">
      <c r="A72" s="38" t="s">
        <v>104</v>
      </c>
      <c r="B72" s="18">
        <v>53451314</v>
      </c>
      <c r="C72" s="18"/>
      <c r="D72" s="19">
        <v>56508665</v>
      </c>
      <c r="E72" s="20">
        <v>56508665</v>
      </c>
      <c r="F72" s="20">
        <v>45530538</v>
      </c>
      <c r="G72" s="20">
        <v>474431</v>
      </c>
      <c r="H72" s="20">
        <v>906671</v>
      </c>
      <c r="I72" s="20">
        <v>46911640</v>
      </c>
      <c r="J72" s="20">
        <v>625317</v>
      </c>
      <c r="K72" s="20">
        <v>1195621</v>
      </c>
      <c r="L72" s="20">
        <v>1189134</v>
      </c>
      <c r="M72" s="20">
        <v>3010072</v>
      </c>
      <c r="N72" s="20">
        <v>774592</v>
      </c>
      <c r="O72" s="20">
        <v>981755</v>
      </c>
      <c r="P72" s="20">
        <v>1481990</v>
      </c>
      <c r="Q72" s="20">
        <v>3238337</v>
      </c>
      <c r="R72" s="20">
        <v>1420870</v>
      </c>
      <c r="S72" s="20">
        <v>1175415</v>
      </c>
      <c r="T72" s="20">
        <v>1278366</v>
      </c>
      <c r="U72" s="20">
        <v>3874651</v>
      </c>
      <c r="V72" s="20">
        <v>57034700</v>
      </c>
      <c r="W72" s="20">
        <v>56508665</v>
      </c>
      <c r="X72" s="20"/>
      <c r="Y72" s="19"/>
      <c r="Z72" s="22">
        <v>56508665</v>
      </c>
    </row>
    <row r="73" spans="1:26" ht="13.5" hidden="1">
      <c r="A73" s="38" t="s">
        <v>105</v>
      </c>
      <c r="B73" s="18">
        <v>31013414</v>
      </c>
      <c r="C73" s="18"/>
      <c r="D73" s="19">
        <v>36921786</v>
      </c>
      <c r="E73" s="20">
        <v>35421786</v>
      </c>
      <c r="F73" s="20">
        <v>35764018</v>
      </c>
      <c r="G73" s="20">
        <v>-86480</v>
      </c>
      <c r="H73" s="20">
        <v>-4492</v>
      </c>
      <c r="I73" s="20">
        <v>35673046</v>
      </c>
      <c r="J73" s="20">
        <v>-168050</v>
      </c>
      <c r="K73" s="20">
        <v>-52034</v>
      </c>
      <c r="L73" s="20">
        <v>-20500</v>
      </c>
      <c r="M73" s="20">
        <v>-240584</v>
      </c>
      <c r="N73" s="20">
        <v>7293</v>
      </c>
      <c r="O73" s="20">
        <v>13561</v>
      </c>
      <c r="P73" s="20">
        <v>4406</v>
      </c>
      <c r="Q73" s="20">
        <v>25260</v>
      </c>
      <c r="R73" s="20">
        <v>18169</v>
      </c>
      <c r="S73" s="20">
        <v>1911</v>
      </c>
      <c r="T73" s="20">
        <v>1422</v>
      </c>
      <c r="U73" s="20">
        <v>21502</v>
      </c>
      <c r="V73" s="20">
        <v>35479224</v>
      </c>
      <c r="W73" s="20">
        <v>35421786</v>
      </c>
      <c r="X73" s="20"/>
      <c r="Y73" s="19"/>
      <c r="Z73" s="22">
        <v>35421786</v>
      </c>
    </row>
    <row r="74" spans="1:26" ht="13.5" hidden="1">
      <c r="A74" s="38" t="s">
        <v>106</v>
      </c>
      <c r="B74" s="18">
        <v>-11661570</v>
      </c>
      <c r="C74" s="18"/>
      <c r="D74" s="19"/>
      <c r="E74" s="20"/>
      <c r="F74" s="20"/>
      <c r="G74" s="20"/>
      <c r="H74" s="20"/>
      <c r="I74" s="20"/>
      <c r="J74" s="20"/>
      <c r="K74" s="20"/>
      <c r="L74" s="20">
        <v>-452051</v>
      </c>
      <c r="M74" s="20">
        <v>-452051</v>
      </c>
      <c r="N74" s="20">
        <v>26402</v>
      </c>
      <c r="O74" s="20"/>
      <c r="P74" s="20"/>
      <c r="Q74" s="20">
        <v>26402</v>
      </c>
      <c r="R74" s="20"/>
      <c r="S74" s="20"/>
      <c r="T74" s="20"/>
      <c r="U74" s="20"/>
      <c r="V74" s="20">
        <v>-425649</v>
      </c>
      <c r="W74" s="20"/>
      <c r="X74" s="20"/>
      <c r="Y74" s="19"/>
      <c r="Z74" s="22"/>
    </row>
    <row r="75" spans="1:26" ht="13.5" hidden="1">
      <c r="A75" s="39" t="s">
        <v>107</v>
      </c>
      <c r="B75" s="27">
        <v>4380912</v>
      </c>
      <c r="C75" s="27"/>
      <c r="D75" s="28">
        <v>5250231</v>
      </c>
      <c r="E75" s="29">
        <v>2592029</v>
      </c>
      <c r="F75" s="29">
        <v>390590</v>
      </c>
      <c r="G75" s="29">
        <v>256218</v>
      </c>
      <c r="H75" s="29">
        <v>401253</v>
      </c>
      <c r="I75" s="29">
        <v>1048061</v>
      </c>
      <c r="J75" s="29">
        <v>384387</v>
      </c>
      <c r="K75" s="29">
        <v>413401</v>
      </c>
      <c r="L75" s="29">
        <v>266537</v>
      </c>
      <c r="M75" s="29">
        <v>1064325</v>
      </c>
      <c r="N75" s="29">
        <v>294445</v>
      </c>
      <c r="O75" s="29">
        <v>251224</v>
      </c>
      <c r="P75" s="29">
        <v>252683</v>
      </c>
      <c r="Q75" s="29">
        <v>798352</v>
      </c>
      <c r="R75" s="29">
        <v>188035</v>
      </c>
      <c r="S75" s="29">
        <v>286815</v>
      </c>
      <c r="T75" s="29">
        <v>274627</v>
      </c>
      <c r="U75" s="29">
        <v>749477</v>
      </c>
      <c r="V75" s="29">
        <v>3660215</v>
      </c>
      <c r="W75" s="29">
        <v>2592029</v>
      </c>
      <c r="X75" s="29"/>
      <c r="Y75" s="28"/>
      <c r="Z75" s="30">
        <v>2592029</v>
      </c>
    </row>
    <row r="76" spans="1:26" ht="13.5" hidden="1">
      <c r="A76" s="41" t="s">
        <v>109</v>
      </c>
      <c r="B76" s="31">
        <v>746172128</v>
      </c>
      <c r="C76" s="31"/>
      <c r="D76" s="32">
        <v>816169867</v>
      </c>
      <c r="E76" s="33">
        <v>807769867</v>
      </c>
      <c r="F76" s="33">
        <v>50505962</v>
      </c>
      <c r="G76" s="33">
        <v>91002537</v>
      </c>
      <c r="H76" s="33">
        <v>87713070</v>
      </c>
      <c r="I76" s="33">
        <v>229221569</v>
      </c>
      <c r="J76" s="33">
        <v>93137722</v>
      </c>
      <c r="K76" s="33">
        <v>58535509</v>
      </c>
      <c r="L76" s="33">
        <v>57101099</v>
      </c>
      <c r="M76" s="33">
        <v>208774330</v>
      </c>
      <c r="N76" s="33">
        <v>69666979</v>
      </c>
      <c r="O76" s="33">
        <v>56799846</v>
      </c>
      <c r="P76" s="33">
        <v>55344433</v>
      </c>
      <c r="Q76" s="33">
        <v>181811258</v>
      </c>
      <c r="R76" s="33">
        <v>58167829</v>
      </c>
      <c r="S76" s="33">
        <v>60698161</v>
      </c>
      <c r="T76" s="33">
        <v>46249303</v>
      </c>
      <c r="U76" s="33">
        <v>165115293</v>
      </c>
      <c r="V76" s="33">
        <v>784922450</v>
      </c>
      <c r="W76" s="33">
        <v>807769867</v>
      </c>
      <c r="X76" s="33"/>
      <c r="Y76" s="32"/>
      <c r="Z76" s="34">
        <v>807769867</v>
      </c>
    </row>
    <row r="77" spans="1:26" ht="13.5" hidden="1">
      <c r="A77" s="36" t="s">
        <v>31</v>
      </c>
      <c r="B77" s="18">
        <v>203705331</v>
      </c>
      <c r="C77" s="18"/>
      <c r="D77" s="19">
        <v>234238248</v>
      </c>
      <c r="E77" s="20">
        <v>232238248</v>
      </c>
      <c r="F77" s="20">
        <v>13860914</v>
      </c>
      <c r="G77" s="20">
        <v>36489753</v>
      </c>
      <c r="H77" s="20">
        <v>33856924</v>
      </c>
      <c r="I77" s="20">
        <v>84207591</v>
      </c>
      <c r="J77" s="20">
        <v>33992854</v>
      </c>
      <c r="K77" s="20">
        <v>16448816</v>
      </c>
      <c r="L77" s="20">
        <v>17460339</v>
      </c>
      <c r="M77" s="20">
        <v>67902009</v>
      </c>
      <c r="N77" s="20">
        <v>16138132</v>
      </c>
      <c r="O77" s="20">
        <v>14840641</v>
      </c>
      <c r="P77" s="20">
        <v>14807293</v>
      </c>
      <c r="Q77" s="20">
        <v>45786066</v>
      </c>
      <c r="R77" s="20">
        <v>14033097</v>
      </c>
      <c r="S77" s="20">
        <v>14598063</v>
      </c>
      <c r="T77" s="20">
        <v>10911301</v>
      </c>
      <c r="U77" s="20">
        <v>39542461</v>
      </c>
      <c r="V77" s="20">
        <v>237438127</v>
      </c>
      <c r="W77" s="20">
        <v>232238248</v>
      </c>
      <c r="X77" s="20"/>
      <c r="Y77" s="19"/>
      <c r="Z77" s="22">
        <v>232238248</v>
      </c>
    </row>
    <row r="78" spans="1:26" ht="13.5" hidden="1">
      <c r="A78" s="37" t="s">
        <v>32</v>
      </c>
      <c r="B78" s="18">
        <v>530935608</v>
      </c>
      <c r="C78" s="18"/>
      <c r="D78" s="19">
        <v>576786393</v>
      </c>
      <c r="E78" s="20">
        <v>572386393</v>
      </c>
      <c r="F78" s="20">
        <v>36415827</v>
      </c>
      <c r="G78" s="20">
        <v>54294118</v>
      </c>
      <c r="H78" s="20">
        <v>53611945</v>
      </c>
      <c r="I78" s="20">
        <v>144321890</v>
      </c>
      <c r="J78" s="20">
        <v>58748087</v>
      </c>
      <c r="K78" s="20">
        <v>41865091</v>
      </c>
      <c r="L78" s="20">
        <v>39556256</v>
      </c>
      <c r="M78" s="20">
        <v>140169434</v>
      </c>
      <c r="N78" s="20">
        <v>53267720</v>
      </c>
      <c r="O78" s="20">
        <v>41960761</v>
      </c>
      <c r="P78" s="20">
        <v>40542948</v>
      </c>
      <c r="Q78" s="20">
        <v>135771429</v>
      </c>
      <c r="R78" s="20">
        <v>44171656</v>
      </c>
      <c r="S78" s="20">
        <v>46102661</v>
      </c>
      <c r="T78" s="20">
        <v>35394815</v>
      </c>
      <c r="U78" s="20">
        <v>125669132</v>
      </c>
      <c r="V78" s="20">
        <v>545931885</v>
      </c>
      <c r="W78" s="20">
        <v>572386393</v>
      </c>
      <c r="X78" s="20"/>
      <c r="Y78" s="19"/>
      <c r="Z78" s="22">
        <v>572386393</v>
      </c>
    </row>
    <row r="79" spans="1:26" ht="13.5" hidden="1">
      <c r="A79" s="38" t="s">
        <v>102</v>
      </c>
      <c r="B79" s="18">
        <v>362674471</v>
      </c>
      <c r="C79" s="18"/>
      <c r="D79" s="19">
        <v>387440823</v>
      </c>
      <c r="E79" s="20">
        <v>384440823</v>
      </c>
      <c r="F79" s="20">
        <v>25105270</v>
      </c>
      <c r="G79" s="20">
        <v>40891362</v>
      </c>
      <c r="H79" s="20">
        <v>45232943</v>
      </c>
      <c r="I79" s="20">
        <v>111229575</v>
      </c>
      <c r="J79" s="20">
        <v>47186462</v>
      </c>
      <c r="K79" s="20">
        <v>36971634</v>
      </c>
      <c r="L79" s="20">
        <v>38520094</v>
      </c>
      <c r="M79" s="20">
        <v>122678190</v>
      </c>
      <c r="N79" s="20">
        <v>38360562</v>
      </c>
      <c r="O79" s="20">
        <v>37237679</v>
      </c>
      <c r="P79" s="20">
        <v>33263913</v>
      </c>
      <c r="Q79" s="20">
        <v>108862154</v>
      </c>
      <c r="R79" s="20">
        <v>39372183</v>
      </c>
      <c r="S79" s="20">
        <v>41144713</v>
      </c>
      <c r="T79" s="20">
        <v>32769029</v>
      </c>
      <c r="U79" s="20">
        <v>113285925</v>
      </c>
      <c r="V79" s="20">
        <v>456055844</v>
      </c>
      <c r="W79" s="20">
        <v>384440823</v>
      </c>
      <c r="X79" s="20"/>
      <c r="Y79" s="19"/>
      <c r="Z79" s="22">
        <v>384440823</v>
      </c>
    </row>
    <row r="80" spans="1:26" ht="13.5" hidden="1">
      <c r="A80" s="38" t="s">
        <v>103</v>
      </c>
      <c r="B80" s="18">
        <v>95457979</v>
      </c>
      <c r="C80" s="18"/>
      <c r="D80" s="19">
        <v>98250883</v>
      </c>
      <c r="E80" s="20">
        <v>98250883</v>
      </c>
      <c r="F80" s="20">
        <v>5881923</v>
      </c>
      <c r="G80" s="20">
        <v>6125404</v>
      </c>
      <c r="H80" s="20">
        <v>5441776</v>
      </c>
      <c r="I80" s="20">
        <v>17449103</v>
      </c>
      <c r="J80" s="20">
        <v>7167304</v>
      </c>
      <c r="K80" s="20">
        <v>5896708</v>
      </c>
      <c r="L80" s="20">
        <v>7032543</v>
      </c>
      <c r="M80" s="20">
        <v>20096555</v>
      </c>
      <c r="N80" s="20">
        <v>13165473</v>
      </c>
      <c r="O80" s="20">
        <v>9848213</v>
      </c>
      <c r="P80" s="20">
        <v>10659063</v>
      </c>
      <c r="Q80" s="20">
        <v>33672749</v>
      </c>
      <c r="R80" s="20">
        <v>9049103</v>
      </c>
      <c r="S80" s="20">
        <v>10656310</v>
      </c>
      <c r="T80" s="20">
        <v>6765478</v>
      </c>
      <c r="U80" s="20">
        <v>26470891</v>
      </c>
      <c r="V80" s="20">
        <v>97689298</v>
      </c>
      <c r="W80" s="20">
        <v>98250883</v>
      </c>
      <c r="X80" s="20"/>
      <c r="Y80" s="19"/>
      <c r="Z80" s="22">
        <v>98250883</v>
      </c>
    </row>
    <row r="81" spans="1:26" ht="13.5" hidden="1">
      <c r="A81" s="38" t="s">
        <v>104</v>
      </c>
      <c r="B81" s="18">
        <v>53451314</v>
      </c>
      <c r="C81" s="18"/>
      <c r="D81" s="19">
        <v>55095946</v>
      </c>
      <c r="E81" s="20">
        <v>55095946</v>
      </c>
      <c r="F81" s="20">
        <v>4958692</v>
      </c>
      <c r="G81" s="20">
        <v>2158439</v>
      </c>
      <c r="H81" s="20">
        <v>1151030</v>
      </c>
      <c r="I81" s="20">
        <v>8268161</v>
      </c>
      <c r="J81" s="20">
        <v>768075</v>
      </c>
      <c r="K81" s="20">
        <v>-107188</v>
      </c>
      <c r="L81" s="20">
        <v>-63196</v>
      </c>
      <c r="M81" s="20">
        <v>597691</v>
      </c>
      <c r="N81" s="20">
        <v>745212</v>
      </c>
      <c r="O81" s="20">
        <v>-125366</v>
      </c>
      <c r="P81" s="20">
        <v>1405</v>
      </c>
      <c r="Q81" s="20">
        <v>621251</v>
      </c>
      <c r="R81" s="20">
        <v>-268844</v>
      </c>
      <c r="S81" s="20">
        <v>-21603</v>
      </c>
      <c r="T81" s="20">
        <v>-710715</v>
      </c>
      <c r="U81" s="20">
        <v>-1001162</v>
      </c>
      <c r="V81" s="20">
        <v>8485941</v>
      </c>
      <c r="W81" s="20">
        <v>55095946</v>
      </c>
      <c r="X81" s="20"/>
      <c r="Y81" s="19"/>
      <c r="Z81" s="22">
        <v>55095946</v>
      </c>
    </row>
    <row r="82" spans="1:26" ht="13.5" hidden="1">
      <c r="A82" s="38" t="s">
        <v>105</v>
      </c>
      <c r="B82" s="18">
        <v>31013414</v>
      </c>
      <c r="C82" s="18"/>
      <c r="D82" s="19">
        <v>35998741</v>
      </c>
      <c r="E82" s="20">
        <v>34598741</v>
      </c>
      <c r="F82" s="20">
        <v>2806832</v>
      </c>
      <c r="G82" s="20">
        <v>1770743</v>
      </c>
      <c r="H82" s="20">
        <v>967654</v>
      </c>
      <c r="I82" s="20">
        <v>5545229</v>
      </c>
      <c r="J82" s="20">
        <v>1161248</v>
      </c>
      <c r="K82" s="20">
        <v>-239797</v>
      </c>
      <c r="L82" s="20">
        <v>-107663</v>
      </c>
      <c r="M82" s="20">
        <v>813788</v>
      </c>
      <c r="N82" s="20">
        <v>686766</v>
      </c>
      <c r="O82" s="20">
        <v>-124294</v>
      </c>
      <c r="P82" s="20">
        <v>-88795</v>
      </c>
      <c r="Q82" s="20">
        <v>473677</v>
      </c>
      <c r="R82" s="20">
        <v>-227706</v>
      </c>
      <c r="S82" s="20">
        <v>27335</v>
      </c>
      <c r="T82" s="20">
        <v>-509132</v>
      </c>
      <c r="U82" s="20">
        <v>-709503</v>
      </c>
      <c r="V82" s="20">
        <v>6123191</v>
      </c>
      <c r="W82" s="20">
        <v>34598741</v>
      </c>
      <c r="X82" s="20"/>
      <c r="Y82" s="19"/>
      <c r="Z82" s="22">
        <v>34598741</v>
      </c>
    </row>
    <row r="83" spans="1:26" ht="13.5" hidden="1">
      <c r="A83" s="38" t="s">
        <v>106</v>
      </c>
      <c r="B83" s="18">
        <v>-11661570</v>
      </c>
      <c r="C83" s="18"/>
      <c r="D83" s="19"/>
      <c r="E83" s="20"/>
      <c r="F83" s="20">
        <v>-2336890</v>
      </c>
      <c r="G83" s="20">
        <v>3348170</v>
      </c>
      <c r="H83" s="20">
        <v>818542</v>
      </c>
      <c r="I83" s="20">
        <v>1829822</v>
      </c>
      <c r="J83" s="20">
        <v>2464998</v>
      </c>
      <c r="K83" s="20">
        <v>-656266</v>
      </c>
      <c r="L83" s="20">
        <v>-5825522</v>
      </c>
      <c r="M83" s="20">
        <v>-4016790</v>
      </c>
      <c r="N83" s="20">
        <v>309707</v>
      </c>
      <c r="O83" s="20">
        <v>-4875471</v>
      </c>
      <c r="P83" s="20">
        <v>-3292638</v>
      </c>
      <c r="Q83" s="20">
        <v>-7858402</v>
      </c>
      <c r="R83" s="20">
        <v>-3753080</v>
      </c>
      <c r="S83" s="20">
        <v>-5704094</v>
      </c>
      <c r="T83" s="20">
        <v>-2919845</v>
      </c>
      <c r="U83" s="20">
        <v>-12377019</v>
      </c>
      <c r="V83" s="20">
        <v>-22422389</v>
      </c>
      <c r="W83" s="20"/>
      <c r="X83" s="20"/>
      <c r="Y83" s="19"/>
      <c r="Z83" s="22"/>
    </row>
    <row r="84" spans="1:26" ht="13.5" hidden="1">
      <c r="A84" s="39" t="s">
        <v>107</v>
      </c>
      <c r="B84" s="27">
        <v>11531189</v>
      </c>
      <c r="C84" s="27"/>
      <c r="D84" s="28">
        <v>5145226</v>
      </c>
      <c r="E84" s="29">
        <v>3145226</v>
      </c>
      <c r="F84" s="29">
        <v>229221</v>
      </c>
      <c r="G84" s="29">
        <v>218666</v>
      </c>
      <c r="H84" s="29">
        <v>244201</v>
      </c>
      <c r="I84" s="29">
        <v>692088</v>
      </c>
      <c r="J84" s="29">
        <v>396781</v>
      </c>
      <c r="K84" s="29">
        <v>221602</v>
      </c>
      <c r="L84" s="29">
        <v>84504</v>
      </c>
      <c r="M84" s="29">
        <v>702887</v>
      </c>
      <c r="N84" s="29">
        <v>261127</v>
      </c>
      <c r="O84" s="29">
        <v>-1556</v>
      </c>
      <c r="P84" s="29">
        <v>-5808</v>
      </c>
      <c r="Q84" s="29">
        <v>253763</v>
      </c>
      <c r="R84" s="29">
        <v>-36924</v>
      </c>
      <c r="S84" s="29">
        <v>-2563</v>
      </c>
      <c r="T84" s="29">
        <v>-56813</v>
      </c>
      <c r="U84" s="29">
        <v>-96300</v>
      </c>
      <c r="V84" s="29">
        <v>1552438</v>
      </c>
      <c r="W84" s="29">
        <v>3145226</v>
      </c>
      <c r="X84" s="29"/>
      <c r="Y84" s="28"/>
      <c r="Z84" s="30">
        <v>3145226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147283673</v>
      </c>
      <c r="C5" s="18">
        <v>0</v>
      </c>
      <c r="D5" s="63">
        <v>164145570</v>
      </c>
      <c r="E5" s="64">
        <v>159317161</v>
      </c>
      <c r="F5" s="64">
        <v>159545312</v>
      </c>
      <c r="G5" s="64">
        <v>495792</v>
      </c>
      <c r="H5" s="64">
        <v>-299442</v>
      </c>
      <c r="I5" s="64">
        <v>159741662</v>
      </c>
      <c r="J5" s="64">
        <v>-792597</v>
      </c>
      <c r="K5" s="64">
        <v>-119968</v>
      </c>
      <c r="L5" s="64">
        <v>27775</v>
      </c>
      <c r="M5" s="64">
        <v>-884790</v>
      </c>
      <c r="N5" s="64">
        <v>-2705910</v>
      </c>
      <c r="O5" s="64">
        <v>85511</v>
      </c>
      <c r="P5" s="64">
        <v>217192</v>
      </c>
      <c r="Q5" s="64">
        <v>-2403207</v>
      </c>
      <c r="R5" s="64">
        <v>576998</v>
      </c>
      <c r="S5" s="64">
        <v>335380</v>
      </c>
      <c r="T5" s="64">
        <v>403831</v>
      </c>
      <c r="U5" s="64">
        <v>1316209</v>
      </c>
      <c r="V5" s="64">
        <v>157769874</v>
      </c>
      <c r="W5" s="64">
        <v>159317161</v>
      </c>
      <c r="X5" s="64">
        <v>-1547287</v>
      </c>
      <c r="Y5" s="65">
        <v>-0.97</v>
      </c>
      <c r="Z5" s="66">
        <v>159317161</v>
      </c>
    </row>
    <row r="6" spans="1:26" ht="13.5">
      <c r="A6" s="62" t="s">
        <v>32</v>
      </c>
      <c r="B6" s="18">
        <v>587204660</v>
      </c>
      <c r="C6" s="18">
        <v>0</v>
      </c>
      <c r="D6" s="63">
        <v>626327630</v>
      </c>
      <c r="E6" s="64">
        <v>632737990</v>
      </c>
      <c r="F6" s="64">
        <v>157645487</v>
      </c>
      <c r="G6" s="64">
        <v>35765089</v>
      </c>
      <c r="H6" s="64">
        <v>44467869</v>
      </c>
      <c r="I6" s="64">
        <v>237878445</v>
      </c>
      <c r="J6" s="64">
        <v>40677444</v>
      </c>
      <c r="K6" s="64">
        <v>45781164</v>
      </c>
      <c r="L6" s="64">
        <v>45275104</v>
      </c>
      <c r="M6" s="64">
        <v>131733712</v>
      </c>
      <c r="N6" s="64">
        <v>41943626</v>
      </c>
      <c r="O6" s="64">
        <v>46189193</v>
      </c>
      <c r="P6" s="64">
        <v>42821825</v>
      </c>
      <c r="Q6" s="64">
        <v>130954644</v>
      </c>
      <c r="R6" s="64">
        <v>45334976</v>
      </c>
      <c r="S6" s="64">
        <v>45134558</v>
      </c>
      <c r="T6" s="64">
        <v>45597851</v>
      </c>
      <c r="U6" s="64">
        <v>136067385</v>
      </c>
      <c r="V6" s="64">
        <v>636634186</v>
      </c>
      <c r="W6" s="64">
        <v>632737990</v>
      </c>
      <c r="X6" s="64">
        <v>3896196</v>
      </c>
      <c r="Y6" s="65">
        <v>0.62</v>
      </c>
      <c r="Z6" s="66">
        <v>632737990</v>
      </c>
    </row>
    <row r="7" spans="1:26" ht="13.5">
      <c r="A7" s="62" t="s">
        <v>33</v>
      </c>
      <c r="B7" s="18">
        <v>13780605</v>
      </c>
      <c r="C7" s="18">
        <v>0</v>
      </c>
      <c r="D7" s="63">
        <v>13871690</v>
      </c>
      <c r="E7" s="64">
        <v>17671690</v>
      </c>
      <c r="F7" s="64">
        <v>1154274</v>
      </c>
      <c r="G7" s="64">
        <v>1399769</v>
      </c>
      <c r="H7" s="64">
        <v>1436844</v>
      </c>
      <c r="I7" s="64">
        <v>3990887</v>
      </c>
      <c r="J7" s="64">
        <v>1405628</v>
      </c>
      <c r="K7" s="64">
        <v>1476478</v>
      </c>
      <c r="L7" s="64">
        <v>1614473</v>
      </c>
      <c r="M7" s="64">
        <v>4496579</v>
      </c>
      <c r="N7" s="64">
        <v>1644908</v>
      </c>
      <c r="O7" s="64">
        <v>1873226</v>
      </c>
      <c r="P7" s="64">
        <v>2001283</v>
      </c>
      <c r="Q7" s="64">
        <v>5519417</v>
      </c>
      <c r="R7" s="64">
        <v>2768460</v>
      </c>
      <c r="S7" s="64">
        <v>2452041</v>
      </c>
      <c r="T7" s="64">
        <v>2385605</v>
      </c>
      <c r="U7" s="64">
        <v>7606106</v>
      </c>
      <c r="V7" s="64">
        <v>21612989</v>
      </c>
      <c r="W7" s="64">
        <v>17671690</v>
      </c>
      <c r="X7" s="64">
        <v>3941299</v>
      </c>
      <c r="Y7" s="65">
        <v>22.3</v>
      </c>
      <c r="Z7" s="66">
        <v>17671690</v>
      </c>
    </row>
    <row r="8" spans="1:26" ht="13.5">
      <c r="A8" s="62" t="s">
        <v>34</v>
      </c>
      <c r="B8" s="18">
        <v>149610785</v>
      </c>
      <c r="C8" s="18">
        <v>0</v>
      </c>
      <c r="D8" s="63">
        <v>262438466</v>
      </c>
      <c r="E8" s="64">
        <v>323125077</v>
      </c>
      <c r="F8" s="64">
        <v>0</v>
      </c>
      <c r="G8" s="64">
        <v>182288</v>
      </c>
      <c r="H8" s="64">
        <v>522688</v>
      </c>
      <c r="I8" s="64">
        <v>704976</v>
      </c>
      <c r="J8" s="64">
        <v>136829</v>
      </c>
      <c r="K8" s="64">
        <v>50351188</v>
      </c>
      <c r="L8" s="64">
        <v>12031697</v>
      </c>
      <c r="M8" s="64">
        <v>62519714</v>
      </c>
      <c r="N8" s="64">
        <v>290061</v>
      </c>
      <c r="O8" s="64">
        <v>9711750</v>
      </c>
      <c r="P8" s="64">
        <v>28572000</v>
      </c>
      <c r="Q8" s="64">
        <v>38573811</v>
      </c>
      <c r="R8" s="64">
        <v>121444</v>
      </c>
      <c r="S8" s="64">
        <v>1408003</v>
      </c>
      <c r="T8" s="64">
        <v>115662511</v>
      </c>
      <c r="U8" s="64">
        <v>117191958</v>
      </c>
      <c r="V8" s="64">
        <v>218990459</v>
      </c>
      <c r="W8" s="64">
        <v>323125077</v>
      </c>
      <c r="X8" s="64">
        <v>-104134618</v>
      </c>
      <c r="Y8" s="65">
        <v>-32.23</v>
      </c>
      <c r="Z8" s="66">
        <v>323125077</v>
      </c>
    </row>
    <row r="9" spans="1:26" ht="13.5">
      <c r="A9" s="62" t="s">
        <v>35</v>
      </c>
      <c r="B9" s="18">
        <v>55592406</v>
      </c>
      <c r="C9" s="18">
        <v>0</v>
      </c>
      <c r="D9" s="63">
        <v>58653428</v>
      </c>
      <c r="E9" s="64">
        <v>54978922</v>
      </c>
      <c r="F9" s="64">
        <v>6009582</v>
      </c>
      <c r="G9" s="64">
        <v>5834560</v>
      </c>
      <c r="H9" s="64">
        <v>2938001</v>
      </c>
      <c r="I9" s="64">
        <v>14782143</v>
      </c>
      <c r="J9" s="64">
        <v>2934375</v>
      </c>
      <c r="K9" s="64">
        <v>6051167</v>
      </c>
      <c r="L9" s="64">
        <v>2797277</v>
      </c>
      <c r="M9" s="64">
        <v>11782819</v>
      </c>
      <c r="N9" s="64">
        <v>2901591</v>
      </c>
      <c r="O9" s="64">
        <v>6402780</v>
      </c>
      <c r="P9" s="64">
        <v>4599453</v>
      </c>
      <c r="Q9" s="64">
        <v>13903824</v>
      </c>
      <c r="R9" s="64">
        <v>6117076</v>
      </c>
      <c r="S9" s="64">
        <v>10160705</v>
      </c>
      <c r="T9" s="64">
        <v>5640546</v>
      </c>
      <c r="U9" s="64">
        <v>21918327</v>
      </c>
      <c r="V9" s="64">
        <v>62387113</v>
      </c>
      <c r="W9" s="64">
        <v>54978922</v>
      </c>
      <c r="X9" s="64">
        <v>7408191</v>
      </c>
      <c r="Y9" s="65">
        <v>13.47</v>
      </c>
      <c r="Z9" s="66">
        <v>54978922</v>
      </c>
    </row>
    <row r="10" spans="1:26" ht="25.5">
      <c r="A10" s="67" t="s">
        <v>94</v>
      </c>
      <c r="B10" s="68">
        <f>SUM(B5:B9)</f>
        <v>953472129</v>
      </c>
      <c r="C10" s="68">
        <f>SUM(C5:C9)</f>
        <v>0</v>
      </c>
      <c r="D10" s="69">
        <f aca="true" t="shared" si="0" ref="D10:Z10">SUM(D5:D9)</f>
        <v>1125436784</v>
      </c>
      <c r="E10" s="70">
        <f t="shared" si="0"/>
        <v>1187830840</v>
      </c>
      <c r="F10" s="70">
        <f t="shared" si="0"/>
        <v>324354655</v>
      </c>
      <c r="G10" s="70">
        <f t="shared" si="0"/>
        <v>43677498</v>
      </c>
      <c r="H10" s="70">
        <f t="shared" si="0"/>
        <v>49065960</v>
      </c>
      <c r="I10" s="70">
        <f t="shared" si="0"/>
        <v>417098113</v>
      </c>
      <c r="J10" s="70">
        <f t="shared" si="0"/>
        <v>44361679</v>
      </c>
      <c r="K10" s="70">
        <f t="shared" si="0"/>
        <v>103540029</v>
      </c>
      <c r="L10" s="70">
        <f t="shared" si="0"/>
        <v>61746326</v>
      </c>
      <c r="M10" s="70">
        <f t="shared" si="0"/>
        <v>209648034</v>
      </c>
      <c r="N10" s="70">
        <f t="shared" si="0"/>
        <v>44074276</v>
      </c>
      <c r="O10" s="70">
        <f t="shared" si="0"/>
        <v>64262460</v>
      </c>
      <c r="P10" s="70">
        <f t="shared" si="0"/>
        <v>78211753</v>
      </c>
      <c r="Q10" s="70">
        <f t="shared" si="0"/>
        <v>186548489</v>
      </c>
      <c r="R10" s="70">
        <f t="shared" si="0"/>
        <v>54918954</v>
      </c>
      <c r="S10" s="70">
        <f t="shared" si="0"/>
        <v>59490687</v>
      </c>
      <c r="T10" s="70">
        <f t="shared" si="0"/>
        <v>169690344</v>
      </c>
      <c r="U10" s="70">
        <f t="shared" si="0"/>
        <v>284099985</v>
      </c>
      <c r="V10" s="70">
        <f t="shared" si="0"/>
        <v>1097394621</v>
      </c>
      <c r="W10" s="70">
        <f t="shared" si="0"/>
        <v>1187830840</v>
      </c>
      <c r="X10" s="70">
        <f t="shared" si="0"/>
        <v>-90436219</v>
      </c>
      <c r="Y10" s="71">
        <f>+IF(W10&lt;&gt;0,(X10/W10)*100,0)</f>
        <v>-7.613560446031187</v>
      </c>
      <c r="Z10" s="72">
        <f t="shared" si="0"/>
        <v>1187830840</v>
      </c>
    </row>
    <row r="11" spans="1:26" ht="13.5">
      <c r="A11" s="62" t="s">
        <v>36</v>
      </c>
      <c r="B11" s="18">
        <v>269126113</v>
      </c>
      <c r="C11" s="18">
        <v>0</v>
      </c>
      <c r="D11" s="63">
        <v>291993753</v>
      </c>
      <c r="E11" s="64">
        <v>294483030</v>
      </c>
      <c r="F11" s="64">
        <v>19655897</v>
      </c>
      <c r="G11" s="64">
        <v>22375764</v>
      </c>
      <c r="H11" s="64">
        <v>23160653</v>
      </c>
      <c r="I11" s="64">
        <v>65192314</v>
      </c>
      <c r="J11" s="64">
        <v>24644025</v>
      </c>
      <c r="K11" s="64">
        <v>34318101</v>
      </c>
      <c r="L11" s="64">
        <v>22977054</v>
      </c>
      <c r="M11" s="64">
        <v>81939180</v>
      </c>
      <c r="N11" s="64">
        <v>24602088</v>
      </c>
      <c r="O11" s="64">
        <v>22558416</v>
      </c>
      <c r="P11" s="64">
        <v>22566164</v>
      </c>
      <c r="Q11" s="64">
        <v>69726668</v>
      </c>
      <c r="R11" s="64">
        <v>23337775</v>
      </c>
      <c r="S11" s="64">
        <v>24126133</v>
      </c>
      <c r="T11" s="64">
        <v>24694144</v>
      </c>
      <c r="U11" s="64">
        <v>72158052</v>
      </c>
      <c r="V11" s="64">
        <v>289016214</v>
      </c>
      <c r="W11" s="64">
        <v>294483030</v>
      </c>
      <c r="X11" s="64">
        <v>-5466816</v>
      </c>
      <c r="Y11" s="65">
        <v>-1.86</v>
      </c>
      <c r="Z11" s="66">
        <v>294483030</v>
      </c>
    </row>
    <row r="12" spans="1:26" ht="13.5">
      <c r="A12" s="62" t="s">
        <v>37</v>
      </c>
      <c r="B12" s="18">
        <v>14567527</v>
      </c>
      <c r="C12" s="18">
        <v>0</v>
      </c>
      <c r="D12" s="63">
        <v>16952094</v>
      </c>
      <c r="E12" s="64">
        <v>16952094</v>
      </c>
      <c r="F12" s="64">
        <v>1118017</v>
      </c>
      <c r="G12" s="64">
        <v>1217996</v>
      </c>
      <c r="H12" s="64">
        <v>1189693</v>
      </c>
      <c r="I12" s="64">
        <v>3525706</v>
      </c>
      <c r="J12" s="64">
        <v>1218663</v>
      </c>
      <c r="K12" s="64">
        <v>1206784</v>
      </c>
      <c r="L12" s="64">
        <v>1216280</v>
      </c>
      <c r="M12" s="64">
        <v>3641727</v>
      </c>
      <c r="N12" s="64">
        <v>1258079</v>
      </c>
      <c r="O12" s="64">
        <v>1904501</v>
      </c>
      <c r="P12" s="64">
        <v>1311307</v>
      </c>
      <c r="Q12" s="64">
        <v>4473887</v>
      </c>
      <c r="R12" s="64">
        <v>1312917</v>
      </c>
      <c r="S12" s="64">
        <v>1312917</v>
      </c>
      <c r="T12" s="64">
        <v>1314706</v>
      </c>
      <c r="U12" s="64">
        <v>3940540</v>
      </c>
      <c r="V12" s="64">
        <v>15581860</v>
      </c>
      <c r="W12" s="64">
        <v>16952094</v>
      </c>
      <c r="X12" s="64">
        <v>-1370234</v>
      </c>
      <c r="Y12" s="65">
        <v>-8.08</v>
      </c>
      <c r="Z12" s="66">
        <v>16952094</v>
      </c>
    </row>
    <row r="13" spans="1:26" ht="13.5">
      <c r="A13" s="62" t="s">
        <v>95</v>
      </c>
      <c r="B13" s="18">
        <v>106153538</v>
      </c>
      <c r="C13" s="18">
        <v>0</v>
      </c>
      <c r="D13" s="63">
        <v>100225134</v>
      </c>
      <c r="E13" s="64">
        <v>113253758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57095621</v>
      </c>
      <c r="M13" s="64">
        <v>57095621</v>
      </c>
      <c r="N13" s="64">
        <v>9403776</v>
      </c>
      <c r="O13" s="64">
        <v>8493210</v>
      </c>
      <c r="P13" s="64">
        <v>9398220</v>
      </c>
      <c r="Q13" s="64">
        <v>27295206</v>
      </c>
      <c r="R13" s="64">
        <v>0</v>
      </c>
      <c r="S13" s="64">
        <v>18482001</v>
      </c>
      <c r="T13" s="64">
        <v>0</v>
      </c>
      <c r="U13" s="64">
        <v>18482001</v>
      </c>
      <c r="V13" s="64">
        <v>102872828</v>
      </c>
      <c r="W13" s="64">
        <v>113253758</v>
      </c>
      <c r="X13" s="64">
        <v>-10380930</v>
      </c>
      <c r="Y13" s="65">
        <v>-9.17</v>
      </c>
      <c r="Z13" s="66">
        <v>113253758</v>
      </c>
    </row>
    <row r="14" spans="1:26" ht="13.5">
      <c r="A14" s="62" t="s">
        <v>38</v>
      </c>
      <c r="B14" s="18">
        <v>55450529</v>
      </c>
      <c r="C14" s="18">
        <v>0</v>
      </c>
      <c r="D14" s="63">
        <v>51535858</v>
      </c>
      <c r="E14" s="64">
        <v>50785868</v>
      </c>
      <c r="F14" s="64">
        <v>0</v>
      </c>
      <c r="G14" s="64">
        <v>0</v>
      </c>
      <c r="H14" s="64">
        <v>79365</v>
      </c>
      <c r="I14" s="64">
        <v>79365</v>
      </c>
      <c r="J14" s="64">
        <v>0</v>
      </c>
      <c r="K14" s="64">
        <v>0</v>
      </c>
      <c r="L14" s="64">
        <v>25774541</v>
      </c>
      <c r="M14" s="64">
        <v>25774541</v>
      </c>
      <c r="N14" s="64">
        <v>0</v>
      </c>
      <c r="O14" s="64">
        <v>0</v>
      </c>
      <c r="P14" s="64">
        <v>45390</v>
      </c>
      <c r="Q14" s="64">
        <v>45390</v>
      </c>
      <c r="R14" s="64">
        <v>0</v>
      </c>
      <c r="S14" s="64">
        <v>0</v>
      </c>
      <c r="T14" s="64">
        <v>24485157</v>
      </c>
      <c r="U14" s="64">
        <v>24485157</v>
      </c>
      <c r="V14" s="64">
        <v>50384453</v>
      </c>
      <c r="W14" s="64">
        <v>50785868</v>
      </c>
      <c r="X14" s="64">
        <v>-401415</v>
      </c>
      <c r="Y14" s="65">
        <v>-0.79</v>
      </c>
      <c r="Z14" s="66">
        <v>50785868</v>
      </c>
    </row>
    <row r="15" spans="1:26" ht="13.5">
      <c r="A15" s="62" t="s">
        <v>39</v>
      </c>
      <c r="B15" s="18">
        <v>276826310</v>
      </c>
      <c r="C15" s="18">
        <v>0</v>
      </c>
      <c r="D15" s="63">
        <v>302087440</v>
      </c>
      <c r="E15" s="64">
        <v>300100340</v>
      </c>
      <c r="F15" s="64">
        <v>25415</v>
      </c>
      <c r="G15" s="64">
        <v>35614878</v>
      </c>
      <c r="H15" s="64">
        <v>34323624</v>
      </c>
      <c r="I15" s="64">
        <v>69963917</v>
      </c>
      <c r="J15" s="64">
        <v>20441082</v>
      </c>
      <c r="K15" s="64">
        <v>21335837</v>
      </c>
      <c r="L15" s="64">
        <v>20338950</v>
      </c>
      <c r="M15" s="64">
        <v>62115869</v>
      </c>
      <c r="N15" s="64">
        <v>20152606</v>
      </c>
      <c r="O15" s="64">
        <v>20816391</v>
      </c>
      <c r="P15" s="64">
        <v>19577007</v>
      </c>
      <c r="Q15" s="64">
        <v>60546004</v>
      </c>
      <c r="R15" s="64">
        <v>20660334</v>
      </c>
      <c r="S15" s="64">
        <v>19963268</v>
      </c>
      <c r="T15" s="64">
        <v>21131473</v>
      </c>
      <c r="U15" s="64">
        <v>61755075</v>
      </c>
      <c r="V15" s="64">
        <v>254380865</v>
      </c>
      <c r="W15" s="64">
        <v>300100340</v>
      </c>
      <c r="X15" s="64">
        <v>-45719475</v>
      </c>
      <c r="Y15" s="65">
        <v>-15.23</v>
      </c>
      <c r="Z15" s="66">
        <v>300100340</v>
      </c>
    </row>
    <row r="16" spans="1:26" ht="13.5">
      <c r="A16" s="73" t="s">
        <v>40</v>
      </c>
      <c r="B16" s="18">
        <v>1520077</v>
      </c>
      <c r="C16" s="18">
        <v>0</v>
      </c>
      <c r="D16" s="63">
        <v>2318000</v>
      </c>
      <c r="E16" s="64">
        <v>2273000</v>
      </c>
      <c r="F16" s="64">
        <v>0</v>
      </c>
      <c r="G16" s="64">
        <v>135547</v>
      </c>
      <c r="H16" s="64">
        <v>65000</v>
      </c>
      <c r="I16" s="64">
        <v>200547</v>
      </c>
      <c r="J16" s="64">
        <v>124630</v>
      </c>
      <c r="K16" s="64">
        <v>252838</v>
      </c>
      <c r="L16" s="64">
        <v>398079</v>
      </c>
      <c r="M16" s="64">
        <v>775547</v>
      </c>
      <c r="N16" s="64">
        <v>308922</v>
      </c>
      <c r="O16" s="64">
        <v>155304</v>
      </c>
      <c r="P16" s="64">
        <v>41500</v>
      </c>
      <c r="Q16" s="64">
        <v>505726</v>
      </c>
      <c r="R16" s="64">
        <v>254739</v>
      </c>
      <c r="S16" s="64">
        <v>6000</v>
      </c>
      <c r="T16" s="64">
        <v>599886</v>
      </c>
      <c r="U16" s="64">
        <v>860625</v>
      </c>
      <c r="V16" s="64">
        <v>2342445</v>
      </c>
      <c r="W16" s="64">
        <v>2273000</v>
      </c>
      <c r="X16" s="64">
        <v>69445</v>
      </c>
      <c r="Y16" s="65">
        <v>3.06</v>
      </c>
      <c r="Z16" s="66">
        <v>2273000</v>
      </c>
    </row>
    <row r="17" spans="1:26" ht="13.5">
      <c r="A17" s="62" t="s">
        <v>41</v>
      </c>
      <c r="B17" s="18">
        <v>281624604</v>
      </c>
      <c r="C17" s="18">
        <v>0</v>
      </c>
      <c r="D17" s="63">
        <v>408812170</v>
      </c>
      <c r="E17" s="64">
        <v>489807209</v>
      </c>
      <c r="F17" s="64">
        <v>11790703</v>
      </c>
      <c r="G17" s="64">
        <v>22605185</v>
      </c>
      <c r="H17" s="64">
        <v>21539903</v>
      </c>
      <c r="I17" s="64">
        <v>55935791</v>
      </c>
      <c r="J17" s="64">
        <v>21636727</v>
      </c>
      <c r="K17" s="64">
        <v>25517649</v>
      </c>
      <c r="L17" s="64">
        <v>23979904</v>
      </c>
      <c r="M17" s="64">
        <v>71134280</v>
      </c>
      <c r="N17" s="64">
        <v>15036140</v>
      </c>
      <c r="O17" s="64">
        <v>19898078</v>
      </c>
      <c r="P17" s="64">
        <v>21046057</v>
      </c>
      <c r="Q17" s="64">
        <v>55980275</v>
      </c>
      <c r="R17" s="64">
        <v>17969076</v>
      </c>
      <c r="S17" s="64">
        <v>22465641</v>
      </c>
      <c r="T17" s="64">
        <v>140372383</v>
      </c>
      <c r="U17" s="64">
        <v>180807100</v>
      </c>
      <c r="V17" s="64">
        <v>363857446</v>
      </c>
      <c r="W17" s="64">
        <v>489807209</v>
      </c>
      <c r="X17" s="64">
        <v>-125949763</v>
      </c>
      <c r="Y17" s="65">
        <v>-25.71</v>
      </c>
      <c r="Z17" s="66">
        <v>489807209</v>
      </c>
    </row>
    <row r="18" spans="1:26" ht="13.5">
      <c r="A18" s="74" t="s">
        <v>42</v>
      </c>
      <c r="B18" s="75">
        <f>SUM(B11:B17)</f>
        <v>1005268698</v>
      </c>
      <c r="C18" s="75">
        <f>SUM(C11:C17)</f>
        <v>0</v>
      </c>
      <c r="D18" s="76">
        <f aca="true" t="shared" si="1" ref="D18:Z18">SUM(D11:D17)</f>
        <v>1173924449</v>
      </c>
      <c r="E18" s="77">
        <f t="shared" si="1"/>
        <v>1267655299</v>
      </c>
      <c r="F18" s="77">
        <f t="shared" si="1"/>
        <v>32590032</v>
      </c>
      <c r="G18" s="77">
        <f t="shared" si="1"/>
        <v>81949370</v>
      </c>
      <c r="H18" s="77">
        <f t="shared" si="1"/>
        <v>80358238</v>
      </c>
      <c r="I18" s="77">
        <f t="shared" si="1"/>
        <v>194897640</v>
      </c>
      <c r="J18" s="77">
        <f t="shared" si="1"/>
        <v>68065127</v>
      </c>
      <c r="K18" s="77">
        <f t="shared" si="1"/>
        <v>82631209</v>
      </c>
      <c r="L18" s="77">
        <f t="shared" si="1"/>
        <v>151780429</v>
      </c>
      <c r="M18" s="77">
        <f t="shared" si="1"/>
        <v>302476765</v>
      </c>
      <c r="N18" s="77">
        <f t="shared" si="1"/>
        <v>70761611</v>
      </c>
      <c r="O18" s="77">
        <f t="shared" si="1"/>
        <v>73825900</v>
      </c>
      <c r="P18" s="77">
        <f t="shared" si="1"/>
        <v>73985645</v>
      </c>
      <c r="Q18" s="77">
        <f t="shared" si="1"/>
        <v>218573156</v>
      </c>
      <c r="R18" s="77">
        <f t="shared" si="1"/>
        <v>63534841</v>
      </c>
      <c r="S18" s="77">
        <f t="shared" si="1"/>
        <v>86355960</v>
      </c>
      <c r="T18" s="77">
        <f t="shared" si="1"/>
        <v>212597749</v>
      </c>
      <c r="U18" s="77">
        <f t="shared" si="1"/>
        <v>362488550</v>
      </c>
      <c r="V18" s="77">
        <f t="shared" si="1"/>
        <v>1078436111</v>
      </c>
      <c r="W18" s="77">
        <f t="shared" si="1"/>
        <v>1267655299</v>
      </c>
      <c r="X18" s="77">
        <f t="shared" si="1"/>
        <v>-189219188</v>
      </c>
      <c r="Y18" s="71">
        <f>+IF(W18&lt;&gt;0,(X18/W18)*100,0)</f>
        <v>-14.926706664600943</v>
      </c>
      <c r="Z18" s="78">
        <f t="shared" si="1"/>
        <v>1267655299</v>
      </c>
    </row>
    <row r="19" spans="1:26" ht="13.5">
      <c r="A19" s="74" t="s">
        <v>43</v>
      </c>
      <c r="B19" s="79">
        <f>+B10-B18</f>
        <v>-51796569</v>
      </c>
      <c r="C19" s="79">
        <f>+C10-C18</f>
        <v>0</v>
      </c>
      <c r="D19" s="80">
        <f aca="true" t="shared" si="2" ref="D19:Z19">+D10-D18</f>
        <v>-48487665</v>
      </c>
      <c r="E19" s="81">
        <f t="shared" si="2"/>
        <v>-79824459</v>
      </c>
      <c r="F19" s="81">
        <f t="shared" si="2"/>
        <v>291764623</v>
      </c>
      <c r="G19" s="81">
        <f t="shared" si="2"/>
        <v>-38271872</v>
      </c>
      <c r="H19" s="81">
        <f t="shared" si="2"/>
        <v>-31292278</v>
      </c>
      <c r="I19" s="81">
        <f t="shared" si="2"/>
        <v>222200473</v>
      </c>
      <c r="J19" s="81">
        <f t="shared" si="2"/>
        <v>-23703448</v>
      </c>
      <c r="K19" s="81">
        <f t="shared" si="2"/>
        <v>20908820</v>
      </c>
      <c r="L19" s="81">
        <f t="shared" si="2"/>
        <v>-90034103</v>
      </c>
      <c r="M19" s="81">
        <f t="shared" si="2"/>
        <v>-92828731</v>
      </c>
      <c r="N19" s="81">
        <f t="shared" si="2"/>
        <v>-26687335</v>
      </c>
      <c r="O19" s="81">
        <f t="shared" si="2"/>
        <v>-9563440</v>
      </c>
      <c r="P19" s="81">
        <f t="shared" si="2"/>
        <v>4226108</v>
      </c>
      <c r="Q19" s="81">
        <f t="shared" si="2"/>
        <v>-32024667</v>
      </c>
      <c r="R19" s="81">
        <f t="shared" si="2"/>
        <v>-8615887</v>
      </c>
      <c r="S19" s="81">
        <f t="shared" si="2"/>
        <v>-26865273</v>
      </c>
      <c r="T19" s="81">
        <f t="shared" si="2"/>
        <v>-42907405</v>
      </c>
      <c r="U19" s="81">
        <f t="shared" si="2"/>
        <v>-78388565</v>
      </c>
      <c r="V19" s="81">
        <f t="shared" si="2"/>
        <v>18958510</v>
      </c>
      <c r="W19" s="81">
        <f>IF(E10=E18,0,W10-W18)</f>
        <v>-79824459</v>
      </c>
      <c r="X19" s="81">
        <f t="shared" si="2"/>
        <v>98782969</v>
      </c>
      <c r="Y19" s="82">
        <f>+IF(W19&lt;&gt;0,(X19/W19)*100,0)</f>
        <v>-123.75025178686147</v>
      </c>
      <c r="Z19" s="83">
        <f t="shared" si="2"/>
        <v>-79824459</v>
      </c>
    </row>
    <row r="20" spans="1:26" ht="13.5">
      <c r="A20" s="62" t="s">
        <v>44</v>
      </c>
      <c r="B20" s="18">
        <v>82905085</v>
      </c>
      <c r="C20" s="18">
        <v>0</v>
      </c>
      <c r="D20" s="63">
        <v>157542484</v>
      </c>
      <c r="E20" s="64">
        <v>273388276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18872656</v>
      </c>
      <c r="M20" s="64">
        <v>18872656</v>
      </c>
      <c r="N20" s="64">
        <v>0</v>
      </c>
      <c r="O20" s="64">
        <v>0</v>
      </c>
      <c r="P20" s="64">
        <v>0</v>
      </c>
      <c r="Q20" s="64">
        <v>0</v>
      </c>
      <c r="R20" s="64">
        <v>26494107</v>
      </c>
      <c r="S20" s="64">
        <v>0</v>
      </c>
      <c r="T20" s="64">
        <v>0</v>
      </c>
      <c r="U20" s="64">
        <v>26494107</v>
      </c>
      <c r="V20" s="64">
        <v>45366763</v>
      </c>
      <c r="W20" s="64">
        <v>273388276</v>
      </c>
      <c r="X20" s="64">
        <v>-228021513</v>
      </c>
      <c r="Y20" s="65">
        <v>-83.41</v>
      </c>
      <c r="Z20" s="66">
        <v>273388276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31108516</v>
      </c>
      <c r="C22" s="90">
        <f>SUM(C19:C21)</f>
        <v>0</v>
      </c>
      <c r="D22" s="91">
        <f aca="true" t="shared" si="3" ref="D22:Z22">SUM(D19:D21)</f>
        <v>109054819</v>
      </c>
      <c r="E22" s="92">
        <f t="shared" si="3"/>
        <v>193563817</v>
      </c>
      <c r="F22" s="92">
        <f t="shared" si="3"/>
        <v>291764623</v>
      </c>
      <c r="G22" s="92">
        <f t="shared" si="3"/>
        <v>-38271872</v>
      </c>
      <c r="H22" s="92">
        <f t="shared" si="3"/>
        <v>-31292278</v>
      </c>
      <c r="I22" s="92">
        <f t="shared" si="3"/>
        <v>222200473</v>
      </c>
      <c r="J22" s="92">
        <f t="shared" si="3"/>
        <v>-23703448</v>
      </c>
      <c r="K22" s="92">
        <f t="shared" si="3"/>
        <v>20908820</v>
      </c>
      <c r="L22" s="92">
        <f t="shared" si="3"/>
        <v>-71161447</v>
      </c>
      <c r="M22" s="92">
        <f t="shared" si="3"/>
        <v>-73956075</v>
      </c>
      <c r="N22" s="92">
        <f t="shared" si="3"/>
        <v>-26687335</v>
      </c>
      <c r="O22" s="92">
        <f t="shared" si="3"/>
        <v>-9563440</v>
      </c>
      <c r="P22" s="92">
        <f t="shared" si="3"/>
        <v>4226108</v>
      </c>
      <c r="Q22" s="92">
        <f t="shared" si="3"/>
        <v>-32024667</v>
      </c>
      <c r="R22" s="92">
        <f t="shared" si="3"/>
        <v>17878220</v>
      </c>
      <c r="S22" s="92">
        <f t="shared" si="3"/>
        <v>-26865273</v>
      </c>
      <c r="T22" s="92">
        <f t="shared" si="3"/>
        <v>-42907405</v>
      </c>
      <c r="U22" s="92">
        <f t="shared" si="3"/>
        <v>-51894458</v>
      </c>
      <c r="V22" s="92">
        <f t="shared" si="3"/>
        <v>64325273</v>
      </c>
      <c r="W22" s="92">
        <f t="shared" si="3"/>
        <v>193563817</v>
      </c>
      <c r="X22" s="92">
        <f t="shared" si="3"/>
        <v>-129238544</v>
      </c>
      <c r="Y22" s="93">
        <f>+IF(W22&lt;&gt;0,(X22/W22)*100,0)</f>
        <v>-66.76792491646309</v>
      </c>
      <c r="Z22" s="94">
        <f t="shared" si="3"/>
        <v>193563817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31108516</v>
      </c>
      <c r="C24" s="79">
        <f>SUM(C22:C23)</f>
        <v>0</v>
      </c>
      <c r="D24" s="80">
        <f aca="true" t="shared" si="4" ref="D24:Z24">SUM(D22:D23)</f>
        <v>109054819</v>
      </c>
      <c r="E24" s="81">
        <f t="shared" si="4"/>
        <v>193563817</v>
      </c>
      <c r="F24" s="81">
        <f t="shared" si="4"/>
        <v>291764623</v>
      </c>
      <c r="G24" s="81">
        <f t="shared" si="4"/>
        <v>-38271872</v>
      </c>
      <c r="H24" s="81">
        <f t="shared" si="4"/>
        <v>-31292278</v>
      </c>
      <c r="I24" s="81">
        <f t="shared" si="4"/>
        <v>222200473</v>
      </c>
      <c r="J24" s="81">
        <f t="shared" si="4"/>
        <v>-23703448</v>
      </c>
      <c r="K24" s="81">
        <f t="shared" si="4"/>
        <v>20908820</v>
      </c>
      <c r="L24" s="81">
        <f t="shared" si="4"/>
        <v>-71161447</v>
      </c>
      <c r="M24" s="81">
        <f t="shared" si="4"/>
        <v>-73956075</v>
      </c>
      <c r="N24" s="81">
        <f t="shared" si="4"/>
        <v>-26687335</v>
      </c>
      <c r="O24" s="81">
        <f t="shared" si="4"/>
        <v>-9563440</v>
      </c>
      <c r="P24" s="81">
        <f t="shared" si="4"/>
        <v>4226108</v>
      </c>
      <c r="Q24" s="81">
        <f t="shared" si="4"/>
        <v>-32024667</v>
      </c>
      <c r="R24" s="81">
        <f t="shared" si="4"/>
        <v>17878220</v>
      </c>
      <c r="S24" s="81">
        <f t="shared" si="4"/>
        <v>-26865273</v>
      </c>
      <c r="T24" s="81">
        <f t="shared" si="4"/>
        <v>-42907405</v>
      </c>
      <c r="U24" s="81">
        <f t="shared" si="4"/>
        <v>-51894458</v>
      </c>
      <c r="V24" s="81">
        <f t="shared" si="4"/>
        <v>64325273</v>
      </c>
      <c r="W24" s="81">
        <f t="shared" si="4"/>
        <v>193563817</v>
      </c>
      <c r="X24" s="81">
        <f t="shared" si="4"/>
        <v>-129238544</v>
      </c>
      <c r="Y24" s="82">
        <f>+IF(W24&lt;&gt;0,(X24/W24)*100,0)</f>
        <v>-66.76792491646309</v>
      </c>
      <c r="Z24" s="83">
        <f t="shared" si="4"/>
        <v>193563817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119960838</v>
      </c>
      <c r="C27" s="21">
        <v>0</v>
      </c>
      <c r="D27" s="103">
        <v>251023959</v>
      </c>
      <c r="E27" s="104">
        <v>367534978</v>
      </c>
      <c r="F27" s="104">
        <v>884264</v>
      </c>
      <c r="G27" s="104">
        <v>5147609</v>
      </c>
      <c r="H27" s="104">
        <v>11242037</v>
      </c>
      <c r="I27" s="104">
        <v>17273910</v>
      </c>
      <c r="J27" s="104">
        <v>7499516</v>
      </c>
      <c r="K27" s="104">
        <v>14408463</v>
      </c>
      <c r="L27" s="104">
        <v>17937786</v>
      </c>
      <c r="M27" s="104">
        <v>39845765</v>
      </c>
      <c r="N27" s="104">
        <v>4135661</v>
      </c>
      <c r="O27" s="104">
        <v>18524510</v>
      </c>
      <c r="P27" s="104">
        <v>17305165</v>
      </c>
      <c r="Q27" s="104">
        <v>39965336</v>
      </c>
      <c r="R27" s="104">
        <v>16055751</v>
      </c>
      <c r="S27" s="104">
        <v>18242625</v>
      </c>
      <c r="T27" s="104">
        <v>192286782</v>
      </c>
      <c r="U27" s="104">
        <v>226585158</v>
      </c>
      <c r="V27" s="104">
        <v>323670169</v>
      </c>
      <c r="W27" s="104">
        <v>367534978</v>
      </c>
      <c r="X27" s="104">
        <v>-43864809</v>
      </c>
      <c r="Y27" s="105">
        <v>-11.93</v>
      </c>
      <c r="Z27" s="106">
        <v>367534978</v>
      </c>
    </row>
    <row r="28" spans="1:26" ht="13.5">
      <c r="A28" s="107" t="s">
        <v>44</v>
      </c>
      <c r="B28" s="18">
        <v>82905086</v>
      </c>
      <c r="C28" s="18">
        <v>0</v>
      </c>
      <c r="D28" s="63">
        <v>130051430</v>
      </c>
      <c r="E28" s="64">
        <v>283528840</v>
      </c>
      <c r="F28" s="64">
        <v>389529</v>
      </c>
      <c r="G28" s="64">
        <v>3910282</v>
      </c>
      <c r="H28" s="64">
        <v>9244030</v>
      </c>
      <c r="I28" s="64">
        <v>13543841</v>
      </c>
      <c r="J28" s="64">
        <v>5948259</v>
      </c>
      <c r="K28" s="64">
        <v>9801632</v>
      </c>
      <c r="L28" s="64">
        <v>14117732</v>
      </c>
      <c r="M28" s="64">
        <v>29867623</v>
      </c>
      <c r="N28" s="64">
        <v>2977354</v>
      </c>
      <c r="O28" s="64">
        <v>12234760</v>
      </c>
      <c r="P28" s="64">
        <v>11059435</v>
      </c>
      <c r="Q28" s="64">
        <v>26271549</v>
      </c>
      <c r="R28" s="64">
        <v>11856942</v>
      </c>
      <c r="S28" s="64">
        <v>12280220</v>
      </c>
      <c r="T28" s="64">
        <v>174102829</v>
      </c>
      <c r="U28" s="64">
        <v>198239991</v>
      </c>
      <c r="V28" s="64">
        <v>267923004</v>
      </c>
      <c r="W28" s="64">
        <v>283528840</v>
      </c>
      <c r="X28" s="64">
        <v>-15605836</v>
      </c>
      <c r="Y28" s="65">
        <v>-5.5</v>
      </c>
      <c r="Z28" s="66">
        <v>283528840</v>
      </c>
    </row>
    <row r="29" spans="1:26" ht="13.5">
      <c r="A29" s="62" t="s">
        <v>99</v>
      </c>
      <c r="B29" s="18">
        <v>749384</v>
      </c>
      <c r="C29" s="18">
        <v>0</v>
      </c>
      <c r="D29" s="63">
        <v>6000000</v>
      </c>
      <c r="E29" s="64">
        <v>17776539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37620</v>
      </c>
      <c r="O29" s="64">
        <v>315157</v>
      </c>
      <c r="P29" s="64">
        <v>559365</v>
      </c>
      <c r="Q29" s="64">
        <v>912142</v>
      </c>
      <c r="R29" s="64">
        <v>51215</v>
      </c>
      <c r="S29" s="64">
        <v>475</v>
      </c>
      <c r="T29" s="64">
        <v>93094</v>
      </c>
      <c r="U29" s="64">
        <v>144784</v>
      </c>
      <c r="V29" s="64">
        <v>1056926</v>
      </c>
      <c r="W29" s="64">
        <v>17776539</v>
      </c>
      <c r="X29" s="64">
        <v>-16719613</v>
      </c>
      <c r="Y29" s="65">
        <v>-94.05</v>
      </c>
      <c r="Z29" s="66">
        <v>17776539</v>
      </c>
    </row>
    <row r="30" spans="1:26" ht="13.5">
      <c r="A30" s="62" t="s">
        <v>48</v>
      </c>
      <c r="B30" s="18">
        <v>0</v>
      </c>
      <c r="C30" s="18">
        <v>0</v>
      </c>
      <c r="D30" s="63">
        <v>64580000</v>
      </c>
      <c r="E30" s="64">
        <v>13891000</v>
      </c>
      <c r="F30" s="64">
        <v>0</v>
      </c>
      <c r="G30" s="64">
        <v>0</v>
      </c>
      <c r="H30" s="64">
        <v>0</v>
      </c>
      <c r="I30" s="64">
        <v>0</v>
      </c>
      <c r="J30" s="64">
        <v>14849</v>
      </c>
      <c r="K30" s="64">
        <v>0</v>
      </c>
      <c r="L30" s="64">
        <v>0</v>
      </c>
      <c r="M30" s="64">
        <v>14849</v>
      </c>
      <c r="N30" s="64">
        <v>0</v>
      </c>
      <c r="O30" s="64">
        <v>2288062</v>
      </c>
      <c r="P30" s="64">
        <v>1477794</v>
      </c>
      <c r="Q30" s="64">
        <v>3765856</v>
      </c>
      <c r="R30" s="64">
        <v>1170040</v>
      </c>
      <c r="S30" s="64">
        <v>3049164</v>
      </c>
      <c r="T30" s="64">
        <v>7514951</v>
      </c>
      <c r="U30" s="64">
        <v>11734155</v>
      </c>
      <c r="V30" s="64">
        <v>15514860</v>
      </c>
      <c r="W30" s="64">
        <v>13891000</v>
      </c>
      <c r="X30" s="64">
        <v>1623860</v>
      </c>
      <c r="Y30" s="65">
        <v>11.69</v>
      </c>
      <c r="Z30" s="66">
        <v>13891000</v>
      </c>
    </row>
    <row r="31" spans="1:26" ht="13.5">
      <c r="A31" s="62" t="s">
        <v>49</v>
      </c>
      <c r="B31" s="18">
        <v>36306372</v>
      </c>
      <c r="C31" s="18">
        <v>0</v>
      </c>
      <c r="D31" s="63">
        <v>50392529</v>
      </c>
      <c r="E31" s="64">
        <v>52338599</v>
      </c>
      <c r="F31" s="64">
        <v>494735</v>
      </c>
      <c r="G31" s="64">
        <v>1237327</v>
      </c>
      <c r="H31" s="64">
        <v>1998007</v>
      </c>
      <c r="I31" s="64">
        <v>3730069</v>
      </c>
      <c r="J31" s="64">
        <v>1536408</v>
      </c>
      <c r="K31" s="64">
        <v>4606831</v>
      </c>
      <c r="L31" s="64">
        <v>3820054</v>
      </c>
      <c r="M31" s="64">
        <v>9963293</v>
      </c>
      <c r="N31" s="64">
        <v>1120687</v>
      </c>
      <c r="O31" s="64">
        <v>3686531</v>
      </c>
      <c r="P31" s="64">
        <v>4208571</v>
      </c>
      <c r="Q31" s="64">
        <v>9015789</v>
      </c>
      <c r="R31" s="64">
        <v>2977554</v>
      </c>
      <c r="S31" s="64">
        <v>2912766</v>
      </c>
      <c r="T31" s="64">
        <v>10575908</v>
      </c>
      <c r="U31" s="64">
        <v>16466228</v>
      </c>
      <c r="V31" s="64">
        <v>39175379</v>
      </c>
      <c r="W31" s="64">
        <v>52338599</v>
      </c>
      <c r="X31" s="64">
        <v>-13163220</v>
      </c>
      <c r="Y31" s="65">
        <v>-25.15</v>
      </c>
      <c r="Z31" s="66">
        <v>52338599</v>
      </c>
    </row>
    <row r="32" spans="1:26" ht="13.5">
      <c r="A32" s="74" t="s">
        <v>50</v>
      </c>
      <c r="B32" s="21">
        <f>SUM(B28:B31)</f>
        <v>119960842</v>
      </c>
      <c r="C32" s="21">
        <f>SUM(C28:C31)</f>
        <v>0</v>
      </c>
      <c r="D32" s="103">
        <f aca="true" t="shared" si="5" ref="D32:Z32">SUM(D28:D31)</f>
        <v>251023959</v>
      </c>
      <c r="E32" s="104">
        <f t="shared" si="5"/>
        <v>367534978</v>
      </c>
      <c r="F32" s="104">
        <f t="shared" si="5"/>
        <v>884264</v>
      </c>
      <c r="G32" s="104">
        <f t="shared" si="5"/>
        <v>5147609</v>
      </c>
      <c r="H32" s="104">
        <f t="shared" si="5"/>
        <v>11242037</v>
      </c>
      <c r="I32" s="104">
        <f t="shared" si="5"/>
        <v>17273910</v>
      </c>
      <c r="J32" s="104">
        <f t="shared" si="5"/>
        <v>7499516</v>
      </c>
      <c r="K32" s="104">
        <f t="shared" si="5"/>
        <v>14408463</v>
      </c>
      <c r="L32" s="104">
        <f t="shared" si="5"/>
        <v>17937786</v>
      </c>
      <c r="M32" s="104">
        <f t="shared" si="5"/>
        <v>39845765</v>
      </c>
      <c r="N32" s="104">
        <f t="shared" si="5"/>
        <v>4135661</v>
      </c>
      <c r="O32" s="104">
        <f t="shared" si="5"/>
        <v>18524510</v>
      </c>
      <c r="P32" s="104">
        <f t="shared" si="5"/>
        <v>17305165</v>
      </c>
      <c r="Q32" s="104">
        <f t="shared" si="5"/>
        <v>39965336</v>
      </c>
      <c r="R32" s="104">
        <f t="shared" si="5"/>
        <v>16055751</v>
      </c>
      <c r="S32" s="104">
        <f t="shared" si="5"/>
        <v>18242625</v>
      </c>
      <c r="T32" s="104">
        <f t="shared" si="5"/>
        <v>192286782</v>
      </c>
      <c r="U32" s="104">
        <f t="shared" si="5"/>
        <v>226585158</v>
      </c>
      <c r="V32" s="104">
        <f t="shared" si="5"/>
        <v>323670169</v>
      </c>
      <c r="W32" s="104">
        <f t="shared" si="5"/>
        <v>367534978</v>
      </c>
      <c r="X32" s="104">
        <f t="shared" si="5"/>
        <v>-43864809</v>
      </c>
      <c r="Y32" s="105">
        <f>+IF(W32&lt;&gt;0,(X32/W32)*100,0)</f>
        <v>-11.934866509494507</v>
      </c>
      <c r="Z32" s="106">
        <f t="shared" si="5"/>
        <v>367534978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574022816</v>
      </c>
      <c r="C35" s="18">
        <v>0</v>
      </c>
      <c r="D35" s="63">
        <v>503096291</v>
      </c>
      <c r="E35" s="64">
        <v>582250684</v>
      </c>
      <c r="F35" s="64">
        <v>858277448</v>
      </c>
      <c r="G35" s="64">
        <v>872845475</v>
      </c>
      <c r="H35" s="64">
        <v>837525018</v>
      </c>
      <c r="I35" s="64">
        <v>837525018</v>
      </c>
      <c r="J35" s="64">
        <v>813985028</v>
      </c>
      <c r="K35" s="64">
        <v>863708218</v>
      </c>
      <c r="L35" s="64">
        <v>815385732</v>
      </c>
      <c r="M35" s="64">
        <v>815385732</v>
      </c>
      <c r="N35" s="64">
        <v>828930858</v>
      </c>
      <c r="O35" s="64">
        <v>830017953</v>
      </c>
      <c r="P35" s="64">
        <v>996631349</v>
      </c>
      <c r="Q35" s="64">
        <v>996631349</v>
      </c>
      <c r="R35" s="64">
        <v>988674033</v>
      </c>
      <c r="S35" s="64">
        <v>793208709</v>
      </c>
      <c r="T35" s="64">
        <v>612910843</v>
      </c>
      <c r="U35" s="64">
        <v>612910843</v>
      </c>
      <c r="V35" s="64">
        <v>612910843</v>
      </c>
      <c r="W35" s="64">
        <v>582250684</v>
      </c>
      <c r="X35" s="64">
        <v>30660159</v>
      </c>
      <c r="Y35" s="65">
        <v>5.27</v>
      </c>
      <c r="Z35" s="66">
        <v>582250684</v>
      </c>
    </row>
    <row r="36" spans="1:26" ht="13.5">
      <c r="A36" s="62" t="s">
        <v>53</v>
      </c>
      <c r="B36" s="18">
        <v>2494455168</v>
      </c>
      <c r="C36" s="18">
        <v>0</v>
      </c>
      <c r="D36" s="63">
        <v>2351469150</v>
      </c>
      <c r="E36" s="64">
        <v>2665344000</v>
      </c>
      <c r="F36" s="64">
        <v>2495297198</v>
      </c>
      <c r="G36" s="64">
        <v>2500373599</v>
      </c>
      <c r="H36" s="64">
        <v>2511605382</v>
      </c>
      <c r="I36" s="64">
        <v>2511605382</v>
      </c>
      <c r="J36" s="64">
        <v>2519228639</v>
      </c>
      <c r="K36" s="64">
        <v>2533639477</v>
      </c>
      <c r="L36" s="64">
        <v>2497748168</v>
      </c>
      <c r="M36" s="64">
        <v>2497748168</v>
      </c>
      <c r="N36" s="64">
        <v>2482480175</v>
      </c>
      <c r="O36" s="64">
        <v>2499904075</v>
      </c>
      <c r="P36" s="64">
        <v>2505625252</v>
      </c>
      <c r="Q36" s="64">
        <v>2505625252</v>
      </c>
      <c r="R36" s="64">
        <v>2523985767</v>
      </c>
      <c r="S36" s="64">
        <v>2694746427</v>
      </c>
      <c r="T36" s="64">
        <v>2815867464</v>
      </c>
      <c r="U36" s="64">
        <v>2815867464</v>
      </c>
      <c r="V36" s="64">
        <v>2815867464</v>
      </c>
      <c r="W36" s="64">
        <v>2665344000</v>
      </c>
      <c r="X36" s="64">
        <v>150523464</v>
      </c>
      <c r="Y36" s="65">
        <v>5.65</v>
      </c>
      <c r="Z36" s="66">
        <v>2665344000</v>
      </c>
    </row>
    <row r="37" spans="1:26" ht="13.5">
      <c r="A37" s="62" t="s">
        <v>54</v>
      </c>
      <c r="B37" s="18">
        <v>265198222</v>
      </c>
      <c r="C37" s="18">
        <v>0</v>
      </c>
      <c r="D37" s="63">
        <v>180021576</v>
      </c>
      <c r="E37" s="64">
        <v>269572271</v>
      </c>
      <c r="F37" s="64">
        <v>250288911</v>
      </c>
      <c r="G37" s="64">
        <v>304948534</v>
      </c>
      <c r="H37" s="64">
        <v>313876754</v>
      </c>
      <c r="I37" s="64">
        <v>313876754</v>
      </c>
      <c r="J37" s="64">
        <v>319860136</v>
      </c>
      <c r="K37" s="64">
        <v>266644834</v>
      </c>
      <c r="L37" s="64">
        <v>257926521</v>
      </c>
      <c r="M37" s="64">
        <v>257926521</v>
      </c>
      <c r="N37" s="64">
        <v>377531430</v>
      </c>
      <c r="O37" s="64">
        <v>416847426</v>
      </c>
      <c r="P37" s="64">
        <v>582255457</v>
      </c>
      <c r="Q37" s="64">
        <v>582255457</v>
      </c>
      <c r="R37" s="64">
        <v>579298035</v>
      </c>
      <c r="S37" s="64">
        <v>577967212</v>
      </c>
      <c r="T37" s="64">
        <v>439592367</v>
      </c>
      <c r="U37" s="64">
        <v>439592367</v>
      </c>
      <c r="V37" s="64">
        <v>439592367</v>
      </c>
      <c r="W37" s="64">
        <v>269572271</v>
      </c>
      <c r="X37" s="64">
        <v>170020096</v>
      </c>
      <c r="Y37" s="65">
        <v>63.07</v>
      </c>
      <c r="Z37" s="66">
        <v>269572271</v>
      </c>
    </row>
    <row r="38" spans="1:26" ht="13.5">
      <c r="A38" s="62" t="s">
        <v>55</v>
      </c>
      <c r="B38" s="18">
        <v>580935130</v>
      </c>
      <c r="C38" s="18">
        <v>0</v>
      </c>
      <c r="D38" s="63">
        <v>602174128</v>
      </c>
      <c r="E38" s="64">
        <v>560099861</v>
      </c>
      <c r="F38" s="64">
        <v>580935156</v>
      </c>
      <c r="G38" s="64">
        <v>580935156</v>
      </c>
      <c r="H38" s="64">
        <v>580935156</v>
      </c>
      <c r="I38" s="64">
        <v>580935156</v>
      </c>
      <c r="J38" s="64">
        <v>580935156</v>
      </c>
      <c r="K38" s="64">
        <v>580935130</v>
      </c>
      <c r="L38" s="64">
        <v>563512245</v>
      </c>
      <c r="M38" s="64">
        <v>563512245</v>
      </c>
      <c r="N38" s="64">
        <v>580935130</v>
      </c>
      <c r="O38" s="64">
        <v>580935130</v>
      </c>
      <c r="P38" s="64">
        <v>581477765</v>
      </c>
      <c r="Q38" s="64">
        <v>581477765</v>
      </c>
      <c r="R38" s="64">
        <v>580935130</v>
      </c>
      <c r="S38" s="64">
        <v>582855566</v>
      </c>
      <c r="T38" s="64">
        <v>702520458</v>
      </c>
      <c r="U38" s="64">
        <v>702520458</v>
      </c>
      <c r="V38" s="64">
        <v>702520458</v>
      </c>
      <c r="W38" s="64">
        <v>560099861</v>
      </c>
      <c r="X38" s="64">
        <v>142420597</v>
      </c>
      <c r="Y38" s="65">
        <v>25.43</v>
      </c>
      <c r="Z38" s="66">
        <v>560099861</v>
      </c>
    </row>
    <row r="39" spans="1:26" ht="13.5">
      <c r="A39" s="62" t="s">
        <v>56</v>
      </c>
      <c r="B39" s="18">
        <v>2222344631</v>
      </c>
      <c r="C39" s="18">
        <v>0</v>
      </c>
      <c r="D39" s="63">
        <v>2072369737</v>
      </c>
      <c r="E39" s="64">
        <v>2417922552</v>
      </c>
      <c r="F39" s="64">
        <v>2522350577</v>
      </c>
      <c r="G39" s="64">
        <v>2487335382</v>
      </c>
      <c r="H39" s="64">
        <v>2454318491</v>
      </c>
      <c r="I39" s="64">
        <v>2454318491</v>
      </c>
      <c r="J39" s="64">
        <v>2432418375</v>
      </c>
      <c r="K39" s="64">
        <v>2549767733</v>
      </c>
      <c r="L39" s="64">
        <v>2491695135</v>
      </c>
      <c r="M39" s="64">
        <v>2491695135</v>
      </c>
      <c r="N39" s="64">
        <v>2352944473</v>
      </c>
      <c r="O39" s="64">
        <v>2332139471</v>
      </c>
      <c r="P39" s="64">
        <v>2338523379</v>
      </c>
      <c r="Q39" s="64">
        <v>2338523379</v>
      </c>
      <c r="R39" s="64">
        <v>2352426635</v>
      </c>
      <c r="S39" s="64">
        <v>2327132355</v>
      </c>
      <c r="T39" s="64">
        <v>2286665480</v>
      </c>
      <c r="U39" s="64">
        <v>2286665480</v>
      </c>
      <c r="V39" s="64">
        <v>2286665480</v>
      </c>
      <c r="W39" s="64">
        <v>2417922552</v>
      </c>
      <c r="X39" s="64">
        <v>-131257072</v>
      </c>
      <c r="Y39" s="65">
        <v>-5.43</v>
      </c>
      <c r="Z39" s="66">
        <v>2417922552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158554143</v>
      </c>
      <c r="C42" s="18">
        <v>0</v>
      </c>
      <c r="D42" s="63">
        <v>206885267</v>
      </c>
      <c r="E42" s="64">
        <v>289763399</v>
      </c>
      <c r="F42" s="64">
        <v>31716819</v>
      </c>
      <c r="G42" s="64">
        <v>66249161</v>
      </c>
      <c r="H42" s="64">
        <v>1620751</v>
      </c>
      <c r="I42" s="64">
        <v>99586731</v>
      </c>
      <c r="J42" s="64">
        <v>17061354</v>
      </c>
      <c r="K42" s="64">
        <v>80454067</v>
      </c>
      <c r="L42" s="64">
        <v>29338566</v>
      </c>
      <c r="M42" s="64">
        <v>126853987</v>
      </c>
      <c r="N42" s="64">
        <v>59704152</v>
      </c>
      <c r="O42" s="64">
        <v>7600518</v>
      </c>
      <c r="P42" s="64">
        <v>189881971</v>
      </c>
      <c r="Q42" s="64">
        <v>257186641</v>
      </c>
      <c r="R42" s="64">
        <v>6933626</v>
      </c>
      <c r="S42" s="64">
        <v>-2713237</v>
      </c>
      <c r="T42" s="64">
        <v>-211257300</v>
      </c>
      <c r="U42" s="64">
        <v>-207036911</v>
      </c>
      <c r="V42" s="64">
        <v>276590448</v>
      </c>
      <c r="W42" s="64">
        <v>289763399</v>
      </c>
      <c r="X42" s="64">
        <v>-13172951</v>
      </c>
      <c r="Y42" s="65">
        <v>-4.55</v>
      </c>
      <c r="Z42" s="66">
        <v>289763399</v>
      </c>
    </row>
    <row r="43" spans="1:26" ht="13.5">
      <c r="A43" s="62" t="s">
        <v>59</v>
      </c>
      <c r="B43" s="18">
        <v>-79670650</v>
      </c>
      <c r="C43" s="18">
        <v>0</v>
      </c>
      <c r="D43" s="63">
        <v>-233379731</v>
      </c>
      <c r="E43" s="64">
        <v>-248454216</v>
      </c>
      <c r="F43" s="64">
        <v>-2424025</v>
      </c>
      <c r="G43" s="64">
        <v>-2333871</v>
      </c>
      <c r="H43" s="64">
        <v>-6582518</v>
      </c>
      <c r="I43" s="64">
        <v>-11340414</v>
      </c>
      <c r="J43" s="64">
        <v>-10211848</v>
      </c>
      <c r="K43" s="64">
        <v>-13992106</v>
      </c>
      <c r="L43" s="64">
        <v>-16980777</v>
      </c>
      <c r="M43" s="64">
        <v>-41184731</v>
      </c>
      <c r="N43" s="64">
        <v>-4365956</v>
      </c>
      <c r="O43" s="64">
        <v>-16828399</v>
      </c>
      <c r="P43" s="64">
        <v>-10809244</v>
      </c>
      <c r="Q43" s="64">
        <v>-32003599</v>
      </c>
      <c r="R43" s="64">
        <v>-7235788</v>
      </c>
      <c r="S43" s="64">
        <v>-177550962</v>
      </c>
      <c r="T43" s="64">
        <v>44047316</v>
      </c>
      <c r="U43" s="64">
        <v>-140739434</v>
      </c>
      <c r="V43" s="64">
        <v>-225268178</v>
      </c>
      <c r="W43" s="64">
        <v>-248454216</v>
      </c>
      <c r="X43" s="64">
        <v>23186038</v>
      </c>
      <c r="Y43" s="65">
        <v>-9.33</v>
      </c>
      <c r="Z43" s="66">
        <v>-248454216</v>
      </c>
    </row>
    <row r="44" spans="1:26" ht="13.5">
      <c r="A44" s="62" t="s">
        <v>60</v>
      </c>
      <c r="B44" s="18">
        <v>-30907385</v>
      </c>
      <c r="C44" s="18">
        <v>0</v>
      </c>
      <c r="D44" s="63">
        <v>30195773</v>
      </c>
      <c r="E44" s="64">
        <v>-15333112</v>
      </c>
      <c r="F44" s="64">
        <v>250558</v>
      </c>
      <c r="G44" s="64">
        <v>270938</v>
      </c>
      <c r="H44" s="64">
        <v>352511</v>
      </c>
      <c r="I44" s="64">
        <v>874007</v>
      </c>
      <c r="J44" s="64">
        <v>143526</v>
      </c>
      <c r="K44" s="64">
        <v>194554</v>
      </c>
      <c r="L44" s="64">
        <v>-17264710</v>
      </c>
      <c r="M44" s="64">
        <v>-16926630</v>
      </c>
      <c r="N44" s="64">
        <v>83160</v>
      </c>
      <c r="O44" s="64">
        <v>289474</v>
      </c>
      <c r="P44" s="64">
        <v>-111264</v>
      </c>
      <c r="Q44" s="64">
        <v>261370</v>
      </c>
      <c r="R44" s="64">
        <v>2024590</v>
      </c>
      <c r="S44" s="64">
        <v>1659462</v>
      </c>
      <c r="T44" s="64">
        <v>-18897274</v>
      </c>
      <c r="U44" s="64">
        <v>-15213222</v>
      </c>
      <c r="V44" s="64">
        <v>-31004475</v>
      </c>
      <c r="W44" s="64">
        <v>-15333112</v>
      </c>
      <c r="X44" s="64">
        <v>-15671363</v>
      </c>
      <c r="Y44" s="65">
        <v>102.21</v>
      </c>
      <c r="Z44" s="66">
        <v>-15333112</v>
      </c>
    </row>
    <row r="45" spans="1:26" ht="13.5">
      <c r="A45" s="74" t="s">
        <v>61</v>
      </c>
      <c r="B45" s="21">
        <v>266877126</v>
      </c>
      <c r="C45" s="21">
        <v>0</v>
      </c>
      <c r="D45" s="103">
        <v>270482586</v>
      </c>
      <c r="E45" s="104">
        <v>292853196</v>
      </c>
      <c r="F45" s="104">
        <v>296420478</v>
      </c>
      <c r="G45" s="104">
        <v>360606706</v>
      </c>
      <c r="H45" s="104">
        <v>355997450</v>
      </c>
      <c r="I45" s="104">
        <v>355997450</v>
      </c>
      <c r="J45" s="104">
        <v>362990482</v>
      </c>
      <c r="K45" s="104">
        <v>429646997</v>
      </c>
      <c r="L45" s="104">
        <v>424740076</v>
      </c>
      <c r="M45" s="104">
        <v>424740076</v>
      </c>
      <c r="N45" s="104">
        <v>480161432</v>
      </c>
      <c r="O45" s="104">
        <v>471223025</v>
      </c>
      <c r="P45" s="104">
        <v>650184488</v>
      </c>
      <c r="Q45" s="104">
        <v>480161432</v>
      </c>
      <c r="R45" s="104">
        <v>651906916</v>
      </c>
      <c r="S45" s="104">
        <v>473302179</v>
      </c>
      <c r="T45" s="104">
        <v>287194921</v>
      </c>
      <c r="U45" s="104">
        <v>287194921</v>
      </c>
      <c r="V45" s="104">
        <v>287194921</v>
      </c>
      <c r="W45" s="104">
        <v>292853196</v>
      </c>
      <c r="X45" s="104">
        <v>-5658275</v>
      </c>
      <c r="Y45" s="105">
        <v>-1.93</v>
      </c>
      <c r="Z45" s="106">
        <v>292853196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49279560</v>
      </c>
      <c r="C49" s="56">
        <v>0</v>
      </c>
      <c r="D49" s="133">
        <v>5314320</v>
      </c>
      <c r="E49" s="58">
        <v>4933081</v>
      </c>
      <c r="F49" s="58">
        <v>0</v>
      </c>
      <c r="G49" s="58">
        <v>0</v>
      </c>
      <c r="H49" s="58">
        <v>0</v>
      </c>
      <c r="I49" s="58">
        <v>4201746</v>
      </c>
      <c r="J49" s="58">
        <v>0</v>
      </c>
      <c r="K49" s="58">
        <v>0</v>
      </c>
      <c r="L49" s="58">
        <v>0</v>
      </c>
      <c r="M49" s="58">
        <v>3645036</v>
      </c>
      <c r="N49" s="58">
        <v>0</v>
      </c>
      <c r="O49" s="58">
        <v>0</v>
      </c>
      <c r="P49" s="58">
        <v>0</v>
      </c>
      <c r="Q49" s="58">
        <v>3180522</v>
      </c>
      <c r="R49" s="58">
        <v>0</v>
      </c>
      <c r="S49" s="58">
        <v>0</v>
      </c>
      <c r="T49" s="58">
        <v>0</v>
      </c>
      <c r="U49" s="58">
        <v>20764684</v>
      </c>
      <c r="V49" s="58">
        <v>55632926</v>
      </c>
      <c r="W49" s="58">
        <v>146951875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43575261</v>
      </c>
      <c r="C51" s="56">
        <v>0</v>
      </c>
      <c r="D51" s="133">
        <v>930185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44505446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101.45680442381403</v>
      </c>
      <c r="C58" s="5">
        <f>IF(C67=0,0,+(C76/C67)*100)</f>
        <v>0</v>
      </c>
      <c r="D58" s="6">
        <f aca="true" t="shared" si="6" ref="D58:Z58">IF(D67=0,0,+(D76/D67)*100)</f>
        <v>103.78578847116108</v>
      </c>
      <c r="E58" s="7">
        <f t="shared" si="6"/>
        <v>101.36184196641591</v>
      </c>
      <c r="F58" s="7">
        <f t="shared" si="6"/>
        <v>18.526674703370645</v>
      </c>
      <c r="G58" s="7">
        <f t="shared" si="6"/>
        <v>233.71146147943637</v>
      </c>
      <c r="H58" s="7">
        <f t="shared" si="6"/>
        <v>177.29211105564707</v>
      </c>
      <c r="I58" s="7">
        <f t="shared" si="6"/>
        <v>55.613991632252834</v>
      </c>
      <c r="J58" s="7">
        <f t="shared" si="6"/>
        <v>186.99760093083063</v>
      </c>
      <c r="K58" s="7">
        <f t="shared" si="6"/>
        <v>151.0103806056059</v>
      </c>
      <c r="L58" s="7">
        <f t="shared" si="6"/>
        <v>142.80896698389873</v>
      </c>
      <c r="M58" s="7">
        <f t="shared" si="6"/>
        <v>159.1686951033812</v>
      </c>
      <c r="N58" s="7">
        <f t="shared" si="6"/>
        <v>153.14573954945882</v>
      </c>
      <c r="O58" s="7">
        <f t="shared" si="6"/>
        <v>135.23843627358448</v>
      </c>
      <c r="P58" s="7">
        <f t="shared" si="6"/>
        <v>142.34156346316743</v>
      </c>
      <c r="Q58" s="7">
        <f t="shared" si="6"/>
        <v>143.09931819443196</v>
      </c>
      <c r="R58" s="7">
        <f t="shared" si="6"/>
        <v>131.77190289103615</v>
      </c>
      <c r="S58" s="7">
        <f t="shared" si="6"/>
        <v>143.56400586690305</v>
      </c>
      <c r="T58" s="7">
        <f t="shared" si="6"/>
        <v>136.61883667959074</v>
      </c>
      <c r="U58" s="7">
        <f t="shared" si="6"/>
        <v>137.29795317828783</v>
      </c>
      <c r="V58" s="7">
        <f t="shared" si="6"/>
        <v>100.97222516439419</v>
      </c>
      <c r="W58" s="7">
        <f t="shared" si="6"/>
        <v>101.36184196641591</v>
      </c>
      <c r="X58" s="7">
        <f t="shared" si="6"/>
        <v>0</v>
      </c>
      <c r="Y58" s="7">
        <f t="shared" si="6"/>
        <v>0</v>
      </c>
      <c r="Z58" s="8">
        <f t="shared" si="6"/>
        <v>101.36184196641591</v>
      </c>
    </row>
    <row r="59" spans="1:26" ht="13.5">
      <c r="A59" s="36" t="s">
        <v>31</v>
      </c>
      <c r="B59" s="9">
        <f aca="true" t="shared" si="7" ref="B59:Z66">IF(B68=0,0,+(B77/B68)*100)</f>
        <v>109.0090872357383</v>
      </c>
      <c r="C59" s="9">
        <f t="shared" si="7"/>
        <v>0</v>
      </c>
      <c r="D59" s="2">
        <f t="shared" si="7"/>
        <v>95.00000062919516</v>
      </c>
      <c r="E59" s="10">
        <f t="shared" si="7"/>
        <v>109.44000047344406</v>
      </c>
      <c r="F59" s="10">
        <f t="shared" si="7"/>
        <v>6.625002169977979</v>
      </c>
      <c r="G59" s="10">
        <f t="shared" si="7"/>
        <v>-30859.384478611024</v>
      </c>
      <c r="H59" s="10">
        <f t="shared" si="7"/>
        <v>-3028.563916593523</v>
      </c>
      <c r="I59" s="10">
        <f t="shared" si="7"/>
        <v>35.90863233215603</v>
      </c>
      <c r="J59" s="10">
        <f t="shared" si="7"/>
        <v>-1868.1133543100984</v>
      </c>
      <c r="K59" s="10">
        <f t="shared" si="7"/>
        <v>-4976.536474058557</v>
      </c>
      <c r="L59" s="10">
        <f t="shared" si="7"/>
        <v>-2542.6961440877635</v>
      </c>
      <c r="M59" s="10">
        <f t="shared" si="7"/>
        <v>-2650.678536251931</v>
      </c>
      <c r="N59" s="10">
        <f t="shared" si="7"/>
        <v>-307.7145916798611</v>
      </c>
      <c r="O59" s="10">
        <f t="shared" si="7"/>
        <v>-2879.56353063034</v>
      </c>
      <c r="P59" s="10">
        <f t="shared" si="7"/>
        <v>-9036.582171127026</v>
      </c>
      <c r="Q59" s="10">
        <f t="shared" si="7"/>
        <v>-857.7701711775743</v>
      </c>
      <c r="R59" s="10">
        <f t="shared" si="7"/>
        <v>5370.376861377405</v>
      </c>
      <c r="S59" s="10">
        <f t="shared" si="7"/>
        <v>-53684.56747059996</v>
      </c>
      <c r="T59" s="10">
        <f t="shared" si="7"/>
        <v>2049.0707727127115</v>
      </c>
      <c r="U59" s="10">
        <f t="shared" si="7"/>
        <v>4719.078835954551</v>
      </c>
      <c r="V59" s="10">
        <f t="shared" si="7"/>
        <v>107.49348865917096</v>
      </c>
      <c r="W59" s="10">
        <f t="shared" si="7"/>
        <v>109.44000047344406</v>
      </c>
      <c r="X59" s="10">
        <f t="shared" si="7"/>
        <v>0</v>
      </c>
      <c r="Y59" s="10">
        <f t="shared" si="7"/>
        <v>0</v>
      </c>
      <c r="Z59" s="11">
        <f t="shared" si="7"/>
        <v>109.44000047344406</v>
      </c>
    </row>
    <row r="60" spans="1:26" ht="13.5">
      <c r="A60" s="37" t="s">
        <v>32</v>
      </c>
      <c r="B60" s="12">
        <f t="shared" si="7"/>
        <v>99.71948962394134</v>
      </c>
      <c r="C60" s="12">
        <f t="shared" si="7"/>
        <v>0</v>
      </c>
      <c r="D60" s="3">
        <f t="shared" si="7"/>
        <v>105.99999859498455</v>
      </c>
      <c r="E60" s="13">
        <f t="shared" si="7"/>
        <v>99.43086790157803</v>
      </c>
      <c r="F60" s="13">
        <f t="shared" si="7"/>
        <v>30.430694790520707</v>
      </c>
      <c r="G60" s="13">
        <f t="shared" si="7"/>
        <v>168.49252632923688</v>
      </c>
      <c r="H60" s="13">
        <f t="shared" si="7"/>
        <v>123.78696851877476</v>
      </c>
      <c r="I60" s="13">
        <f t="shared" si="7"/>
        <v>68.63990808414778</v>
      </c>
      <c r="J60" s="13">
        <f t="shared" si="7"/>
        <v>135.42915577488102</v>
      </c>
      <c r="K60" s="13">
        <f t="shared" si="7"/>
        <v>110.35862259858662</v>
      </c>
      <c r="L60" s="13">
        <f t="shared" si="7"/>
        <v>118.28658637647746</v>
      </c>
      <c r="M60" s="13">
        <f t="shared" si="7"/>
        <v>120.82477111098183</v>
      </c>
      <c r="N60" s="13">
        <f t="shared" si="7"/>
        <v>121.83074014630972</v>
      </c>
      <c r="O60" s="13">
        <f t="shared" si="7"/>
        <v>110.91003040473126</v>
      </c>
      <c r="P60" s="13">
        <f t="shared" si="7"/>
        <v>120.73787607137247</v>
      </c>
      <c r="Q60" s="13">
        <f t="shared" si="7"/>
        <v>117.62151787453983</v>
      </c>
      <c r="R60" s="13">
        <f t="shared" si="7"/>
        <v>112.33298766938798</v>
      </c>
      <c r="S60" s="13">
        <f t="shared" si="7"/>
        <v>120.70608069320188</v>
      </c>
      <c r="T60" s="13">
        <f t="shared" si="7"/>
        <v>117.33309098273075</v>
      </c>
      <c r="U60" s="13">
        <f t="shared" si="7"/>
        <v>116.78600055406372</v>
      </c>
      <c r="V60" s="13">
        <f t="shared" si="7"/>
        <v>99.80378260742661</v>
      </c>
      <c r="W60" s="13">
        <f t="shared" si="7"/>
        <v>99.43086790157803</v>
      </c>
      <c r="X60" s="13">
        <f t="shared" si="7"/>
        <v>0</v>
      </c>
      <c r="Y60" s="13">
        <f t="shared" si="7"/>
        <v>0</v>
      </c>
      <c r="Z60" s="14">
        <f t="shared" si="7"/>
        <v>99.43086790157803</v>
      </c>
    </row>
    <row r="61" spans="1:26" ht="13.5">
      <c r="A61" s="38" t="s">
        <v>102</v>
      </c>
      <c r="B61" s="12">
        <f t="shared" si="7"/>
        <v>100.8495003776475</v>
      </c>
      <c r="C61" s="12">
        <f t="shared" si="7"/>
        <v>0</v>
      </c>
      <c r="D61" s="3">
        <f t="shared" si="7"/>
        <v>106</v>
      </c>
      <c r="E61" s="13">
        <f t="shared" si="7"/>
        <v>96.0000002448323</v>
      </c>
      <c r="F61" s="13">
        <f t="shared" si="7"/>
        <v>78.09016877342204</v>
      </c>
      <c r="G61" s="13">
        <f t="shared" si="7"/>
        <v>124.32083988564551</v>
      </c>
      <c r="H61" s="13">
        <f t="shared" si="7"/>
        <v>95.87575965883553</v>
      </c>
      <c r="I61" s="13">
        <f t="shared" si="7"/>
        <v>96.85705397566385</v>
      </c>
      <c r="J61" s="13">
        <f t="shared" si="7"/>
        <v>107.78137261443712</v>
      </c>
      <c r="K61" s="13">
        <f t="shared" si="7"/>
        <v>98.83832577021292</v>
      </c>
      <c r="L61" s="13">
        <f t="shared" si="7"/>
        <v>98.08101820992178</v>
      </c>
      <c r="M61" s="13">
        <f t="shared" si="7"/>
        <v>101.43964398561967</v>
      </c>
      <c r="N61" s="13">
        <f t="shared" si="7"/>
        <v>105.41436808019765</v>
      </c>
      <c r="O61" s="13">
        <f t="shared" si="7"/>
        <v>93.919395789888</v>
      </c>
      <c r="P61" s="13">
        <f t="shared" si="7"/>
        <v>106.16820144058727</v>
      </c>
      <c r="Q61" s="13">
        <f t="shared" si="7"/>
        <v>101.6021353477474</v>
      </c>
      <c r="R61" s="13">
        <f t="shared" si="7"/>
        <v>96.23120364129882</v>
      </c>
      <c r="S61" s="13">
        <f t="shared" si="7"/>
        <v>105.23391680839642</v>
      </c>
      <c r="T61" s="13">
        <f t="shared" si="7"/>
        <v>106.71857379798797</v>
      </c>
      <c r="U61" s="13">
        <f t="shared" si="7"/>
        <v>102.68829444413777</v>
      </c>
      <c r="V61" s="13">
        <f t="shared" si="7"/>
        <v>100.60971234268533</v>
      </c>
      <c r="W61" s="13">
        <f t="shared" si="7"/>
        <v>96.0000002448323</v>
      </c>
      <c r="X61" s="13">
        <f t="shared" si="7"/>
        <v>0</v>
      </c>
      <c r="Y61" s="13">
        <f t="shared" si="7"/>
        <v>0</v>
      </c>
      <c r="Z61" s="14">
        <f t="shared" si="7"/>
        <v>96.0000002448323</v>
      </c>
    </row>
    <row r="62" spans="1:26" ht="13.5">
      <c r="A62" s="38" t="s">
        <v>103</v>
      </c>
      <c r="B62" s="12">
        <f t="shared" si="7"/>
        <v>92.7913356990605</v>
      </c>
      <c r="C62" s="12">
        <f t="shared" si="7"/>
        <v>0</v>
      </c>
      <c r="D62" s="3">
        <f t="shared" si="7"/>
        <v>105.99999976937993</v>
      </c>
      <c r="E62" s="13">
        <f t="shared" si="7"/>
        <v>95.99999874203944</v>
      </c>
      <c r="F62" s="13">
        <f t="shared" si="7"/>
        <v>45.07902172547602</v>
      </c>
      <c r="G62" s="13">
        <f t="shared" si="7"/>
        <v>166.05286140766285</v>
      </c>
      <c r="H62" s="13">
        <f t="shared" si="7"/>
        <v>81.57178608279241</v>
      </c>
      <c r="I62" s="13">
        <f t="shared" si="7"/>
        <v>75.87717686640056</v>
      </c>
      <c r="J62" s="13">
        <f t="shared" si="7"/>
        <v>149.5408876130204</v>
      </c>
      <c r="K62" s="13">
        <f t="shared" si="7"/>
        <v>98.95427348400855</v>
      </c>
      <c r="L62" s="13">
        <f t="shared" si="7"/>
        <v>103.52088416352805</v>
      </c>
      <c r="M62" s="13">
        <f t="shared" si="7"/>
        <v>113.44488588455164</v>
      </c>
      <c r="N62" s="13">
        <f t="shared" si="7"/>
        <v>84.27923128213592</v>
      </c>
      <c r="O62" s="13">
        <f t="shared" si="7"/>
        <v>98.22902712846415</v>
      </c>
      <c r="P62" s="13">
        <f t="shared" si="7"/>
        <v>93.56244915266143</v>
      </c>
      <c r="Q62" s="13">
        <f t="shared" si="7"/>
        <v>92.08652908261153</v>
      </c>
      <c r="R62" s="13">
        <f t="shared" si="7"/>
        <v>114.74853794812377</v>
      </c>
      <c r="S62" s="13">
        <f t="shared" si="7"/>
        <v>87.95114747588721</v>
      </c>
      <c r="T62" s="13">
        <f t="shared" si="7"/>
        <v>105.82142987844072</v>
      </c>
      <c r="U62" s="13">
        <f t="shared" si="7"/>
        <v>102.06025424315285</v>
      </c>
      <c r="V62" s="13">
        <f t="shared" si="7"/>
        <v>93.9639325910227</v>
      </c>
      <c r="W62" s="13">
        <f t="shared" si="7"/>
        <v>95.99999874203944</v>
      </c>
      <c r="X62" s="13">
        <f t="shared" si="7"/>
        <v>0</v>
      </c>
      <c r="Y62" s="13">
        <f t="shared" si="7"/>
        <v>0</v>
      </c>
      <c r="Z62" s="14">
        <f t="shared" si="7"/>
        <v>95.99999874203944</v>
      </c>
    </row>
    <row r="63" spans="1:26" ht="13.5">
      <c r="A63" s="38" t="s">
        <v>104</v>
      </c>
      <c r="B63" s="12">
        <f t="shared" si="7"/>
        <v>86.93662957489343</v>
      </c>
      <c r="C63" s="12">
        <f t="shared" si="7"/>
        <v>0</v>
      </c>
      <c r="D63" s="3">
        <f t="shared" si="7"/>
        <v>105.99999075066697</v>
      </c>
      <c r="E63" s="13">
        <f t="shared" si="7"/>
        <v>101.48481302858568</v>
      </c>
      <c r="F63" s="13">
        <f t="shared" si="7"/>
        <v>7.707948612725987</v>
      </c>
      <c r="G63" s="13">
        <f t="shared" si="7"/>
        <v>-1012.9930548304346</v>
      </c>
      <c r="H63" s="13">
        <f t="shared" si="7"/>
        <v>2899.608717849999</v>
      </c>
      <c r="I63" s="13">
        <f t="shared" si="7"/>
        <v>33.11270729806737</v>
      </c>
      <c r="J63" s="13">
        <f t="shared" si="7"/>
        <v>771.6743356350083</v>
      </c>
      <c r="K63" s="13">
        <f t="shared" si="7"/>
        <v>41.47738414368054</v>
      </c>
      <c r="L63" s="13">
        <f t="shared" si="7"/>
        <v>583.5898056095084</v>
      </c>
      <c r="M63" s="13">
        <f t="shared" si="7"/>
        <v>318.5054334186819</v>
      </c>
      <c r="N63" s="13">
        <f t="shared" si="7"/>
        <v>826.6923544919895</v>
      </c>
      <c r="O63" s="13">
        <f t="shared" si="7"/>
        <v>432.1043031804575</v>
      </c>
      <c r="P63" s="13">
        <f t="shared" si="7"/>
        <v>839.7695848147779</v>
      </c>
      <c r="Q63" s="13">
        <f t="shared" si="7"/>
        <v>619.0985767886227</v>
      </c>
      <c r="R63" s="13">
        <f t="shared" si="7"/>
        <v>513.1444948308011</v>
      </c>
      <c r="S63" s="13">
        <f t="shared" si="7"/>
        <v>672.5744251688091</v>
      </c>
      <c r="T63" s="13">
        <f t="shared" si="7"/>
        <v>227.7232458584884</v>
      </c>
      <c r="U63" s="13">
        <f t="shared" si="7"/>
        <v>385.2077351551978</v>
      </c>
      <c r="V63" s="13">
        <f t="shared" si="7"/>
        <v>81.44499240280936</v>
      </c>
      <c r="W63" s="13">
        <f t="shared" si="7"/>
        <v>101.48481302858568</v>
      </c>
      <c r="X63" s="13">
        <f t="shared" si="7"/>
        <v>0</v>
      </c>
      <c r="Y63" s="13">
        <f t="shared" si="7"/>
        <v>0</v>
      </c>
      <c r="Z63" s="14">
        <f t="shared" si="7"/>
        <v>101.48481302858568</v>
      </c>
    </row>
    <row r="64" spans="1:26" ht="13.5">
      <c r="A64" s="38" t="s">
        <v>105</v>
      </c>
      <c r="B64" s="12">
        <f t="shared" si="7"/>
        <v>94.89611011778884</v>
      </c>
      <c r="C64" s="12">
        <f t="shared" si="7"/>
        <v>0</v>
      </c>
      <c r="D64" s="3">
        <f t="shared" si="7"/>
        <v>106.00000361422673</v>
      </c>
      <c r="E64" s="13">
        <f t="shared" si="7"/>
        <v>102.15083590037754</v>
      </c>
      <c r="F64" s="13">
        <f t="shared" si="7"/>
        <v>7.261746824468802</v>
      </c>
      <c r="G64" s="13">
        <f t="shared" si="7"/>
        <v>-1491.213360561089</v>
      </c>
      <c r="H64" s="13">
        <f t="shared" si="7"/>
        <v>-1925.0438484658832</v>
      </c>
      <c r="I64" s="13">
        <f t="shared" si="7"/>
        <v>32.57835013676644</v>
      </c>
      <c r="J64" s="13">
        <f t="shared" si="7"/>
        <v>6789.682738842086</v>
      </c>
      <c r="K64" s="13">
        <f t="shared" si="7"/>
        <v>-878.3170051255433</v>
      </c>
      <c r="L64" s="13">
        <f t="shared" si="7"/>
        <v>-1626.972704289815</v>
      </c>
      <c r="M64" s="13">
        <f t="shared" si="7"/>
        <v>-3722.9608557586616</v>
      </c>
      <c r="N64" s="13">
        <f t="shared" si="7"/>
        <v>9522.743030989104</v>
      </c>
      <c r="O64" s="13">
        <f t="shared" si="7"/>
        <v>-4264.341054784284</v>
      </c>
      <c r="P64" s="13">
        <f t="shared" si="7"/>
        <v>4977.97318880893</v>
      </c>
      <c r="Q64" s="13">
        <f t="shared" si="7"/>
        <v>113082.32166018158</v>
      </c>
      <c r="R64" s="13">
        <f t="shared" si="7"/>
        <v>5207.45674475578</v>
      </c>
      <c r="S64" s="13">
        <f t="shared" si="7"/>
        <v>-19740.857042500877</v>
      </c>
      <c r="T64" s="13">
        <f t="shared" si="7"/>
        <v>22562.48179906164</v>
      </c>
      <c r="U64" s="13">
        <f t="shared" si="7"/>
        <v>16516.28188585608</v>
      </c>
      <c r="V64" s="13">
        <f t="shared" si="7"/>
        <v>92.9296198500478</v>
      </c>
      <c r="W64" s="13">
        <f t="shared" si="7"/>
        <v>102.15083590037754</v>
      </c>
      <c r="X64" s="13">
        <f t="shared" si="7"/>
        <v>0</v>
      </c>
      <c r="Y64" s="13">
        <f t="shared" si="7"/>
        <v>0</v>
      </c>
      <c r="Z64" s="14">
        <f t="shared" si="7"/>
        <v>102.15083590037754</v>
      </c>
    </row>
    <row r="65" spans="1:26" ht="13.5">
      <c r="A65" s="38" t="s">
        <v>106</v>
      </c>
      <c r="B65" s="12">
        <f t="shared" si="7"/>
        <v>2913.397821506498</v>
      </c>
      <c r="C65" s="12">
        <f t="shared" si="7"/>
        <v>0</v>
      </c>
      <c r="D65" s="3">
        <f t="shared" si="7"/>
        <v>105.9987135850776</v>
      </c>
      <c r="E65" s="13">
        <f t="shared" si="7"/>
        <v>4292.236753946346</v>
      </c>
      <c r="F65" s="13">
        <f t="shared" si="7"/>
        <v>-375.6591832837775</v>
      </c>
      <c r="G65" s="13">
        <f t="shared" si="7"/>
        <v>10521.796218487396</v>
      </c>
      <c r="H65" s="13">
        <f t="shared" si="7"/>
        <v>89718.070273285</v>
      </c>
      <c r="I65" s="13">
        <f t="shared" si="7"/>
        <v>116.62602251766873</v>
      </c>
      <c r="J65" s="13">
        <f t="shared" si="7"/>
        <v>49768.59813084112</v>
      </c>
      <c r="K65" s="13">
        <f t="shared" si="7"/>
        <v>408165.80502215656</v>
      </c>
      <c r="L65" s="13">
        <f t="shared" si="7"/>
        <v>-1898040.1574803148</v>
      </c>
      <c r="M65" s="13">
        <f t="shared" si="7"/>
        <v>267363.3501633502</v>
      </c>
      <c r="N65" s="13">
        <f t="shared" si="7"/>
        <v>0</v>
      </c>
      <c r="O65" s="13">
        <f t="shared" si="7"/>
        <v>209989.23512747875</v>
      </c>
      <c r="P65" s="13">
        <f t="shared" si="7"/>
        <v>243498.4667802385</v>
      </c>
      <c r="Q65" s="13">
        <f t="shared" si="7"/>
        <v>496364.46808510635</v>
      </c>
      <c r="R65" s="13">
        <f t="shared" si="7"/>
        <v>32845.68965517241</v>
      </c>
      <c r="S65" s="13">
        <f t="shared" si="7"/>
        <v>0</v>
      </c>
      <c r="T65" s="13">
        <f t="shared" si="7"/>
        <v>-19721.454545454544</v>
      </c>
      <c r="U65" s="13">
        <f t="shared" si="7"/>
        <v>275494.57627118647</v>
      </c>
      <c r="V65" s="13">
        <f t="shared" si="7"/>
        <v>4404.488133823729</v>
      </c>
      <c r="W65" s="13">
        <f t="shared" si="7"/>
        <v>4292.236753946346</v>
      </c>
      <c r="X65" s="13">
        <f t="shared" si="7"/>
        <v>0</v>
      </c>
      <c r="Y65" s="13">
        <f t="shared" si="7"/>
        <v>0</v>
      </c>
      <c r="Z65" s="14">
        <f t="shared" si="7"/>
        <v>4292.236753946346</v>
      </c>
    </row>
    <row r="66" spans="1:26" ht="13.5">
      <c r="A66" s="39" t="s">
        <v>107</v>
      </c>
      <c r="B66" s="15">
        <f t="shared" si="7"/>
        <v>84.13284983454967</v>
      </c>
      <c r="C66" s="15">
        <f t="shared" si="7"/>
        <v>0</v>
      </c>
      <c r="D66" s="4">
        <f t="shared" si="7"/>
        <v>106.00010685522743</v>
      </c>
      <c r="E66" s="16">
        <f t="shared" si="7"/>
        <v>95.99996747884383</v>
      </c>
      <c r="F66" s="16">
        <f t="shared" si="7"/>
        <v>87.82064133039302</v>
      </c>
      <c r="G66" s="16">
        <f t="shared" si="7"/>
        <v>88.33561903186083</v>
      </c>
      <c r="H66" s="16">
        <f t="shared" si="7"/>
        <v>77.76024922755943</v>
      </c>
      <c r="I66" s="16">
        <f t="shared" si="7"/>
        <v>84.37541121231254</v>
      </c>
      <c r="J66" s="16">
        <f t="shared" si="7"/>
        <v>-1.1077159221727946</v>
      </c>
      <c r="K66" s="16">
        <f t="shared" si="7"/>
        <v>-2.731640575283187</v>
      </c>
      <c r="L66" s="16">
        <f t="shared" si="7"/>
        <v>-0.18363248976839008</v>
      </c>
      <c r="M66" s="16">
        <f t="shared" si="7"/>
        <v>-1.4024732356776757</v>
      </c>
      <c r="N66" s="16">
        <f t="shared" si="7"/>
        <v>-2.3571971632619997</v>
      </c>
      <c r="O66" s="16">
        <f t="shared" si="7"/>
        <v>103.67079469095353</v>
      </c>
      <c r="P66" s="16">
        <f t="shared" si="7"/>
        <v>-0.22830717798932432</v>
      </c>
      <c r="Q66" s="16">
        <f t="shared" si="7"/>
        <v>29.073321390274753</v>
      </c>
      <c r="R66" s="16">
        <f t="shared" si="7"/>
        <v>85.25770002315797</v>
      </c>
      <c r="S66" s="16">
        <f t="shared" si="7"/>
        <v>-0.7276921339096211</v>
      </c>
      <c r="T66" s="16">
        <f t="shared" si="7"/>
        <v>-0.267476745619683</v>
      </c>
      <c r="U66" s="16">
        <f t="shared" si="7"/>
        <v>29.165786409100704</v>
      </c>
      <c r="V66" s="16">
        <f t="shared" si="7"/>
        <v>34.70760120850841</v>
      </c>
      <c r="W66" s="16">
        <f t="shared" si="7"/>
        <v>95.99996747884383</v>
      </c>
      <c r="X66" s="16">
        <f t="shared" si="7"/>
        <v>0</v>
      </c>
      <c r="Y66" s="16">
        <f t="shared" si="7"/>
        <v>0</v>
      </c>
      <c r="Z66" s="17">
        <f t="shared" si="7"/>
        <v>95.99996747884383</v>
      </c>
    </row>
    <row r="67" spans="1:26" ht="13.5" hidden="1">
      <c r="A67" s="40" t="s">
        <v>108</v>
      </c>
      <c r="B67" s="23">
        <v>734287103</v>
      </c>
      <c r="C67" s="23"/>
      <c r="D67" s="24">
        <v>789565720</v>
      </c>
      <c r="E67" s="25">
        <v>791147671</v>
      </c>
      <c r="F67" s="25">
        <v>317465967</v>
      </c>
      <c r="G67" s="25">
        <v>36002874</v>
      </c>
      <c r="H67" s="25">
        <v>44066593</v>
      </c>
      <c r="I67" s="25">
        <v>397535434</v>
      </c>
      <c r="J67" s="25">
        <v>39976338</v>
      </c>
      <c r="K67" s="25">
        <v>45784034</v>
      </c>
      <c r="L67" s="25">
        <v>45170506</v>
      </c>
      <c r="M67" s="25">
        <v>130930878</v>
      </c>
      <c r="N67" s="25">
        <v>39306242</v>
      </c>
      <c r="O67" s="25">
        <v>46083739</v>
      </c>
      <c r="P67" s="25">
        <v>43059102</v>
      </c>
      <c r="Q67" s="25">
        <v>128449083</v>
      </c>
      <c r="R67" s="25">
        <v>45838652</v>
      </c>
      <c r="S67" s="25">
        <v>45450896</v>
      </c>
      <c r="T67" s="25">
        <v>46370561</v>
      </c>
      <c r="U67" s="25">
        <v>137660109</v>
      </c>
      <c r="V67" s="25">
        <v>794575504</v>
      </c>
      <c r="W67" s="25">
        <v>791147671</v>
      </c>
      <c r="X67" s="25"/>
      <c r="Y67" s="24"/>
      <c r="Z67" s="26">
        <v>791147671</v>
      </c>
    </row>
    <row r="68" spans="1:26" ht="13.5" hidden="1">
      <c r="A68" s="36" t="s">
        <v>31</v>
      </c>
      <c r="B68" s="18">
        <v>143438449</v>
      </c>
      <c r="C68" s="18"/>
      <c r="D68" s="19">
        <v>158933200</v>
      </c>
      <c r="E68" s="20">
        <v>154104791</v>
      </c>
      <c r="F68" s="20">
        <v>159506227</v>
      </c>
      <c r="G68" s="20">
        <v>-76488</v>
      </c>
      <c r="H68" s="20">
        <v>-753083</v>
      </c>
      <c r="I68" s="20">
        <v>158676656</v>
      </c>
      <c r="J68" s="20">
        <v>-1052911</v>
      </c>
      <c r="K68" s="20">
        <v>-374266</v>
      </c>
      <c r="L68" s="20">
        <v>-430793</v>
      </c>
      <c r="M68" s="20">
        <v>-1857970</v>
      </c>
      <c r="N68" s="20">
        <v>-2958316</v>
      </c>
      <c r="O68" s="20">
        <v>-375559</v>
      </c>
      <c r="P68" s="20">
        <v>-106120</v>
      </c>
      <c r="Q68" s="20">
        <v>-3439995</v>
      </c>
      <c r="R68" s="20">
        <v>171177</v>
      </c>
      <c r="S68" s="20">
        <v>-20068</v>
      </c>
      <c r="T68" s="20">
        <v>480722</v>
      </c>
      <c r="U68" s="20">
        <v>631831</v>
      </c>
      <c r="V68" s="20">
        <v>154010522</v>
      </c>
      <c r="W68" s="20">
        <v>154104791</v>
      </c>
      <c r="X68" s="20"/>
      <c r="Y68" s="19"/>
      <c r="Z68" s="22">
        <v>154104791</v>
      </c>
    </row>
    <row r="69" spans="1:26" ht="13.5" hidden="1">
      <c r="A69" s="37" t="s">
        <v>32</v>
      </c>
      <c r="B69" s="18">
        <v>587204660</v>
      </c>
      <c r="C69" s="18"/>
      <c r="D69" s="19">
        <v>626327630</v>
      </c>
      <c r="E69" s="20">
        <v>632737990</v>
      </c>
      <c r="F69" s="20">
        <v>157645487</v>
      </c>
      <c r="G69" s="20">
        <v>35765089</v>
      </c>
      <c r="H69" s="20">
        <v>44467869</v>
      </c>
      <c r="I69" s="20">
        <v>237878445</v>
      </c>
      <c r="J69" s="20">
        <v>40677444</v>
      </c>
      <c r="K69" s="20">
        <v>45781164</v>
      </c>
      <c r="L69" s="20">
        <v>45275104</v>
      </c>
      <c r="M69" s="20">
        <v>131733712</v>
      </c>
      <c r="N69" s="20">
        <v>41943626</v>
      </c>
      <c r="O69" s="20">
        <v>46189193</v>
      </c>
      <c r="P69" s="20">
        <v>42821825</v>
      </c>
      <c r="Q69" s="20">
        <v>130954644</v>
      </c>
      <c r="R69" s="20">
        <v>45334976</v>
      </c>
      <c r="S69" s="20">
        <v>45134558</v>
      </c>
      <c r="T69" s="20">
        <v>45597851</v>
      </c>
      <c r="U69" s="20">
        <v>136067385</v>
      </c>
      <c r="V69" s="20">
        <v>636634186</v>
      </c>
      <c r="W69" s="20">
        <v>632737990</v>
      </c>
      <c r="X69" s="20"/>
      <c r="Y69" s="19"/>
      <c r="Z69" s="22">
        <v>632737990</v>
      </c>
    </row>
    <row r="70" spans="1:26" ht="13.5" hidden="1">
      <c r="A70" s="38" t="s">
        <v>102</v>
      </c>
      <c r="B70" s="18">
        <v>413335190</v>
      </c>
      <c r="C70" s="18"/>
      <c r="D70" s="19">
        <v>444275700</v>
      </c>
      <c r="E70" s="20">
        <v>441118277</v>
      </c>
      <c r="F70" s="20">
        <v>45452121</v>
      </c>
      <c r="G70" s="20">
        <v>32367073</v>
      </c>
      <c r="H70" s="20">
        <v>36612488</v>
      </c>
      <c r="I70" s="20">
        <v>114431682</v>
      </c>
      <c r="J70" s="20">
        <v>35248704</v>
      </c>
      <c r="K70" s="20">
        <v>37217663</v>
      </c>
      <c r="L70" s="20">
        <v>37730530</v>
      </c>
      <c r="M70" s="20">
        <v>110196897</v>
      </c>
      <c r="N70" s="20">
        <v>33637702</v>
      </c>
      <c r="O70" s="20">
        <v>37204806</v>
      </c>
      <c r="P70" s="20">
        <v>34515507</v>
      </c>
      <c r="Q70" s="20">
        <v>105358015</v>
      </c>
      <c r="R70" s="20">
        <v>37933278</v>
      </c>
      <c r="S70" s="20">
        <v>36874755</v>
      </c>
      <c r="T70" s="20">
        <v>37483610</v>
      </c>
      <c r="U70" s="20">
        <v>112291643</v>
      </c>
      <c r="V70" s="20">
        <v>442278237</v>
      </c>
      <c r="W70" s="20">
        <v>441118277</v>
      </c>
      <c r="X70" s="20"/>
      <c r="Y70" s="19"/>
      <c r="Z70" s="22">
        <v>441118277</v>
      </c>
    </row>
    <row r="71" spans="1:26" ht="13.5" hidden="1">
      <c r="A71" s="38" t="s">
        <v>103</v>
      </c>
      <c r="B71" s="18">
        <v>81477133</v>
      </c>
      <c r="C71" s="18"/>
      <c r="D71" s="19">
        <v>86722720</v>
      </c>
      <c r="E71" s="20">
        <v>85853248</v>
      </c>
      <c r="F71" s="20">
        <v>14503986</v>
      </c>
      <c r="G71" s="20">
        <v>4456408</v>
      </c>
      <c r="H71" s="20">
        <v>7873476</v>
      </c>
      <c r="I71" s="20">
        <v>26833870</v>
      </c>
      <c r="J71" s="20">
        <v>4693622</v>
      </c>
      <c r="K71" s="20">
        <v>6874742</v>
      </c>
      <c r="L71" s="20">
        <v>7033631</v>
      </c>
      <c r="M71" s="20">
        <v>18601995</v>
      </c>
      <c r="N71" s="20">
        <v>7809211</v>
      </c>
      <c r="O71" s="20">
        <v>8044392</v>
      </c>
      <c r="P71" s="20">
        <v>7829810</v>
      </c>
      <c r="Q71" s="20">
        <v>23683413</v>
      </c>
      <c r="R71" s="20">
        <v>6623226</v>
      </c>
      <c r="S71" s="20">
        <v>7660771</v>
      </c>
      <c r="T71" s="20">
        <v>6394082</v>
      </c>
      <c r="U71" s="20">
        <v>20678079</v>
      </c>
      <c r="V71" s="20">
        <v>89797357</v>
      </c>
      <c r="W71" s="20">
        <v>85853248</v>
      </c>
      <c r="X71" s="20"/>
      <c r="Y71" s="19"/>
      <c r="Z71" s="22">
        <v>85853248</v>
      </c>
    </row>
    <row r="72" spans="1:26" ht="13.5" hidden="1">
      <c r="A72" s="38" t="s">
        <v>104</v>
      </c>
      <c r="B72" s="18">
        <v>54624961</v>
      </c>
      <c r="C72" s="18"/>
      <c r="D72" s="19">
        <v>56220270</v>
      </c>
      <c r="E72" s="20">
        <v>64800280</v>
      </c>
      <c r="F72" s="20">
        <v>56144640</v>
      </c>
      <c r="G72" s="20">
        <v>-708694</v>
      </c>
      <c r="H72" s="20">
        <v>238958</v>
      </c>
      <c r="I72" s="20">
        <v>55674904</v>
      </c>
      <c r="J72" s="20">
        <v>677188</v>
      </c>
      <c r="K72" s="20">
        <v>1764470</v>
      </c>
      <c r="L72" s="20">
        <v>686299</v>
      </c>
      <c r="M72" s="20">
        <v>3127957</v>
      </c>
      <c r="N72" s="20">
        <v>468445</v>
      </c>
      <c r="O72" s="20">
        <v>1015923</v>
      </c>
      <c r="P72" s="20">
        <v>420198</v>
      </c>
      <c r="Q72" s="20">
        <v>1904566</v>
      </c>
      <c r="R72" s="20">
        <v>725064</v>
      </c>
      <c r="S72" s="20">
        <v>613267</v>
      </c>
      <c r="T72" s="20">
        <v>1708072</v>
      </c>
      <c r="U72" s="20">
        <v>3046403</v>
      </c>
      <c r="V72" s="20">
        <v>63753830</v>
      </c>
      <c r="W72" s="20">
        <v>64800280</v>
      </c>
      <c r="X72" s="20"/>
      <c r="Y72" s="19"/>
      <c r="Z72" s="22">
        <v>64800280</v>
      </c>
    </row>
    <row r="73" spans="1:26" ht="13.5" hidden="1">
      <c r="A73" s="38" t="s">
        <v>105</v>
      </c>
      <c r="B73" s="18">
        <v>37420439</v>
      </c>
      <c r="C73" s="18"/>
      <c r="D73" s="19">
        <v>38735810</v>
      </c>
      <c r="E73" s="20">
        <v>40593055</v>
      </c>
      <c r="F73" s="20">
        <v>41178150</v>
      </c>
      <c r="G73" s="20">
        <v>-351602</v>
      </c>
      <c r="H73" s="20">
        <v>-258846</v>
      </c>
      <c r="I73" s="20">
        <v>40567702</v>
      </c>
      <c r="J73" s="20">
        <v>55790</v>
      </c>
      <c r="K73" s="20">
        <v>-77065</v>
      </c>
      <c r="L73" s="20">
        <v>-175229</v>
      </c>
      <c r="M73" s="20">
        <v>-196504</v>
      </c>
      <c r="N73" s="20">
        <v>28268</v>
      </c>
      <c r="O73" s="20">
        <v>-76281</v>
      </c>
      <c r="P73" s="20">
        <v>55723</v>
      </c>
      <c r="Q73" s="20">
        <v>7710</v>
      </c>
      <c r="R73" s="20">
        <v>52248</v>
      </c>
      <c r="S73" s="20">
        <v>-14235</v>
      </c>
      <c r="T73" s="20">
        <v>12362</v>
      </c>
      <c r="U73" s="20">
        <v>50375</v>
      </c>
      <c r="V73" s="20">
        <v>40429283</v>
      </c>
      <c r="W73" s="20">
        <v>40593055</v>
      </c>
      <c r="X73" s="20"/>
      <c r="Y73" s="19"/>
      <c r="Z73" s="22">
        <v>40593055</v>
      </c>
    </row>
    <row r="74" spans="1:26" ht="13.5" hidden="1">
      <c r="A74" s="38" t="s">
        <v>106</v>
      </c>
      <c r="B74" s="18">
        <v>346937</v>
      </c>
      <c r="C74" s="18"/>
      <c r="D74" s="19">
        <v>373130</v>
      </c>
      <c r="E74" s="20">
        <v>373130</v>
      </c>
      <c r="F74" s="20">
        <v>366590</v>
      </c>
      <c r="G74" s="20">
        <v>1904</v>
      </c>
      <c r="H74" s="20">
        <v>1793</v>
      </c>
      <c r="I74" s="20">
        <v>370287</v>
      </c>
      <c r="J74" s="20">
        <v>2140</v>
      </c>
      <c r="K74" s="20">
        <v>1354</v>
      </c>
      <c r="L74" s="20">
        <v>-127</v>
      </c>
      <c r="M74" s="20">
        <v>3367</v>
      </c>
      <c r="N74" s="20"/>
      <c r="O74" s="20">
        <v>353</v>
      </c>
      <c r="P74" s="20">
        <v>587</v>
      </c>
      <c r="Q74" s="20">
        <v>940</v>
      </c>
      <c r="R74" s="20">
        <v>1160</v>
      </c>
      <c r="S74" s="20"/>
      <c r="T74" s="20">
        <v>-275</v>
      </c>
      <c r="U74" s="20">
        <v>885</v>
      </c>
      <c r="V74" s="20">
        <v>375479</v>
      </c>
      <c r="W74" s="20">
        <v>373130</v>
      </c>
      <c r="X74" s="20"/>
      <c r="Y74" s="19"/>
      <c r="Z74" s="22">
        <v>373130</v>
      </c>
    </row>
    <row r="75" spans="1:26" ht="13.5" hidden="1">
      <c r="A75" s="39" t="s">
        <v>107</v>
      </c>
      <c r="B75" s="27">
        <v>3643994</v>
      </c>
      <c r="C75" s="27"/>
      <c r="D75" s="28">
        <v>4304890</v>
      </c>
      <c r="E75" s="29">
        <v>4304890</v>
      </c>
      <c r="F75" s="29">
        <v>314253</v>
      </c>
      <c r="G75" s="29">
        <v>314273</v>
      </c>
      <c r="H75" s="29">
        <v>351807</v>
      </c>
      <c r="I75" s="29">
        <v>980333</v>
      </c>
      <c r="J75" s="29">
        <v>351805</v>
      </c>
      <c r="K75" s="29">
        <v>377136</v>
      </c>
      <c r="L75" s="29">
        <v>326195</v>
      </c>
      <c r="M75" s="29">
        <v>1055136</v>
      </c>
      <c r="N75" s="29">
        <v>320932</v>
      </c>
      <c r="O75" s="29">
        <v>270105</v>
      </c>
      <c r="P75" s="29">
        <v>343397</v>
      </c>
      <c r="Q75" s="29">
        <v>934434</v>
      </c>
      <c r="R75" s="29">
        <v>332499</v>
      </c>
      <c r="S75" s="29">
        <v>336406</v>
      </c>
      <c r="T75" s="29">
        <v>291988</v>
      </c>
      <c r="U75" s="29">
        <v>960893</v>
      </c>
      <c r="V75" s="29">
        <v>3930796</v>
      </c>
      <c r="W75" s="29">
        <v>4304890</v>
      </c>
      <c r="X75" s="29"/>
      <c r="Y75" s="28"/>
      <c r="Z75" s="30">
        <v>4304890</v>
      </c>
    </row>
    <row r="76" spans="1:26" ht="13.5" hidden="1">
      <c r="A76" s="41" t="s">
        <v>109</v>
      </c>
      <c r="B76" s="31">
        <v>744984230</v>
      </c>
      <c r="C76" s="31"/>
      <c r="D76" s="32">
        <v>819457008</v>
      </c>
      <c r="E76" s="33">
        <v>801921852</v>
      </c>
      <c r="F76" s="33">
        <v>58815887</v>
      </c>
      <c r="G76" s="33">
        <v>84142843</v>
      </c>
      <c r="H76" s="33">
        <v>78126593</v>
      </c>
      <c r="I76" s="33">
        <v>221085323</v>
      </c>
      <c r="J76" s="33">
        <v>74754793</v>
      </c>
      <c r="K76" s="33">
        <v>69138644</v>
      </c>
      <c r="L76" s="33">
        <v>64507533</v>
      </c>
      <c r="M76" s="33">
        <v>208400970</v>
      </c>
      <c r="N76" s="33">
        <v>60195835</v>
      </c>
      <c r="O76" s="33">
        <v>62322928</v>
      </c>
      <c r="P76" s="33">
        <v>61290999</v>
      </c>
      <c r="Q76" s="33">
        <v>183809762</v>
      </c>
      <c r="R76" s="33">
        <v>60402464</v>
      </c>
      <c r="S76" s="33">
        <v>65251127</v>
      </c>
      <c r="T76" s="33">
        <v>63350921</v>
      </c>
      <c r="U76" s="33">
        <v>189004512</v>
      </c>
      <c r="V76" s="33">
        <v>802300567</v>
      </c>
      <c r="W76" s="33">
        <v>801921852</v>
      </c>
      <c r="X76" s="33"/>
      <c r="Y76" s="32"/>
      <c r="Z76" s="34">
        <v>801921852</v>
      </c>
    </row>
    <row r="77" spans="1:26" ht="13.5" hidden="1">
      <c r="A77" s="36" t="s">
        <v>31</v>
      </c>
      <c r="B77" s="18">
        <v>156360944</v>
      </c>
      <c r="C77" s="18"/>
      <c r="D77" s="19">
        <v>150986541</v>
      </c>
      <c r="E77" s="20">
        <v>168652284</v>
      </c>
      <c r="F77" s="20">
        <v>10567291</v>
      </c>
      <c r="G77" s="20">
        <v>23603726</v>
      </c>
      <c r="H77" s="20">
        <v>22807600</v>
      </c>
      <c r="I77" s="20">
        <v>56978617</v>
      </c>
      <c r="J77" s="20">
        <v>19669571</v>
      </c>
      <c r="K77" s="20">
        <v>18625484</v>
      </c>
      <c r="L77" s="20">
        <v>10953757</v>
      </c>
      <c r="M77" s="20">
        <v>49248812</v>
      </c>
      <c r="N77" s="20">
        <v>9103170</v>
      </c>
      <c r="O77" s="20">
        <v>10814460</v>
      </c>
      <c r="P77" s="20">
        <v>9589621</v>
      </c>
      <c r="Q77" s="20">
        <v>29507251</v>
      </c>
      <c r="R77" s="20">
        <v>9192850</v>
      </c>
      <c r="S77" s="20">
        <v>10773419</v>
      </c>
      <c r="T77" s="20">
        <v>9850334</v>
      </c>
      <c r="U77" s="20">
        <v>29816603</v>
      </c>
      <c r="V77" s="20">
        <v>165551283</v>
      </c>
      <c r="W77" s="20">
        <v>168652284</v>
      </c>
      <c r="X77" s="20"/>
      <c r="Y77" s="19"/>
      <c r="Z77" s="22">
        <v>168652284</v>
      </c>
    </row>
    <row r="78" spans="1:26" ht="13.5" hidden="1">
      <c r="A78" s="37" t="s">
        <v>32</v>
      </c>
      <c r="B78" s="18">
        <v>585557490</v>
      </c>
      <c r="C78" s="18"/>
      <c r="D78" s="19">
        <v>663907279</v>
      </c>
      <c r="E78" s="20">
        <v>629136875</v>
      </c>
      <c r="F78" s="20">
        <v>47972617</v>
      </c>
      <c r="G78" s="20">
        <v>60261502</v>
      </c>
      <c r="H78" s="20">
        <v>55045427</v>
      </c>
      <c r="I78" s="20">
        <v>163279546</v>
      </c>
      <c r="J78" s="20">
        <v>55089119</v>
      </c>
      <c r="K78" s="20">
        <v>50523462</v>
      </c>
      <c r="L78" s="20">
        <v>53554375</v>
      </c>
      <c r="M78" s="20">
        <v>159166956</v>
      </c>
      <c r="N78" s="20">
        <v>51100230</v>
      </c>
      <c r="O78" s="20">
        <v>51228448</v>
      </c>
      <c r="P78" s="20">
        <v>51702162</v>
      </c>
      <c r="Q78" s="20">
        <v>154030840</v>
      </c>
      <c r="R78" s="20">
        <v>50926133</v>
      </c>
      <c r="S78" s="20">
        <v>54480156</v>
      </c>
      <c r="T78" s="20">
        <v>53501368</v>
      </c>
      <c r="U78" s="20">
        <v>158907657</v>
      </c>
      <c r="V78" s="20">
        <v>635384999</v>
      </c>
      <c r="W78" s="20">
        <v>629136875</v>
      </c>
      <c r="X78" s="20"/>
      <c r="Y78" s="19"/>
      <c r="Z78" s="22">
        <v>629136875</v>
      </c>
    </row>
    <row r="79" spans="1:26" ht="13.5" hidden="1">
      <c r="A79" s="38" t="s">
        <v>102</v>
      </c>
      <c r="B79" s="18">
        <v>416846474</v>
      </c>
      <c r="C79" s="18"/>
      <c r="D79" s="19">
        <v>470932242</v>
      </c>
      <c r="E79" s="20">
        <v>423473547</v>
      </c>
      <c r="F79" s="20">
        <v>35493638</v>
      </c>
      <c r="G79" s="20">
        <v>40239017</v>
      </c>
      <c r="H79" s="20">
        <v>35102501</v>
      </c>
      <c r="I79" s="20">
        <v>110835156</v>
      </c>
      <c r="J79" s="20">
        <v>37991537</v>
      </c>
      <c r="K79" s="20">
        <v>36785315</v>
      </c>
      <c r="L79" s="20">
        <v>37006488</v>
      </c>
      <c r="M79" s="20">
        <v>111783340</v>
      </c>
      <c r="N79" s="20">
        <v>35458971</v>
      </c>
      <c r="O79" s="20">
        <v>34942529</v>
      </c>
      <c r="P79" s="20">
        <v>36644493</v>
      </c>
      <c r="Q79" s="20">
        <v>107045993</v>
      </c>
      <c r="R79" s="20">
        <v>36503650</v>
      </c>
      <c r="S79" s="20">
        <v>38804749</v>
      </c>
      <c r="T79" s="20">
        <v>40001974</v>
      </c>
      <c r="U79" s="20">
        <v>115310373</v>
      </c>
      <c r="V79" s="20">
        <v>444974862</v>
      </c>
      <c r="W79" s="20">
        <v>423473547</v>
      </c>
      <c r="X79" s="20"/>
      <c r="Y79" s="19"/>
      <c r="Z79" s="22">
        <v>423473547</v>
      </c>
    </row>
    <row r="80" spans="1:26" ht="13.5" hidden="1">
      <c r="A80" s="38" t="s">
        <v>103</v>
      </c>
      <c r="B80" s="18">
        <v>75603720</v>
      </c>
      <c r="C80" s="18"/>
      <c r="D80" s="19">
        <v>91926083</v>
      </c>
      <c r="E80" s="20">
        <v>82419117</v>
      </c>
      <c r="F80" s="20">
        <v>6538255</v>
      </c>
      <c r="G80" s="20">
        <v>7399993</v>
      </c>
      <c r="H80" s="20">
        <v>6422535</v>
      </c>
      <c r="I80" s="20">
        <v>20360783</v>
      </c>
      <c r="J80" s="20">
        <v>7018884</v>
      </c>
      <c r="K80" s="20">
        <v>6802851</v>
      </c>
      <c r="L80" s="20">
        <v>7281277</v>
      </c>
      <c r="M80" s="20">
        <v>21103012</v>
      </c>
      <c r="N80" s="20">
        <v>6581543</v>
      </c>
      <c r="O80" s="20">
        <v>7901928</v>
      </c>
      <c r="P80" s="20">
        <v>7325762</v>
      </c>
      <c r="Q80" s="20">
        <v>21809233</v>
      </c>
      <c r="R80" s="20">
        <v>7600055</v>
      </c>
      <c r="S80" s="20">
        <v>6737736</v>
      </c>
      <c r="T80" s="20">
        <v>6766309</v>
      </c>
      <c r="U80" s="20">
        <v>21104100</v>
      </c>
      <c r="V80" s="20">
        <v>84377128</v>
      </c>
      <c r="W80" s="20">
        <v>82419117</v>
      </c>
      <c r="X80" s="20"/>
      <c r="Y80" s="19"/>
      <c r="Z80" s="22">
        <v>82419117</v>
      </c>
    </row>
    <row r="81" spans="1:26" ht="13.5" hidden="1">
      <c r="A81" s="38" t="s">
        <v>104</v>
      </c>
      <c r="B81" s="18">
        <v>47489100</v>
      </c>
      <c r="C81" s="18"/>
      <c r="D81" s="19">
        <v>59593481</v>
      </c>
      <c r="E81" s="20">
        <v>65762443</v>
      </c>
      <c r="F81" s="20">
        <v>4327600</v>
      </c>
      <c r="G81" s="20">
        <v>7179021</v>
      </c>
      <c r="H81" s="20">
        <v>6928847</v>
      </c>
      <c r="I81" s="20">
        <v>18435468</v>
      </c>
      <c r="J81" s="20">
        <v>5225686</v>
      </c>
      <c r="K81" s="20">
        <v>731856</v>
      </c>
      <c r="L81" s="20">
        <v>4005171</v>
      </c>
      <c r="M81" s="20">
        <v>9962713</v>
      </c>
      <c r="N81" s="20">
        <v>3872599</v>
      </c>
      <c r="O81" s="20">
        <v>4389847</v>
      </c>
      <c r="P81" s="20">
        <v>3528695</v>
      </c>
      <c r="Q81" s="20">
        <v>11791141</v>
      </c>
      <c r="R81" s="20">
        <v>3720626</v>
      </c>
      <c r="S81" s="20">
        <v>4124677</v>
      </c>
      <c r="T81" s="20">
        <v>3889677</v>
      </c>
      <c r="U81" s="20">
        <v>11734980</v>
      </c>
      <c r="V81" s="20">
        <v>51924302</v>
      </c>
      <c r="W81" s="20">
        <v>65762443</v>
      </c>
      <c r="X81" s="20"/>
      <c r="Y81" s="19"/>
      <c r="Z81" s="22">
        <v>65762443</v>
      </c>
    </row>
    <row r="82" spans="1:26" ht="13.5" hidden="1">
      <c r="A82" s="38" t="s">
        <v>105</v>
      </c>
      <c r="B82" s="18">
        <v>35510541</v>
      </c>
      <c r="C82" s="18"/>
      <c r="D82" s="19">
        <v>41059960</v>
      </c>
      <c r="E82" s="20">
        <v>41466145</v>
      </c>
      <c r="F82" s="20">
        <v>2990253</v>
      </c>
      <c r="G82" s="20">
        <v>5243136</v>
      </c>
      <c r="H82" s="20">
        <v>4982899</v>
      </c>
      <c r="I82" s="20">
        <v>13216288</v>
      </c>
      <c r="J82" s="20">
        <v>3787964</v>
      </c>
      <c r="K82" s="20">
        <v>676875</v>
      </c>
      <c r="L82" s="20">
        <v>2850928</v>
      </c>
      <c r="M82" s="20">
        <v>7315767</v>
      </c>
      <c r="N82" s="20">
        <v>2691889</v>
      </c>
      <c r="O82" s="20">
        <v>3252882</v>
      </c>
      <c r="P82" s="20">
        <v>2773876</v>
      </c>
      <c r="Q82" s="20">
        <v>8718647</v>
      </c>
      <c r="R82" s="20">
        <v>2720792</v>
      </c>
      <c r="S82" s="20">
        <v>2810111</v>
      </c>
      <c r="T82" s="20">
        <v>2789174</v>
      </c>
      <c r="U82" s="20">
        <v>8320077</v>
      </c>
      <c r="V82" s="20">
        <v>37570779</v>
      </c>
      <c r="W82" s="20">
        <v>41466145</v>
      </c>
      <c r="X82" s="20"/>
      <c r="Y82" s="19"/>
      <c r="Z82" s="22">
        <v>41466145</v>
      </c>
    </row>
    <row r="83" spans="1:26" ht="13.5" hidden="1">
      <c r="A83" s="38" t="s">
        <v>106</v>
      </c>
      <c r="B83" s="18">
        <v>10107655</v>
      </c>
      <c r="C83" s="18"/>
      <c r="D83" s="19">
        <v>395513</v>
      </c>
      <c r="E83" s="20">
        <v>16015623</v>
      </c>
      <c r="F83" s="20">
        <v>-1377129</v>
      </c>
      <c r="G83" s="20">
        <v>200335</v>
      </c>
      <c r="H83" s="20">
        <v>1608645</v>
      </c>
      <c r="I83" s="20">
        <v>431851</v>
      </c>
      <c r="J83" s="20">
        <v>1065048</v>
      </c>
      <c r="K83" s="20">
        <v>5526565</v>
      </c>
      <c r="L83" s="20">
        <v>2410511</v>
      </c>
      <c r="M83" s="20">
        <v>9002124</v>
      </c>
      <c r="N83" s="20">
        <v>2495228</v>
      </c>
      <c r="O83" s="20">
        <v>741262</v>
      </c>
      <c r="P83" s="20">
        <v>1429336</v>
      </c>
      <c r="Q83" s="20">
        <v>4665826</v>
      </c>
      <c r="R83" s="20">
        <v>381010</v>
      </c>
      <c r="S83" s="20">
        <v>2002883</v>
      </c>
      <c r="T83" s="20">
        <v>54234</v>
      </c>
      <c r="U83" s="20">
        <v>2438127</v>
      </c>
      <c r="V83" s="20">
        <v>16537928</v>
      </c>
      <c r="W83" s="20">
        <v>16015623</v>
      </c>
      <c r="X83" s="20"/>
      <c r="Y83" s="19"/>
      <c r="Z83" s="22">
        <v>16015623</v>
      </c>
    </row>
    <row r="84" spans="1:26" ht="13.5" hidden="1">
      <c r="A84" s="39" t="s">
        <v>107</v>
      </c>
      <c r="B84" s="27">
        <v>3065796</v>
      </c>
      <c r="C84" s="27"/>
      <c r="D84" s="28">
        <v>4563188</v>
      </c>
      <c r="E84" s="29">
        <v>4132693</v>
      </c>
      <c r="F84" s="29">
        <v>275979</v>
      </c>
      <c r="G84" s="29">
        <v>277615</v>
      </c>
      <c r="H84" s="29">
        <v>273566</v>
      </c>
      <c r="I84" s="29">
        <v>827160</v>
      </c>
      <c r="J84" s="29">
        <v>-3897</v>
      </c>
      <c r="K84" s="29">
        <v>-10302</v>
      </c>
      <c r="L84" s="29">
        <v>-599</v>
      </c>
      <c r="M84" s="29">
        <v>-14798</v>
      </c>
      <c r="N84" s="29">
        <v>-7565</v>
      </c>
      <c r="O84" s="29">
        <v>280020</v>
      </c>
      <c r="P84" s="29">
        <v>-784</v>
      </c>
      <c r="Q84" s="29">
        <v>271671</v>
      </c>
      <c r="R84" s="29">
        <v>283481</v>
      </c>
      <c r="S84" s="29">
        <v>-2448</v>
      </c>
      <c r="T84" s="29">
        <v>-781</v>
      </c>
      <c r="U84" s="29">
        <v>280252</v>
      </c>
      <c r="V84" s="29">
        <v>1364285</v>
      </c>
      <c r="W84" s="29">
        <v>4132693</v>
      </c>
      <c r="X84" s="29"/>
      <c r="Y84" s="28"/>
      <c r="Z84" s="30">
        <v>4132693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410973552</v>
      </c>
      <c r="C5" s="18">
        <v>0</v>
      </c>
      <c r="D5" s="63">
        <v>469468333</v>
      </c>
      <c r="E5" s="64">
        <v>469468332</v>
      </c>
      <c r="F5" s="64">
        <v>39073176</v>
      </c>
      <c r="G5" s="64">
        <v>38026295</v>
      </c>
      <c r="H5" s="64">
        <v>39059671</v>
      </c>
      <c r="I5" s="64">
        <v>116159142</v>
      </c>
      <c r="J5" s="64">
        <v>39270275</v>
      </c>
      <c r="K5" s="64">
        <v>39050761</v>
      </c>
      <c r="L5" s="64">
        <v>39606439</v>
      </c>
      <c r="M5" s="64">
        <v>117927475</v>
      </c>
      <c r="N5" s="64">
        <v>39202914</v>
      </c>
      <c r="O5" s="64">
        <v>39369677</v>
      </c>
      <c r="P5" s="64">
        <v>39711819</v>
      </c>
      <c r="Q5" s="64">
        <v>118284410</v>
      </c>
      <c r="R5" s="64">
        <v>39794191</v>
      </c>
      <c r="S5" s="64">
        <v>39675345</v>
      </c>
      <c r="T5" s="64">
        <v>39448210</v>
      </c>
      <c r="U5" s="64">
        <v>118917746</v>
      </c>
      <c r="V5" s="64">
        <v>471288773</v>
      </c>
      <c r="W5" s="64">
        <v>469468332</v>
      </c>
      <c r="X5" s="64">
        <v>1820441</v>
      </c>
      <c r="Y5" s="65">
        <v>0.39</v>
      </c>
      <c r="Z5" s="66">
        <v>469468332</v>
      </c>
    </row>
    <row r="6" spans="1:26" ht="13.5">
      <c r="A6" s="62" t="s">
        <v>32</v>
      </c>
      <c r="B6" s="18">
        <v>2591388035</v>
      </c>
      <c r="C6" s="18">
        <v>0</v>
      </c>
      <c r="D6" s="63">
        <v>3062771611</v>
      </c>
      <c r="E6" s="64">
        <v>3062771614</v>
      </c>
      <c r="F6" s="64">
        <v>289340849</v>
      </c>
      <c r="G6" s="64">
        <v>315963193</v>
      </c>
      <c r="H6" s="64">
        <v>294115358</v>
      </c>
      <c r="I6" s="64">
        <v>899419400</v>
      </c>
      <c r="J6" s="64">
        <v>224419458</v>
      </c>
      <c r="K6" s="64">
        <v>258703741</v>
      </c>
      <c r="L6" s="64">
        <v>238722859</v>
      </c>
      <c r="M6" s="64">
        <v>721846058</v>
      </c>
      <c r="N6" s="64">
        <v>210416569</v>
      </c>
      <c r="O6" s="64">
        <v>211217609</v>
      </c>
      <c r="P6" s="64">
        <v>253789479</v>
      </c>
      <c r="Q6" s="64">
        <v>675423657</v>
      </c>
      <c r="R6" s="64">
        <v>239945970</v>
      </c>
      <c r="S6" s="64">
        <v>245441868</v>
      </c>
      <c r="T6" s="64">
        <v>227488941</v>
      </c>
      <c r="U6" s="64">
        <v>712876779</v>
      </c>
      <c r="V6" s="64">
        <v>3009565894</v>
      </c>
      <c r="W6" s="64">
        <v>3062771614</v>
      </c>
      <c r="X6" s="64">
        <v>-53205720</v>
      </c>
      <c r="Y6" s="65">
        <v>-1.74</v>
      </c>
      <c r="Z6" s="66">
        <v>3062771614</v>
      </c>
    </row>
    <row r="7" spans="1:26" ht="13.5">
      <c r="A7" s="62" t="s">
        <v>33</v>
      </c>
      <c r="B7" s="18">
        <v>10583616</v>
      </c>
      <c r="C7" s="18">
        <v>0</v>
      </c>
      <c r="D7" s="63">
        <v>8569222</v>
      </c>
      <c r="E7" s="64">
        <v>8569222</v>
      </c>
      <c r="F7" s="64">
        <v>0</v>
      </c>
      <c r="G7" s="64">
        <v>865607</v>
      </c>
      <c r="H7" s="64">
        <v>627072</v>
      </c>
      <c r="I7" s="64">
        <v>1492679</v>
      </c>
      <c r="J7" s="64">
        <v>427068</v>
      </c>
      <c r="K7" s="64">
        <v>500326</v>
      </c>
      <c r="L7" s="64">
        <v>507964</v>
      </c>
      <c r="M7" s="64">
        <v>1435358</v>
      </c>
      <c r="N7" s="64">
        <v>2364530</v>
      </c>
      <c r="O7" s="64">
        <v>539058</v>
      </c>
      <c r="P7" s="64">
        <v>839537</v>
      </c>
      <c r="Q7" s="64">
        <v>3743125</v>
      </c>
      <c r="R7" s="64">
        <v>0</v>
      </c>
      <c r="S7" s="64">
        <v>700429</v>
      </c>
      <c r="T7" s="64">
        <v>2270190</v>
      </c>
      <c r="U7" s="64">
        <v>2970619</v>
      </c>
      <c r="V7" s="64">
        <v>9641781</v>
      </c>
      <c r="W7" s="64">
        <v>8569222</v>
      </c>
      <c r="X7" s="64">
        <v>1072559</v>
      </c>
      <c r="Y7" s="65">
        <v>12.52</v>
      </c>
      <c r="Z7" s="66">
        <v>8569222</v>
      </c>
    </row>
    <row r="8" spans="1:26" ht="13.5">
      <c r="A8" s="62" t="s">
        <v>34</v>
      </c>
      <c r="B8" s="18">
        <v>669490666</v>
      </c>
      <c r="C8" s="18">
        <v>0</v>
      </c>
      <c r="D8" s="63">
        <v>685819286</v>
      </c>
      <c r="E8" s="64">
        <v>685819286</v>
      </c>
      <c r="F8" s="64">
        <v>240464000</v>
      </c>
      <c r="G8" s="64">
        <v>3793376</v>
      </c>
      <c r="H8" s="64">
        <v>3863623</v>
      </c>
      <c r="I8" s="64">
        <v>248120999</v>
      </c>
      <c r="J8" s="64">
        <v>7124879</v>
      </c>
      <c r="K8" s="64">
        <v>202747318</v>
      </c>
      <c r="L8" s="64">
        <v>9148671</v>
      </c>
      <c r="M8" s="64">
        <v>219020868</v>
      </c>
      <c r="N8" s="64">
        <v>3785215</v>
      </c>
      <c r="O8" s="64">
        <v>3700209</v>
      </c>
      <c r="P8" s="64">
        <v>155104312</v>
      </c>
      <c r="Q8" s="64">
        <v>162589736</v>
      </c>
      <c r="R8" s="64">
        <v>4050949</v>
      </c>
      <c r="S8" s="64">
        <v>4581077</v>
      </c>
      <c r="T8" s="64">
        <v>43911</v>
      </c>
      <c r="U8" s="64">
        <v>8675937</v>
      </c>
      <c r="V8" s="64">
        <v>638407540</v>
      </c>
      <c r="W8" s="64">
        <v>685819286</v>
      </c>
      <c r="X8" s="64">
        <v>-47411746</v>
      </c>
      <c r="Y8" s="65">
        <v>-6.91</v>
      </c>
      <c r="Z8" s="66">
        <v>685819286</v>
      </c>
    </row>
    <row r="9" spans="1:26" ht="13.5">
      <c r="A9" s="62" t="s">
        <v>35</v>
      </c>
      <c r="B9" s="18">
        <v>154763685</v>
      </c>
      <c r="C9" s="18">
        <v>0</v>
      </c>
      <c r="D9" s="63">
        <v>114765423</v>
      </c>
      <c r="E9" s="64">
        <v>114765422</v>
      </c>
      <c r="F9" s="64">
        <v>805272</v>
      </c>
      <c r="G9" s="64">
        <v>18373531</v>
      </c>
      <c r="H9" s="64">
        <v>-4628993</v>
      </c>
      <c r="I9" s="64">
        <v>14549810</v>
      </c>
      <c r="J9" s="64">
        <v>7239952</v>
      </c>
      <c r="K9" s="64">
        <v>7898240</v>
      </c>
      <c r="L9" s="64">
        <v>5654721</v>
      </c>
      <c r="M9" s="64">
        <v>20792913</v>
      </c>
      <c r="N9" s="64">
        <v>8803851</v>
      </c>
      <c r="O9" s="64">
        <v>14024092</v>
      </c>
      <c r="P9" s="64">
        <v>7598019</v>
      </c>
      <c r="Q9" s="64">
        <v>30425962</v>
      </c>
      <c r="R9" s="64">
        <v>6839124</v>
      </c>
      <c r="S9" s="64">
        <v>-1973798</v>
      </c>
      <c r="T9" s="64">
        <v>7655467</v>
      </c>
      <c r="U9" s="64">
        <v>12520793</v>
      </c>
      <c r="V9" s="64">
        <v>78289478</v>
      </c>
      <c r="W9" s="64">
        <v>114765422</v>
      </c>
      <c r="X9" s="64">
        <v>-36475944</v>
      </c>
      <c r="Y9" s="65">
        <v>-31.78</v>
      </c>
      <c r="Z9" s="66">
        <v>114765422</v>
      </c>
    </row>
    <row r="10" spans="1:26" ht="25.5">
      <c r="A10" s="67" t="s">
        <v>94</v>
      </c>
      <c r="B10" s="68">
        <f>SUM(B5:B9)</f>
        <v>3837199554</v>
      </c>
      <c r="C10" s="68">
        <f>SUM(C5:C9)</f>
        <v>0</v>
      </c>
      <c r="D10" s="69">
        <f aca="true" t="shared" si="0" ref="D10:Z10">SUM(D5:D9)</f>
        <v>4341393875</v>
      </c>
      <c r="E10" s="70">
        <f t="shared" si="0"/>
        <v>4341393876</v>
      </c>
      <c r="F10" s="70">
        <f t="shared" si="0"/>
        <v>569683297</v>
      </c>
      <c r="G10" s="70">
        <f t="shared" si="0"/>
        <v>377022002</v>
      </c>
      <c r="H10" s="70">
        <f t="shared" si="0"/>
        <v>333036731</v>
      </c>
      <c r="I10" s="70">
        <f t="shared" si="0"/>
        <v>1279742030</v>
      </c>
      <c r="J10" s="70">
        <f t="shared" si="0"/>
        <v>278481632</v>
      </c>
      <c r="K10" s="70">
        <f t="shared" si="0"/>
        <v>508900386</v>
      </c>
      <c r="L10" s="70">
        <f t="shared" si="0"/>
        <v>293640654</v>
      </c>
      <c r="M10" s="70">
        <f t="shared" si="0"/>
        <v>1081022672</v>
      </c>
      <c r="N10" s="70">
        <f t="shared" si="0"/>
        <v>264573079</v>
      </c>
      <c r="O10" s="70">
        <f t="shared" si="0"/>
        <v>268850645</v>
      </c>
      <c r="P10" s="70">
        <f t="shared" si="0"/>
        <v>457043166</v>
      </c>
      <c r="Q10" s="70">
        <f t="shared" si="0"/>
        <v>990466890</v>
      </c>
      <c r="R10" s="70">
        <f t="shared" si="0"/>
        <v>290630234</v>
      </c>
      <c r="S10" s="70">
        <f t="shared" si="0"/>
        <v>288424921</v>
      </c>
      <c r="T10" s="70">
        <f t="shared" si="0"/>
        <v>276906719</v>
      </c>
      <c r="U10" s="70">
        <f t="shared" si="0"/>
        <v>855961874</v>
      </c>
      <c r="V10" s="70">
        <f t="shared" si="0"/>
        <v>4207193466</v>
      </c>
      <c r="W10" s="70">
        <f t="shared" si="0"/>
        <v>4341393876</v>
      </c>
      <c r="X10" s="70">
        <f t="shared" si="0"/>
        <v>-134200410</v>
      </c>
      <c r="Y10" s="71">
        <f>+IF(W10&lt;&gt;0,(X10/W10)*100,0)</f>
        <v>-3.0911825518040144</v>
      </c>
      <c r="Z10" s="72">
        <f t="shared" si="0"/>
        <v>4341393876</v>
      </c>
    </row>
    <row r="11" spans="1:26" ht="13.5">
      <c r="A11" s="62" t="s">
        <v>36</v>
      </c>
      <c r="B11" s="18">
        <v>754322663</v>
      </c>
      <c r="C11" s="18">
        <v>0</v>
      </c>
      <c r="D11" s="63">
        <v>827885986</v>
      </c>
      <c r="E11" s="64">
        <v>827885986</v>
      </c>
      <c r="F11" s="64">
        <v>69379669</v>
      </c>
      <c r="G11" s="64">
        <v>69270975</v>
      </c>
      <c r="H11" s="64">
        <v>70724378</v>
      </c>
      <c r="I11" s="64">
        <v>209375022</v>
      </c>
      <c r="J11" s="64">
        <v>70270599</v>
      </c>
      <c r="K11" s="64">
        <v>68157935</v>
      </c>
      <c r="L11" s="64">
        <v>67325969</v>
      </c>
      <c r="M11" s="64">
        <v>205754503</v>
      </c>
      <c r="N11" s="64">
        <v>67387442</v>
      </c>
      <c r="O11" s="64">
        <v>69146333</v>
      </c>
      <c r="P11" s="64">
        <v>66964537</v>
      </c>
      <c r="Q11" s="64">
        <v>203498312</v>
      </c>
      <c r="R11" s="64">
        <v>65998479</v>
      </c>
      <c r="S11" s="64">
        <v>72591864</v>
      </c>
      <c r="T11" s="64">
        <v>65520985</v>
      </c>
      <c r="U11" s="64">
        <v>204111328</v>
      </c>
      <c r="V11" s="64">
        <v>822739165</v>
      </c>
      <c r="W11" s="64">
        <v>827885986</v>
      </c>
      <c r="X11" s="64">
        <v>-5146821</v>
      </c>
      <c r="Y11" s="65">
        <v>-0.62</v>
      </c>
      <c r="Z11" s="66">
        <v>827885986</v>
      </c>
    </row>
    <row r="12" spans="1:26" ht="13.5">
      <c r="A12" s="62" t="s">
        <v>37</v>
      </c>
      <c r="B12" s="18">
        <v>26661222</v>
      </c>
      <c r="C12" s="18">
        <v>0</v>
      </c>
      <c r="D12" s="63">
        <v>41851729</v>
      </c>
      <c r="E12" s="64">
        <v>41851724</v>
      </c>
      <c r="F12" s="64">
        <v>2222103</v>
      </c>
      <c r="G12" s="64">
        <v>2221696</v>
      </c>
      <c r="H12" s="64">
        <v>2257674</v>
      </c>
      <c r="I12" s="64">
        <v>6701473</v>
      </c>
      <c r="J12" s="64">
        <v>2221875</v>
      </c>
      <c r="K12" s="64">
        <v>2221696</v>
      </c>
      <c r="L12" s="64">
        <v>2221696</v>
      </c>
      <c r="M12" s="64">
        <v>6665267</v>
      </c>
      <c r="N12" s="64">
        <v>2221696</v>
      </c>
      <c r="O12" s="64">
        <v>12825931</v>
      </c>
      <c r="P12" s="64">
        <v>3619065</v>
      </c>
      <c r="Q12" s="64">
        <v>18666692</v>
      </c>
      <c r="R12" s="64">
        <v>3584314</v>
      </c>
      <c r="S12" s="64">
        <v>3568538</v>
      </c>
      <c r="T12" s="64">
        <v>3549563</v>
      </c>
      <c r="U12" s="64">
        <v>10702415</v>
      </c>
      <c r="V12" s="64">
        <v>42735847</v>
      </c>
      <c r="W12" s="64">
        <v>41851724</v>
      </c>
      <c r="X12" s="64">
        <v>884123</v>
      </c>
      <c r="Y12" s="65">
        <v>2.11</v>
      </c>
      <c r="Z12" s="66">
        <v>41851724</v>
      </c>
    </row>
    <row r="13" spans="1:26" ht="13.5">
      <c r="A13" s="62" t="s">
        <v>95</v>
      </c>
      <c r="B13" s="18">
        <v>515341270</v>
      </c>
      <c r="C13" s="18">
        <v>0</v>
      </c>
      <c r="D13" s="63">
        <v>206187810</v>
      </c>
      <c r="E13" s="64">
        <v>206187810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21445101</v>
      </c>
      <c r="M13" s="64">
        <v>21445101</v>
      </c>
      <c r="N13" s="64">
        <v>-396883</v>
      </c>
      <c r="O13" s="64">
        <v>3298444</v>
      </c>
      <c r="P13" s="64">
        <v>3487560</v>
      </c>
      <c r="Q13" s="64">
        <v>6389121</v>
      </c>
      <c r="R13" s="64">
        <v>300138945</v>
      </c>
      <c r="S13" s="64">
        <v>75187032</v>
      </c>
      <c r="T13" s="64">
        <v>44552080</v>
      </c>
      <c r="U13" s="64">
        <v>419878057</v>
      </c>
      <c r="V13" s="64">
        <v>447712279</v>
      </c>
      <c r="W13" s="64">
        <v>206187810</v>
      </c>
      <c r="X13" s="64">
        <v>241524469</v>
      </c>
      <c r="Y13" s="65">
        <v>117.14</v>
      </c>
      <c r="Z13" s="66">
        <v>206187810</v>
      </c>
    </row>
    <row r="14" spans="1:26" ht="13.5">
      <c r="A14" s="62" t="s">
        <v>38</v>
      </c>
      <c r="B14" s="18">
        <v>32425322</v>
      </c>
      <c r="C14" s="18">
        <v>0</v>
      </c>
      <c r="D14" s="63">
        <v>11342570</v>
      </c>
      <c r="E14" s="64">
        <v>11342570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11342570</v>
      </c>
      <c r="X14" s="64">
        <v>-11342570</v>
      </c>
      <c r="Y14" s="65">
        <v>-100</v>
      </c>
      <c r="Z14" s="66">
        <v>11342570</v>
      </c>
    </row>
    <row r="15" spans="1:26" ht="13.5">
      <c r="A15" s="62" t="s">
        <v>39</v>
      </c>
      <c r="B15" s="18">
        <v>1806646170</v>
      </c>
      <c r="C15" s="18">
        <v>0</v>
      </c>
      <c r="D15" s="63">
        <v>1888144300</v>
      </c>
      <c r="E15" s="64">
        <v>1892144300</v>
      </c>
      <c r="F15" s="64">
        <v>41419302</v>
      </c>
      <c r="G15" s="64">
        <v>222944286</v>
      </c>
      <c r="H15" s="64">
        <v>207783881</v>
      </c>
      <c r="I15" s="64">
        <v>472147469</v>
      </c>
      <c r="J15" s="64">
        <v>153351069</v>
      </c>
      <c r="K15" s="64">
        <v>147012610</v>
      </c>
      <c r="L15" s="64">
        <v>108009558</v>
      </c>
      <c r="M15" s="64">
        <v>408373237</v>
      </c>
      <c r="N15" s="64">
        <v>120518624</v>
      </c>
      <c r="O15" s="64">
        <v>140866906</v>
      </c>
      <c r="P15" s="64">
        <v>136849358</v>
      </c>
      <c r="Q15" s="64">
        <v>398234888</v>
      </c>
      <c r="R15" s="64">
        <v>142788424</v>
      </c>
      <c r="S15" s="64">
        <v>141947122</v>
      </c>
      <c r="T15" s="64">
        <v>150790696</v>
      </c>
      <c r="U15" s="64">
        <v>435526242</v>
      </c>
      <c r="V15" s="64">
        <v>1714281836</v>
      </c>
      <c r="W15" s="64">
        <v>1892144300</v>
      </c>
      <c r="X15" s="64">
        <v>-177862464</v>
      </c>
      <c r="Y15" s="65">
        <v>-9.4</v>
      </c>
      <c r="Z15" s="66">
        <v>1892144300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1153097179</v>
      </c>
      <c r="C17" s="18">
        <v>0</v>
      </c>
      <c r="D17" s="63">
        <v>1221010344</v>
      </c>
      <c r="E17" s="64">
        <v>1374614140</v>
      </c>
      <c r="F17" s="64">
        <v>36206510</v>
      </c>
      <c r="G17" s="64">
        <v>60660302</v>
      </c>
      <c r="H17" s="64">
        <v>75383910</v>
      </c>
      <c r="I17" s="64">
        <v>172250722</v>
      </c>
      <c r="J17" s="64">
        <v>55494151</v>
      </c>
      <c r="K17" s="64">
        <v>71847966</v>
      </c>
      <c r="L17" s="64">
        <v>55903145</v>
      </c>
      <c r="M17" s="64">
        <v>183245262</v>
      </c>
      <c r="N17" s="64">
        <v>44099550</v>
      </c>
      <c r="O17" s="64">
        <v>47981227</v>
      </c>
      <c r="P17" s="64">
        <v>59606811</v>
      </c>
      <c r="Q17" s="64">
        <v>151687588</v>
      </c>
      <c r="R17" s="64">
        <v>57560285</v>
      </c>
      <c r="S17" s="64">
        <v>103150079</v>
      </c>
      <c r="T17" s="64">
        <v>80288517</v>
      </c>
      <c r="U17" s="64">
        <v>240998881</v>
      </c>
      <c r="V17" s="64">
        <v>748182453</v>
      </c>
      <c r="W17" s="64">
        <v>1374614140</v>
      </c>
      <c r="X17" s="64">
        <v>-626431687</v>
      </c>
      <c r="Y17" s="65">
        <v>-45.57</v>
      </c>
      <c r="Z17" s="66">
        <v>1374614140</v>
      </c>
    </row>
    <row r="18" spans="1:26" ht="13.5">
      <c r="A18" s="74" t="s">
        <v>42</v>
      </c>
      <c r="B18" s="75">
        <f>SUM(B11:B17)</f>
        <v>4288493826</v>
      </c>
      <c r="C18" s="75">
        <f>SUM(C11:C17)</f>
        <v>0</v>
      </c>
      <c r="D18" s="76">
        <f aca="true" t="shared" si="1" ref="D18:Z18">SUM(D11:D17)</f>
        <v>4196422739</v>
      </c>
      <c r="E18" s="77">
        <f t="shared" si="1"/>
        <v>4354026530</v>
      </c>
      <c r="F18" s="77">
        <f t="shared" si="1"/>
        <v>149227584</v>
      </c>
      <c r="G18" s="77">
        <f t="shared" si="1"/>
        <v>355097259</v>
      </c>
      <c r="H18" s="77">
        <f t="shared" si="1"/>
        <v>356149843</v>
      </c>
      <c r="I18" s="77">
        <f t="shared" si="1"/>
        <v>860474686</v>
      </c>
      <c r="J18" s="77">
        <f t="shared" si="1"/>
        <v>281337694</v>
      </c>
      <c r="K18" s="77">
        <f t="shared" si="1"/>
        <v>289240207</v>
      </c>
      <c r="L18" s="77">
        <f t="shared" si="1"/>
        <v>254905469</v>
      </c>
      <c r="M18" s="77">
        <f t="shared" si="1"/>
        <v>825483370</v>
      </c>
      <c r="N18" s="77">
        <f t="shared" si="1"/>
        <v>233830429</v>
      </c>
      <c r="O18" s="77">
        <f t="shared" si="1"/>
        <v>274118841</v>
      </c>
      <c r="P18" s="77">
        <f t="shared" si="1"/>
        <v>270527331</v>
      </c>
      <c r="Q18" s="77">
        <f t="shared" si="1"/>
        <v>778476601</v>
      </c>
      <c r="R18" s="77">
        <f t="shared" si="1"/>
        <v>570070447</v>
      </c>
      <c r="S18" s="77">
        <f t="shared" si="1"/>
        <v>396444635</v>
      </c>
      <c r="T18" s="77">
        <f t="shared" si="1"/>
        <v>344701841</v>
      </c>
      <c r="U18" s="77">
        <f t="shared" si="1"/>
        <v>1311216923</v>
      </c>
      <c r="V18" s="77">
        <f t="shared" si="1"/>
        <v>3775651580</v>
      </c>
      <c r="W18" s="77">
        <f t="shared" si="1"/>
        <v>4354026530</v>
      </c>
      <c r="X18" s="77">
        <f t="shared" si="1"/>
        <v>-578374950</v>
      </c>
      <c r="Y18" s="71">
        <f>+IF(W18&lt;&gt;0,(X18/W18)*100,0)</f>
        <v>-13.283679968757564</v>
      </c>
      <c r="Z18" s="78">
        <f t="shared" si="1"/>
        <v>4354026530</v>
      </c>
    </row>
    <row r="19" spans="1:26" ht="13.5">
      <c r="A19" s="74" t="s">
        <v>43</v>
      </c>
      <c r="B19" s="79">
        <f>+B10-B18</f>
        <v>-451294272</v>
      </c>
      <c r="C19" s="79">
        <f>+C10-C18</f>
        <v>0</v>
      </c>
      <c r="D19" s="80">
        <f aca="true" t="shared" si="2" ref="D19:Z19">+D10-D18</f>
        <v>144971136</v>
      </c>
      <c r="E19" s="81">
        <f t="shared" si="2"/>
        <v>-12632654</v>
      </c>
      <c r="F19" s="81">
        <f t="shared" si="2"/>
        <v>420455713</v>
      </c>
      <c r="G19" s="81">
        <f t="shared" si="2"/>
        <v>21924743</v>
      </c>
      <c r="H19" s="81">
        <f t="shared" si="2"/>
        <v>-23113112</v>
      </c>
      <c r="I19" s="81">
        <f t="shared" si="2"/>
        <v>419267344</v>
      </c>
      <c r="J19" s="81">
        <f t="shared" si="2"/>
        <v>-2856062</v>
      </c>
      <c r="K19" s="81">
        <f t="shared" si="2"/>
        <v>219660179</v>
      </c>
      <c r="L19" s="81">
        <f t="shared" si="2"/>
        <v>38735185</v>
      </c>
      <c r="M19" s="81">
        <f t="shared" si="2"/>
        <v>255539302</v>
      </c>
      <c r="N19" s="81">
        <f t="shared" si="2"/>
        <v>30742650</v>
      </c>
      <c r="O19" s="81">
        <f t="shared" si="2"/>
        <v>-5268196</v>
      </c>
      <c r="P19" s="81">
        <f t="shared" si="2"/>
        <v>186515835</v>
      </c>
      <c r="Q19" s="81">
        <f t="shared" si="2"/>
        <v>211990289</v>
      </c>
      <c r="R19" s="81">
        <f t="shared" si="2"/>
        <v>-279440213</v>
      </c>
      <c r="S19" s="81">
        <f t="shared" si="2"/>
        <v>-108019714</v>
      </c>
      <c r="T19" s="81">
        <f t="shared" si="2"/>
        <v>-67795122</v>
      </c>
      <c r="U19" s="81">
        <f t="shared" si="2"/>
        <v>-455255049</v>
      </c>
      <c r="V19" s="81">
        <f t="shared" si="2"/>
        <v>431541886</v>
      </c>
      <c r="W19" s="81">
        <f>IF(E10=E18,0,W10-W18)</f>
        <v>-12632654</v>
      </c>
      <c r="X19" s="81">
        <f t="shared" si="2"/>
        <v>444174540</v>
      </c>
      <c r="Y19" s="82">
        <f>+IF(W19&lt;&gt;0,(X19/W19)*100,0)</f>
        <v>-3516.082527076258</v>
      </c>
      <c r="Z19" s="83">
        <f t="shared" si="2"/>
        <v>-12632654</v>
      </c>
    </row>
    <row r="20" spans="1:26" ht="13.5">
      <c r="A20" s="62" t="s">
        <v>44</v>
      </c>
      <c r="B20" s="18">
        <v>201664067</v>
      </c>
      <c r="C20" s="18">
        <v>0</v>
      </c>
      <c r="D20" s="63">
        <v>181132652</v>
      </c>
      <c r="E20" s="64">
        <v>181132652</v>
      </c>
      <c r="F20" s="64">
        <v>0</v>
      </c>
      <c r="G20" s="64">
        <v>2227835</v>
      </c>
      <c r="H20" s="64">
        <v>19593445</v>
      </c>
      <c r="I20" s="64">
        <v>21821280</v>
      </c>
      <c r="J20" s="64">
        <v>24900150</v>
      </c>
      <c r="K20" s="64">
        <v>11043235</v>
      </c>
      <c r="L20" s="64">
        <v>46429667</v>
      </c>
      <c r="M20" s="64">
        <v>82373052</v>
      </c>
      <c r="N20" s="64">
        <v>0</v>
      </c>
      <c r="O20" s="64">
        <v>10917177</v>
      </c>
      <c r="P20" s="64">
        <v>17880894</v>
      </c>
      <c r="Q20" s="64">
        <v>28798071</v>
      </c>
      <c r="R20" s="64">
        <v>2575585</v>
      </c>
      <c r="S20" s="64">
        <v>12097745</v>
      </c>
      <c r="T20" s="64">
        <v>28217773</v>
      </c>
      <c r="U20" s="64">
        <v>42891103</v>
      </c>
      <c r="V20" s="64">
        <v>175883506</v>
      </c>
      <c r="W20" s="64">
        <v>181132652</v>
      </c>
      <c r="X20" s="64">
        <v>-5249146</v>
      </c>
      <c r="Y20" s="65">
        <v>-2.9</v>
      </c>
      <c r="Z20" s="66">
        <v>181132652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-249630205</v>
      </c>
      <c r="C22" s="90">
        <f>SUM(C19:C21)</f>
        <v>0</v>
      </c>
      <c r="D22" s="91">
        <f aca="true" t="shared" si="3" ref="D22:Z22">SUM(D19:D21)</f>
        <v>326103788</v>
      </c>
      <c r="E22" s="92">
        <f t="shared" si="3"/>
        <v>168499998</v>
      </c>
      <c r="F22" s="92">
        <f t="shared" si="3"/>
        <v>420455713</v>
      </c>
      <c r="G22" s="92">
        <f t="shared" si="3"/>
        <v>24152578</v>
      </c>
      <c r="H22" s="92">
        <f t="shared" si="3"/>
        <v>-3519667</v>
      </c>
      <c r="I22" s="92">
        <f t="shared" si="3"/>
        <v>441088624</v>
      </c>
      <c r="J22" s="92">
        <f t="shared" si="3"/>
        <v>22044088</v>
      </c>
      <c r="K22" s="92">
        <f t="shared" si="3"/>
        <v>230703414</v>
      </c>
      <c r="L22" s="92">
        <f t="shared" si="3"/>
        <v>85164852</v>
      </c>
      <c r="M22" s="92">
        <f t="shared" si="3"/>
        <v>337912354</v>
      </c>
      <c r="N22" s="92">
        <f t="shared" si="3"/>
        <v>30742650</v>
      </c>
      <c r="O22" s="92">
        <f t="shared" si="3"/>
        <v>5648981</v>
      </c>
      <c r="P22" s="92">
        <f t="shared" si="3"/>
        <v>204396729</v>
      </c>
      <c r="Q22" s="92">
        <f t="shared" si="3"/>
        <v>240788360</v>
      </c>
      <c r="R22" s="92">
        <f t="shared" si="3"/>
        <v>-276864628</v>
      </c>
      <c r="S22" s="92">
        <f t="shared" si="3"/>
        <v>-95921969</v>
      </c>
      <c r="T22" s="92">
        <f t="shared" si="3"/>
        <v>-39577349</v>
      </c>
      <c r="U22" s="92">
        <f t="shared" si="3"/>
        <v>-412363946</v>
      </c>
      <c r="V22" s="92">
        <f t="shared" si="3"/>
        <v>607425392</v>
      </c>
      <c r="W22" s="92">
        <f t="shared" si="3"/>
        <v>168499998</v>
      </c>
      <c r="X22" s="92">
        <f t="shared" si="3"/>
        <v>438925394</v>
      </c>
      <c r="Y22" s="93">
        <f>+IF(W22&lt;&gt;0,(X22/W22)*100,0)</f>
        <v>260.48985116308427</v>
      </c>
      <c r="Z22" s="94">
        <f t="shared" si="3"/>
        <v>168499998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-249630205</v>
      </c>
      <c r="C24" s="79">
        <f>SUM(C22:C23)</f>
        <v>0</v>
      </c>
      <c r="D24" s="80">
        <f aca="true" t="shared" si="4" ref="D24:Z24">SUM(D22:D23)</f>
        <v>326103788</v>
      </c>
      <c r="E24" s="81">
        <f t="shared" si="4"/>
        <v>168499998</v>
      </c>
      <c r="F24" s="81">
        <f t="shared" si="4"/>
        <v>420455713</v>
      </c>
      <c r="G24" s="81">
        <f t="shared" si="4"/>
        <v>24152578</v>
      </c>
      <c r="H24" s="81">
        <f t="shared" si="4"/>
        <v>-3519667</v>
      </c>
      <c r="I24" s="81">
        <f t="shared" si="4"/>
        <v>441088624</v>
      </c>
      <c r="J24" s="81">
        <f t="shared" si="4"/>
        <v>22044088</v>
      </c>
      <c r="K24" s="81">
        <f t="shared" si="4"/>
        <v>230703414</v>
      </c>
      <c r="L24" s="81">
        <f t="shared" si="4"/>
        <v>85164852</v>
      </c>
      <c r="M24" s="81">
        <f t="shared" si="4"/>
        <v>337912354</v>
      </c>
      <c r="N24" s="81">
        <f t="shared" si="4"/>
        <v>30742650</v>
      </c>
      <c r="O24" s="81">
        <f t="shared" si="4"/>
        <v>5648981</v>
      </c>
      <c r="P24" s="81">
        <f t="shared" si="4"/>
        <v>204396729</v>
      </c>
      <c r="Q24" s="81">
        <f t="shared" si="4"/>
        <v>240788360</v>
      </c>
      <c r="R24" s="81">
        <f t="shared" si="4"/>
        <v>-276864628</v>
      </c>
      <c r="S24" s="81">
        <f t="shared" si="4"/>
        <v>-95921969</v>
      </c>
      <c r="T24" s="81">
        <f t="shared" si="4"/>
        <v>-39577349</v>
      </c>
      <c r="U24" s="81">
        <f t="shared" si="4"/>
        <v>-412363946</v>
      </c>
      <c r="V24" s="81">
        <f t="shared" si="4"/>
        <v>607425392</v>
      </c>
      <c r="W24" s="81">
        <f t="shared" si="4"/>
        <v>168499998</v>
      </c>
      <c r="X24" s="81">
        <f t="shared" si="4"/>
        <v>438925394</v>
      </c>
      <c r="Y24" s="82">
        <f>+IF(W24&lt;&gt;0,(X24/W24)*100,0)</f>
        <v>260.48985116308427</v>
      </c>
      <c r="Z24" s="83">
        <f t="shared" si="4"/>
        <v>168499998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246664966</v>
      </c>
      <c r="C27" s="21">
        <v>0</v>
      </c>
      <c r="D27" s="103">
        <v>326103788</v>
      </c>
      <c r="E27" s="104">
        <v>335203789</v>
      </c>
      <c r="F27" s="104">
        <v>2256362</v>
      </c>
      <c r="G27" s="104">
        <v>22158534</v>
      </c>
      <c r="H27" s="104">
        <v>22530284</v>
      </c>
      <c r="I27" s="104">
        <v>46945180</v>
      </c>
      <c r="J27" s="104">
        <v>11451386</v>
      </c>
      <c r="K27" s="104">
        <v>16653680</v>
      </c>
      <c r="L27" s="104">
        <v>16069801</v>
      </c>
      <c r="M27" s="104">
        <v>44174867</v>
      </c>
      <c r="N27" s="104">
        <v>9462025</v>
      </c>
      <c r="O27" s="104">
        <v>5806378</v>
      </c>
      <c r="P27" s="104">
        <v>10937043</v>
      </c>
      <c r="Q27" s="104">
        <v>26205446</v>
      </c>
      <c r="R27" s="104">
        <v>11916802</v>
      </c>
      <c r="S27" s="104">
        <v>12459165</v>
      </c>
      <c r="T27" s="104">
        <v>24250953</v>
      </c>
      <c r="U27" s="104">
        <v>48626920</v>
      </c>
      <c r="V27" s="104">
        <v>165952413</v>
      </c>
      <c r="W27" s="104">
        <v>335203789</v>
      </c>
      <c r="X27" s="104">
        <v>-169251376</v>
      </c>
      <c r="Y27" s="105">
        <v>-50.49</v>
      </c>
      <c r="Z27" s="106">
        <v>335203789</v>
      </c>
    </row>
    <row r="28" spans="1:26" ht="13.5">
      <c r="A28" s="107" t="s">
        <v>44</v>
      </c>
      <c r="B28" s="18">
        <v>201664066</v>
      </c>
      <c r="C28" s="18">
        <v>0</v>
      </c>
      <c r="D28" s="63">
        <v>181132652</v>
      </c>
      <c r="E28" s="64">
        <v>242603789</v>
      </c>
      <c r="F28" s="64">
        <v>1830505</v>
      </c>
      <c r="G28" s="64">
        <v>16506678</v>
      </c>
      <c r="H28" s="64">
        <v>21733454</v>
      </c>
      <c r="I28" s="64">
        <v>40070637</v>
      </c>
      <c r="J28" s="64">
        <v>9889119</v>
      </c>
      <c r="K28" s="64">
        <v>14928464</v>
      </c>
      <c r="L28" s="64">
        <v>15716612</v>
      </c>
      <c r="M28" s="64">
        <v>40534195</v>
      </c>
      <c r="N28" s="64">
        <v>9271531</v>
      </c>
      <c r="O28" s="64">
        <v>5717461</v>
      </c>
      <c r="P28" s="64">
        <v>10574583</v>
      </c>
      <c r="Q28" s="64">
        <v>25563575</v>
      </c>
      <c r="R28" s="64">
        <v>9043183</v>
      </c>
      <c r="S28" s="64">
        <v>10588598</v>
      </c>
      <c r="T28" s="64">
        <v>21019782</v>
      </c>
      <c r="U28" s="64">
        <v>40651563</v>
      </c>
      <c r="V28" s="64">
        <v>146819970</v>
      </c>
      <c r="W28" s="64">
        <v>242603789</v>
      </c>
      <c r="X28" s="64">
        <v>-95783819</v>
      </c>
      <c r="Y28" s="65">
        <v>-39.48</v>
      </c>
      <c r="Z28" s="66">
        <v>242603789</v>
      </c>
    </row>
    <row r="29" spans="1:26" ht="13.5">
      <c r="A29" s="62" t="s">
        <v>99</v>
      </c>
      <c r="B29" s="18">
        <v>7940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44992961</v>
      </c>
      <c r="C31" s="18">
        <v>0</v>
      </c>
      <c r="D31" s="63">
        <v>144971136</v>
      </c>
      <c r="E31" s="64">
        <v>92600000</v>
      </c>
      <c r="F31" s="64">
        <v>425857</v>
      </c>
      <c r="G31" s="64">
        <v>5651855</v>
      </c>
      <c r="H31" s="64">
        <v>796830</v>
      </c>
      <c r="I31" s="64">
        <v>6874542</v>
      </c>
      <c r="J31" s="64">
        <v>1562267</v>
      </c>
      <c r="K31" s="64">
        <v>1725216</v>
      </c>
      <c r="L31" s="64">
        <v>353189</v>
      </c>
      <c r="M31" s="64">
        <v>3640672</v>
      </c>
      <c r="N31" s="64">
        <v>190494</v>
      </c>
      <c r="O31" s="64">
        <v>88917</v>
      </c>
      <c r="P31" s="64">
        <v>362460</v>
      </c>
      <c r="Q31" s="64">
        <v>641871</v>
      </c>
      <c r="R31" s="64">
        <v>2873618</v>
      </c>
      <c r="S31" s="64">
        <v>1870567</v>
      </c>
      <c r="T31" s="64">
        <v>3231171</v>
      </c>
      <c r="U31" s="64">
        <v>7975356</v>
      </c>
      <c r="V31" s="64">
        <v>19132441</v>
      </c>
      <c r="W31" s="64">
        <v>92600000</v>
      </c>
      <c r="X31" s="64">
        <v>-73467559</v>
      </c>
      <c r="Y31" s="65">
        <v>-79.34</v>
      </c>
      <c r="Z31" s="66">
        <v>92600000</v>
      </c>
    </row>
    <row r="32" spans="1:26" ht="13.5">
      <c r="A32" s="74" t="s">
        <v>50</v>
      </c>
      <c r="B32" s="21">
        <f>SUM(B28:B31)</f>
        <v>246664967</v>
      </c>
      <c r="C32" s="21">
        <f>SUM(C28:C31)</f>
        <v>0</v>
      </c>
      <c r="D32" s="103">
        <f aca="true" t="shared" si="5" ref="D32:Z32">SUM(D28:D31)</f>
        <v>326103788</v>
      </c>
      <c r="E32" s="104">
        <f t="shared" si="5"/>
        <v>335203789</v>
      </c>
      <c r="F32" s="104">
        <f t="shared" si="5"/>
        <v>2256362</v>
      </c>
      <c r="G32" s="104">
        <f t="shared" si="5"/>
        <v>22158533</v>
      </c>
      <c r="H32" s="104">
        <f t="shared" si="5"/>
        <v>22530284</v>
      </c>
      <c r="I32" s="104">
        <f t="shared" si="5"/>
        <v>46945179</v>
      </c>
      <c r="J32" s="104">
        <f t="shared" si="5"/>
        <v>11451386</v>
      </c>
      <c r="K32" s="104">
        <f t="shared" si="5"/>
        <v>16653680</v>
      </c>
      <c r="L32" s="104">
        <f t="shared" si="5"/>
        <v>16069801</v>
      </c>
      <c r="M32" s="104">
        <f t="shared" si="5"/>
        <v>44174867</v>
      </c>
      <c r="N32" s="104">
        <f t="shared" si="5"/>
        <v>9462025</v>
      </c>
      <c r="O32" s="104">
        <f t="shared" si="5"/>
        <v>5806378</v>
      </c>
      <c r="P32" s="104">
        <f t="shared" si="5"/>
        <v>10937043</v>
      </c>
      <c r="Q32" s="104">
        <f t="shared" si="5"/>
        <v>26205446</v>
      </c>
      <c r="R32" s="104">
        <f t="shared" si="5"/>
        <v>11916801</v>
      </c>
      <c r="S32" s="104">
        <f t="shared" si="5"/>
        <v>12459165</v>
      </c>
      <c r="T32" s="104">
        <f t="shared" si="5"/>
        <v>24250953</v>
      </c>
      <c r="U32" s="104">
        <f t="shared" si="5"/>
        <v>48626919</v>
      </c>
      <c r="V32" s="104">
        <f t="shared" si="5"/>
        <v>165952411</v>
      </c>
      <c r="W32" s="104">
        <f t="shared" si="5"/>
        <v>335203789</v>
      </c>
      <c r="X32" s="104">
        <f t="shared" si="5"/>
        <v>-169251378</v>
      </c>
      <c r="Y32" s="105">
        <f>+IF(W32&lt;&gt;0,(X32/W32)*100,0)</f>
        <v>-50.49208378727486</v>
      </c>
      <c r="Z32" s="106">
        <f t="shared" si="5"/>
        <v>335203789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688058158</v>
      </c>
      <c r="C35" s="18">
        <v>0</v>
      </c>
      <c r="D35" s="63">
        <v>2146731501</v>
      </c>
      <c r="E35" s="64">
        <v>2146731501</v>
      </c>
      <c r="F35" s="64">
        <v>864971633</v>
      </c>
      <c r="G35" s="64">
        <v>865261884</v>
      </c>
      <c r="H35" s="64">
        <v>853399568</v>
      </c>
      <c r="I35" s="64">
        <v>853399568</v>
      </c>
      <c r="J35" s="64">
        <v>834910952</v>
      </c>
      <c r="K35" s="64">
        <v>1202717836</v>
      </c>
      <c r="L35" s="64">
        <v>929448231</v>
      </c>
      <c r="M35" s="64">
        <v>929448231</v>
      </c>
      <c r="N35" s="64">
        <v>961233557</v>
      </c>
      <c r="O35" s="64">
        <v>792978064</v>
      </c>
      <c r="P35" s="64">
        <v>1279701700</v>
      </c>
      <c r="Q35" s="64">
        <v>1279701700</v>
      </c>
      <c r="R35" s="64">
        <v>881764877</v>
      </c>
      <c r="S35" s="64">
        <v>1317463251</v>
      </c>
      <c r="T35" s="64">
        <v>1202717836</v>
      </c>
      <c r="U35" s="64">
        <v>1202717836</v>
      </c>
      <c r="V35" s="64">
        <v>1202717836</v>
      </c>
      <c r="W35" s="64">
        <v>2146731501</v>
      </c>
      <c r="X35" s="64">
        <v>-944013665</v>
      </c>
      <c r="Y35" s="65">
        <v>-43.97</v>
      </c>
      <c r="Z35" s="66">
        <v>2146731501</v>
      </c>
    </row>
    <row r="36" spans="1:26" ht="13.5">
      <c r="A36" s="62" t="s">
        <v>53</v>
      </c>
      <c r="B36" s="18">
        <v>11588890428</v>
      </c>
      <c r="C36" s="18">
        <v>0</v>
      </c>
      <c r="D36" s="63">
        <v>10550501089</v>
      </c>
      <c r="E36" s="64">
        <v>10559601089</v>
      </c>
      <c r="F36" s="64">
        <v>10597932669</v>
      </c>
      <c r="G36" s="64">
        <v>11587320885</v>
      </c>
      <c r="H36" s="64">
        <v>11507371723</v>
      </c>
      <c r="I36" s="64">
        <v>11507371723</v>
      </c>
      <c r="J36" s="64">
        <v>11595318118</v>
      </c>
      <c r="K36" s="64">
        <v>11728901760</v>
      </c>
      <c r="L36" s="64">
        <v>11658565371</v>
      </c>
      <c r="M36" s="64">
        <v>11658565371</v>
      </c>
      <c r="N36" s="64">
        <v>11668424279</v>
      </c>
      <c r="O36" s="64">
        <v>11670932213</v>
      </c>
      <c r="P36" s="64">
        <v>11678381696</v>
      </c>
      <c r="Q36" s="64">
        <v>11678381696</v>
      </c>
      <c r="R36" s="64">
        <v>11390159552</v>
      </c>
      <c r="S36" s="64">
        <v>11327431685</v>
      </c>
      <c r="T36" s="64">
        <v>11728901760</v>
      </c>
      <c r="U36" s="64">
        <v>11728901760</v>
      </c>
      <c r="V36" s="64">
        <v>11728901760</v>
      </c>
      <c r="W36" s="64">
        <v>10559601089</v>
      </c>
      <c r="X36" s="64">
        <v>1169300671</v>
      </c>
      <c r="Y36" s="65">
        <v>11.07</v>
      </c>
      <c r="Z36" s="66">
        <v>10559601089</v>
      </c>
    </row>
    <row r="37" spans="1:26" ht="13.5">
      <c r="A37" s="62" t="s">
        <v>54</v>
      </c>
      <c r="B37" s="18">
        <v>738531713</v>
      </c>
      <c r="C37" s="18">
        <v>0</v>
      </c>
      <c r="D37" s="63">
        <v>556277771</v>
      </c>
      <c r="E37" s="64">
        <v>556277771</v>
      </c>
      <c r="F37" s="64">
        <v>521319824</v>
      </c>
      <c r="G37" s="64">
        <v>773151217</v>
      </c>
      <c r="H37" s="64">
        <v>1015856871</v>
      </c>
      <c r="I37" s="64">
        <v>1015856871</v>
      </c>
      <c r="J37" s="64">
        <v>599189017</v>
      </c>
      <c r="K37" s="64">
        <v>578104918</v>
      </c>
      <c r="L37" s="64">
        <v>550634689</v>
      </c>
      <c r="M37" s="64">
        <v>550634689</v>
      </c>
      <c r="N37" s="64">
        <v>620313757</v>
      </c>
      <c r="O37" s="64">
        <v>665841130</v>
      </c>
      <c r="P37" s="64">
        <v>599504312</v>
      </c>
      <c r="Q37" s="64">
        <v>599504312</v>
      </c>
      <c r="R37" s="64">
        <v>668271075</v>
      </c>
      <c r="S37" s="64">
        <v>689839516</v>
      </c>
      <c r="T37" s="64">
        <v>578104918</v>
      </c>
      <c r="U37" s="64">
        <v>578104918</v>
      </c>
      <c r="V37" s="64">
        <v>578104918</v>
      </c>
      <c r="W37" s="64">
        <v>556277771</v>
      </c>
      <c r="X37" s="64">
        <v>21827147</v>
      </c>
      <c r="Y37" s="65">
        <v>3.92</v>
      </c>
      <c r="Z37" s="66">
        <v>556277771</v>
      </c>
    </row>
    <row r="38" spans="1:26" ht="13.5">
      <c r="A38" s="62" t="s">
        <v>55</v>
      </c>
      <c r="B38" s="18">
        <v>346739818</v>
      </c>
      <c r="C38" s="18">
        <v>0</v>
      </c>
      <c r="D38" s="63">
        <v>395906828</v>
      </c>
      <c r="E38" s="64">
        <v>395906828</v>
      </c>
      <c r="F38" s="64">
        <v>347259111</v>
      </c>
      <c r="G38" s="64">
        <v>347259111</v>
      </c>
      <c r="H38" s="64">
        <v>347259111</v>
      </c>
      <c r="I38" s="64">
        <v>347259111</v>
      </c>
      <c r="J38" s="64">
        <v>347259111</v>
      </c>
      <c r="K38" s="64">
        <v>346739818</v>
      </c>
      <c r="L38" s="64">
        <v>346739818</v>
      </c>
      <c r="M38" s="64">
        <v>346739818</v>
      </c>
      <c r="N38" s="64">
        <v>346739818</v>
      </c>
      <c r="O38" s="64">
        <v>346739818</v>
      </c>
      <c r="P38" s="64">
        <v>346739818</v>
      </c>
      <c r="Q38" s="64">
        <v>346739818</v>
      </c>
      <c r="R38" s="64">
        <v>346739818</v>
      </c>
      <c r="S38" s="64">
        <v>346739818</v>
      </c>
      <c r="T38" s="64">
        <v>346739818</v>
      </c>
      <c r="U38" s="64">
        <v>346739818</v>
      </c>
      <c r="V38" s="64">
        <v>346739818</v>
      </c>
      <c r="W38" s="64">
        <v>395906828</v>
      </c>
      <c r="X38" s="64">
        <v>-49167010</v>
      </c>
      <c r="Y38" s="65">
        <v>-12.42</v>
      </c>
      <c r="Z38" s="66">
        <v>395906828</v>
      </c>
    </row>
    <row r="39" spans="1:26" ht="13.5">
      <c r="A39" s="62" t="s">
        <v>56</v>
      </c>
      <c r="B39" s="18">
        <v>11191677055</v>
      </c>
      <c r="C39" s="18">
        <v>0</v>
      </c>
      <c r="D39" s="63">
        <v>11745047991</v>
      </c>
      <c r="E39" s="64">
        <v>11754147991</v>
      </c>
      <c r="F39" s="64">
        <v>10594325367</v>
      </c>
      <c r="G39" s="64">
        <v>11332172441</v>
      </c>
      <c r="H39" s="64">
        <v>10997655309</v>
      </c>
      <c r="I39" s="64">
        <v>10997655309</v>
      </c>
      <c r="J39" s="64">
        <v>11483780942</v>
      </c>
      <c r="K39" s="64">
        <v>12006774860</v>
      </c>
      <c r="L39" s="64">
        <v>11690639095</v>
      </c>
      <c r="M39" s="64">
        <v>11690639095</v>
      </c>
      <c r="N39" s="64">
        <v>11662604261</v>
      </c>
      <c r="O39" s="64">
        <v>11451329329</v>
      </c>
      <c r="P39" s="64">
        <v>12011839266</v>
      </c>
      <c r="Q39" s="64">
        <v>12011839266</v>
      </c>
      <c r="R39" s="64">
        <v>11256913536</v>
      </c>
      <c r="S39" s="64">
        <v>11608315602</v>
      </c>
      <c r="T39" s="64">
        <v>12006774860</v>
      </c>
      <c r="U39" s="64">
        <v>12006774860</v>
      </c>
      <c r="V39" s="64">
        <v>12006774860</v>
      </c>
      <c r="W39" s="64">
        <v>11754147991</v>
      </c>
      <c r="X39" s="64">
        <v>252626869</v>
      </c>
      <c r="Y39" s="65">
        <v>2.15</v>
      </c>
      <c r="Z39" s="66">
        <v>11754147991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251348859</v>
      </c>
      <c r="C42" s="18">
        <v>0</v>
      </c>
      <c r="D42" s="63">
        <v>501672689</v>
      </c>
      <c r="E42" s="64">
        <v>459272692</v>
      </c>
      <c r="F42" s="64">
        <v>131575082</v>
      </c>
      <c r="G42" s="64">
        <v>-146402666</v>
      </c>
      <c r="H42" s="64">
        <v>-77066116</v>
      </c>
      <c r="I42" s="64">
        <v>-91893700</v>
      </c>
      <c r="J42" s="64">
        <v>34171407</v>
      </c>
      <c r="K42" s="64">
        <v>198335520</v>
      </c>
      <c r="L42" s="64">
        <v>-150027008</v>
      </c>
      <c r="M42" s="64">
        <v>82479919</v>
      </c>
      <c r="N42" s="64">
        <v>-39330353</v>
      </c>
      <c r="O42" s="64">
        <v>-34879592</v>
      </c>
      <c r="P42" s="64">
        <v>131530784</v>
      </c>
      <c r="Q42" s="64">
        <v>57320839</v>
      </c>
      <c r="R42" s="64">
        <v>-69368562</v>
      </c>
      <c r="S42" s="64">
        <v>-35007857</v>
      </c>
      <c r="T42" s="64">
        <v>72636702</v>
      </c>
      <c r="U42" s="64">
        <v>-31739717</v>
      </c>
      <c r="V42" s="64">
        <v>16167341</v>
      </c>
      <c r="W42" s="64">
        <v>459272692</v>
      </c>
      <c r="X42" s="64">
        <v>-443105351</v>
      </c>
      <c r="Y42" s="65">
        <v>-96.48</v>
      </c>
      <c r="Z42" s="66">
        <v>459272692</v>
      </c>
    </row>
    <row r="43" spans="1:26" ht="13.5">
      <c r="A43" s="62" t="s">
        <v>59</v>
      </c>
      <c r="B43" s="18">
        <v>-246562277</v>
      </c>
      <c r="C43" s="18">
        <v>0</v>
      </c>
      <c r="D43" s="63">
        <v>-324779957</v>
      </c>
      <c r="E43" s="64">
        <v>-113879957</v>
      </c>
      <c r="F43" s="64">
        <v>-23509364</v>
      </c>
      <c r="G43" s="64">
        <v>-3557730</v>
      </c>
      <c r="H43" s="64">
        <v>-8027034</v>
      </c>
      <c r="I43" s="64">
        <v>-35094128</v>
      </c>
      <c r="J43" s="64">
        <v>2424861</v>
      </c>
      <c r="K43" s="64">
        <v>-360266</v>
      </c>
      <c r="L43" s="64">
        <v>174049</v>
      </c>
      <c r="M43" s="64">
        <v>2238644</v>
      </c>
      <c r="N43" s="64">
        <v>-4305966</v>
      </c>
      <c r="O43" s="64">
        <v>845544</v>
      </c>
      <c r="P43" s="64">
        <v>15478345</v>
      </c>
      <c r="Q43" s="64">
        <v>12017923</v>
      </c>
      <c r="R43" s="64">
        <v>6443415</v>
      </c>
      <c r="S43" s="64">
        <v>36535521</v>
      </c>
      <c r="T43" s="64">
        <v>63177722</v>
      </c>
      <c r="U43" s="64">
        <v>106156658</v>
      </c>
      <c r="V43" s="64">
        <v>85319097</v>
      </c>
      <c r="W43" s="64">
        <v>-113879957</v>
      </c>
      <c r="X43" s="64">
        <v>199199054</v>
      </c>
      <c r="Y43" s="65">
        <v>-174.92</v>
      </c>
      <c r="Z43" s="66">
        <v>-113879957</v>
      </c>
    </row>
    <row r="44" spans="1:26" ht="13.5">
      <c r="A44" s="62" t="s">
        <v>60</v>
      </c>
      <c r="B44" s="18">
        <v>-4868018</v>
      </c>
      <c r="C44" s="18">
        <v>0</v>
      </c>
      <c r="D44" s="63">
        <v>0</v>
      </c>
      <c r="E44" s="64">
        <v>0</v>
      </c>
      <c r="F44" s="64">
        <v>-6108411</v>
      </c>
      <c r="G44" s="64">
        <v>-3321758</v>
      </c>
      <c r="H44" s="64">
        <v>83128268</v>
      </c>
      <c r="I44" s="64">
        <v>73698099</v>
      </c>
      <c r="J44" s="64">
        <v>7932178</v>
      </c>
      <c r="K44" s="64">
        <v>-32338513</v>
      </c>
      <c r="L44" s="64">
        <v>-14358330</v>
      </c>
      <c r="M44" s="64">
        <v>-38764665</v>
      </c>
      <c r="N44" s="64">
        <v>-1448898</v>
      </c>
      <c r="O44" s="64">
        <v>34321160</v>
      </c>
      <c r="P44" s="64">
        <v>-36770959</v>
      </c>
      <c r="Q44" s="64">
        <v>-3898697</v>
      </c>
      <c r="R44" s="64">
        <v>4850638</v>
      </c>
      <c r="S44" s="64">
        <v>-1450339</v>
      </c>
      <c r="T44" s="64">
        <v>-102317890</v>
      </c>
      <c r="U44" s="64">
        <v>-98917591</v>
      </c>
      <c r="V44" s="64">
        <v>-67882854</v>
      </c>
      <c r="W44" s="64">
        <v>0</v>
      </c>
      <c r="X44" s="64">
        <v>-67882854</v>
      </c>
      <c r="Y44" s="65">
        <v>0</v>
      </c>
      <c r="Z44" s="66">
        <v>0</v>
      </c>
    </row>
    <row r="45" spans="1:26" ht="13.5">
      <c r="A45" s="74" t="s">
        <v>61</v>
      </c>
      <c r="B45" s="21">
        <v>127704348</v>
      </c>
      <c r="C45" s="21">
        <v>0</v>
      </c>
      <c r="D45" s="103">
        <v>176892733</v>
      </c>
      <c r="E45" s="104">
        <v>345392735</v>
      </c>
      <c r="F45" s="104">
        <v>113557590</v>
      </c>
      <c r="G45" s="104">
        <v>-39724564</v>
      </c>
      <c r="H45" s="104">
        <v>-41689446</v>
      </c>
      <c r="I45" s="104">
        <v>-41689446</v>
      </c>
      <c r="J45" s="104">
        <v>2839000</v>
      </c>
      <c r="K45" s="104">
        <v>168475741</v>
      </c>
      <c r="L45" s="104">
        <v>4264452</v>
      </c>
      <c r="M45" s="104">
        <v>4264452</v>
      </c>
      <c r="N45" s="104">
        <v>-40820765</v>
      </c>
      <c r="O45" s="104">
        <v>-40533653</v>
      </c>
      <c r="P45" s="104">
        <v>69704517</v>
      </c>
      <c r="Q45" s="104">
        <v>-40820765</v>
      </c>
      <c r="R45" s="104">
        <v>11630008</v>
      </c>
      <c r="S45" s="104">
        <v>11707333</v>
      </c>
      <c r="T45" s="104">
        <v>45203867</v>
      </c>
      <c r="U45" s="104">
        <v>45203867</v>
      </c>
      <c r="V45" s="104">
        <v>45203867</v>
      </c>
      <c r="W45" s="104">
        <v>345392735</v>
      </c>
      <c r="X45" s="104">
        <v>-300188868</v>
      </c>
      <c r="Y45" s="105">
        <v>-86.91</v>
      </c>
      <c r="Z45" s="106">
        <v>345392735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210685975</v>
      </c>
      <c r="C49" s="56">
        <v>0</v>
      </c>
      <c r="D49" s="133">
        <v>113705049</v>
      </c>
      <c r="E49" s="58">
        <v>96742035</v>
      </c>
      <c r="F49" s="58">
        <v>0</v>
      </c>
      <c r="G49" s="58">
        <v>0</v>
      </c>
      <c r="H49" s="58">
        <v>0</v>
      </c>
      <c r="I49" s="58">
        <v>3406000890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3827133949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354367030</v>
      </c>
      <c r="C51" s="56">
        <v>0</v>
      </c>
      <c r="D51" s="133">
        <v>2907</v>
      </c>
      <c r="E51" s="58">
        <v>766</v>
      </c>
      <c r="F51" s="58">
        <v>0</v>
      </c>
      <c r="G51" s="58">
        <v>0</v>
      </c>
      <c r="H51" s="58">
        <v>0</v>
      </c>
      <c r="I51" s="58">
        <v>18364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354389067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76.51596620735403</v>
      </c>
      <c r="C58" s="5">
        <f>IF(C67=0,0,+(C76/C67)*100)</f>
        <v>0</v>
      </c>
      <c r="D58" s="6">
        <f aca="true" t="shared" si="6" ref="D58:Z58">IF(D67=0,0,+(D76/D67)*100)</f>
        <v>84.3216062286434</v>
      </c>
      <c r="E58" s="7">
        <f t="shared" si="6"/>
        <v>84.22045011196145</v>
      </c>
      <c r="F58" s="7">
        <f t="shared" si="6"/>
        <v>82.08208133332934</v>
      </c>
      <c r="G58" s="7">
        <f t="shared" si="6"/>
        <v>75.66983983123636</v>
      </c>
      <c r="H58" s="7">
        <f t="shared" si="6"/>
        <v>81.38810013610325</v>
      </c>
      <c r="I58" s="7">
        <f t="shared" si="6"/>
        <v>79.62076793429563</v>
      </c>
      <c r="J58" s="7">
        <f t="shared" si="6"/>
        <v>99.63181632449735</v>
      </c>
      <c r="K58" s="7">
        <f t="shared" si="6"/>
        <v>80.97203901344386</v>
      </c>
      <c r="L58" s="7">
        <f t="shared" si="6"/>
        <v>87.40429144391307</v>
      </c>
      <c r="M58" s="7">
        <f t="shared" si="6"/>
        <v>88.9660331535833</v>
      </c>
      <c r="N58" s="7">
        <f t="shared" si="6"/>
        <v>77.86974726725956</v>
      </c>
      <c r="O58" s="7">
        <f t="shared" si="6"/>
        <v>77.49828038095383</v>
      </c>
      <c r="P58" s="7">
        <f t="shared" si="6"/>
        <v>49.69924054881858</v>
      </c>
      <c r="Q58" s="7">
        <f t="shared" si="6"/>
        <v>67.34150332443855</v>
      </c>
      <c r="R58" s="7">
        <f t="shared" si="6"/>
        <v>71.30725589888887</v>
      </c>
      <c r="S58" s="7">
        <f t="shared" si="6"/>
        <v>54.26863819169478</v>
      </c>
      <c r="T58" s="7">
        <f t="shared" si="6"/>
        <v>88.04853108357744</v>
      </c>
      <c r="U58" s="7">
        <f t="shared" si="6"/>
        <v>70.8424906089191</v>
      </c>
      <c r="V58" s="7">
        <f t="shared" si="6"/>
        <v>76.96939948108982</v>
      </c>
      <c r="W58" s="7">
        <f t="shared" si="6"/>
        <v>84.22045011196145</v>
      </c>
      <c r="X58" s="7">
        <f t="shared" si="6"/>
        <v>0</v>
      </c>
      <c r="Y58" s="7">
        <f t="shared" si="6"/>
        <v>0</v>
      </c>
      <c r="Z58" s="8">
        <f t="shared" si="6"/>
        <v>84.22045011196145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82.48361190845989</v>
      </c>
      <c r="E59" s="10">
        <f t="shared" si="7"/>
        <v>82.48361190845989</v>
      </c>
      <c r="F59" s="10">
        <f t="shared" si="7"/>
        <v>76.24838073055541</v>
      </c>
      <c r="G59" s="10">
        <f t="shared" si="7"/>
        <v>75.29333320535171</v>
      </c>
      <c r="H59" s="10">
        <f t="shared" si="7"/>
        <v>73.09248457315475</v>
      </c>
      <c r="I59" s="10">
        <f t="shared" si="7"/>
        <v>74.87453118412324</v>
      </c>
      <c r="J59" s="10">
        <f t="shared" si="7"/>
        <v>88.19522654221291</v>
      </c>
      <c r="K59" s="10">
        <f t="shared" si="7"/>
        <v>71.73375443310823</v>
      </c>
      <c r="L59" s="10">
        <f t="shared" si="7"/>
        <v>74.01615429248764</v>
      </c>
      <c r="M59" s="10">
        <f t="shared" si="7"/>
        <v>77.98203768884223</v>
      </c>
      <c r="N59" s="10">
        <f t="shared" si="7"/>
        <v>73.24610614404837</v>
      </c>
      <c r="O59" s="10">
        <f t="shared" si="7"/>
        <v>69.58330646197581</v>
      </c>
      <c r="P59" s="10">
        <f t="shared" si="7"/>
        <v>71.31453988546835</v>
      </c>
      <c r="Q59" s="10">
        <f t="shared" si="7"/>
        <v>71.37849527253846</v>
      </c>
      <c r="R59" s="10">
        <f t="shared" si="7"/>
        <v>70.12661722410691</v>
      </c>
      <c r="S59" s="10">
        <f t="shared" si="7"/>
        <v>72.60603278938092</v>
      </c>
      <c r="T59" s="10">
        <f t="shared" si="7"/>
        <v>79.84988672489828</v>
      </c>
      <c r="U59" s="10">
        <f t="shared" si="7"/>
        <v>74.17931130312544</v>
      </c>
      <c r="V59" s="10">
        <f t="shared" si="7"/>
        <v>74.59924321176223</v>
      </c>
      <c r="W59" s="10">
        <f t="shared" si="7"/>
        <v>82.48361190845989</v>
      </c>
      <c r="X59" s="10">
        <f t="shared" si="7"/>
        <v>0</v>
      </c>
      <c r="Y59" s="10">
        <f t="shared" si="7"/>
        <v>0</v>
      </c>
      <c r="Z59" s="11">
        <f t="shared" si="7"/>
        <v>82.48361190845989</v>
      </c>
    </row>
    <row r="60" spans="1:26" ht="13.5">
      <c r="A60" s="37" t="s">
        <v>32</v>
      </c>
      <c r="B60" s="12">
        <f t="shared" si="7"/>
        <v>72.56778728624485</v>
      </c>
      <c r="C60" s="12">
        <f t="shared" si="7"/>
        <v>0</v>
      </c>
      <c r="D60" s="3">
        <f t="shared" si="7"/>
        <v>84.47173967226641</v>
      </c>
      <c r="E60" s="13">
        <f t="shared" si="7"/>
        <v>84.47173958952592</v>
      </c>
      <c r="F60" s="13">
        <f t="shared" si="7"/>
        <v>83.56960720744965</v>
      </c>
      <c r="G60" s="13">
        <f t="shared" si="7"/>
        <v>76.23408970930357</v>
      </c>
      <c r="H60" s="13">
        <f t="shared" si="7"/>
        <v>83.10298709392795</v>
      </c>
      <c r="I60" s="13">
        <f t="shared" si="7"/>
        <v>80.84007560877606</v>
      </c>
      <c r="J60" s="13">
        <f t="shared" si="7"/>
        <v>102.67455819272142</v>
      </c>
      <c r="K60" s="13">
        <f t="shared" si="7"/>
        <v>83.08407956110693</v>
      </c>
      <c r="L60" s="13">
        <f t="shared" si="7"/>
        <v>90.61633557262316</v>
      </c>
      <c r="M60" s="13">
        <f t="shared" si="7"/>
        <v>91.66569639977172</v>
      </c>
      <c r="N60" s="13">
        <f t="shared" si="7"/>
        <v>79.8217040598167</v>
      </c>
      <c r="O60" s="13">
        <f t="shared" si="7"/>
        <v>78.43244120806234</v>
      </c>
      <c r="P60" s="13">
        <f t="shared" si="7"/>
        <v>45.38546296475907</v>
      </c>
      <c r="Q60" s="13">
        <f t="shared" si="7"/>
        <v>66.44788694453443</v>
      </c>
      <c r="R60" s="13">
        <f t="shared" si="7"/>
        <v>72.05796496602964</v>
      </c>
      <c r="S60" s="13">
        <f t="shared" si="7"/>
        <v>51.04187481167638</v>
      </c>
      <c r="T60" s="13">
        <f t="shared" si="7"/>
        <v>88.3298327016257</v>
      </c>
      <c r="U60" s="13">
        <f t="shared" si="7"/>
        <v>70.01475285815138</v>
      </c>
      <c r="V60" s="13">
        <f t="shared" si="7"/>
        <v>77.64243363664328</v>
      </c>
      <c r="W60" s="13">
        <f t="shared" si="7"/>
        <v>84.47173958952592</v>
      </c>
      <c r="X60" s="13">
        <f t="shared" si="7"/>
        <v>0</v>
      </c>
      <c r="Y60" s="13">
        <f t="shared" si="7"/>
        <v>0</v>
      </c>
      <c r="Z60" s="14">
        <f t="shared" si="7"/>
        <v>84.47173958952592</v>
      </c>
    </row>
    <row r="61" spans="1:26" ht="13.5">
      <c r="A61" s="38" t="s">
        <v>102</v>
      </c>
      <c r="B61" s="12">
        <f t="shared" si="7"/>
        <v>56.00225804154447</v>
      </c>
      <c r="C61" s="12">
        <f t="shared" si="7"/>
        <v>0</v>
      </c>
      <c r="D61" s="3">
        <f t="shared" si="7"/>
        <v>85.99999998292604</v>
      </c>
      <c r="E61" s="13">
        <f t="shared" si="7"/>
        <v>84.96226281595992</v>
      </c>
      <c r="F61" s="13">
        <f t="shared" si="7"/>
        <v>89.07720231675691</v>
      </c>
      <c r="G61" s="13">
        <f t="shared" si="7"/>
        <v>48.34221320756976</v>
      </c>
      <c r="H61" s="13">
        <f t="shared" si="7"/>
        <v>102.09466521890889</v>
      </c>
      <c r="I61" s="13">
        <f t="shared" si="7"/>
        <v>80.09166811266361</v>
      </c>
      <c r="J61" s="13">
        <f t="shared" si="7"/>
        <v>78.74046755221605</v>
      </c>
      <c r="K61" s="13">
        <f t="shared" si="7"/>
        <v>102.71681779086117</v>
      </c>
      <c r="L61" s="13">
        <f t="shared" si="7"/>
        <v>87.84580062158987</v>
      </c>
      <c r="M61" s="13">
        <f t="shared" si="7"/>
        <v>90.32732655782895</v>
      </c>
      <c r="N61" s="13">
        <f t="shared" si="7"/>
        <v>65.6867826240684</v>
      </c>
      <c r="O61" s="13">
        <f t="shared" si="7"/>
        <v>111.64001314561224</v>
      </c>
      <c r="P61" s="13">
        <f t="shared" si="7"/>
        <v>58.04252438187053</v>
      </c>
      <c r="Q61" s="13">
        <f t="shared" si="7"/>
        <v>77.59817215164678</v>
      </c>
      <c r="R61" s="13">
        <f t="shared" si="7"/>
        <v>105.30272270626959</v>
      </c>
      <c r="S61" s="13">
        <f t="shared" si="7"/>
        <v>60.28135105794162</v>
      </c>
      <c r="T61" s="13">
        <f t="shared" si="7"/>
        <v>110.22820113851783</v>
      </c>
      <c r="U61" s="13">
        <f t="shared" si="7"/>
        <v>91.68827542599968</v>
      </c>
      <c r="V61" s="13">
        <f t="shared" si="7"/>
        <v>84.63969727231313</v>
      </c>
      <c r="W61" s="13">
        <f t="shared" si="7"/>
        <v>84.96226281595992</v>
      </c>
      <c r="X61" s="13">
        <f t="shared" si="7"/>
        <v>0</v>
      </c>
      <c r="Y61" s="13">
        <f t="shared" si="7"/>
        <v>0</v>
      </c>
      <c r="Z61" s="14">
        <f t="shared" si="7"/>
        <v>84.96226281595992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86.0000000740364</v>
      </c>
      <c r="E62" s="13">
        <f t="shared" si="7"/>
        <v>85.99147021785953</v>
      </c>
      <c r="F62" s="13">
        <f t="shared" si="7"/>
        <v>47.18033498092129</v>
      </c>
      <c r="G62" s="13">
        <f t="shared" si="7"/>
        <v>31.436993163621096</v>
      </c>
      <c r="H62" s="13">
        <f t="shared" si="7"/>
        <v>33.67681128871937</v>
      </c>
      <c r="I62" s="13">
        <f t="shared" si="7"/>
        <v>36.734526911081126</v>
      </c>
      <c r="J62" s="13">
        <f t="shared" si="7"/>
        <v>46.73452013694598</v>
      </c>
      <c r="K62" s="13">
        <f t="shared" si="7"/>
        <v>45.18578391449748</v>
      </c>
      <c r="L62" s="13">
        <f t="shared" si="7"/>
        <v>46.92740190339721</v>
      </c>
      <c r="M62" s="13">
        <f t="shared" si="7"/>
        <v>46.19449956578477</v>
      </c>
      <c r="N62" s="13">
        <f t="shared" si="7"/>
        <v>37.27106718508366</v>
      </c>
      <c r="O62" s="13">
        <f t="shared" si="7"/>
        <v>40.68263927690656</v>
      </c>
      <c r="P62" s="13">
        <f t="shared" si="7"/>
        <v>29.691508897767665</v>
      </c>
      <c r="Q62" s="13">
        <f t="shared" si="7"/>
        <v>35.16900761764237</v>
      </c>
      <c r="R62" s="13">
        <f t="shared" si="7"/>
        <v>33.26937165569424</v>
      </c>
      <c r="S62" s="13">
        <f t="shared" si="7"/>
        <v>41.3151491756386</v>
      </c>
      <c r="T62" s="13">
        <f t="shared" si="7"/>
        <v>63.70824886601512</v>
      </c>
      <c r="U62" s="13">
        <f t="shared" si="7"/>
        <v>44.43655935715072</v>
      </c>
      <c r="V62" s="13">
        <f t="shared" si="7"/>
        <v>40.53938202498421</v>
      </c>
      <c r="W62" s="13">
        <f t="shared" si="7"/>
        <v>85.99147021785953</v>
      </c>
      <c r="X62" s="13">
        <f t="shared" si="7"/>
        <v>0</v>
      </c>
      <c r="Y62" s="13">
        <f t="shared" si="7"/>
        <v>0</v>
      </c>
      <c r="Z62" s="14">
        <f t="shared" si="7"/>
        <v>85.99147021785953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85.99999978414797</v>
      </c>
      <c r="E63" s="13">
        <f t="shared" si="7"/>
        <v>85.86920764612333</v>
      </c>
      <c r="F63" s="13">
        <f t="shared" si="7"/>
        <v>46.171129843977376</v>
      </c>
      <c r="G63" s="13">
        <f t="shared" si="7"/>
        <v>20.222922584511146</v>
      </c>
      <c r="H63" s="13">
        <f t="shared" si="7"/>
        <v>43.21925162295746</v>
      </c>
      <c r="I63" s="13">
        <f t="shared" si="7"/>
        <v>35.03590648027288</v>
      </c>
      <c r="J63" s="13">
        <f t="shared" si="7"/>
        <v>44.414904587253496</v>
      </c>
      <c r="K63" s="13">
        <f t="shared" si="7"/>
        <v>41.04808502543031</v>
      </c>
      <c r="L63" s="13">
        <f t="shared" si="7"/>
        <v>34.984052008681054</v>
      </c>
      <c r="M63" s="13">
        <f t="shared" si="7"/>
        <v>39.79433578190468</v>
      </c>
      <c r="N63" s="13">
        <f t="shared" si="7"/>
        <v>39.879736278319214</v>
      </c>
      <c r="O63" s="13">
        <f t="shared" si="7"/>
        <v>43.178563977328615</v>
      </c>
      <c r="P63" s="13">
        <f t="shared" si="7"/>
        <v>39.61153923830967</v>
      </c>
      <c r="Q63" s="13">
        <f t="shared" si="7"/>
        <v>40.8618472447029</v>
      </c>
      <c r="R63" s="13">
        <f t="shared" si="7"/>
        <v>40.5496652898392</v>
      </c>
      <c r="S63" s="13">
        <f t="shared" si="7"/>
        <v>40.408530504542696</v>
      </c>
      <c r="T63" s="13">
        <f t="shared" si="7"/>
        <v>46.96613569394301</v>
      </c>
      <c r="U63" s="13">
        <f t="shared" si="7"/>
        <v>42.66063698247017</v>
      </c>
      <c r="V63" s="13">
        <f t="shared" si="7"/>
        <v>39.58245905561295</v>
      </c>
      <c r="W63" s="13">
        <f t="shared" si="7"/>
        <v>85.86920764612333</v>
      </c>
      <c r="X63" s="13">
        <f t="shared" si="7"/>
        <v>0</v>
      </c>
      <c r="Y63" s="13">
        <f t="shared" si="7"/>
        <v>0</v>
      </c>
      <c r="Z63" s="14">
        <f t="shared" si="7"/>
        <v>85.86920764612333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85.99999974257678</v>
      </c>
      <c r="E64" s="13">
        <f t="shared" si="7"/>
        <v>75.59658655186226</v>
      </c>
      <c r="F64" s="13">
        <f t="shared" si="7"/>
        <v>30.410761410576466</v>
      </c>
      <c r="G64" s="13">
        <f t="shared" si="7"/>
        <v>43.43145013849244</v>
      </c>
      <c r="H64" s="13">
        <f t="shared" si="7"/>
        <v>33.487288583863</v>
      </c>
      <c r="I64" s="13">
        <f t="shared" si="7"/>
        <v>36.33457478753951</v>
      </c>
      <c r="J64" s="13">
        <f t="shared" si="7"/>
        <v>35.43629981033801</v>
      </c>
      <c r="K64" s="13">
        <f t="shared" si="7"/>
        <v>32.89697192852029</v>
      </c>
      <c r="L64" s="13">
        <f t="shared" si="7"/>
        <v>34.666691281353806</v>
      </c>
      <c r="M64" s="13">
        <f t="shared" si="7"/>
        <v>34.325372640647</v>
      </c>
      <c r="N64" s="13">
        <f t="shared" si="7"/>
        <v>32.172445741213004</v>
      </c>
      <c r="O64" s="13">
        <f t="shared" si="7"/>
        <v>31.44668089461642</v>
      </c>
      <c r="P64" s="13">
        <f t="shared" si="7"/>
        <v>34.82171575618028</v>
      </c>
      <c r="Q64" s="13">
        <f t="shared" si="7"/>
        <v>32.81877246082029</v>
      </c>
      <c r="R64" s="13">
        <f t="shared" si="7"/>
        <v>33.7545244600531</v>
      </c>
      <c r="S64" s="13">
        <f t="shared" si="7"/>
        <v>34.007987674968945</v>
      </c>
      <c r="T64" s="13">
        <f t="shared" si="7"/>
        <v>38.065475837725984</v>
      </c>
      <c r="U64" s="13">
        <f t="shared" si="7"/>
        <v>35.2603881459704</v>
      </c>
      <c r="V64" s="13">
        <f t="shared" si="7"/>
        <v>34.67788277859455</v>
      </c>
      <c r="W64" s="13">
        <f t="shared" si="7"/>
        <v>75.59658655186226</v>
      </c>
      <c r="X64" s="13">
        <f t="shared" si="7"/>
        <v>0</v>
      </c>
      <c r="Y64" s="13">
        <f t="shared" si="7"/>
        <v>0</v>
      </c>
      <c r="Z64" s="14">
        <f t="shared" si="7"/>
        <v>75.59658655186226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11525.87900094574</v>
      </c>
      <c r="G65" s="13">
        <f t="shared" si="7"/>
        <v>30557.70403440954</v>
      </c>
      <c r="H65" s="13">
        <f t="shared" si="7"/>
        <v>6563.63611400013</v>
      </c>
      <c r="I65" s="13">
        <f t="shared" si="7"/>
        <v>17624.71158181838</v>
      </c>
      <c r="J65" s="13">
        <f t="shared" si="7"/>
        <v>24585.069926351694</v>
      </c>
      <c r="K65" s="13">
        <f t="shared" si="7"/>
        <v>9016.506536843293</v>
      </c>
      <c r="L65" s="13">
        <f t="shared" si="7"/>
        <v>11639.929103646518</v>
      </c>
      <c r="M65" s="13">
        <f t="shared" si="7"/>
        <v>15395.57271349611</v>
      </c>
      <c r="N65" s="13">
        <f t="shared" si="7"/>
        <v>4008.2661845964935</v>
      </c>
      <c r="O65" s="13">
        <f t="shared" si="7"/>
        <v>0</v>
      </c>
      <c r="P65" s="13">
        <f t="shared" si="7"/>
        <v>0</v>
      </c>
      <c r="Q65" s="13">
        <f t="shared" si="7"/>
        <v>2534.275350442096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6624.38056293271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86.00000373428769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120.08468191745972</v>
      </c>
      <c r="P66" s="16">
        <f t="shared" si="7"/>
        <v>127.69963538437732</v>
      </c>
      <c r="Q66" s="16">
        <f t="shared" si="7"/>
        <v>81.8950617868341</v>
      </c>
      <c r="R66" s="16">
        <f t="shared" si="7"/>
        <v>24.580777182234492</v>
      </c>
      <c r="S66" s="16">
        <f t="shared" si="7"/>
        <v>77.03611188643181</v>
      </c>
      <c r="T66" s="16">
        <f t="shared" si="7"/>
        <v>180.7891946615342</v>
      </c>
      <c r="U66" s="16">
        <f t="shared" si="7"/>
        <v>93.64096301774153</v>
      </c>
      <c r="V66" s="16">
        <f t="shared" si="7"/>
        <v>47.97382295868866</v>
      </c>
      <c r="W66" s="16">
        <f t="shared" si="7"/>
        <v>86.00000373428769</v>
      </c>
      <c r="X66" s="16">
        <f t="shared" si="7"/>
        <v>0</v>
      </c>
      <c r="Y66" s="16">
        <f t="shared" si="7"/>
        <v>0</v>
      </c>
      <c r="Z66" s="17">
        <f t="shared" si="7"/>
        <v>86.00000373428769</v>
      </c>
    </row>
    <row r="67" spans="1:26" ht="13.5" hidden="1">
      <c r="A67" s="40" t="s">
        <v>108</v>
      </c>
      <c r="B67" s="23">
        <v>3027056954</v>
      </c>
      <c r="C67" s="23"/>
      <c r="D67" s="24">
        <v>3557947658</v>
      </c>
      <c r="E67" s="25">
        <v>3557947660</v>
      </c>
      <c r="F67" s="25">
        <v>330880590</v>
      </c>
      <c r="G67" s="25">
        <v>356156336</v>
      </c>
      <c r="H67" s="25">
        <v>335390962</v>
      </c>
      <c r="I67" s="25">
        <v>1022427888</v>
      </c>
      <c r="J67" s="25">
        <v>266035695</v>
      </c>
      <c r="K67" s="25">
        <v>300047031</v>
      </c>
      <c r="L67" s="25">
        <v>281035480</v>
      </c>
      <c r="M67" s="25">
        <v>847118206</v>
      </c>
      <c r="N67" s="25">
        <v>252566248</v>
      </c>
      <c r="O67" s="25">
        <v>253271212</v>
      </c>
      <c r="P67" s="25">
        <v>296532161</v>
      </c>
      <c r="Q67" s="25">
        <v>802369621</v>
      </c>
      <c r="R67" s="25">
        <v>282589660</v>
      </c>
      <c r="S67" s="25">
        <v>287947583</v>
      </c>
      <c r="T67" s="25">
        <v>269734509</v>
      </c>
      <c r="U67" s="25">
        <v>840271752</v>
      </c>
      <c r="V67" s="25">
        <v>3512187467</v>
      </c>
      <c r="W67" s="25">
        <v>3557947660</v>
      </c>
      <c r="X67" s="25"/>
      <c r="Y67" s="24"/>
      <c r="Z67" s="26">
        <v>3557947660</v>
      </c>
    </row>
    <row r="68" spans="1:26" ht="13.5" hidden="1">
      <c r="A68" s="36" t="s">
        <v>31</v>
      </c>
      <c r="B68" s="18">
        <v>410973552</v>
      </c>
      <c r="C68" s="18"/>
      <c r="D68" s="19">
        <v>469468332</v>
      </c>
      <c r="E68" s="20">
        <v>469468332</v>
      </c>
      <c r="F68" s="20">
        <v>39073176</v>
      </c>
      <c r="G68" s="20">
        <v>38026295</v>
      </c>
      <c r="H68" s="20">
        <v>39059671</v>
      </c>
      <c r="I68" s="20">
        <v>116159142</v>
      </c>
      <c r="J68" s="20">
        <v>39270275</v>
      </c>
      <c r="K68" s="20">
        <v>39050761</v>
      </c>
      <c r="L68" s="20">
        <v>39606439</v>
      </c>
      <c r="M68" s="20">
        <v>117927475</v>
      </c>
      <c r="N68" s="20">
        <v>39202914</v>
      </c>
      <c r="O68" s="20">
        <v>39369677</v>
      </c>
      <c r="P68" s="20">
        <v>39711819</v>
      </c>
      <c r="Q68" s="20">
        <v>118284410</v>
      </c>
      <c r="R68" s="20">
        <v>39794191</v>
      </c>
      <c r="S68" s="20">
        <v>39675345</v>
      </c>
      <c r="T68" s="20">
        <v>39448210</v>
      </c>
      <c r="U68" s="20">
        <v>118917746</v>
      </c>
      <c r="V68" s="20">
        <v>471288773</v>
      </c>
      <c r="W68" s="20">
        <v>469468332</v>
      </c>
      <c r="X68" s="20"/>
      <c r="Y68" s="19"/>
      <c r="Z68" s="22">
        <v>469468332</v>
      </c>
    </row>
    <row r="69" spans="1:26" ht="13.5" hidden="1">
      <c r="A69" s="37" t="s">
        <v>32</v>
      </c>
      <c r="B69" s="18">
        <v>2591388035</v>
      </c>
      <c r="C69" s="18"/>
      <c r="D69" s="19">
        <v>3062771611</v>
      </c>
      <c r="E69" s="20">
        <v>3062771614</v>
      </c>
      <c r="F69" s="20">
        <v>289340849</v>
      </c>
      <c r="G69" s="20">
        <v>315963193</v>
      </c>
      <c r="H69" s="20">
        <v>294115358</v>
      </c>
      <c r="I69" s="20">
        <v>899419400</v>
      </c>
      <c r="J69" s="20">
        <v>224419458</v>
      </c>
      <c r="K69" s="20">
        <v>258703741</v>
      </c>
      <c r="L69" s="20">
        <v>238722859</v>
      </c>
      <c r="M69" s="20">
        <v>721846058</v>
      </c>
      <c r="N69" s="20">
        <v>210416569</v>
      </c>
      <c r="O69" s="20">
        <v>211217609</v>
      </c>
      <c r="P69" s="20">
        <v>253789479</v>
      </c>
      <c r="Q69" s="20">
        <v>675423657</v>
      </c>
      <c r="R69" s="20">
        <v>239945970</v>
      </c>
      <c r="S69" s="20">
        <v>245441868</v>
      </c>
      <c r="T69" s="20">
        <v>227488941</v>
      </c>
      <c r="U69" s="20">
        <v>712876779</v>
      </c>
      <c r="V69" s="20">
        <v>3009565894</v>
      </c>
      <c r="W69" s="20">
        <v>3062771614</v>
      </c>
      <c r="X69" s="20"/>
      <c r="Y69" s="19"/>
      <c r="Z69" s="22">
        <v>3062771614</v>
      </c>
    </row>
    <row r="70" spans="1:26" ht="13.5" hidden="1">
      <c r="A70" s="38" t="s">
        <v>102</v>
      </c>
      <c r="B70" s="18">
        <v>1615708094</v>
      </c>
      <c r="C70" s="18"/>
      <c r="D70" s="19">
        <v>1874199162</v>
      </c>
      <c r="E70" s="20">
        <v>1897090809</v>
      </c>
      <c r="F70" s="20">
        <v>188067724</v>
      </c>
      <c r="G70" s="20">
        <v>179162635</v>
      </c>
      <c r="H70" s="20">
        <v>181721927</v>
      </c>
      <c r="I70" s="20">
        <v>548952286</v>
      </c>
      <c r="J70" s="20">
        <v>117514019</v>
      </c>
      <c r="K70" s="20">
        <v>136319337</v>
      </c>
      <c r="L70" s="20">
        <v>131898223</v>
      </c>
      <c r="M70" s="20">
        <v>385731579</v>
      </c>
      <c r="N70" s="20">
        <v>110732388</v>
      </c>
      <c r="O70" s="20">
        <v>113857002</v>
      </c>
      <c r="P70" s="20">
        <v>130751248</v>
      </c>
      <c r="Q70" s="20">
        <v>355340638</v>
      </c>
      <c r="R70" s="20">
        <v>127212988</v>
      </c>
      <c r="S70" s="20">
        <v>135166579</v>
      </c>
      <c r="T70" s="20">
        <v>135557825</v>
      </c>
      <c r="U70" s="20">
        <v>397937392</v>
      </c>
      <c r="V70" s="20">
        <v>1687961895</v>
      </c>
      <c r="W70" s="20">
        <v>1897090809</v>
      </c>
      <c r="X70" s="20"/>
      <c r="Y70" s="19"/>
      <c r="Z70" s="22">
        <v>1897090809</v>
      </c>
    </row>
    <row r="71" spans="1:26" ht="13.5" hidden="1">
      <c r="A71" s="38" t="s">
        <v>103</v>
      </c>
      <c r="B71" s="18">
        <v>667181773</v>
      </c>
      <c r="C71" s="18"/>
      <c r="D71" s="19">
        <v>756384854</v>
      </c>
      <c r="E71" s="20">
        <v>756459883</v>
      </c>
      <c r="F71" s="20">
        <v>71409440</v>
      </c>
      <c r="G71" s="20">
        <v>96040610</v>
      </c>
      <c r="H71" s="20">
        <v>77558204</v>
      </c>
      <c r="I71" s="20">
        <v>245008254</v>
      </c>
      <c r="J71" s="20">
        <v>71452990</v>
      </c>
      <c r="K71" s="20">
        <v>86311186</v>
      </c>
      <c r="L71" s="20">
        <v>66144365</v>
      </c>
      <c r="M71" s="20">
        <v>223908541</v>
      </c>
      <c r="N71" s="20">
        <v>64255096</v>
      </c>
      <c r="O71" s="20">
        <v>61990661</v>
      </c>
      <c r="P71" s="20">
        <v>87058297</v>
      </c>
      <c r="Q71" s="20">
        <v>213304054</v>
      </c>
      <c r="R71" s="20">
        <v>77737173</v>
      </c>
      <c r="S71" s="20">
        <v>73537711</v>
      </c>
      <c r="T71" s="20">
        <v>56956447</v>
      </c>
      <c r="U71" s="20">
        <v>208231331</v>
      </c>
      <c r="V71" s="20">
        <v>890452180</v>
      </c>
      <c r="W71" s="20">
        <v>756459883</v>
      </c>
      <c r="X71" s="20"/>
      <c r="Y71" s="19"/>
      <c r="Z71" s="22">
        <v>756459883</v>
      </c>
    </row>
    <row r="72" spans="1:26" ht="13.5" hidden="1">
      <c r="A72" s="38" t="s">
        <v>104</v>
      </c>
      <c r="B72" s="18">
        <v>179501525</v>
      </c>
      <c r="C72" s="18"/>
      <c r="D72" s="19">
        <v>222374568</v>
      </c>
      <c r="E72" s="20">
        <v>222713279</v>
      </c>
      <c r="F72" s="20">
        <v>17101494</v>
      </c>
      <c r="G72" s="20">
        <v>24670089</v>
      </c>
      <c r="H72" s="20">
        <v>21385958</v>
      </c>
      <c r="I72" s="20">
        <v>63157541</v>
      </c>
      <c r="J72" s="20">
        <v>21164625</v>
      </c>
      <c r="K72" s="20">
        <v>21593916</v>
      </c>
      <c r="L72" s="20">
        <v>25958128</v>
      </c>
      <c r="M72" s="20">
        <v>68716669</v>
      </c>
      <c r="N72" s="20">
        <v>20617190</v>
      </c>
      <c r="O72" s="20">
        <v>20284248</v>
      </c>
      <c r="P72" s="20">
        <v>21390320</v>
      </c>
      <c r="Q72" s="20">
        <v>62291758</v>
      </c>
      <c r="R72" s="20">
        <v>20512374</v>
      </c>
      <c r="S72" s="20">
        <v>21072845</v>
      </c>
      <c r="T72" s="20">
        <v>21079865</v>
      </c>
      <c r="U72" s="20">
        <v>62665084</v>
      </c>
      <c r="V72" s="20">
        <v>256831052</v>
      </c>
      <c r="W72" s="20">
        <v>222713279</v>
      </c>
      <c r="X72" s="20"/>
      <c r="Y72" s="19"/>
      <c r="Z72" s="22">
        <v>222713279</v>
      </c>
    </row>
    <row r="73" spans="1:26" ht="13.5" hidden="1">
      <c r="A73" s="38" t="s">
        <v>105</v>
      </c>
      <c r="B73" s="18">
        <v>128996643</v>
      </c>
      <c r="C73" s="18"/>
      <c r="D73" s="19">
        <v>155386140</v>
      </c>
      <c r="E73" s="20">
        <v>176769992</v>
      </c>
      <c r="F73" s="20">
        <v>12511594</v>
      </c>
      <c r="G73" s="20">
        <v>15722519</v>
      </c>
      <c r="H73" s="20">
        <v>13157936</v>
      </c>
      <c r="I73" s="20">
        <v>41392049</v>
      </c>
      <c r="J73" s="20">
        <v>13921081</v>
      </c>
      <c r="K73" s="20">
        <v>14231170</v>
      </c>
      <c r="L73" s="20">
        <v>14246237</v>
      </c>
      <c r="M73" s="20">
        <v>42398488</v>
      </c>
      <c r="N73" s="20">
        <v>13345995</v>
      </c>
      <c r="O73" s="20">
        <v>14549297</v>
      </c>
      <c r="P73" s="20">
        <v>14273415</v>
      </c>
      <c r="Q73" s="20">
        <v>42168707</v>
      </c>
      <c r="R73" s="20">
        <v>14104998</v>
      </c>
      <c r="S73" s="20">
        <v>14409700</v>
      </c>
      <c r="T73" s="20">
        <v>14005594</v>
      </c>
      <c r="U73" s="20">
        <v>42520292</v>
      </c>
      <c r="V73" s="20">
        <v>168479536</v>
      </c>
      <c r="W73" s="20">
        <v>176769992</v>
      </c>
      <c r="X73" s="20"/>
      <c r="Y73" s="19"/>
      <c r="Z73" s="22">
        <v>176769992</v>
      </c>
    </row>
    <row r="74" spans="1:26" ht="13.5" hidden="1">
      <c r="A74" s="38" t="s">
        <v>106</v>
      </c>
      <c r="B74" s="18"/>
      <c r="C74" s="18"/>
      <c r="D74" s="19">
        <v>54426887</v>
      </c>
      <c r="E74" s="20">
        <v>9737651</v>
      </c>
      <c r="F74" s="20">
        <v>250597</v>
      </c>
      <c r="G74" s="20">
        <v>367340</v>
      </c>
      <c r="H74" s="20">
        <v>291333</v>
      </c>
      <c r="I74" s="20">
        <v>909270</v>
      </c>
      <c r="J74" s="20">
        <v>366743</v>
      </c>
      <c r="K74" s="20">
        <v>248132</v>
      </c>
      <c r="L74" s="20">
        <v>475906</v>
      </c>
      <c r="M74" s="20">
        <v>1090781</v>
      </c>
      <c r="N74" s="20">
        <v>1465900</v>
      </c>
      <c r="O74" s="20">
        <v>536401</v>
      </c>
      <c r="P74" s="20">
        <v>316199</v>
      </c>
      <c r="Q74" s="20">
        <v>2318500</v>
      </c>
      <c r="R74" s="20">
        <v>378437</v>
      </c>
      <c r="S74" s="20">
        <v>1255033</v>
      </c>
      <c r="T74" s="20">
        <v>-110790</v>
      </c>
      <c r="U74" s="20">
        <v>1522680</v>
      </c>
      <c r="V74" s="20">
        <v>5841231</v>
      </c>
      <c r="W74" s="20">
        <v>9737651</v>
      </c>
      <c r="X74" s="20"/>
      <c r="Y74" s="19"/>
      <c r="Z74" s="22">
        <v>9737651</v>
      </c>
    </row>
    <row r="75" spans="1:26" ht="13.5" hidden="1">
      <c r="A75" s="39" t="s">
        <v>107</v>
      </c>
      <c r="B75" s="27">
        <v>24695367</v>
      </c>
      <c r="C75" s="27"/>
      <c r="D75" s="28">
        <v>25707715</v>
      </c>
      <c r="E75" s="29">
        <v>25707714</v>
      </c>
      <c r="F75" s="29">
        <v>2466565</v>
      </c>
      <c r="G75" s="29">
        <v>2166848</v>
      </c>
      <c r="H75" s="29">
        <v>2215933</v>
      </c>
      <c r="I75" s="29">
        <v>6849346</v>
      </c>
      <c r="J75" s="29">
        <v>2345962</v>
      </c>
      <c r="K75" s="29">
        <v>2292529</v>
      </c>
      <c r="L75" s="29">
        <v>2706182</v>
      </c>
      <c r="M75" s="29">
        <v>7344673</v>
      </c>
      <c r="N75" s="29">
        <v>2946765</v>
      </c>
      <c r="O75" s="29">
        <v>2683926</v>
      </c>
      <c r="P75" s="29">
        <v>3030863</v>
      </c>
      <c r="Q75" s="29">
        <v>8661554</v>
      </c>
      <c r="R75" s="29">
        <v>2849499</v>
      </c>
      <c r="S75" s="29">
        <v>2830370</v>
      </c>
      <c r="T75" s="29">
        <v>2797358</v>
      </c>
      <c r="U75" s="29">
        <v>8477227</v>
      </c>
      <c r="V75" s="29">
        <v>31332800</v>
      </c>
      <c r="W75" s="29">
        <v>25707714</v>
      </c>
      <c r="X75" s="29"/>
      <c r="Y75" s="28"/>
      <c r="Z75" s="30">
        <v>25707714</v>
      </c>
    </row>
    <row r="76" spans="1:26" ht="13.5" hidden="1">
      <c r="A76" s="41" t="s">
        <v>109</v>
      </c>
      <c r="B76" s="31">
        <v>2316181876</v>
      </c>
      <c r="C76" s="31"/>
      <c r="D76" s="32">
        <v>3000118614</v>
      </c>
      <c r="E76" s="33">
        <v>2996519534</v>
      </c>
      <c r="F76" s="33">
        <v>271593675</v>
      </c>
      <c r="G76" s="33">
        <v>269502929</v>
      </c>
      <c r="H76" s="33">
        <v>272968332</v>
      </c>
      <c r="I76" s="33">
        <v>814064936</v>
      </c>
      <c r="J76" s="33">
        <v>265056195</v>
      </c>
      <c r="K76" s="33">
        <v>242954199</v>
      </c>
      <c r="L76" s="33">
        <v>245637070</v>
      </c>
      <c r="M76" s="33">
        <v>753647464</v>
      </c>
      <c r="N76" s="33">
        <v>196672699</v>
      </c>
      <c r="O76" s="33">
        <v>196280834</v>
      </c>
      <c r="P76" s="33">
        <v>147374232</v>
      </c>
      <c r="Q76" s="33">
        <v>540327765</v>
      </c>
      <c r="R76" s="33">
        <v>201506932</v>
      </c>
      <c r="S76" s="33">
        <v>156265232</v>
      </c>
      <c r="T76" s="33">
        <v>237497273</v>
      </c>
      <c r="U76" s="33">
        <v>595269437</v>
      </c>
      <c r="V76" s="33">
        <v>2703309602</v>
      </c>
      <c r="W76" s="33">
        <v>2996519534</v>
      </c>
      <c r="X76" s="33"/>
      <c r="Y76" s="32"/>
      <c r="Z76" s="34">
        <v>2996519534</v>
      </c>
    </row>
    <row r="77" spans="1:26" ht="13.5" hidden="1">
      <c r="A77" s="36" t="s">
        <v>31</v>
      </c>
      <c r="B77" s="18">
        <v>410973552</v>
      </c>
      <c r="C77" s="18"/>
      <c r="D77" s="19">
        <v>387234437</v>
      </c>
      <c r="E77" s="20">
        <v>387234437</v>
      </c>
      <c r="F77" s="20">
        <v>29792664</v>
      </c>
      <c r="G77" s="20">
        <v>28631265</v>
      </c>
      <c r="H77" s="20">
        <v>28549684</v>
      </c>
      <c r="I77" s="20">
        <v>86973613</v>
      </c>
      <c r="J77" s="20">
        <v>34634508</v>
      </c>
      <c r="K77" s="20">
        <v>28012577</v>
      </c>
      <c r="L77" s="20">
        <v>29315163</v>
      </c>
      <c r="M77" s="20">
        <v>91962248</v>
      </c>
      <c r="N77" s="20">
        <v>28714608</v>
      </c>
      <c r="O77" s="20">
        <v>27394723</v>
      </c>
      <c r="P77" s="20">
        <v>28320301</v>
      </c>
      <c r="Q77" s="20">
        <v>84429632</v>
      </c>
      <c r="R77" s="20">
        <v>27906320</v>
      </c>
      <c r="S77" s="20">
        <v>28806694</v>
      </c>
      <c r="T77" s="20">
        <v>31499351</v>
      </c>
      <c r="U77" s="20">
        <v>88212365</v>
      </c>
      <c r="V77" s="20">
        <v>351577858</v>
      </c>
      <c r="W77" s="20">
        <v>387234437</v>
      </c>
      <c r="X77" s="20"/>
      <c r="Y77" s="19"/>
      <c r="Z77" s="22">
        <v>387234437</v>
      </c>
    </row>
    <row r="78" spans="1:26" ht="13.5" hidden="1">
      <c r="A78" s="37" t="s">
        <v>32</v>
      </c>
      <c r="B78" s="18">
        <v>1880512957</v>
      </c>
      <c r="C78" s="18"/>
      <c r="D78" s="19">
        <v>2587176462</v>
      </c>
      <c r="E78" s="20">
        <v>2587176462</v>
      </c>
      <c r="F78" s="20">
        <v>241801011</v>
      </c>
      <c r="G78" s="20">
        <v>240871664</v>
      </c>
      <c r="H78" s="20">
        <v>244418648</v>
      </c>
      <c r="I78" s="20">
        <v>727091323</v>
      </c>
      <c r="J78" s="20">
        <v>230421687</v>
      </c>
      <c r="K78" s="20">
        <v>214941622</v>
      </c>
      <c r="L78" s="20">
        <v>216321907</v>
      </c>
      <c r="M78" s="20">
        <v>661685216</v>
      </c>
      <c r="N78" s="20">
        <v>167958091</v>
      </c>
      <c r="O78" s="20">
        <v>165663127</v>
      </c>
      <c r="P78" s="20">
        <v>115183530</v>
      </c>
      <c r="Q78" s="20">
        <v>448804748</v>
      </c>
      <c r="R78" s="20">
        <v>172900183</v>
      </c>
      <c r="S78" s="20">
        <v>125278131</v>
      </c>
      <c r="T78" s="20">
        <v>200940601</v>
      </c>
      <c r="U78" s="20">
        <v>499118915</v>
      </c>
      <c r="V78" s="20">
        <v>2336700202</v>
      </c>
      <c r="W78" s="20">
        <v>2587176462</v>
      </c>
      <c r="X78" s="20"/>
      <c r="Y78" s="19"/>
      <c r="Z78" s="22">
        <v>2587176462</v>
      </c>
    </row>
    <row r="79" spans="1:26" ht="13.5" hidden="1">
      <c r="A79" s="38" t="s">
        <v>102</v>
      </c>
      <c r="B79" s="18">
        <v>904833016</v>
      </c>
      <c r="C79" s="18"/>
      <c r="D79" s="19">
        <v>1611811279</v>
      </c>
      <c r="E79" s="20">
        <v>1611811279</v>
      </c>
      <c r="F79" s="20">
        <v>167525467</v>
      </c>
      <c r="G79" s="20">
        <v>86611183</v>
      </c>
      <c r="H79" s="20">
        <v>185528393</v>
      </c>
      <c r="I79" s="20">
        <v>439665043</v>
      </c>
      <c r="J79" s="20">
        <v>92531088</v>
      </c>
      <c r="K79" s="20">
        <v>140022885</v>
      </c>
      <c r="L79" s="20">
        <v>115867050</v>
      </c>
      <c r="M79" s="20">
        <v>348421023</v>
      </c>
      <c r="N79" s="20">
        <v>72736543</v>
      </c>
      <c r="O79" s="20">
        <v>127109972</v>
      </c>
      <c r="P79" s="20">
        <v>75891325</v>
      </c>
      <c r="Q79" s="20">
        <v>275737840</v>
      </c>
      <c r="R79" s="20">
        <v>133958740</v>
      </c>
      <c r="S79" s="20">
        <v>81480240</v>
      </c>
      <c r="T79" s="20">
        <v>149422952</v>
      </c>
      <c r="U79" s="20">
        <v>364861932</v>
      </c>
      <c r="V79" s="20">
        <v>1428685838</v>
      </c>
      <c r="W79" s="20">
        <v>1611811279</v>
      </c>
      <c r="X79" s="20"/>
      <c r="Y79" s="19"/>
      <c r="Z79" s="22">
        <v>1611811279</v>
      </c>
    </row>
    <row r="80" spans="1:26" ht="13.5" hidden="1">
      <c r="A80" s="38" t="s">
        <v>103</v>
      </c>
      <c r="B80" s="18">
        <v>667181773</v>
      </c>
      <c r="C80" s="18"/>
      <c r="D80" s="19">
        <v>650490975</v>
      </c>
      <c r="E80" s="20">
        <v>650490975</v>
      </c>
      <c r="F80" s="20">
        <v>33691213</v>
      </c>
      <c r="G80" s="20">
        <v>30192280</v>
      </c>
      <c r="H80" s="20">
        <v>26119130</v>
      </c>
      <c r="I80" s="20">
        <v>90002623</v>
      </c>
      <c r="J80" s="20">
        <v>33393212</v>
      </c>
      <c r="K80" s="20">
        <v>39000386</v>
      </c>
      <c r="L80" s="20">
        <v>31039832</v>
      </c>
      <c r="M80" s="20">
        <v>103433430</v>
      </c>
      <c r="N80" s="20">
        <v>23948560</v>
      </c>
      <c r="O80" s="20">
        <v>25219437</v>
      </c>
      <c r="P80" s="20">
        <v>25848922</v>
      </c>
      <c r="Q80" s="20">
        <v>75016919</v>
      </c>
      <c r="R80" s="20">
        <v>25862669</v>
      </c>
      <c r="S80" s="20">
        <v>30382215</v>
      </c>
      <c r="T80" s="20">
        <v>36285955</v>
      </c>
      <c r="U80" s="20">
        <v>92530839</v>
      </c>
      <c r="V80" s="20">
        <v>360983811</v>
      </c>
      <c r="W80" s="20">
        <v>650490975</v>
      </c>
      <c r="X80" s="20"/>
      <c r="Y80" s="19"/>
      <c r="Z80" s="22">
        <v>650490975</v>
      </c>
    </row>
    <row r="81" spans="1:26" ht="13.5" hidden="1">
      <c r="A81" s="38" t="s">
        <v>104</v>
      </c>
      <c r="B81" s="18">
        <v>179501525</v>
      </c>
      <c r="C81" s="18"/>
      <c r="D81" s="19">
        <v>191242128</v>
      </c>
      <c r="E81" s="20">
        <v>191242128</v>
      </c>
      <c r="F81" s="20">
        <v>7895953</v>
      </c>
      <c r="G81" s="20">
        <v>4989013</v>
      </c>
      <c r="H81" s="20">
        <v>9242851</v>
      </c>
      <c r="I81" s="20">
        <v>22127817</v>
      </c>
      <c r="J81" s="20">
        <v>9400248</v>
      </c>
      <c r="K81" s="20">
        <v>8863889</v>
      </c>
      <c r="L81" s="20">
        <v>9081205</v>
      </c>
      <c r="M81" s="20">
        <v>27345342</v>
      </c>
      <c r="N81" s="20">
        <v>8222081</v>
      </c>
      <c r="O81" s="20">
        <v>8758447</v>
      </c>
      <c r="P81" s="20">
        <v>8473035</v>
      </c>
      <c r="Q81" s="20">
        <v>25453563</v>
      </c>
      <c r="R81" s="20">
        <v>8317699</v>
      </c>
      <c r="S81" s="20">
        <v>8515227</v>
      </c>
      <c r="T81" s="20">
        <v>9900398</v>
      </c>
      <c r="U81" s="20">
        <v>26733324</v>
      </c>
      <c r="V81" s="20">
        <v>101660046</v>
      </c>
      <c r="W81" s="20">
        <v>191242128</v>
      </c>
      <c r="X81" s="20"/>
      <c r="Y81" s="19"/>
      <c r="Z81" s="22">
        <v>191242128</v>
      </c>
    </row>
    <row r="82" spans="1:26" ht="13.5" hidden="1">
      <c r="A82" s="38" t="s">
        <v>105</v>
      </c>
      <c r="B82" s="18">
        <v>128996643</v>
      </c>
      <c r="C82" s="18"/>
      <c r="D82" s="19">
        <v>133632080</v>
      </c>
      <c r="E82" s="20">
        <v>133632080</v>
      </c>
      <c r="F82" s="20">
        <v>3804871</v>
      </c>
      <c r="G82" s="20">
        <v>6828518</v>
      </c>
      <c r="H82" s="20">
        <v>4406236</v>
      </c>
      <c r="I82" s="20">
        <v>15039625</v>
      </c>
      <c r="J82" s="20">
        <v>4933116</v>
      </c>
      <c r="K82" s="20">
        <v>4681624</v>
      </c>
      <c r="L82" s="20">
        <v>4938699</v>
      </c>
      <c r="M82" s="20">
        <v>14553439</v>
      </c>
      <c r="N82" s="20">
        <v>4293733</v>
      </c>
      <c r="O82" s="20">
        <v>4575271</v>
      </c>
      <c r="P82" s="20">
        <v>4970248</v>
      </c>
      <c r="Q82" s="20">
        <v>13839252</v>
      </c>
      <c r="R82" s="20">
        <v>4761075</v>
      </c>
      <c r="S82" s="20">
        <v>4900449</v>
      </c>
      <c r="T82" s="20">
        <v>5331296</v>
      </c>
      <c r="U82" s="20">
        <v>14992820</v>
      </c>
      <c r="V82" s="20">
        <v>58425136</v>
      </c>
      <c r="W82" s="20">
        <v>133632080</v>
      </c>
      <c r="X82" s="20"/>
      <c r="Y82" s="19"/>
      <c r="Z82" s="22">
        <v>133632080</v>
      </c>
    </row>
    <row r="83" spans="1:26" ht="13.5" hidden="1">
      <c r="A83" s="38" t="s">
        <v>106</v>
      </c>
      <c r="B83" s="18"/>
      <c r="C83" s="18"/>
      <c r="D83" s="19"/>
      <c r="E83" s="20"/>
      <c r="F83" s="20">
        <v>28883507</v>
      </c>
      <c r="G83" s="20">
        <v>112250670</v>
      </c>
      <c r="H83" s="20">
        <v>19122038</v>
      </c>
      <c r="I83" s="20">
        <v>160256215</v>
      </c>
      <c r="J83" s="20">
        <v>90164023</v>
      </c>
      <c r="K83" s="20">
        <v>22372838</v>
      </c>
      <c r="L83" s="20">
        <v>55395121</v>
      </c>
      <c r="M83" s="20">
        <v>167931982</v>
      </c>
      <c r="N83" s="20">
        <v>58757174</v>
      </c>
      <c r="O83" s="20"/>
      <c r="P83" s="20"/>
      <c r="Q83" s="20">
        <v>58757174</v>
      </c>
      <c r="R83" s="20"/>
      <c r="S83" s="20"/>
      <c r="T83" s="20"/>
      <c r="U83" s="20"/>
      <c r="V83" s="20">
        <v>386945371</v>
      </c>
      <c r="W83" s="20"/>
      <c r="X83" s="20"/>
      <c r="Y83" s="19"/>
      <c r="Z83" s="22"/>
    </row>
    <row r="84" spans="1:26" ht="13.5" hidden="1">
      <c r="A84" s="39" t="s">
        <v>107</v>
      </c>
      <c r="B84" s="27">
        <v>24695367</v>
      </c>
      <c r="C84" s="27"/>
      <c r="D84" s="28">
        <v>25707715</v>
      </c>
      <c r="E84" s="29">
        <v>22108635</v>
      </c>
      <c r="F84" s="29"/>
      <c r="G84" s="29"/>
      <c r="H84" s="29"/>
      <c r="I84" s="29"/>
      <c r="J84" s="29"/>
      <c r="K84" s="29"/>
      <c r="L84" s="29"/>
      <c r="M84" s="29"/>
      <c r="N84" s="29"/>
      <c r="O84" s="29">
        <v>3222984</v>
      </c>
      <c r="P84" s="29">
        <v>3870401</v>
      </c>
      <c r="Q84" s="29">
        <v>7093385</v>
      </c>
      <c r="R84" s="29">
        <v>700429</v>
      </c>
      <c r="S84" s="29">
        <v>2180407</v>
      </c>
      <c r="T84" s="29">
        <v>5057321</v>
      </c>
      <c r="U84" s="29">
        <v>7938157</v>
      </c>
      <c r="V84" s="29">
        <v>15031542</v>
      </c>
      <c r="W84" s="29">
        <v>22108635</v>
      </c>
      <c r="X84" s="29"/>
      <c r="Y84" s="28"/>
      <c r="Z84" s="30">
        <v>22108635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4563089160</v>
      </c>
      <c r="C5" s="18">
        <v>0</v>
      </c>
      <c r="D5" s="63">
        <v>5015202167</v>
      </c>
      <c r="E5" s="64">
        <v>5016228965</v>
      </c>
      <c r="F5" s="64">
        <v>1123273538</v>
      </c>
      <c r="G5" s="64">
        <v>328479167</v>
      </c>
      <c r="H5" s="64">
        <v>369811953</v>
      </c>
      <c r="I5" s="64">
        <v>1821564658</v>
      </c>
      <c r="J5" s="64">
        <v>359227358</v>
      </c>
      <c r="K5" s="64">
        <v>275868587</v>
      </c>
      <c r="L5" s="64">
        <v>359472673</v>
      </c>
      <c r="M5" s="64">
        <v>994568618</v>
      </c>
      <c r="N5" s="64">
        <v>347650321</v>
      </c>
      <c r="O5" s="64">
        <v>381198047</v>
      </c>
      <c r="P5" s="64">
        <v>370151940</v>
      </c>
      <c r="Q5" s="64">
        <v>1099000308</v>
      </c>
      <c r="R5" s="64">
        <v>356200300</v>
      </c>
      <c r="S5" s="64">
        <v>276380867</v>
      </c>
      <c r="T5" s="64">
        <v>332405836</v>
      </c>
      <c r="U5" s="64">
        <v>964987003</v>
      </c>
      <c r="V5" s="64">
        <v>4880120587</v>
      </c>
      <c r="W5" s="64">
        <v>5016228965</v>
      </c>
      <c r="X5" s="64">
        <v>-136108378</v>
      </c>
      <c r="Y5" s="65">
        <v>-2.71</v>
      </c>
      <c r="Z5" s="66">
        <v>5016228965</v>
      </c>
    </row>
    <row r="6" spans="1:26" ht="13.5">
      <c r="A6" s="62" t="s">
        <v>32</v>
      </c>
      <c r="B6" s="18">
        <v>18615648384</v>
      </c>
      <c r="C6" s="18">
        <v>0</v>
      </c>
      <c r="D6" s="63">
        <v>21350502858</v>
      </c>
      <c r="E6" s="64">
        <v>21843371947</v>
      </c>
      <c r="F6" s="64">
        <v>2138435943</v>
      </c>
      <c r="G6" s="64">
        <v>1880747581</v>
      </c>
      <c r="H6" s="64">
        <v>2253097522</v>
      </c>
      <c r="I6" s="64">
        <v>6272281046</v>
      </c>
      <c r="J6" s="64">
        <v>1403554099</v>
      </c>
      <c r="K6" s="64">
        <v>1676194765</v>
      </c>
      <c r="L6" s="64">
        <v>1745422310</v>
      </c>
      <c r="M6" s="64">
        <v>4825171174</v>
      </c>
      <c r="N6" s="64">
        <v>1501619172</v>
      </c>
      <c r="O6" s="64">
        <v>1579572792</v>
      </c>
      <c r="P6" s="64">
        <v>1644486458</v>
      </c>
      <c r="Q6" s="64">
        <v>4725678422</v>
      </c>
      <c r="R6" s="64">
        <v>1547312300</v>
      </c>
      <c r="S6" s="64">
        <v>1493939583</v>
      </c>
      <c r="T6" s="64">
        <v>1875618454</v>
      </c>
      <c r="U6" s="64">
        <v>4916870337</v>
      </c>
      <c r="V6" s="64">
        <v>20740000979</v>
      </c>
      <c r="W6" s="64">
        <v>21843371947</v>
      </c>
      <c r="X6" s="64">
        <v>-1103370968</v>
      </c>
      <c r="Y6" s="65">
        <v>-5.05</v>
      </c>
      <c r="Z6" s="66">
        <v>21843371947</v>
      </c>
    </row>
    <row r="7" spans="1:26" ht="13.5">
      <c r="A7" s="62" t="s">
        <v>33</v>
      </c>
      <c r="B7" s="18">
        <v>397735466</v>
      </c>
      <c r="C7" s="18">
        <v>0</v>
      </c>
      <c r="D7" s="63">
        <v>238652855</v>
      </c>
      <c r="E7" s="64">
        <v>236145185</v>
      </c>
      <c r="F7" s="64">
        <v>3798013</v>
      </c>
      <c r="G7" s="64">
        <v>13229326</v>
      </c>
      <c r="H7" s="64">
        <v>20285206</v>
      </c>
      <c r="I7" s="64">
        <v>37312545</v>
      </c>
      <c r="J7" s="64">
        <v>22357187</v>
      </c>
      <c r="K7" s="64">
        <v>18036958</v>
      </c>
      <c r="L7" s="64">
        <v>22938839</v>
      </c>
      <c r="M7" s="64">
        <v>63332984</v>
      </c>
      <c r="N7" s="64">
        <v>12297159</v>
      </c>
      <c r="O7" s="64">
        <v>19412202</v>
      </c>
      <c r="P7" s="64">
        <v>29948451</v>
      </c>
      <c r="Q7" s="64">
        <v>61657812</v>
      </c>
      <c r="R7" s="64">
        <v>26236220</v>
      </c>
      <c r="S7" s="64">
        <v>25473295</v>
      </c>
      <c r="T7" s="64">
        <v>65880390</v>
      </c>
      <c r="U7" s="64">
        <v>117589905</v>
      </c>
      <c r="V7" s="64">
        <v>279893246</v>
      </c>
      <c r="W7" s="64">
        <v>236145185</v>
      </c>
      <c r="X7" s="64">
        <v>43748061</v>
      </c>
      <c r="Y7" s="65">
        <v>18.53</v>
      </c>
      <c r="Z7" s="66">
        <v>236145185</v>
      </c>
    </row>
    <row r="8" spans="1:26" ht="13.5">
      <c r="A8" s="62" t="s">
        <v>34</v>
      </c>
      <c r="B8" s="18">
        <v>5953496705</v>
      </c>
      <c r="C8" s="18">
        <v>0</v>
      </c>
      <c r="D8" s="63">
        <v>5281938748</v>
      </c>
      <c r="E8" s="64">
        <v>5727312998</v>
      </c>
      <c r="F8" s="64">
        <v>1609268186</v>
      </c>
      <c r="G8" s="64">
        <v>194167866</v>
      </c>
      <c r="H8" s="64">
        <v>45871410</v>
      </c>
      <c r="I8" s="64">
        <v>1849307462</v>
      </c>
      <c r="J8" s="64">
        <v>77070522</v>
      </c>
      <c r="K8" s="64">
        <v>830552310</v>
      </c>
      <c r="L8" s="64">
        <v>757792748</v>
      </c>
      <c r="M8" s="64">
        <v>1665415580</v>
      </c>
      <c r="N8" s="64">
        <v>73919786</v>
      </c>
      <c r="O8" s="64">
        <v>146774764</v>
      </c>
      <c r="P8" s="64">
        <v>1107758142</v>
      </c>
      <c r="Q8" s="64">
        <v>1328452692</v>
      </c>
      <c r="R8" s="64">
        <v>228735325</v>
      </c>
      <c r="S8" s="64">
        <v>109210009</v>
      </c>
      <c r="T8" s="64">
        <v>303561252</v>
      </c>
      <c r="U8" s="64">
        <v>641506586</v>
      </c>
      <c r="V8" s="64">
        <v>5484682320</v>
      </c>
      <c r="W8" s="64">
        <v>5727312998</v>
      </c>
      <c r="X8" s="64">
        <v>-242630678</v>
      </c>
      <c r="Y8" s="65">
        <v>-4.24</v>
      </c>
      <c r="Z8" s="66">
        <v>5727312998</v>
      </c>
    </row>
    <row r="9" spans="1:26" ht="13.5">
      <c r="A9" s="62" t="s">
        <v>35</v>
      </c>
      <c r="B9" s="18">
        <v>2197900476</v>
      </c>
      <c r="C9" s="18">
        <v>0</v>
      </c>
      <c r="D9" s="63">
        <v>2293097004</v>
      </c>
      <c r="E9" s="64">
        <v>1933538510</v>
      </c>
      <c r="F9" s="64">
        <v>163957280</v>
      </c>
      <c r="G9" s="64">
        <v>184679225</v>
      </c>
      <c r="H9" s="64">
        <v>171466693</v>
      </c>
      <c r="I9" s="64">
        <v>520103198</v>
      </c>
      <c r="J9" s="64">
        <v>195583112</v>
      </c>
      <c r="K9" s="64">
        <v>195563494</v>
      </c>
      <c r="L9" s="64">
        <v>167524814</v>
      </c>
      <c r="M9" s="64">
        <v>558671420</v>
      </c>
      <c r="N9" s="64">
        <v>181711827</v>
      </c>
      <c r="O9" s="64">
        <v>197655569</v>
      </c>
      <c r="P9" s="64">
        <v>179446003</v>
      </c>
      <c r="Q9" s="64">
        <v>558813399</v>
      </c>
      <c r="R9" s="64">
        <v>267784686</v>
      </c>
      <c r="S9" s="64">
        <v>263345612</v>
      </c>
      <c r="T9" s="64">
        <v>194208863</v>
      </c>
      <c r="U9" s="64">
        <v>725339161</v>
      </c>
      <c r="V9" s="64">
        <v>2362927178</v>
      </c>
      <c r="W9" s="64">
        <v>1933538510</v>
      </c>
      <c r="X9" s="64">
        <v>429388668</v>
      </c>
      <c r="Y9" s="65">
        <v>22.21</v>
      </c>
      <c r="Z9" s="66">
        <v>1933538510</v>
      </c>
    </row>
    <row r="10" spans="1:26" ht="25.5">
      <c r="A10" s="67" t="s">
        <v>94</v>
      </c>
      <c r="B10" s="68">
        <f>SUM(B5:B9)</f>
        <v>31727870191</v>
      </c>
      <c r="C10" s="68">
        <f>SUM(C5:C9)</f>
        <v>0</v>
      </c>
      <c r="D10" s="69">
        <f aca="true" t="shared" si="0" ref="D10:Z10">SUM(D5:D9)</f>
        <v>34179393632</v>
      </c>
      <c r="E10" s="70">
        <f t="shared" si="0"/>
        <v>34756597605</v>
      </c>
      <c r="F10" s="70">
        <f t="shared" si="0"/>
        <v>5038732960</v>
      </c>
      <c r="G10" s="70">
        <f t="shared" si="0"/>
        <v>2601303165</v>
      </c>
      <c r="H10" s="70">
        <f t="shared" si="0"/>
        <v>2860532784</v>
      </c>
      <c r="I10" s="70">
        <f t="shared" si="0"/>
        <v>10500568909</v>
      </c>
      <c r="J10" s="70">
        <f t="shared" si="0"/>
        <v>2057792278</v>
      </c>
      <c r="K10" s="70">
        <f t="shared" si="0"/>
        <v>2996216114</v>
      </c>
      <c r="L10" s="70">
        <f t="shared" si="0"/>
        <v>3053151384</v>
      </c>
      <c r="M10" s="70">
        <f t="shared" si="0"/>
        <v>8107159776</v>
      </c>
      <c r="N10" s="70">
        <f t="shared" si="0"/>
        <v>2117198265</v>
      </c>
      <c r="O10" s="70">
        <f t="shared" si="0"/>
        <v>2324613374</v>
      </c>
      <c r="P10" s="70">
        <f t="shared" si="0"/>
        <v>3331790994</v>
      </c>
      <c r="Q10" s="70">
        <f t="shared" si="0"/>
        <v>7773602633</v>
      </c>
      <c r="R10" s="70">
        <f t="shared" si="0"/>
        <v>2426268831</v>
      </c>
      <c r="S10" s="70">
        <f t="shared" si="0"/>
        <v>2168349366</v>
      </c>
      <c r="T10" s="70">
        <f t="shared" si="0"/>
        <v>2771674795</v>
      </c>
      <c r="U10" s="70">
        <f t="shared" si="0"/>
        <v>7366292992</v>
      </c>
      <c r="V10" s="70">
        <f t="shared" si="0"/>
        <v>33747624310</v>
      </c>
      <c r="W10" s="70">
        <f t="shared" si="0"/>
        <v>34756597605</v>
      </c>
      <c r="X10" s="70">
        <f t="shared" si="0"/>
        <v>-1008973295</v>
      </c>
      <c r="Y10" s="71">
        <f>+IF(W10&lt;&gt;0,(X10/W10)*100,0)</f>
        <v>-2.9029691181706796</v>
      </c>
      <c r="Z10" s="72">
        <f t="shared" si="0"/>
        <v>34756597605</v>
      </c>
    </row>
    <row r="11" spans="1:26" ht="13.5">
      <c r="A11" s="62" t="s">
        <v>36</v>
      </c>
      <c r="B11" s="18">
        <v>7417998711</v>
      </c>
      <c r="C11" s="18">
        <v>0</v>
      </c>
      <c r="D11" s="63">
        <v>8283960112</v>
      </c>
      <c r="E11" s="64">
        <v>8315513917</v>
      </c>
      <c r="F11" s="64">
        <v>655319363</v>
      </c>
      <c r="G11" s="64">
        <v>623891004</v>
      </c>
      <c r="H11" s="64">
        <v>648378015</v>
      </c>
      <c r="I11" s="64">
        <v>1927588382</v>
      </c>
      <c r="J11" s="64">
        <v>690567764</v>
      </c>
      <c r="K11" s="64">
        <v>698211245</v>
      </c>
      <c r="L11" s="64">
        <v>680422524</v>
      </c>
      <c r="M11" s="64">
        <v>2069201533</v>
      </c>
      <c r="N11" s="64">
        <v>658404149</v>
      </c>
      <c r="O11" s="64">
        <v>673613132</v>
      </c>
      <c r="P11" s="64">
        <v>661269222</v>
      </c>
      <c r="Q11" s="64">
        <v>1993286503</v>
      </c>
      <c r="R11" s="64">
        <v>638029249</v>
      </c>
      <c r="S11" s="64">
        <v>678175357</v>
      </c>
      <c r="T11" s="64">
        <v>667593193</v>
      </c>
      <c r="U11" s="64">
        <v>1983797799</v>
      </c>
      <c r="V11" s="64">
        <v>7973874217</v>
      </c>
      <c r="W11" s="64">
        <v>8315513917</v>
      </c>
      <c r="X11" s="64">
        <v>-341639700</v>
      </c>
      <c r="Y11" s="65">
        <v>-4.11</v>
      </c>
      <c r="Z11" s="66">
        <v>8315513917</v>
      </c>
    </row>
    <row r="12" spans="1:26" ht="13.5">
      <c r="A12" s="62" t="s">
        <v>37</v>
      </c>
      <c r="B12" s="18">
        <v>372927841</v>
      </c>
      <c r="C12" s="18">
        <v>0</v>
      </c>
      <c r="D12" s="63">
        <v>397822679</v>
      </c>
      <c r="E12" s="64">
        <v>427979019</v>
      </c>
      <c r="F12" s="64">
        <v>31937632</v>
      </c>
      <c r="G12" s="64">
        <v>29163313</v>
      </c>
      <c r="H12" s="64">
        <v>33673976</v>
      </c>
      <c r="I12" s="64">
        <v>94774921</v>
      </c>
      <c r="J12" s="64">
        <v>33396764</v>
      </c>
      <c r="K12" s="64">
        <v>32854108</v>
      </c>
      <c r="L12" s="64">
        <v>30858992</v>
      </c>
      <c r="M12" s="64">
        <v>97109864</v>
      </c>
      <c r="N12" s="64">
        <v>31647783</v>
      </c>
      <c r="O12" s="64">
        <v>58026357</v>
      </c>
      <c r="P12" s="64">
        <v>37623872</v>
      </c>
      <c r="Q12" s="64">
        <v>127298012</v>
      </c>
      <c r="R12" s="64">
        <v>34813092</v>
      </c>
      <c r="S12" s="64">
        <v>36347903</v>
      </c>
      <c r="T12" s="64">
        <v>36115360</v>
      </c>
      <c r="U12" s="64">
        <v>107276355</v>
      </c>
      <c r="V12" s="64">
        <v>426459152</v>
      </c>
      <c r="W12" s="64">
        <v>427979019</v>
      </c>
      <c r="X12" s="64">
        <v>-1519867</v>
      </c>
      <c r="Y12" s="65">
        <v>-0.36</v>
      </c>
      <c r="Z12" s="66">
        <v>427979019</v>
      </c>
    </row>
    <row r="13" spans="1:26" ht="13.5">
      <c r="A13" s="62" t="s">
        <v>95</v>
      </c>
      <c r="B13" s="18">
        <v>4896330186</v>
      </c>
      <c r="C13" s="18">
        <v>0</v>
      </c>
      <c r="D13" s="63">
        <v>3225185800</v>
      </c>
      <c r="E13" s="64">
        <v>3563410639</v>
      </c>
      <c r="F13" s="64">
        <v>74969227</v>
      </c>
      <c r="G13" s="64">
        <v>152763397</v>
      </c>
      <c r="H13" s="64">
        <v>191461328</v>
      </c>
      <c r="I13" s="64">
        <v>419193952</v>
      </c>
      <c r="J13" s="64">
        <v>331712590</v>
      </c>
      <c r="K13" s="64">
        <v>4194936</v>
      </c>
      <c r="L13" s="64">
        <v>243351521</v>
      </c>
      <c r="M13" s="64">
        <v>579259047</v>
      </c>
      <c r="N13" s="64">
        <v>266461318</v>
      </c>
      <c r="O13" s="64">
        <v>439172172</v>
      </c>
      <c r="P13" s="64">
        <v>381027172</v>
      </c>
      <c r="Q13" s="64">
        <v>1086660662</v>
      </c>
      <c r="R13" s="64">
        <v>502991344</v>
      </c>
      <c r="S13" s="64">
        <v>296430016</v>
      </c>
      <c r="T13" s="64">
        <v>271848983</v>
      </c>
      <c r="U13" s="64">
        <v>1071270343</v>
      </c>
      <c r="V13" s="64">
        <v>3156384004</v>
      </c>
      <c r="W13" s="64">
        <v>3563410639</v>
      </c>
      <c r="X13" s="64">
        <v>-407026635</v>
      </c>
      <c r="Y13" s="65">
        <v>-11.42</v>
      </c>
      <c r="Z13" s="66">
        <v>3563410639</v>
      </c>
    </row>
    <row r="14" spans="1:26" ht="13.5">
      <c r="A14" s="62" t="s">
        <v>38</v>
      </c>
      <c r="B14" s="18">
        <v>728706278</v>
      </c>
      <c r="C14" s="18">
        <v>0</v>
      </c>
      <c r="D14" s="63">
        <v>582757660</v>
      </c>
      <c r="E14" s="64">
        <v>557874494</v>
      </c>
      <c r="F14" s="64">
        <v>15443435</v>
      </c>
      <c r="G14" s="64">
        <v>10545679</v>
      </c>
      <c r="H14" s="64">
        <v>62377101</v>
      </c>
      <c r="I14" s="64">
        <v>88366215</v>
      </c>
      <c r="J14" s="64">
        <v>17516410</v>
      </c>
      <c r="K14" s="64">
        <v>18804635</v>
      </c>
      <c r="L14" s="64">
        <v>113696228</v>
      </c>
      <c r="M14" s="64">
        <v>150017273</v>
      </c>
      <c r="N14" s="64">
        <v>22239562</v>
      </c>
      <c r="O14" s="64">
        <v>27291982</v>
      </c>
      <c r="P14" s="64">
        <v>73168424</v>
      </c>
      <c r="Q14" s="64">
        <v>122699968</v>
      </c>
      <c r="R14" s="64">
        <v>29641386</v>
      </c>
      <c r="S14" s="64">
        <v>21672941</v>
      </c>
      <c r="T14" s="64">
        <v>135862094</v>
      </c>
      <c r="U14" s="64">
        <v>187176421</v>
      </c>
      <c r="V14" s="64">
        <v>548259877</v>
      </c>
      <c r="W14" s="64">
        <v>557874494</v>
      </c>
      <c r="X14" s="64">
        <v>-9614617</v>
      </c>
      <c r="Y14" s="65">
        <v>-1.72</v>
      </c>
      <c r="Z14" s="66">
        <v>557874494</v>
      </c>
    </row>
    <row r="15" spans="1:26" ht="13.5">
      <c r="A15" s="62" t="s">
        <v>39</v>
      </c>
      <c r="B15" s="18">
        <v>12363869153</v>
      </c>
      <c r="C15" s="18">
        <v>0</v>
      </c>
      <c r="D15" s="63">
        <v>12969355098</v>
      </c>
      <c r="E15" s="64">
        <v>13791993189</v>
      </c>
      <c r="F15" s="64">
        <v>846641654</v>
      </c>
      <c r="G15" s="64">
        <v>1337840417</v>
      </c>
      <c r="H15" s="64">
        <v>1347215131</v>
      </c>
      <c r="I15" s="64">
        <v>3531697202</v>
      </c>
      <c r="J15" s="64">
        <v>910261923</v>
      </c>
      <c r="K15" s="64">
        <v>1026309921</v>
      </c>
      <c r="L15" s="64">
        <v>1042168374</v>
      </c>
      <c r="M15" s="64">
        <v>2978740218</v>
      </c>
      <c r="N15" s="64">
        <v>1210019353</v>
      </c>
      <c r="O15" s="64">
        <v>978868472</v>
      </c>
      <c r="P15" s="64">
        <v>915180446</v>
      </c>
      <c r="Q15" s="64">
        <v>3104068271</v>
      </c>
      <c r="R15" s="64">
        <v>1067304597</v>
      </c>
      <c r="S15" s="64">
        <v>872490169</v>
      </c>
      <c r="T15" s="64">
        <v>1228753917</v>
      </c>
      <c r="U15" s="64">
        <v>3168548683</v>
      </c>
      <c r="V15" s="64">
        <v>12783054374</v>
      </c>
      <c r="W15" s="64">
        <v>13791993189</v>
      </c>
      <c r="X15" s="64">
        <v>-1008938815</v>
      </c>
      <c r="Y15" s="65">
        <v>-7.32</v>
      </c>
      <c r="Z15" s="66">
        <v>13791993189</v>
      </c>
    </row>
    <row r="16" spans="1:26" ht="13.5">
      <c r="A16" s="73" t="s">
        <v>40</v>
      </c>
      <c r="B16" s="18">
        <v>216705352</v>
      </c>
      <c r="C16" s="18">
        <v>0</v>
      </c>
      <c r="D16" s="63">
        <v>608931117</v>
      </c>
      <c r="E16" s="64">
        <v>615462994</v>
      </c>
      <c r="F16" s="64">
        <v>28312046</v>
      </c>
      <c r="G16" s="64">
        <v>15198465</v>
      </c>
      <c r="H16" s="64">
        <v>21350850</v>
      </c>
      <c r="I16" s="64">
        <v>64861361</v>
      </c>
      <c r="J16" s="64">
        <v>24309238</v>
      </c>
      <c r="K16" s="64">
        <v>18586678</v>
      </c>
      <c r="L16" s="64">
        <v>25269481</v>
      </c>
      <c r="M16" s="64">
        <v>68165397</v>
      </c>
      <c r="N16" s="64">
        <v>20800141</v>
      </c>
      <c r="O16" s="64">
        <v>21294271</v>
      </c>
      <c r="P16" s="64">
        <v>30318370</v>
      </c>
      <c r="Q16" s="64">
        <v>72412782</v>
      </c>
      <c r="R16" s="64">
        <v>17951685</v>
      </c>
      <c r="S16" s="64">
        <v>22939037</v>
      </c>
      <c r="T16" s="64">
        <v>27608378</v>
      </c>
      <c r="U16" s="64">
        <v>68499100</v>
      </c>
      <c r="V16" s="64">
        <v>273938640</v>
      </c>
      <c r="W16" s="64">
        <v>615462994</v>
      </c>
      <c r="X16" s="64">
        <v>-341524354</v>
      </c>
      <c r="Y16" s="65">
        <v>-55.49</v>
      </c>
      <c r="Z16" s="66">
        <v>615462994</v>
      </c>
    </row>
    <row r="17" spans="1:26" ht="13.5">
      <c r="A17" s="62" t="s">
        <v>41</v>
      </c>
      <c r="B17" s="18">
        <v>8680734915</v>
      </c>
      <c r="C17" s="18">
        <v>0</v>
      </c>
      <c r="D17" s="63">
        <v>8709845617</v>
      </c>
      <c r="E17" s="64">
        <v>8933252845</v>
      </c>
      <c r="F17" s="64">
        <v>366495224</v>
      </c>
      <c r="G17" s="64">
        <v>536971922</v>
      </c>
      <c r="H17" s="64">
        <v>738211558</v>
      </c>
      <c r="I17" s="64">
        <v>1641678704</v>
      </c>
      <c r="J17" s="64">
        <v>613845532</v>
      </c>
      <c r="K17" s="64">
        <v>634036234</v>
      </c>
      <c r="L17" s="64">
        <v>577636932</v>
      </c>
      <c r="M17" s="64">
        <v>1825518698</v>
      </c>
      <c r="N17" s="64">
        <v>490568529</v>
      </c>
      <c r="O17" s="64">
        <v>522699665</v>
      </c>
      <c r="P17" s="64">
        <v>608864322</v>
      </c>
      <c r="Q17" s="64">
        <v>1622132516</v>
      </c>
      <c r="R17" s="64">
        <v>667856917</v>
      </c>
      <c r="S17" s="64">
        <v>706084983</v>
      </c>
      <c r="T17" s="64">
        <v>1197301868</v>
      </c>
      <c r="U17" s="64">
        <v>2571243768</v>
      </c>
      <c r="V17" s="64">
        <v>7660573686</v>
      </c>
      <c r="W17" s="64">
        <v>8933252845</v>
      </c>
      <c r="X17" s="64">
        <v>-1272679159</v>
      </c>
      <c r="Y17" s="65">
        <v>-14.25</v>
      </c>
      <c r="Z17" s="66">
        <v>8933252845</v>
      </c>
    </row>
    <row r="18" spans="1:26" ht="13.5">
      <c r="A18" s="74" t="s">
        <v>42</v>
      </c>
      <c r="B18" s="75">
        <f>SUM(B11:B17)</f>
        <v>34677272436</v>
      </c>
      <c r="C18" s="75">
        <f>SUM(C11:C17)</f>
        <v>0</v>
      </c>
      <c r="D18" s="76">
        <f aca="true" t="shared" si="1" ref="D18:Z18">SUM(D11:D17)</f>
        <v>34777858083</v>
      </c>
      <c r="E18" s="77">
        <f t="shared" si="1"/>
        <v>36205487097</v>
      </c>
      <c r="F18" s="77">
        <f t="shared" si="1"/>
        <v>2019118581</v>
      </c>
      <c r="G18" s="77">
        <f t="shared" si="1"/>
        <v>2706374197</v>
      </c>
      <c r="H18" s="77">
        <f t="shared" si="1"/>
        <v>3042667959</v>
      </c>
      <c r="I18" s="77">
        <f t="shared" si="1"/>
        <v>7768160737</v>
      </c>
      <c r="J18" s="77">
        <f t="shared" si="1"/>
        <v>2621610221</v>
      </c>
      <c r="K18" s="77">
        <f t="shared" si="1"/>
        <v>2432997757</v>
      </c>
      <c r="L18" s="77">
        <f t="shared" si="1"/>
        <v>2713404052</v>
      </c>
      <c r="M18" s="77">
        <f t="shared" si="1"/>
        <v>7768012030</v>
      </c>
      <c r="N18" s="77">
        <f t="shared" si="1"/>
        <v>2700140835</v>
      </c>
      <c r="O18" s="77">
        <f t="shared" si="1"/>
        <v>2720966051</v>
      </c>
      <c r="P18" s="77">
        <f t="shared" si="1"/>
        <v>2707451828</v>
      </c>
      <c r="Q18" s="77">
        <f t="shared" si="1"/>
        <v>8128558714</v>
      </c>
      <c r="R18" s="77">
        <f t="shared" si="1"/>
        <v>2958588270</v>
      </c>
      <c r="S18" s="77">
        <f t="shared" si="1"/>
        <v>2634140406</v>
      </c>
      <c r="T18" s="77">
        <f t="shared" si="1"/>
        <v>3565083793</v>
      </c>
      <c r="U18" s="77">
        <f t="shared" si="1"/>
        <v>9157812469</v>
      </c>
      <c r="V18" s="77">
        <f t="shared" si="1"/>
        <v>32822543950</v>
      </c>
      <c r="W18" s="77">
        <f t="shared" si="1"/>
        <v>36205487097</v>
      </c>
      <c r="X18" s="77">
        <f t="shared" si="1"/>
        <v>-3382943147</v>
      </c>
      <c r="Y18" s="71">
        <f>+IF(W18&lt;&gt;0,(X18/W18)*100,0)</f>
        <v>-9.343730517798535</v>
      </c>
      <c r="Z18" s="78">
        <f t="shared" si="1"/>
        <v>36205487097</v>
      </c>
    </row>
    <row r="19" spans="1:26" ht="13.5">
      <c r="A19" s="74" t="s">
        <v>43</v>
      </c>
      <c r="B19" s="79">
        <f>+B10-B18</f>
        <v>-2949402245</v>
      </c>
      <c r="C19" s="79">
        <f>+C10-C18</f>
        <v>0</v>
      </c>
      <c r="D19" s="80">
        <f aca="true" t="shared" si="2" ref="D19:Z19">+D10-D18</f>
        <v>-598464451</v>
      </c>
      <c r="E19" s="81">
        <f t="shared" si="2"/>
        <v>-1448889492</v>
      </c>
      <c r="F19" s="81">
        <f t="shared" si="2"/>
        <v>3019614379</v>
      </c>
      <c r="G19" s="81">
        <f t="shared" si="2"/>
        <v>-105071032</v>
      </c>
      <c r="H19" s="81">
        <f t="shared" si="2"/>
        <v>-182135175</v>
      </c>
      <c r="I19" s="81">
        <f t="shared" si="2"/>
        <v>2732408172</v>
      </c>
      <c r="J19" s="81">
        <f t="shared" si="2"/>
        <v>-563817943</v>
      </c>
      <c r="K19" s="81">
        <f t="shared" si="2"/>
        <v>563218357</v>
      </c>
      <c r="L19" s="81">
        <f t="shared" si="2"/>
        <v>339747332</v>
      </c>
      <c r="M19" s="81">
        <f t="shared" si="2"/>
        <v>339147746</v>
      </c>
      <c r="N19" s="81">
        <f t="shared" si="2"/>
        <v>-582942570</v>
      </c>
      <c r="O19" s="81">
        <f t="shared" si="2"/>
        <v>-396352677</v>
      </c>
      <c r="P19" s="81">
        <f t="shared" si="2"/>
        <v>624339166</v>
      </c>
      <c r="Q19" s="81">
        <f t="shared" si="2"/>
        <v>-354956081</v>
      </c>
      <c r="R19" s="81">
        <f t="shared" si="2"/>
        <v>-532319439</v>
      </c>
      <c r="S19" s="81">
        <f t="shared" si="2"/>
        <v>-465791040</v>
      </c>
      <c r="T19" s="81">
        <f t="shared" si="2"/>
        <v>-793408998</v>
      </c>
      <c r="U19" s="81">
        <f t="shared" si="2"/>
        <v>-1791519477</v>
      </c>
      <c r="V19" s="81">
        <f t="shared" si="2"/>
        <v>925080360</v>
      </c>
      <c r="W19" s="81">
        <f>IF(E10=E18,0,W10-W18)</f>
        <v>-1448889492</v>
      </c>
      <c r="X19" s="81">
        <f t="shared" si="2"/>
        <v>2373969852</v>
      </c>
      <c r="Y19" s="82">
        <f>+IF(W19&lt;&gt;0,(X19/W19)*100,0)</f>
        <v>-163.84754428186577</v>
      </c>
      <c r="Z19" s="83">
        <f t="shared" si="2"/>
        <v>-1448889492</v>
      </c>
    </row>
    <row r="20" spans="1:26" ht="13.5">
      <c r="A20" s="62" t="s">
        <v>44</v>
      </c>
      <c r="B20" s="18">
        <v>2016525391</v>
      </c>
      <c r="C20" s="18">
        <v>0</v>
      </c>
      <c r="D20" s="63">
        <v>2802614385</v>
      </c>
      <c r="E20" s="64">
        <v>3418695837</v>
      </c>
      <c r="F20" s="64">
        <v>208383000</v>
      </c>
      <c r="G20" s="64">
        <v>46297337</v>
      </c>
      <c r="H20" s="64">
        <v>60545804</v>
      </c>
      <c r="I20" s="64">
        <v>315226141</v>
      </c>
      <c r="J20" s="64">
        <v>203646673</v>
      </c>
      <c r="K20" s="64">
        <v>234199683</v>
      </c>
      <c r="L20" s="64">
        <v>185458188</v>
      </c>
      <c r="M20" s="64">
        <v>623304544</v>
      </c>
      <c r="N20" s="64">
        <v>71286896</v>
      </c>
      <c r="O20" s="64">
        <v>105022849</v>
      </c>
      <c r="P20" s="64">
        <v>260408651</v>
      </c>
      <c r="Q20" s="64">
        <v>436718396</v>
      </c>
      <c r="R20" s="64">
        <v>49282074</v>
      </c>
      <c r="S20" s="64">
        <v>47218260</v>
      </c>
      <c r="T20" s="64">
        <v>204939226</v>
      </c>
      <c r="U20" s="64">
        <v>301439560</v>
      </c>
      <c r="V20" s="64">
        <v>1676688641</v>
      </c>
      <c r="W20" s="64">
        <v>3418695837</v>
      </c>
      <c r="X20" s="64">
        <v>-1742007196</v>
      </c>
      <c r="Y20" s="65">
        <v>-50.96</v>
      </c>
      <c r="Z20" s="66">
        <v>3418695837</v>
      </c>
    </row>
    <row r="21" spans="1:26" ht="13.5">
      <c r="A21" s="62" t="s">
        <v>96</v>
      </c>
      <c r="B21" s="84">
        <v>0</v>
      </c>
      <c r="C21" s="84">
        <v>0</v>
      </c>
      <c r="D21" s="85">
        <v>-32273040</v>
      </c>
      <c r="E21" s="86">
        <v>0</v>
      </c>
      <c r="F21" s="86">
        <v>-4660015</v>
      </c>
      <c r="G21" s="86">
        <v>0</v>
      </c>
      <c r="H21" s="86">
        <v>0</v>
      </c>
      <c r="I21" s="86">
        <v>-4660015</v>
      </c>
      <c r="J21" s="86">
        <v>0</v>
      </c>
      <c r="K21" s="86">
        <v>-31841000</v>
      </c>
      <c r="L21" s="86">
        <v>0</v>
      </c>
      <c r="M21" s="86">
        <v>-31841000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-12325116</v>
      </c>
      <c r="U21" s="86">
        <v>-12325116</v>
      </c>
      <c r="V21" s="86">
        <v>-48826131</v>
      </c>
      <c r="W21" s="86">
        <v>0</v>
      </c>
      <c r="X21" s="86">
        <v>-48826131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-932876854</v>
      </c>
      <c r="C22" s="90">
        <f>SUM(C19:C21)</f>
        <v>0</v>
      </c>
      <c r="D22" s="91">
        <f aca="true" t="shared" si="3" ref="D22:Z22">SUM(D19:D21)</f>
        <v>2171876894</v>
      </c>
      <c r="E22" s="92">
        <f t="shared" si="3"/>
        <v>1969806345</v>
      </c>
      <c r="F22" s="92">
        <f t="shared" si="3"/>
        <v>3223337364</v>
      </c>
      <c r="G22" s="92">
        <f t="shared" si="3"/>
        <v>-58773695</v>
      </c>
      <c r="H22" s="92">
        <f t="shared" si="3"/>
        <v>-121589371</v>
      </c>
      <c r="I22" s="92">
        <f t="shared" si="3"/>
        <v>3042974298</v>
      </c>
      <c r="J22" s="92">
        <f t="shared" si="3"/>
        <v>-360171270</v>
      </c>
      <c r="K22" s="92">
        <f t="shared" si="3"/>
        <v>765577040</v>
      </c>
      <c r="L22" s="92">
        <f t="shared" si="3"/>
        <v>525205520</v>
      </c>
      <c r="M22" s="92">
        <f t="shared" si="3"/>
        <v>930611290</v>
      </c>
      <c r="N22" s="92">
        <f t="shared" si="3"/>
        <v>-511655674</v>
      </c>
      <c r="O22" s="92">
        <f t="shared" si="3"/>
        <v>-291329828</v>
      </c>
      <c r="P22" s="92">
        <f t="shared" si="3"/>
        <v>884747817</v>
      </c>
      <c r="Q22" s="92">
        <f t="shared" si="3"/>
        <v>81762315</v>
      </c>
      <c r="R22" s="92">
        <f t="shared" si="3"/>
        <v>-483037365</v>
      </c>
      <c r="S22" s="92">
        <f t="shared" si="3"/>
        <v>-418572780</v>
      </c>
      <c r="T22" s="92">
        <f t="shared" si="3"/>
        <v>-600794888</v>
      </c>
      <c r="U22" s="92">
        <f t="shared" si="3"/>
        <v>-1502405033</v>
      </c>
      <c r="V22" s="92">
        <f t="shared" si="3"/>
        <v>2552942870</v>
      </c>
      <c r="W22" s="92">
        <f t="shared" si="3"/>
        <v>1969806345</v>
      </c>
      <c r="X22" s="92">
        <f t="shared" si="3"/>
        <v>583136525</v>
      </c>
      <c r="Y22" s="93">
        <f>+IF(W22&lt;&gt;0,(X22/W22)*100,0)</f>
        <v>29.60374894111736</v>
      </c>
      <c r="Z22" s="94">
        <f t="shared" si="3"/>
        <v>1969806345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-932876854</v>
      </c>
      <c r="C24" s="79">
        <f>SUM(C22:C23)</f>
        <v>0</v>
      </c>
      <c r="D24" s="80">
        <f aca="true" t="shared" si="4" ref="D24:Z24">SUM(D22:D23)</f>
        <v>2171876894</v>
      </c>
      <c r="E24" s="81">
        <f t="shared" si="4"/>
        <v>1969806345</v>
      </c>
      <c r="F24" s="81">
        <f t="shared" si="4"/>
        <v>3223337364</v>
      </c>
      <c r="G24" s="81">
        <f t="shared" si="4"/>
        <v>-58773695</v>
      </c>
      <c r="H24" s="81">
        <f t="shared" si="4"/>
        <v>-121589371</v>
      </c>
      <c r="I24" s="81">
        <f t="shared" si="4"/>
        <v>3042974298</v>
      </c>
      <c r="J24" s="81">
        <f t="shared" si="4"/>
        <v>-360171270</v>
      </c>
      <c r="K24" s="81">
        <f t="shared" si="4"/>
        <v>765577040</v>
      </c>
      <c r="L24" s="81">
        <f t="shared" si="4"/>
        <v>525205520</v>
      </c>
      <c r="M24" s="81">
        <f t="shared" si="4"/>
        <v>930611290</v>
      </c>
      <c r="N24" s="81">
        <f t="shared" si="4"/>
        <v>-511655674</v>
      </c>
      <c r="O24" s="81">
        <f t="shared" si="4"/>
        <v>-291329828</v>
      </c>
      <c r="P24" s="81">
        <f t="shared" si="4"/>
        <v>884747817</v>
      </c>
      <c r="Q24" s="81">
        <f t="shared" si="4"/>
        <v>81762315</v>
      </c>
      <c r="R24" s="81">
        <f t="shared" si="4"/>
        <v>-483037365</v>
      </c>
      <c r="S24" s="81">
        <f t="shared" si="4"/>
        <v>-418572780</v>
      </c>
      <c r="T24" s="81">
        <f t="shared" si="4"/>
        <v>-600794888</v>
      </c>
      <c r="U24" s="81">
        <f t="shared" si="4"/>
        <v>-1502405033</v>
      </c>
      <c r="V24" s="81">
        <f t="shared" si="4"/>
        <v>2552942870</v>
      </c>
      <c r="W24" s="81">
        <f t="shared" si="4"/>
        <v>1969806345</v>
      </c>
      <c r="X24" s="81">
        <f t="shared" si="4"/>
        <v>583136525</v>
      </c>
      <c r="Y24" s="82">
        <f>+IF(W24&lt;&gt;0,(X24/W24)*100,0)</f>
        <v>29.60374894111736</v>
      </c>
      <c r="Z24" s="83">
        <f t="shared" si="4"/>
        <v>1969806345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4451450109</v>
      </c>
      <c r="C27" s="21">
        <v>0</v>
      </c>
      <c r="D27" s="103">
        <v>6455921509</v>
      </c>
      <c r="E27" s="104">
        <v>7576669446</v>
      </c>
      <c r="F27" s="104">
        <v>105420214</v>
      </c>
      <c r="G27" s="104">
        <v>208113682</v>
      </c>
      <c r="H27" s="104">
        <v>344888415</v>
      </c>
      <c r="I27" s="104">
        <v>658422311</v>
      </c>
      <c r="J27" s="104">
        <v>387198343</v>
      </c>
      <c r="K27" s="104">
        <v>452472027</v>
      </c>
      <c r="L27" s="104">
        <v>373266720</v>
      </c>
      <c r="M27" s="104">
        <v>1212937090</v>
      </c>
      <c r="N27" s="104">
        <v>175247660</v>
      </c>
      <c r="O27" s="104">
        <v>336215619</v>
      </c>
      <c r="P27" s="104">
        <v>364584708</v>
      </c>
      <c r="Q27" s="104">
        <v>876047987</v>
      </c>
      <c r="R27" s="104">
        <v>378757399</v>
      </c>
      <c r="S27" s="104">
        <v>568122739</v>
      </c>
      <c r="T27" s="104">
        <v>1219289314</v>
      </c>
      <c r="U27" s="104">
        <v>2166169452</v>
      </c>
      <c r="V27" s="104">
        <v>4913576840</v>
      </c>
      <c r="W27" s="104">
        <v>7576669446</v>
      </c>
      <c r="X27" s="104">
        <v>-2663092606</v>
      </c>
      <c r="Y27" s="105">
        <v>-35.15</v>
      </c>
      <c r="Z27" s="106">
        <v>7576669446</v>
      </c>
    </row>
    <row r="28" spans="1:26" ht="13.5">
      <c r="A28" s="107" t="s">
        <v>44</v>
      </c>
      <c r="B28" s="18">
        <v>2827660491</v>
      </c>
      <c r="C28" s="18">
        <v>0</v>
      </c>
      <c r="D28" s="63">
        <v>3428365727</v>
      </c>
      <c r="E28" s="64">
        <v>4611056875</v>
      </c>
      <c r="F28" s="64">
        <v>92138796</v>
      </c>
      <c r="G28" s="64">
        <v>134669054</v>
      </c>
      <c r="H28" s="64">
        <v>242786879</v>
      </c>
      <c r="I28" s="64">
        <v>469594729</v>
      </c>
      <c r="J28" s="64">
        <v>251238423</v>
      </c>
      <c r="K28" s="64">
        <v>279011607</v>
      </c>
      <c r="L28" s="64">
        <v>233565187</v>
      </c>
      <c r="M28" s="64">
        <v>763815217</v>
      </c>
      <c r="N28" s="64">
        <v>106461441</v>
      </c>
      <c r="O28" s="64">
        <v>165411857</v>
      </c>
      <c r="P28" s="64">
        <v>240770941</v>
      </c>
      <c r="Q28" s="64">
        <v>512644239</v>
      </c>
      <c r="R28" s="64">
        <v>259532163</v>
      </c>
      <c r="S28" s="64">
        <v>392180135</v>
      </c>
      <c r="T28" s="64">
        <v>817947323</v>
      </c>
      <c r="U28" s="64">
        <v>1469659621</v>
      </c>
      <c r="V28" s="64">
        <v>3215713806</v>
      </c>
      <c r="W28" s="64">
        <v>4611056875</v>
      </c>
      <c r="X28" s="64">
        <v>-1395343069</v>
      </c>
      <c r="Y28" s="65">
        <v>-30.26</v>
      </c>
      <c r="Z28" s="66">
        <v>4611056875</v>
      </c>
    </row>
    <row r="29" spans="1:26" ht="13.5">
      <c r="A29" s="62" t="s">
        <v>99</v>
      </c>
      <c r="B29" s="18">
        <v>22100541</v>
      </c>
      <c r="C29" s="18">
        <v>0</v>
      </c>
      <c r="D29" s="63">
        <v>291254411</v>
      </c>
      <c r="E29" s="64">
        <v>311160763</v>
      </c>
      <c r="F29" s="64">
        <v>533112</v>
      </c>
      <c r="G29" s="64">
        <v>518646</v>
      </c>
      <c r="H29" s="64">
        <v>278600</v>
      </c>
      <c r="I29" s="64">
        <v>1330358</v>
      </c>
      <c r="J29" s="64">
        <v>1740497</v>
      </c>
      <c r="K29" s="64">
        <v>29575360</v>
      </c>
      <c r="L29" s="64">
        <v>4493301</v>
      </c>
      <c r="M29" s="64">
        <v>35809158</v>
      </c>
      <c r="N29" s="64">
        <v>833396</v>
      </c>
      <c r="O29" s="64">
        <v>2511349</v>
      </c>
      <c r="P29" s="64">
        <v>8359110</v>
      </c>
      <c r="Q29" s="64">
        <v>11703855</v>
      </c>
      <c r="R29" s="64">
        <v>7734167</v>
      </c>
      <c r="S29" s="64">
        <v>3340287</v>
      </c>
      <c r="T29" s="64">
        <v>8363887</v>
      </c>
      <c r="U29" s="64">
        <v>19438341</v>
      </c>
      <c r="V29" s="64">
        <v>68281712</v>
      </c>
      <c r="W29" s="64">
        <v>311160763</v>
      </c>
      <c r="X29" s="64">
        <v>-242879051</v>
      </c>
      <c r="Y29" s="65">
        <v>-78.06</v>
      </c>
      <c r="Z29" s="66">
        <v>311160763</v>
      </c>
    </row>
    <row r="30" spans="1:26" ht="13.5">
      <c r="A30" s="62" t="s">
        <v>48</v>
      </c>
      <c r="B30" s="18">
        <v>635064529</v>
      </c>
      <c r="C30" s="18">
        <v>0</v>
      </c>
      <c r="D30" s="63">
        <v>1082766195</v>
      </c>
      <c r="E30" s="64">
        <v>1106178588</v>
      </c>
      <c r="F30" s="64">
        <v>2924198</v>
      </c>
      <c r="G30" s="64">
        <v>28280584</v>
      </c>
      <c r="H30" s="64">
        <v>34325682</v>
      </c>
      <c r="I30" s="64">
        <v>65530464</v>
      </c>
      <c r="J30" s="64">
        <v>35582348</v>
      </c>
      <c r="K30" s="64">
        <v>50097600</v>
      </c>
      <c r="L30" s="64">
        <v>54401731</v>
      </c>
      <c r="M30" s="64">
        <v>140081679</v>
      </c>
      <c r="N30" s="64">
        <v>17312989</v>
      </c>
      <c r="O30" s="64">
        <v>31896341</v>
      </c>
      <c r="P30" s="64">
        <v>47976166</v>
      </c>
      <c r="Q30" s="64">
        <v>97185496</v>
      </c>
      <c r="R30" s="64">
        <v>36373782</v>
      </c>
      <c r="S30" s="64">
        <v>62200748</v>
      </c>
      <c r="T30" s="64">
        <v>125184766</v>
      </c>
      <c r="U30" s="64">
        <v>223759296</v>
      </c>
      <c r="V30" s="64">
        <v>526556935</v>
      </c>
      <c r="W30" s="64">
        <v>1106178588</v>
      </c>
      <c r="X30" s="64">
        <v>-579621653</v>
      </c>
      <c r="Y30" s="65">
        <v>-52.4</v>
      </c>
      <c r="Z30" s="66">
        <v>1106178588</v>
      </c>
    </row>
    <row r="31" spans="1:26" ht="13.5">
      <c r="A31" s="62" t="s">
        <v>49</v>
      </c>
      <c r="B31" s="18">
        <v>966624545</v>
      </c>
      <c r="C31" s="18">
        <v>0</v>
      </c>
      <c r="D31" s="63">
        <v>1653535176</v>
      </c>
      <c r="E31" s="64">
        <v>1548273220</v>
      </c>
      <c r="F31" s="64">
        <v>9824107</v>
      </c>
      <c r="G31" s="64">
        <v>44645396</v>
      </c>
      <c r="H31" s="64">
        <v>67497251</v>
      </c>
      <c r="I31" s="64">
        <v>121966754</v>
      </c>
      <c r="J31" s="64">
        <v>98637074</v>
      </c>
      <c r="K31" s="64">
        <v>93787461</v>
      </c>
      <c r="L31" s="64">
        <v>80806499</v>
      </c>
      <c r="M31" s="64">
        <v>273231034</v>
      </c>
      <c r="N31" s="64">
        <v>50639834</v>
      </c>
      <c r="O31" s="64">
        <v>136396072</v>
      </c>
      <c r="P31" s="64">
        <v>67478491</v>
      </c>
      <c r="Q31" s="64">
        <v>254514397</v>
      </c>
      <c r="R31" s="64">
        <v>75117290</v>
      </c>
      <c r="S31" s="64">
        <v>110401570</v>
      </c>
      <c r="T31" s="64">
        <v>267793337</v>
      </c>
      <c r="U31" s="64">
        <v>453312197</v>
      </c>
      <c r="V31" s="64">
        <v>1103024382</v>
      </c>
      <c r="W31" s="64">
        <v>1548273220</v>
      </c>
      <c r="X31" s="64">
        <v>-445248838</v>
      </c>
      <c r="Y31" s="65">
        <v>-28.76</v>
      </c>
      <c r="Z31" s="66">
        <v>1548273220</v>
      </c>
    </row>
    <row r="32" spans="1:26" ht="13.5">
      <c r="A32" s="74" t="s">
        <v>50</v>
      </c>
      <c r="B32" s="21">
        <f>SUM(B28:B31)</f>
        <v>4451450106</v>
      </c>
      <c r="C32" s="21">
        <f>SUM(C28:C31)</f>
        <v>0</v>
      </c>
      <c r="D32" s="103">
        <f aca="true" t="shared" si="5" ref="D32:Z32">SUM(D28:D31)</f>
        <v>6455921509</v>
      </c>
      <c r="E32" s="104">
        <f t="shared" si="5"/>
        <v>7576669446</v>
      </c>
      <c r="F32" s="104">
        <f t="shared" si="5"/>
        <v>105420213</v>
      </c>
      <c r="G32" s="104">
        <f t="shared" si="5"/>
        <v>208113680</v>
      </c>
      <c r="H32" s="104">
        <f t="shared" si="5"/>
        <v>344888412</v>
      </c>
      <c r="I32" s="104">
        <f t="shared" si="5"/>
        <v>658422305</v>
      </c>
      <c r="J32" s="104">
        <f t="shared" si="5"/>
        <v>387198342</v>
      </c>
      <c r="K32" s="104">
        <f t="shared" si="5"/>
        <v>452472028</v>
      </c>
      <c r="L32" s="104">
        <f t="shared" si="5"/>
        <v>373266718</v>
      </c>
      <c r="M32" s="104">
        <f t="shared" si="5"/>
        <v>1212937088</v>
      </c>
      <c r="N32" s="104">
        <f t="shared" si="5"/>
        <v>175247660</v>
      </c>
      <c r="O32" s="104">
        <f t="shared" si="5"/>
        <v>336215619</v>
      </c>
      <c r="P32" s="104">
        <f t="shared" si="5"/>
        <v>364584708</v>
      </c>
      <c r="Q32" s="104">
        <f t="shared" si="5"/>
        <v>876047987</v>
      </c>
      <c r="R32" s="104">
        <f t="shared" si="5"/>
        <v>378757402</v>
      </c>
      <c r="S32" s="104">
        <f t="shared" si="5"/>
        <v>568122740</v>
      </c>
      <c r="T32" s="104">
        <f t="shared" si="5"/>
        <v>1219289313</v>
      </c>
      <c r="U32" s="104">
        <f t="shared" si="5"/>
        <v>2166169455</v>
      </c>
      <c r="V32" s="104">
        <f t="shared" si="5"/>
        <v>4913576835</v>
      </c>
      <c r="W32" s="104">
        <f t="shared" si="5"/>
        <v>7576669446</v>
      </c>
      <c r="X32" s="104">
        <f t="shared" si="5"/>
        <v>-2663092611</v>
      </c>
      <c r="Y32" s="105">
        <f>+IF(W32&lt;&gt;0,(X32/W32)*100,0)</f>
        <v>-35.148591739157155</v>
      </c>
      <c r="Z32" s="106">
        <f t="shared" si="5"/>
        <v>7576669446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12680192461</v>
      </c>
      <c r="C35" s="18">
        <v>0</v>
      </c>
      <c r="D35" s="63">
        <v>13401169971</v>
      </c>
      <c r="E35" s="64">
        <v>13174861744</v>
      </c>
      <c r="F35" s="64">
        <v>10376650948</v>
      </c>
      <c r="G35" s="64">
        <v>11127821943</v>
      </c>
      <c r="H35" s="64">
        <v>10664287764</v>
      </c>
      <c r="I35" s="64">
        <v>10664287764</v>
      </c>
      <c r="J35" s="64">
        <v>11000949608</v>
      </c>
      <c r="K35" s="64">
        <v>12533529663</v>
      </c>
      <c r="L35" s="64">
        <v>12282925882</v>
      </c>
      <c r="M35" s="64">
        <v>12282925882</v>
      </c>
      <c r="N35" s="64">
        <v>11558955306</v>
      </c>
      <c r="O35" s="64">
        <v>11402145663</v>
      </c>
      <c r="P35" s="64">
        <v>13808902743</v>
      </c>
      <c r="Q35" s="64">
        <v>13808902743</v>
      </c>
      <c r="R35" s="64">
        <v>13752075447</v>
      </c>
      <c r="S35" s="64">
        <v>13008318237</v>
      </c>
      <c r="T35" s="64">
        <v>12002320904</v>
      </c>
      <c r="U35" s="64">
        <v>12269579664</v>
      </c>
      <c r="V35" s="64">
        <v>12269579664</v>
      </c>
      <c r="W35" s="64">
        <v>13174861744</v>
      </c>
      <c r="X35" s="64">
        <v>-905282080</v>
      </c>
      <c r="Y35" s="65">
        <v>-6.87</v>
      </c>
      <c r="Z35" s="66">
        <v>13174861744</v>
      </c>
    </row>
    <row r="36" spans="1:26" ht="13.5">
      <c r="A36" s="62" t="s">
        <v>53</v>
      </c>
      <c r="B36" s="18">
        <v>93468472183</v>
      </c>
      <c r="C36" s="18">
        <v>0</v>
      </c>
      <c r="D36" s="63">
        <v>87314112812</v>
      </c>
      <c r="E36" s="64">
        <v>83326950881</v>
      </c>
      <c r="F36" s="64">
        <v>65530923044</v>
      </c>
      <c r="G36" s="64">
        <v>72356117890</v>
      </c>
      <c r="H36" s="64">
        <v>66762762505</v>
      </c>
      <c r="I36" s="64">
        <v>66762762505</v>
      </c>
      <c r="J36" s="64">
        <v>72635868594</v>
      </c>
      <c r="K36" s="64">
        <v>72936468082</v>
      </c>
      <c r="L36" s="64">
        <v>80096973455</v>
      </c>
      <c r="M36" s="64">
        <v>80096973455</v>
      </c>
      <c r="N36" s="64">
        <v>72907476499</v>
      </c>
      <c r="O36" s="64">
        <v>67116789880</v>
      </c>
      <c r="P36" s="64">
        <v>78938375972</v>
      </c>
      <c r="Q36" s="64">
        <v>78938375972</v>
      </c>
      <c r="R36" s="64">
        <v>78614924377</v>
      </c>
      <c r="S36" s="64">
        <v>79066392584</v>
      </c>
      <c r="T36" s="64">
        <v>73733986960</v>
      </c>
      <c r="U36" s="64">
        <v>79870179833</v>
      </c>
      <c r="V36" s="64">
        <v>79870179833</v>
      </c>
      <c r="W36" s="64">
        <v>83326950881</v>
      </c>
      <c r="X36" s="64">
        <v>-3456771048</v>
      </c>
      <c r="Y36" s="65">
        <v>-4.15</v>
      </c>
      <c r="Z36" s="66">
        <v>83326950881</v>
      </c>
    </row>
    <row r="37" spans="1:26" ht="13.5">
      <c r="A37" s="62" t="s">
        <v>54</v>
      </c>
      <c r="B37" s="18">
        <v>8984519214</v>
      </c>
      <c r="C37" s="18">
        <v>0</v>
      </c>
      <c r="D37" s="63">
        <v>6984620171</v>
      </c>
      <c r="E37" s="64">
        <v>6666795451</v>
      </c>
      <c r="F37" s="64">
        <v>5582040348</v>
      </c>
      <c r="G37" s="64">
        <v>6000045501</v>
      </c>
      <c r="H37" s="64">
        <v>5460391673</v>
      </c>
      <c r="I37" s="64">
        <v>5460391673</v>
      </c>
      <c r="J37" s="64">
        <v>5476776742</v>
      </c>
      <c r="K37" s="64">
        <v>6088720483</v>
      </c>
      <c r="L37" s="64">
        <v>6670084983</v>
      </c>
      <c r="M37" s="64">
        <v>6670084983</v>
      </c>
      <c r="N37" s="64">
        <v>6003759735</v>
      </c>
      <c r="O37" s="64">
        <v>5200172547</v>
      </c>
      <c r="P37" s="64">
        <v>7702786694</v>
      </c>
      <c r="Q37" s="64">
        <v>7702786694</v>
      </c>
      <c r="R37" s="64">
        <v>8462666935</v>
      </c>
      <c r="S37" s="64">
        <v>8416867898</v>
      </c>
      <c r="T37" s="64">
        <v>6371618718</v>
      </c>
      <c r="U37" s="64">
        <v>7238824472</v>
      </c>
      <c r="V37" s="64">
        <v>7238824472</v>
      </c>
      <c r="W37" s="64">
        <v>6666795451</v>
      </c>
      <c r="X37" s="64">
        <v>572029021</v>
      </c>
      <c r="Y37" s="65">
        <v>8.58</v>
      </c>
      <c r="Z37" s="66">
        <v>6666795451</v>
      </c>
    </row>
    <row r="38" spans="1:26" ht="13.5">
      <c r="A38" s="62" t="s">
        <v>55</v>
      </c>
      <c r="B38" s="18">
        <v>8325779692</v>
      </c>
      <c r="C38" s="18">
        <v>0</v>
      </c>
      <c r="D38" s="63">
        <v>8671247890</v>
      </c>
      <c r="E38" s="64">
        <v>8641710137</v>
      </c>
      <c r="F38" s="64">
        <v>6304904620</v>
      </c>
      <c r="G38" s="64">
        <v>6790632368</v>
      </c>
      <c r="H38" s="64">
        <v>5941002059</v>
      </c>
      <c r="I38" s="64">
        <v>5941002059</v>
      </c>
      <c r="J38" s="64">
        <v>6509479106</v>
      </c>
      <c r="K38" s="64">
        <v>6524244206</v>
      </c>
      <c r="L38" s="64">
        <v>6767562989</v>
      </c>
      <c r="M38" s="64">
        <v>6767562989</v>
      </c>
      <c r="N38" s="64">
        <v>6667811367</v>
      </c>
      <c r="O38" s="64">
        <v>6230313446</v>
      </c>
      <c r="P38" s="64">
        <v>6935039382</v>
      </c>
      <c r="Q38" s="64">
        <v>6935039382</v>
      </c>
      <c r="R38" s="64">
        <v>7120596033</v>
      </c>
      <c r="S38" s="64">
        <v>7112964026</v>
      </c>
      <c r="T38" s="64">
        <v>7207088529</v>
      </c>
      <c r="U38" s="64">
        <v>7304153670</v>
      </c>
      <c r="V38" s="64">
        <v>7304153670</v>
      </c>
      <c r="W38" s="64">
        <v>8641710137</v>
      </c>
      <c r="X38" s="64">
        <v>-1337556467</v>
      </c>
      <c r="Y38" s="65">
        <v>-15.48</v>
      </c>
      <c r="Z38" s="66">
        <v>8641710137</v>
      </c>
    </row>
    <row r="39" spans="1:26" ht="13.5">
      <c r="A39" s="62" t="s">
        <v>56</v>
      </c>
      <c r="B39" s="18">
        <v>88838365737</v>
      </c>
      <c r="C39" s="18">
        <v>0</v>
      </c>
      <c r="D39" s="63">
        <v>85059414719</v>
      </c>
      <c r="E39" s="64">
        <v>81193307037</v>
      </c>
      <c r="F39" s="64">
        <v>64020629020</v>
      </c>
      <c r="G39" s="64">
        <v>70693261965</v>
      </c>
      <c r="H39" s="64">
        <v>66025656539</v>
      </c>
      <c r="I39" s="64">
        <v>66025656539</v>
      </c>
      <c r="J39" s="64">
        <v>71650562355</v>
      </c>
      <c r="K39" s="64">
        <v>72857033058</v>
      </c>
      <c r="L39" s="64">
        <v>78942251366</v>
      </c>
      <c r="M39" s="64">
        <v>78942251366</v>
      </c>
      <c r="N39" s="64">
        <v>71794860702</v>
      </c>
      <c r="O39" s="64">
        <v>67088449547</v>
      </c>
      <c r="P39" s="64">
        <v>78109452639</v>
      </c>
      <c r="Q39" s="64">
        <v>78109452639</v>
      </c>
      <c r="R39" s="64">
        <v>76783736857</v>
      </c>
      <c r="S39" s="64">
        <v>76544878893</v>
      </c>
      <c r="T39" s="64">
        <v>72157600613</v>
      </c>
      <c r="U39" s="64">
        <v>77596781351</v>
      </c>
      <c r="V39" s="64">
        <v>77596781351</v>
      </c>
      <c r="W39" s="64">
        <v>81193307037</v>
      </c>
      <c r="X39" s="64">
        <v>-3596525686</v>
      </c>
      <c r="Y39" s="65">
        <v>-4.43</v>
      </c>
      <c r="Z39" s="66">
        <v>81193307037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5565072943</v>
      </c>
      <c r="C42" s="18">
        <v>0</v>
      </c>
      <c r="D42" s="63">
        <v>5732245423</v>
      </c>
      <c r="E42" s="64">
        <v>5872197017</v>
      </c>
      <c r="F42" s="64">
        <v>1513069787</v>
      </c>
      <c r="G42" s="64">
        <v>-257180613</v>
      </c>
      <c r="H42" s="64">
        <v>-221041066</v>
      </c>
      <c r="I42" s="64">
        <v>1034848108</v>
      </c>
      <c r="J42" s="64">
        <v>632522300</v>
      </c>
      <c r="K42" s="64">
        <v>1078056784</v>
      </c>
      <c r="L42" s="64">
        <v>171766607</v>
      </c>
      <c r="M42" s="64">
        <v>1882345691</v>
      </c>
      <c r="N42" s="64">
        <v>-398604483</v>
      </c>
      <c r="O42" s="64">
        <v>154303243</v>
      </c>
      <c r="P42" s="64">
        <v>2262002060</v>
      </c>
      <c r="Q42" s="64">
        <v>2017700820</v>
      </c>
      <c r="R42" s="64">
        <v>-297951254</v>
      </c>
      <c r="S42" s="64">
        <v>-85750261</v>
      </c>
      <c r="T42" s="64">
        <v>-367078771</v>
      </c>
      <c r="U42" s="64">
        <v>-750780286</v>
      </c>
      <c r="V42" s="64">
        <v>4184114333</v>
      </c>
      <c r="W42" s="64">
        <v>5872197017</v>
      </c>
      <c r="X42" s="64">
        <v>-1688082684</v>
      </c>
      <c r="Y42" s="65">
        <v>-28.75</v>
      </c>
      <c r="Z42" s="66">
        <v>5872197017</v>
      </c>
    </row>
    <row r="43" spans="1:26" ht="13.5">
      <c r="A43" s="62" t="s">
        <v>59</v>
      </c>
      <c r="B43" s="18">
        <v>-3267118267</v>
      </c>
      <c r="C43" s="18">
        <v>0</v>
      </c>
      <c r="D43" s="63">
        <v>-5420818016</v>
      </c>
      <c r="E43" s="64">
        <v>-5739041123</v>
      </c>
      <c r="F43" s="64">
        <v>-258360698</v>
      </c>
      <c r="G43" s="64">
        <v>-102979941</v>
      </c>
      <c r="H43" s="64">
        <v>-219024587</v>
      </c>
      <c r="I43" s="64">
        <v>-580365226</v>
      </c>
      <c r="J43" s="64">
        <v>-341795618</v>
      </c>
      <c r="K43" s="64">
        <v>-641664110</v>
      </c>
      <c r="L43" s="64">
        <v>-240984212</v>
      </c>
      <c r="M43" s="64">
        <v>-1224443940</v>
      </c>
      <c r="N43" s="64">
        <v>-343378180</v>
      </c>
      <c r="O43" s="64">
        <v>-563710292</v>
      </c>
      <c r="P43" s="64">
        <v>-439936216</v>
      </c>
      <c r="Q43" s="64">
        <v>-1347024688</v>
      </c>
      <c r="R43" s="64">
        <v>-257442386</v>
      </c>
      <c r="S43" s="64">
        <v>-472014485</v>
      </c>
      <c r="T43" s="64">
        <v>-679327591</v>
      </c>
      <c r="U43" s="64">
        <v>-1408784462</v>
      </c>
      <c r="V43" s="64">
        <v>-4560618316</v>
      </c>
      <c r="W43" s="64">
        <v>-5739041123</v>
      </c>
      <c r="X43" s="64">
        <v>1178422807</v>
      </c>
      <c r="Y43" s="65">
        <v>-20.53</v>
      </c>
      <c r="Z43" s="66">
        <v>-5739041123</v>
      </c>
    </row>
    <row r="44" spans="1:26" ht="13.5">
      <c r="A44" s="62" t="s">
        <v>60</v>
      </c>
      <c r="B44" s="18">
        <v>116786758</v>
      </c>
      <c r="C44" s="18">
        <v>0</v>
      </c>
      <c r="D44" s="63">
        <v>491037613</v>
      </c>
      <c r="E44" s="64">
        <v>556772388</v>
      </c>
      <c r="F44" s="64">
        <v>-16359785</v>
      </c>
      <c r="G44" s="64">
        <v>687165</v>
      </c>
      <c r="H44" s="64">
        <v>60501160</v>
      </c>
      <c r="I44" s="64">
        <v>44828540</v>
      </c>
      <c r="J44" s="64">
        <v>15024645</v>
      </c>
      <c r="K44" s="64">
        <v>-29202813</v>
      </c>
      <c r="L44" s="64">
        <v>-161147192</v>
      </c>
      <c r="M44" s="64">
        <v>-175325360</v>
      </c>
      <c r="N44" s="64">
        <v>9560362</v>
      </c>
      <c r="O44" s="64">
        <v>29711043</v>
      </c>
      <c r="P44" s="64">
        <v>-19419474</v>
      </c>
      <c r="Q44" s="64">
        <v>19851931</v>
      </c>
      <c r="R44" s="64">
        <v>-23196723</v>
      </c>
      <c r="S44" s="64">
        <v>138722656</v>
      </c>
      <c r="T44" s="64">
        <v>11897790</v>
      </c>
      <c r="U44" s="64">
        <v>127423723</v>
      </c>
      <c r="V44" s="64">
        <v>16778834</v>
      </c>
      <c r="W44" s="64">
        <v>556772388</v>
      </c>
      <c r="X44" s="64">
        <v>-539993554</v>
      </c>
      <c r="Y44" s="65">
        <v>-96.99</v>
      </c>
      <c r="Z44" s="66">
        <v>556772388</v>
      </c>
    </row>
    <row r="45" spans="1:26" ht="13.5">
      <c r="A45" s="74" t="s">
        <v>61</v>
      </c>
      <c r="B45" s="21">
        <v>3688653500</v>
      </c>
      <c r="C45" s="21">
        <v>0</v>
      </c>
      <c r="D45" s="103">
        <v>4957903309</v>
      </c>
      <c r="E45" s="104">
        <v>4259822045</v>
      </c>
      <c r="F45" s="104">
        <v>4560066290</v>
      </c>
      <c r="G45" s="104">
        <v>4200592901</v>
      </c>
      <c r="H45" s="104">
        <v>3821028408</v>
      </c>
      <c r="I45" s="104">
        <v>3821028408</v>
      </c>
      <c r="J45" s="104">
        <v>4126779735</v>
      </c>
      <c r="K45" s="104">
        <v>4533969596</v>
      </c>
      <c r="L45" s="104">
        <v>4303604799</v>
      </c>
      <c r="M45" s="104">
        <v>4303604799</v>
      </c>
      <c r="N45" s="104">
        <v>3571182498</v>
      </c>
      <c r="O45" s="104">
        <v>3191486492</v>
      </c>
      <c r="P45" s="104">
        <v>4994132862</v>
      </c>
      <c r="Q45" s="104">
        <v>3571182498</v>
      </c>
      <c r="R45" s="104">
        <v>4415542499</v>
      </c>
      <c r="S45" s="104">
        <v>3996500409</v>
      </c>
      <c r="T45" s="104">
        <v>2630972494</v>
      </c>
      <c r="U45" s="104">
        <v>2961991837</v>
      </c>
      <c r="V45" s="104">
        <v>2961991837</v>
      </c>
      <c r="W45" s="104">
        <v>4259822045</v>
      </c>
      <c r="X45" s="104">
        <v>-1297830208</v>
      </c>
      <c r="Y45" s="105">
        <v>-30.47</v>
      </c>
      <c r="Z45" s="106">
        <v>4259822045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1769680737</v>
      </c>
      <c r="C49" s="56">
        <v>0</v>
      </c>
      <c r="D49" s="133">
        <v>573877757</v>
      </c>
      <c r="E49" s="58">
        <v>462871474</v>
      </c>
      <c r="F49" s="58">
        <v>0</v>
      </c>
      <c r="G49" s="58">
        <v>0</v>
      </c>
      <c r="H49" s="58">
        <v>0</v>
      </c>
      <c r="I49" s="58">
        <v>6156898519</v>
      </c>
      <c r="J49" s="58">
        <v>0</v>
      </c>
      <c r="K49" s="58">
        <v>0</v>
      </c>
      <c r="L49" s="58">
        <v>0</v>
      </c>
      <c r="M49" s="58">
        <v>332479268</v>
      </c>
      <c r="N49" s="58">
        <v>0</v>
      </c>
      <c r="O49" s="58">
        <v>0</v>
      </c>
      <c r="P49" s="58">
        <v>0</v>
      </c>
      <c r="Q49" s="58">
        <v>280405375</v>
      </c>
      <c r="R49" s="58">
        <v>0</v>
      </c>
      <c r="S49" s="58">
        <v>0</v>
      </c>
      <c r="T49" s="58">
        <v>0</v>
      </c>
      <c r="U49" s="58">
        <v>1699278935</v>
      </c>
      <c r="V49" s="58">
        <v>5862499736</v>
      </c>
      <c r="W49" s="58">
        <v>17137991801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2255467803</v>
      </c>
      <c r="C51" s="56">
        <v>0</v>
      </c>
      <c r="D51" s="133">
        <v>268962558</v>
      </c>
      <c r="E51" s="58">
        <v>229039533</v>
      </c>
      <c r="F51" s="58">
        <v>0</v>
      </c>
      <c r="G51" s="58">
        <v>0</v>
      </c>
      <c r="H51" s="58">
        <v>0</v>
      </c>
      <c r="I51" s="58">
        <v>816774538</v>
      </c>
      <c r="J51" s="58">
        <v>0</v>
      </c>
      <c r="K51" s="58">
        <v>0</v>
      </c>
      <c r="L51" s="58">
        <v>0</v>
      </c>
      <c r="M51" s="58">
        <v>58652183</v>
      </c>
      <c r="N51" s="58">
        <v>0</v>
      </c>
      <c r="O51" s="58">
        <v>0</v>
      </c>
      <c r="P51" s="58">
        <v>0</v>
      </c>
      <c r="Q51" s="58">
        <v>7997920</v>
      </c>
      <c r="R51" s="58">
        <v>0</v>
      </c>
      <c r="S51" s="58">
        <v>0</v>
      </c>
      <c r="T51" s="58">
        <v>0</v>
      </c>
      <c r="U51" s="58">
        <v>2400596</v>
      </c>
      <c r="V51" s="58">
        <v>207306187</v>
      </c>
      <c r="W51" s="58">
        <v>3846601318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92.19312107167816</v>
      </c>
      <c r="C58" s="5">
        <f>IF(C67=0,0,+(C76/C67)*100)</f>
        <v>0</v>
      </c>
      <c r="D58" s="6">
        <f aca="true" t="shared" si="6" ref="D58:Z58">IF(D67=0,0,+(D76/D67)*100)</f>
        <v>96.36190534374069</v>
      </c>
      <c r="E58" s="7">
        <f t="shared" si="6"/>
        <v>91.86071467813139</v>
      </c>
      <c r="F58" s="7">
        <f t="shared" si="6"/>
        <v>61.584138758075255</v>
      </c>
      <c r="G58" s="7">
        <f t="shared" si="6"/>
        <v>93.6235882367685</v>
      </c>
      <c r="H58" s="7">
        <f t="shared" si="6"/>
        <v>81.63524627690167</v>
      </c>
      <c r="I58" s="7">
        <f t="shared" si="6"/>
        <v>76.85583074400645</v>
      </c>
      <c r="J58" s="7">
        <f t="shared" si="6"/>
        <v>110.5922485571341</v>
      </c>
      <c r="K58" s="7">
        <f t="shared" si="6"/>
        <v>96.051544739457</v>
      </c>
      <c r="L58" s="7">
        <f t="shared" si="6"/>
        <v>83.61431183313759</v>
      </c>
      <c r="M58" s="7">
        <f t="shared" si="6"/>
        <v>95.95252512760017</v>
      </c>
      <c r="N58" s="7">
        <f t="shared" si="6"/>
        <v>101.31272889312726</v>
      </c>
      <c r="O58" s="7">
        <f t="shared" si="6"/>
        <v>90.04662822120376</v>
      </c>
      <c r="P58" s="7">
        <f t="shared" si="6"/>
        <v>91.3348798837065</v>
      </c>
      <c r="Q58" s="7">
        <f t="shared" si="6"/>
        <v>94.08135245719066</v>
      </c>
      <c r="R58" s="7">
        <f t="shared" si="6"/>
        <v>89.32998320863825</v>
      </c>
      <c r="S58" s="7">
        <f t="shared" si="6"/>
        <v>107.89666330529342</v>
      </c>
      <c r="T58" s="7">
        <f t="shared" si="6"/>
        <v>85.91858480479881</v>
      </c>
      <c r="U58" s="7">
        <f t="shared" si="6"/>
        <v>93.62391144266485</v>
      </c>
      <c r="V58" s="7">
        <f t="shared" si="6"/>
        <v>88.98449188978209</v>
      </c>
      <c r="W58" s="7">
        <f t="shared" si="6"/>
        <v>91.86071467813139</v>
      </c>
      <c r="X58" s="7">
        <f t="shared" si="6"/>
        <v>0</v>
      </c>
      <c r="Y58" s="7">
        <f t="shared" si="6"/>
        <v>0</v>
      </c>
      <c r="Z58" s="8">
        <f t="shared" si="6"/>
        <v>91.86071467813139</v>
      </c>
    </row>
    <row r="59" spans="1:26" ht="13.5">
      <c r="A59" s="36" t="s">
        <v>31</v>
      </c>
      <c r="B59" s="9">
        <f aca="true" t="shared" si="7" ref="B59:Z66">IF(B68=0,0,+(B77/B68)*100)</f>
        <v>108.03996308802934</v>
      </c>
      <c r="C59" s="9">
        <f t="shared" si="7"/>
        <v>0</v>
      </c>
      <c r="D59" s="2">
        <f t="shared" si="7"/>
        <v>121.14220908568336</v>
      </c>
      <c r="E59" s="10">
        <f t="shared" si="7"/>
        <v>93.96638384595717</v>
      </c>
      <c r="F59" s="10">
        <f t="shared" si="7"/>
        <v>37.39324619608068</v>
      </c>
      <c r="G59" s="10">
        <f t="shared" si="7"/>
        <v>149.17891216384785</v>
      </c>
      <c r="H59" s="10">
        <f t="shared" si="7"/>
        <v>134.10031106645596</v>
      </c>
      <c r="I59" s="10">
        <f t="shared" si="7"/>
        <v>77.04549460618657</v>
      </c>
      <c r="J59" s="10">
        <f t="shared" si="7"/>
        <v>133.5536267865301</v>
      </c>
      <c r="K59" s="10">
        <f t="shared" si="7"/>
        <v>153.5199007009187</v>
      </c>
      <c r="L59" s="10">
        <f t="shared" si="7"/>
        <v>109.27863796006226</v>
      </c>
      <c r="M59" s="10">
        <f t="shared" si="7"/>
        <v>130.30287623194533</v>
      </c>
      <c r="N59" s="10">
        <f t="shared" si="7"/>
        <v>119.65274797420086</v>
      </c>
      <c r="O59" s="10">
        <f t="shared" si="7"/>
        <v>106.86369489223517</v>
      </c>
      <c r="P59" s="10">
        <f t="shared" si="7"/>
        <v>120.99627591689097</v>
      </c>
      <c r="Q59" s="10">
        <f t="shared" si="7"/>
        <v>115.6007675143203</v>
      </c>
      <c r="R59" s="10">
        <f t="shared" si="7"/>
        <v>116.89694722638191</v>
      </c>
      <c r="S59" s="10">
        <f t="shared" si="7"/>
        <v>151.81790353764575</v>
      </c>
      <c r="T59" s="10">
        <f t="shared" si="7"/>
        <v>137.26686395111474</v>
      </c>
      <c r="U59" s="10">
        <f t="shared" si="7"/>
        <v>134.06005497511165</v>
      </c>
      <c r="V59" s="10">
        <f t="shared" si="7"/>
        <v>107.63365237565365</v>
      </c>
      <c r="W59" s="10">
        <f t="shared" si="7"/>
        <v>93.96638384595717</v>
      </c>
      <c r="X59" s="10">
        <f t="shared" si="7"/>
        <v>0</v>
      </c>
      <c r="Y59" s="10">
        <f t="shared" si="7"/>
        <v>0</v>
      </c>
      <c r="Z59" s="11">
        <f t="shared" si="7"/>
        <v>93.96638384595717</v>
      </c>
    </row>
    <row r="60" spans="1:26" ht="13.5">
      <c r="A60" s="37" t="s">
        <v>32</v>
      </c>
      <c r="B60" s="12">
        <f t="shared" si="7"/>
        <v>89.00779267103717</v>
      </c>
      <c r="C60" s="12">
        <f t="shared" si="7"/>
        <v>0</v>
      </c>
      <c r="D60" s="3">
        <f t="shared" si="7"/>
        <v>91.08007723440384</v>
      </c>
      <c r="E60" s="13">
        <f t="shared" si="7"/>
        <v>91.54688738771583</v>
      </c>
      <c r="F60" s="13">
        <f t="shared" si="7"/>
        <v>74.28591734066265</v>
      </c>
      <c r="G60" s="13">
        <f t="shared" si="7"/>
        <v>84.94658709865436</v>
      </c>
      <c r="H60" s="13">
        <f t="shared" si="7"/>
        <v>73.35722008752002</v>
      </c>
      <c r="I60" s="13">
        <f t="shared" si="7"/>
        <v>77.14892415552643</v>
      </c>
      <c r="J60" s="13">
        <f t="shared" si="7"/>
        <v>106.67481994935201</v>
      </c>
      <c r="K60" s="13">
        <f t="shared" si="7"/>
        <v>87.74961983609344</v>
      </c>
      <c r="L60" s="13">
        <f t="shared" si="7"/>
        <v>78.88598261357161</v>
      </c>
      <c r="M60" s="13">
        <f t="shared" si="7"/>
        <v>90.04834699777223</v>
      </c>
      <c r="N60" s="13">
        <f t="shared" si="7"/>
        <v>98.43225769629424</v>
      </c>
      <c r="O60" s="13">
        <f t="shared" si="7"/>
        <v>86.90410033347801</v>
      </c>
      <c r="P60" s="13">
        <f t="shared" si="7"/>
        <v>85.75183925290797</v>
      </c>
      <c r="Q60" s="13">
        <f t="shared" si="7"/>
        <v>90.16628260533805</v>
      </c>
      <c r="R60" s="13">
        <f t="shared" si="7"/>
        <v>84.06874759542724</v>
      </c>
      <c r="S60" s="13">
        <f t="shared" si="7"/>
        <v>100.46052076524971</v>
      </c>
      <c r="T60" s="13">
        <f t="shared" si="7"/>
        <v>77.75097210682488</v>
      </c>
      <c r="U60" s="13">
        <f t="shared" si="7"/>
        <v>86.63920026410898</v>
      </c>
      <c r="V60" s="13">
        <f t="shared" si="7"/>
        <v>85.3659069058234</v>
      </c>
      <c r="W60" s="13">
        <f t="shared" si="7"/>
        <v>91.54688738771583</v>
      </c>
      <c r="X60" s="13">
        <f t="shared" si="7"/>
        <v>0</v>
      </c>
      <c r="Y60" s="13">
        <f t="shared" si="7"/>
        <v>0</v>
      </c>
      <c r="Z60" s="14">
        <f t="shared" si="7"/>
        <v>91.54688738771583</v>
      </c>
    </row>
    <row r="61" spans="1:26" ht="13.5">
      <c r="A61" s="38" t="s">
        <v>102</v>
      </c>
      <c r="B61" s="12">
        <f t="shared" si="7"/>
        <v>85.84319078100759</v>
      </c>
      <c r="C61" s="12">
        <f t="shared" si="7"/>
        <v>0</v>
      </c>
      <c r="D61" s="3">
        <f t="shared" si="7"/>
        <v>90.93646323022458</v>
      </c>
      <c r="E61" s="13">
        <f t="shared" si="7"/>
        <v>95.52844090144598</v>
      </c>
      <c r="F61" s="13">
        <f t="shared" si="7"/>
        <v>89.18347605805943</v>
      </c>
      <c r="G61" s="13">
        <f t="shared" si="7"/>
        <v>81.2023189925575</v>
      </c>
      <c r="H61" s="13">
        <f t="shared" si="7"/>
        <v>75.52355407418715</v>
      </c>
      <c r="I61" s="13">
        <f t="shared" si="7"/>
        <v>81.47218452028953</v>
      </c>
      <c r="J61" s="13">
        <f t="shared" si="7"/>
        <v>117.40138794231694</v>
      </c>
      <c r="K61" s="13">
        <f t="shared" si="7"/>
        <v>99.15237450299617</v>
      </c>
      <c r="L61" s="13">
        <f t="shared" si="7"/>
        <v>77.93455560449584</v>
      </c>
      <c r="M61" s="13">
        <f t="shared" si="7"/>
        <v>95.98820540413746</v>
      </c>
      <c r="N61" s="13">
        <f t="shared" si="7"/>
        <v>104.69685165053102</v>
      </c>
      <c r="O61" s="13">
        <f t="shared" si="7"/>
        <v>92.40041758490234</v>
      </c>
      <c r="P61" s="13">
        <f t="shared" si="7"/>
        <v>93.13012920741191</v>
      </c>
      <c r="Q61" s="13">
        <f t="shared" si="7"/>
        <v>96.48646852101403</v>
      </c>
      <c r="R61" s="13">
        <f t="shared" si="7"/>
        <v>88.51867846325263</v>
      </c>
      <c r="S61" s="13">
        <f t="shared" si="7"/>
        <v>106.1149484454434</v>
      </c>
      <c r="T61" s="13">
        <f t="shared" si="7"/>
        <v>88.02428265761502</v>
      </c>
      <c r="U61" s="13">
        <f t="shared" si="7"/>
        <v>93.79529193156996</v>
      </c>
      <c r="V61" s="13">
        <f t="shared" si="7"/>
        <v>91.06048107042582</v>
      </c>
      <c r="W61" s="13">
        <f t="shared" si="7"/>
        <v>95.52844090144598</v>
      </c>
      <c r="X61" s="13">
        <f t="shared" si="7"/>
        <v>0</v>
      </c>
      <c r="Y61" s="13">
        <f t="shared" si="7"/>
        <v>0</v>
      </c>
      <c r="Z61" s="14">
        <f t="shared" si="7"/>
        <v>95.52844090144598</v>
      </c>
    </row>
    <row r="62" spans="1:26" ht="13.5">
      <c r="A62" s="38" t="s">
        <v>103</v>
      </c>
      <c r="B62" s="12">
        <f t="shared" si="7"/>
        <v>85.1869079977634</v>
      </c>
      <c r="C62" s="12">
        <f t="shared" si="7"/>
        <v>0</v>
      </c>
      <c r="D62" s="3">
        <f t="shared" si="7"/>
        <v>91.79233621444538</v>
      </c>
      <c r="E62" s="13">
        <f t="shared" si="7"/>
        <v>97.76625509488703</v>
      </c>
      <c r="F62" s="13">
        <f t="shared" si="7"/>
        <v>64.63941249239565</v>
      </c>
      <c r="G62" s="13">
        <f t="shared" si="7"/>
        <v>63.9127769110227</v>
      </c>
      <c r="H62" s="13">
        <f t="shared" si="7"/>
        <v>55.81496226370106</v>
      </c>
      <c r="I62" s="13">
        <f t="shared" si="7"/>
        <v>61.17017849735033</v>
      </c>
      <c r="J62" s="13">
        <f t="shared" si="7"/>
        <v>66.59892539899084</v>
      </c>
      <c r="K62" s="13">
        <f t="shared" si="7"/>
        <v>64.16016273272595</v>
      </c>
      <c r="L62" s="13">
        <f t="shared" si="7"/>
        <v>66.48840981421831</v>
      </c>
      <c r="M62" s="13">
        <f t="shared" si="7"/>
        <v>65.70003454589161</v>
      </c>
      <c r="N62" s="13">
        <f t="shared" si="7"/>
        <v>73.45664126988889</v>
      </c>
      <c r="O62" s="13">
        <f t="shared" si="7"/>
        <v>73.35631931624994</v>
      </c>
      <c r="P62" s="13">
        <f t="shared" si="7"/>
        <v>63.731486934202245</v>
      </c>
      <c r="Q62" s="13">
        <f t="shared" si="7"/>
        <v>69.88041979588523</v>
      </c>
      <c r="R62" s="13">
        <f t="shared" si="7"/>
        <v>70.40978039386218</v>
      </c>
      <c r="S62" s="13">
        <f t="shared" si="7"/>
        <v>82.03870071635187</v>
      </c>
      <c r="T62" s="13">
        <f t="shared" si="7"/>
        <v>66.75996518168172</v>
      </c>
      <c r="U62" s="13">
        <f t="shared" si="7"/>
        <v>72.66838690429742</v>
      </c>
      <c r="V62" s="13">
        <f t="shared" si="7"/>
        <v>67.17456265591956</v>
      </c>
      <c r="W62" s="13">
        <f t="shared" si="7"/>
        <v>97.76625509488703</v>
      </c>
      <c r="X62" s="13">
        <f t="shared" si="7"/>
        <v>0</v>
      </c>
      <c r="Y62" s="13">
        <f t="shared" si="7"/>
        <v>0</v>
      </c>
      <c r="Z62" s="14">
        <f t="shared" si="7"/>
        <v>97.76625509488703</v>
      </c>
    </row>
    <row r="63" spans="1:26" ht="13.5">
      <c r="A63" s="38" t="s">
        <v>104</v>
      </c>
      <c r="B63" s="12">
        <f t="shared" si="7"/>
        <v>90.99533436601693</v>
      </c>
      <c r="C63" s="12">
        <f t="shared" si="7"/>
        <v>0</v>
      </c>
      <c r="D63" s="3">
        <f t="shared" si="7"/>
        <v>91.78152635639569</v>
      </c>
      <c r="E63" s="13">
        <f t="shared" si="7"/>
        <v>94.69171492033264</v>
      </c>
      <c r="F63" s="13">
        <f t="shared" si="7"/>
        <v>38.15962782822999</v>
      </c>
      <c r="G63" s="13">
        <f t="shared" si="7"/>
        <v>78.41087093148384</v>
      </c>
      <c r="H63" s="13">
        <f t="shared" si="7"/>
        <v>76.39286087194493</v>
      </c>
      <c r="I63" s="13">
        <f t="shared" si="7"/>
        <v>56.96099707855793</v>
      </c>
      <c r="J63" s="13">
        <f t="shared" si="7"/>
        <v>78.76435619119869</v>
      </c>
      <c r="K63" s="13">
        <f t="shared" si="7"/>
        <v>62.87477597121779</v>
      </c>
      <c r="L63" s="13">
        <f t="shared" si="7"/>
        <v>68.11139283334921</v>
      </c>
      <c r="M63" s="13">
        <f t="shared" si="7"/>
        <v>69.47199886278405</v>
      </c>
      <c r="N63" s="13">
        <f t="shared" si="7"/>
        <v>72.85205138872391</v>
      </c>
      <c r="O63" s="13">
        <f t="shared" si="7"/>
        <v>72.75835837619043</v>
      </c>
      <c r="P63" s="13">
        <f t="shared" si="7"/>
        <v>71.31090744843769</v>
      </c>
      <c r="Q63" s="13">
        <f t="shared" si="7"/>
        <v>72.3053351045228</v>
      </c>
      <c r="R63" s="13">
        <f t="shared" si="7"/>
        <v>68.2113570306181</v>
      </c>
      <c r="S63" s="13">
        <f t="shared" si="7"/>
        <v>82.93882901886535</v>
      </c>
      <c r="T63" s="13">
        <f t="shared" si="7"/>
        <v>34.83241990449339</v>
      </c>
      <c r="U63" s="13">
        <f t="shared" si="7"/>
        <v>54.67794398813174</v>
      </c>
      <c r="V63" s="13">
        <f t="shared" si="7"/>
        <v>62.19234087280432</v>
      </c>
      <c r="W63" s="13">
        <f t="shared" si="7"/>
        <v>94.69171492033264</v>
      </c>
      <c r="X63" s="13">
        <f t="shared" si="7"/>
        <v>0</v>
      </c>
      <c r="Y63" s="13">
        <f t="shared" si="7"/>
        <v>0</v>
      </c>
      <c r="Z63" s="14">
        <f t="shared" si="7"/>
        <v>94.69171492033264</v>
      </c>
    </row>
    <row r="64" spans="1:26" ht="13.5">
      <c r="A64" s="38" t="s">
        <v>105</v>
      </c>
      <c r="B64" s="12">
        <f t="shared" si="7"/>
        <v>84.07606453951108</v>
      </c>
      <c r="C64" s="12">
        <f t="shared" si="7"/>
        <v>0</v>
      </c>
      <c r="D64" s="3">
        <f t="shared" si="7"/>
        <v>91.13414493094226</v>
      </c>
      <c r="E64" s="13">
        <f t="shared" si="7"/>
        <v>93.72359416284188</v>
      </c>
      <c r="F64" s="13">
        <f t="shared" si="7"/>
        <v>33.19117185207984</v>
      </c>
      <c r="G64" s="13">
        <f t="shared" si="7"/>
        <v>79.10881091608401</v>
      </c>
      <c r="H64" s="13">
        <f t="shared" si="7"/>
        <v>74.1358159810874</v>
      </c>
      <c r="I64" s="13">
        <f t="shared" si="7"/>
        <v>52.431808528753784</v>
      </c>
      <c r="J64" s="13">
        <f t="shared" si="7"/>
        <v>79.82221589866593</v>
      </c>
      <c r="K64" s="13">
        <f t="shared" si="7"/>
        <v>49.24988171281569</v>
      </c>
      <c r="L64" s="13">
        <f t="shared" si="7"/>
        <v>70.44660575917302</v>
      </c>
      <c r="M64" s="13">
        <f t="shared" si="7"/>
        <v>64.95241667998911</v>
      </c>
      <c r="N64" s="13">
        <f t="shared" si="7"/>
        <v>67.34733381966149</v>
      </c>
      <c r="O64" s="13">
        <f t="shared" si="7"/>
        <v>72.49726465411115</v>
      </c>
      <c r="P64" s="13">
        <f t="shared" si="7"/>
        <v>69.48690369326842</v>
      </c>
      <c r="Q64" s="13">
        <f t="shared" si="7"/>
        <v>69.71375049440363</v>
      </c>
      <c r="R64" s="13">
        <f t="shared" si="7"/>
        <v>73.52025499017566</v>
      </c>
      <c r="S64" s="13">
        <f t="shared" si="7"/>
        <v>88.23254664461525</v>
      </c>
      <c r="T64" s="13">
        <f t="shared" si="7"/>
        <v>70.12272582380696</v>
      </c>
      <c r="U64" s="13">
        <f t="shared" si="7"/>
        <v>76.77951429736741</v>
      </c>
      <c r="V64" s="13">
        <f t="shared" si="7"/>
        <v>64.00993067108884</v>
      </c>
      <c r="W64" s="13">
        <f t="shared" si="7"/>
        <v>93.72359416284188</v>
      </c>
      <c r="X64" s="13">
        <f t="shared" si="7"/>
        <v>0</v>
      </c>
      <c r="Y64" s="13">
        <f t="shared" si="7"/>
        <v>0</v>
      </c>
      <c r="Z64" s="14">
        <f t="shared" si="7"/>
        <v>93.72359416284188</v>
      </c>
    </row>
    <row r="65" spans="1:26" ht="13.5">
      <c r="A65" s="38" t="s">
        <v>106</v>
      </c>
      <c r="B65" s="12">
        <f t="shared" si="7"/>
        <v>133.66410170816067</v>
      </c>
      <c r="C65" s="12">
        <f t="shared" si="7"/>
        <v>0</v>
      </c>
      <c r="D65" s="3">
        <f t="shared" si="7"/>
        <v>82.9187257734269</v>
      </c>
      <c r="E65" s="13">
        <f t="shared" si="7"/>
        <v>16.613233267248933</v>
      </c>
      <c r="F65" s="13">
        <f t="shared" si="7"/>
        <v>595.4429112412095</v>
      </c>
      <c r="G65" s="13">
        <f t="shared" si="7"/>
        <v>2233.212631127167</v>
      </c>
      <c r="H65" s="13">
        <f t="shared" si="7"/>
        <v>492.06531128445664</v>
      </c>
      <c r="I65" s="13">
        <f t="shared" si="7"/>
        <v>1097.0410393864029</v>
      </c>
      <c r="J65" s="13">
        <f t="shared" si="7"/>
        <v>1996.473881687168</v>
      </c>
      <c r="K65" s="13">
        <f t="shared" si="7"/>
        <v>992.7823919047923</v>
      </c>
      <c r="L65" s="13">
        <f t="shared" si="7"/>
        <v>3002.2302870288217</v>
      </c>
      <c r="M65" s="13">
        <f t="shared" si="7"/>
        <v>1800.015528802792</v>
      </c>
      <c r="N65" s="13">
        <f t="shared" si="7"/>
        <v>910.5263173719401</v>
      </c>
      <c r="O65" s="13">
        <f t="shared" si="7"/>
        <v>368.5873438893787</v>
      </c>
      <c r="P65" s="13">
        <f t="shared" si="7"/>
        <v>-432.793661333349</v>
      </c>
      <c r="Q65" s="13">
        <f t="shared" si="7"/>
        <v>1614.9897984549564</v>
      </c>
      <c r="R65" s="13">
        <f t="shared" si="7"/>
        <v>-286.96949722829885</v>
      </c>
      <c r="S65" s="13">
        <f t="shared" si="7"/>
        <v>703.3156016683906</v>
      </c>
      <c r="T65" s="13">
        <f t="shared" si="7"/>
        <v>-253.4494186775586</v>
      </c>
      <c r="U65" s="13">
        <f t="shared" si="7"/>
        <v>-762.3478851569524</v>
      </c>
      <c r="V65" s="13">
        <f t="shared" si="7"/>
        <v>1984.2216228029063</v>
      </c>
      <c r="W65" s="13">
        <f t="shared" si="7"/>
        <v>16.613233267248933</v>
      </c>
      <c r="X65" s="13">
        <f t="shared" si="7"/>
        <v>0</v>
      </c>
      <c r="Y65" s="13">
        <f t="shared" si="7"/>
        <v>0</v>
      </c>
      <c r="Z65" s="14">
        <f t="shared" si="7"/>
        <v>16.613233267248933</v>
      </c>
    </row>
    <row r="66" spans="1:26" ht="13.5">
      <c r="A66" s="39" t="s">
        <v>107</v>
      </c>
      <c r="B66" s="15">
        <f t="shared" si="7"/>
        <v>70.76595242638581</v>
      </c>
      <c r="C66" s="15">
        <f t="shared" si="7"/>
        <v>0</v>
      </c>
      <c r="D66" s="4">
        <f t="shared" si="7"/>
        <v>76.89240415199251</v>
      </c>
      <c r="E66" s="16">
        <f t="shared" si="7"/>
        <v>84.35051611147793</v>
      </c>
      <c r="F66" s="16">
        <f t="shared" si="7"/>
        <v>60.845607264318765</v>
      </c>
      <c r="G66" s="16">
        <f t="shared" si="7"/>
        <v>53.33832499689927</v>
      </c>
      <c r="H66" s="16">
        <f t="shared" si="7"/>
        <v>70.05936964006587</v>
      </c>
      <c r="I66" s="16">
        <f t="shared" si="7"/>
        <v>61.918669717168115</v>
      </c>
      <c r="J66" s="16">
        <f t="shared" si="7"/>
        <v>59.35852804733387</v>
      </c>
      <c r="K66" s="16">
        <f t="shared" si="7"/>
        <v>59.740659645472384</v>
      </c>
      <c r="L66" s="16">
        <f t="shared" si="7"/>
        <v>66.08732198745889</v>
      </c>
      <c r="M66" s="16">
        <f t="shared" si="7"/>
        <v>61.77989692434982</v>
      </c>
      <c r="N66" s="16">
        <f t="shared" si="7"/>
        <v>64.6137703288678</v>
      </c>
      <c r="O66" s="16">
        <f t="shared" si="7"/>
        <v>62.39900343378212</v>
      </c>
      <c r="P66" s="16">
        <f t="shared" si="7"/>
        <v>68.35813125344634</v>
      </c>
      <c r="Q66" s="16">
        <f t="shared" si="7"/>
        <v>65.23777679158272</v>
      </c>
      <c r="R66" s="16">
        <f t="shared" si="7"/>
        <v>69.37024569870378</v>
      </c>
      <c r="S66" s="16">
        <f t="shared" si="7"/>
        <v>90.44086866705562</v>
      </c>
      <c r="T66" s="16">
        <f t="shared" si="7"/>
        <v>65.71270254919904</v>
      </c>
      <c r="U66" s="16">
        <f t="shared" si="7"/>
        <v>73.4472146230095</v>
      </c>
      <c r="V66" s="16">
        <f t="shared" si="7"/>
        <v>65.85804750327169</v>
      </c>
      <c r="W66" s="16">
        <f t="shared" si="7"/>
        <v>84.35051611147793</v>
      </c>
      <c r="X66" s="16">
        <f t="shared" si="7"/>
        <v>0</v>
      </c>
      <c r="Y66" s="16">
        <f t="shared" si="7"/>
        <v>0</v>
      </c>
      <c r="Z66" s="17">
        <f t="shared" si="7"/>
        <v>84.35051611147793</v>
      </c>
    </row>
    <row r="67" spans="1:26" ht="13.5" hidden="1">
      <c r="A67" s="40" t="s">
        <v>108</v>
      </c>
      <c r="B67" s="23">
        <v>23703120453</v>
      </c>
      <c r="C67" s="23"/>
      <c r="D67" s="24">
        <v>26810536865</v>
      </c>
      <c r="E67" s="25">
        <v>27251742546</v>
      </c>
      <c r="F67" s="25">
        <v>3308303716</v>
      </c>
      <c r="G67" s="25">
        <v>2251078778</v>
      </c>
      <c r="H67" s="25">
        <v>2673517758</v>
      </c>
      <c r="I67" s="25">
        <v>8232900252</v>
      </c>
      <c r="J67" s="25">
        <v>1801889202</v>
      </c>
      <c r="K67" s="25">
        <v>2001407963</v>
      </c>
      <c r="L67" s="25">
        <v>2154067009</v>
      </c>
      <c r="M67" s="25">
        <v>5957364174</v>
      </c>
      <c r="N67" s="25">
        <v>1901333027</v>
      </c>
      <c r="O67" s="25">
        <v>2008727710</v>
      </c>
      <c r="P67" s="25">
        <v>2055215307</v>
      </c>
      <c r="Q67" s="25">
        <v>5965276044</v>
      </c>
      <c r="R67" s="25">
        <v>1949845432</v>
      </c>
      <c r="S67" s="25">
        <v>1808623902</v>
      </c>
      <c r="T67" s="25">
        <v>2263569688</v>
      </c>
      <c r="U67" s="25">
        <v>6022039022</v>
      </c>
      <c r="V67" s="25">
        <v>26177579492</v>
      </c>
      <c r="W67" s="25">
        <v>27251742546</v>
      </c>
      <c r="X67" s="25"/>
      <c r="Y67" s="24"/>
      <c r="Z67" s="26">
        <v>27251742546</v>
      </c>
    </row>
    <row r="68" spans="1:26" ht="13.5" hidden="1">
      <c r="A68" s="36" t="s">
        <v>31</v>
      </c>
      <c r="B68" s="18">
        <v>4515400208</v>
      </c>
      <c r="C68" s="18"/>
      <c r="D68" s="19">
        <v>4950842723</v>
      </c>
      <c r="E68" s="20">
        <v>4936942215</v>
      </c>
      <c r="F68" s="20">
        <v>1121335101</v>
      </c>
      <c r="G68" s="20">
        <v>325938515</v>
      </c>
      <c r="H68" s="20">
        <v>367232782</v>
      </c>
      <c r="I68" s="20">
        <v>1814506398</v>
      </c>
      <c r="J68" s="20">
        <v>349167435</v>
      </c>
      <c r="K68" s="20">
        <v>274308278</v>
      </c>
      <c r="L68" s="20">
        <v>356906069</v>
      </c>
      <c r="M68" s="20">
        <v>980381782</v>
      </c>
      <c r="N68" s="20">
        <v>345109117</v>
      </c>
      <c r="O68" s="20">
        <v>378479309</v>
      </c>
      <c r="P68" s="20">
        <v>353706392</v>
      </c>
      <c r="Q68" s="20">
        <v>1077294818</v>
      </c>
      <c r="R68" s="20">
        <v>340339845</v>
      </c>
      <c r="S68" s="20">
        <v>270495513</v>
      </c>
      <c r="T68" s="20">
        <v>323646055</v>
      </c>
      <c r="U68" s="20">
        <v>934481413</v>
      </c>
      <c r="V68" s="20">
        <v>4806664411</v>
      </c>
      <c r="W68" s="20">
        <v>4936942215</v>
      </c>
      <c r="X68" s="20"/>
      <c r="Y68" s="19"/>
      <c r="Z68" s="22">
        <v>4936942215</v>
      </c>
    </row>
    <row r="69" spans="1:26" ht="13.5" hidden="1">
      <c r="A69" s="37" t="s">
        <v>32</v>
      </c>
      <c r="B69" s="18">
        <v>18615648384</v>
      </c>
      <c r="C69" s="18"/>
      <c r="D69" s="19">
        <v>21350502858</v>
      </c>
      <c r="E69" s="20">
        <v>21843371947</v>
      </c>
      <c r="F69" s="20">
        <v>2138435943</v>
      </c>
      <c r="G69" s="20">
        <v>1880747581</v>
      </c>
      <c r="H69" s="20">
        <v>2253097522</v>
      </c>
      <c r="I69" s="20">
        <v>6272281046</v>
      </c>
      <c r="J69" s="20">
        <v>1403554099</v>
      </c>
      <c r="K69" s="20">
        <v>1676194765</v>
      </c>
      <c r="L69" s="20">
        <v>1745422310</v>
      </c>
      <c r="M69" s="20">
        <v>4825171174</v>
      </c>
      <c r="N69" s="20">
        <v>1501619172</v>
      </c>
      <c r="O69" s="20">
        <v>1579572792</v>
      </c>
      <c r="P69" s="20">
        <v>1644486458</v>
      </c>
      <c r="Q69" s="20">
        <v>4725678422</v>
      </c>
      <c r="R69" s="20">
        <v>1547312300</v>
      </c>
      <c r="S69" s="20">
        <v>1493939583</v>
      </c>
      <c r="T69" s="20">
        <v>1875618454</v>
      </c>
      <c r="U69" s="20">
        <v>4916870337</v>
      </c>
      <c r="V69" s="20">
        <v>20740000979</v>
      </c>
      <c r="W69" s="20">
        <v>21843371947</v>
      </c>
      <c r="X69" s="20"/>
      <c r="Y69" s="19"/>
      <c r="Z69" s="22">
        <v>21843371947</v>
      </c>
    </row>
    <row r="70" spans="1:26" ht="13.5" hidden="1">
      <c r="A70" s="38" t="s">
        <v>102</v>
      </c>
      <c r="B70" s="18">
        <v>11842565864</v>
      </c>
      <c r="C70" s="18"/>
      <c r="D70" s="19">
        <v>14270464476</v>
      </c>
      <c r="E70" s="20">
        <v>14272926309</v>
      </c>
      <c r="F70" s="20">
        <v>1302551224</v>
      </c>
      <c r="G70" s="20">
        <v>1311633360</v>
      </c>
      <c r="H70" s="20">
        <v>1629011533</v>
      </c>
      <c r="I70" s="20">
        <v>4243196117</v>
      </c>
      <c r="J70" s="20">
        <v>845140310</v>
      </c>
      <c r="K70" s="20">
        <v>1045775644</v>
      </c>
      <c r="L70" s="20">
        <v>1185696795</v>
      </c>
      <c r="M70" s="20">
        <v>3076612749</v>
      </c>
      <c r="N70" s="20">
        <v>954153257</v>
      </c>
      <c r="O70" s="20">
        <v>1041469645</v>
      </c>
      <c r="P70" s="20">
        <v>1066181173</v>
      </c>
      <c r="Q70" s="20">
        <v>3061804075</v>
      </c>
      <c r="R70" s="20">
        <v>1033613967</v>
      </c>
      <c r="S70" s="20">
        <v>1011186759</v>
      </c>
      <c r="T70" s="20">
        <v>1213564531</v>
      </c>
      <c r="U70" s="20">
        <v>3258365257</v>
      </c>
      <c r="V70" s="20">
        <v>13639978198</v>
      </c>
      <c r="W70" s="20">
        <v>14272926309</v>
      </c>
      <c r="X70" s="20"/>
      <c r="Y70" s="19"/>
      <c r="Z70" s="22">
        <v>14272926309</v>
      </c>
    </row>
    <row r="71" spans="1:26" ht="13.5" hidden="1">
      <c r="A71" s="38" t="s">
        <v>103</v>
      </c>
      <c r="B71" s="18">
        <v>3407943628</v>
      </c>
      <c r="C71" s="18"/>
      <c r="D71" s="19">
        <v>4025975072</v>
      </c>
      <c r="E71" s="20">
        <v>3710662252</v>
      </c>
      <c r="F71" s="20">
        <v>328793157</v>
      </c>
      <c r="G71" s="20">
        <v>353882491</v>
      </c>
      <c r="H71" s="20">
        <v>394235800</v>
      </c>
      <c r="I71" s="20">
        <v>1076911448</v>
      </c>
      <c r="J71" s="20">
        <v>361849837</v>
      </c>
      <c r="K71" s="20">
        <v>388321646</v>
      </c>
      <c r="L71" s="20">
        <v>345903860</v>
      </c>
      <c r="M71" s="20">
        <v>1096075343</v>
      </c>
      <c r="N71" s="20">
        <v>328228778</v>
      </c>
      <c r="O71" s="20">
        <v>327929418</v>
      </c>
      <c r="P71" s="20">
        <v>376271552</v>
      </c>
      <c r="Q71" s="20">
        <v>1032429748</v>
      </c>
      <c r="R71" s="20">
        <v>321803073</v>
      </c>
      <c r="S71" s="20">
        <v>295402594</v>
      </c>
      <c r="T71" s="20">
        <v>345471022</v>
      </c>
      <c r="U71" s="20">
        <v>962676689</v>
      </c>
      <c r="V71" s="20">
        <v>4168093228</v>
      </c>
      <c r="W71" s="20">
        <v>3710662252</v>
      </c>
      <c r="X71" s="20"/>
      <c r="Y71" s="19"/>
      <c r="Z71" s="22">
        <v>3710662252</v>
      </c>
    </row>
    <row r="72" spans="1:26" ht="13.5" hidden="1">
      <c r="A72" s="38" t="s">
        <v>104</v>
      </c>
      <c r="B72" s="18">
        <v>1127827219</v>
      </c>
      <c r="C72" s="18"/>
      <c r="D72" s="19">
        <v>1548640204</v>
      </c>
      <c r="E72" s="20">
        <v>1501398188</v>
      </c>
      <c r="F72" s="20">
        <v>256492533</v>
      </c>
      <c r="G72" s="20">
        <v>115632483</v>
      </c>
      <c r="H72" s="20">
        <v>120529285</v>
      </c>
      <c r="I72" s="20">
        <v>492654301</v>
      </c>
      <c r="J72" s="20">
        <v>104143831</v>
      </c>
      <c r="K72" s="20">
        <v>122263308</v>
      </c>
      <c r="L72" s="20">
        <v>118435016</v>
      </c>
      <c r="M72" s="20">
        <v>344842155</v>
      </c>
      <c r="N72" s="20">
        <v>113041764</v>
      </c>
      <c r="O72" s="20">
        <v>114874406</v>
      </c>
      <c r="P72" s="20">
        <v>114480477</v>
      </c>
      <c r="Q72" s="20">
        <v>342396647</v>
      </c>
      <c r="R72" s="20">
        <v>115978238</v>
      </c>
      <c r="S72" s="20">
        <v>105951186</v>
      </c>
      <c r="T72" s="20">
        <v>229969018</v>
      </c>
      <c r="U72" s="20">
        <v>451898442</v>
      </c>
      <c r="V72" s="20">
        <v>1631791545</v>
      </c>
      <c r="W72" s="20">
        <v>1501398188</v>
      </c>
      <c r="X72" s="20"/>
      <c r="Y72" s="19"/>
      <c r="Z72" s="22">
        <v>1501398188</v>
      </c>
    </row>
    <row r="73" spans="1:26" ht="13.5" hidden="1">
      <c r="A73" s="38" t="s">
        <v>105</v>
      </c>
      <c r="B73" s="18">
        <v>1041648796</v>
      </c>
      <c r="C73" s="18"/>
      <c r="D73" s="19">
        <v>1263708668</v>
      </c>
      <c r="E73" s="20">
        <v>1194319264</v>
      </c>
      <c r="F73" s="20">
        <v>244674106</v>
      </c>
      <c r="G73" s="20">
        <v>93243108</v>
      </c>
      <c r="H73" s="20">
        <v>102296268</v>
      </c>
      <c r="I73" s="20">
        <v>440213482</v>
      </c>
      <c r="J73" s="20">
        <v>86772551</v>
      </c>
      <c r="K73" s="20">
        <v>114651051</v>
      </c>
      <c r="L73" s="20">
        <v>92829300</v>
      </c>
      <c r="M73" s="20">
        <v>294252902</v>
      </c>
      <c r="N73" s="20">
        <v>96217610</v>
      </c>
      <c r="O73" s="20">
        <v>89502392</v>
      </c>
      <c r="P73" s="20">
        <v>94514089</v>
      </c>
      <c r="Q73" s="20">
        <v>280234091</v>
      </c>
      <c r="R73" s="20">
        <v>82674244</v>
      </c>
      <c r="S73" s="20">
        <v>77211056</v>
      </c>
      <c r="T73" s="20">
        <v>92363446</v>
      </c>
      <c r="U73" s="20">
        <v>252248746</v>
      </c>
      <c r="V73" s="20">
        <v>1266949221</v>
      </c>
      <c r="W73" s="20">
        <v>1194319264</v>
      </c>
      <c r="X73" s="20"/>
      <c r="Y73" s="19"/>
      <c r="Z73" s="22">
        <v>1194319264</v>
      </c>
    </row>
    <row r="74" spans="1:26" ht="13.5" hidden="1">
      <c r="A74" s="38" t="s">
        <v>106</v>
      </c>
      <c r="B74" s="18">
        <v>1195662877</v>
      </c>
      <c r="C74" s="18"/>
      <c r="D74" s="19">
        <v>241714438</v>
      </c>
      <c r="E74" s="20">
        <v>1164065934</v>
      </c>
      <c r="F74" s="20">
        <v>5924923</v>
      </c>
      <c r="G74" s="20">
        <v>6356139</v>
      </c>
      <c r="H74" s="20">
        <v>7024636</v>
      </c>
      <c r="I74" s="20">
        <v>19305698</v>
      </c>
      <c r="J74" s="20">
        <v>5647570</v>
      </c>
      <c r="K74" s="20">
        <v>5183116</v>
      </c>
      <c r="L74" s="20">
        <v>2557339</v>
      </c>
      <c r="M74" s="20">
        <v>13388025</v>
      </c>
      <c r="N74" s="20">
        <v>9977763</v>
      </c>
      <c r="O74" s="20">
        <v>5796931</v>
      </c>
      <c r="P74" s="20">
        <v>-6960833</v>
      </c>
      <c r="Q74" s="20">
        <v>8813861</v>
      </c>
      <c r="R74" s="20">
        <v>-6757222</v>
      </c>
      <c r="S74" s="20">
        <v>4187988</v>
      </c>
      <c r="T74" s="20">
        <v>-5749563</v>
      </c>
      <c r="U74" s="20">
        <v>-8318797</v>
      </c>
      <c r="V74" s="20">
        <v>33188787</v>
      </c>
      <c r="W74" s="20">
        <v>1164065934</v>
      </c>
      <c r="X74" s="20"/>
      <c r="Y74" s="19"/>
      <c r="Z74" s="22">
        <v>1164065934</v>
      </c>
    </row>
    <row r="75" spans="1:26" ht="13.5" hidden="1">
      <c r="A75" s="39" t="s">
        <v>107</v>
      </c>
      <c r="B75" s="27">
        <v>572071861</v>
      </c>
      <c r="C75" s="27"/>
      <c r="D75" s="28">
        <v>509191284</v>
      </c>
      <c r="E75" s="29">
        <v>471428384</v>
      </c>
      <c r="F75" s="29">
        <v>48532672</v>
      </c>
      <c r="G75" s="29">
        <v>44392682</v>
      </c>
      <c r="H75" s="29">
        <v>53187454</v>
      </c>
      <c r="I75" s="29">
        <v>146112808</v>
      </c>
      <c r="J75" s="29">
        <v>49167668</v>
      </c>
      <c r="K75" s="29">
        <v>50904920</v>
      </c>
      <c r="L75" s="29">
        <v>51738630</v>
      </c>
      <c r="M75" s="29">
        <v>151811218</v>
      </c>
      <c r="N75" s="29">
        <v>54604738</v>
      </c>
      <c r="O75" s="29">
        <v>50675609</v>
      </c>
      <c r="P75" s="29">
        <v>57022457</v>
      </c>
      <c r="Q75" s="29">
        <v>162302804</v>
      </c>
      <c r="R75" s="29">
        <v>62193287</v>
      </c>
      <c r="S75" s="29">
        <v>44188806</v>
      </c>
      <c r="T75" s="29">
        <v>64305179</v>
      </c>
      <c r="U75" s="29">
        <v>170687272</v>
      </c>
      <c r="V75" s="29">
        <v>630914102</v>
      </c>
      <c r="W75" s="29">
        <v>471428384</v>
      </c>
      <c r="X75" s="29"/>
      <c r="Y75" s="28"/>
      <c r="Z75" s="30">
        <v>471428384</v>
      </c>
    </row>
    <row r="76" spans="1:26" ht="13.5" hidden="1">
      <c r="A76" s="41" t="s">
        <v>109</v>
      </c>
      <c r="B76" s="31">
        <v>21852646537</v>
      </c>
      <c r="C76" s="31"/>
      <c r="D76" s="32">
        <v>25835144156</v>
      </c>
      <c r="E76" s="33">
        <v>25033645465</v>
      </c>
      <c r="F76" s="33">
        <v>2037390351</v>
      </c>
      <c r="G76" s="33">
        <v>2107540726</v>
      </c>
      <c r="H76" s="33">
        <v>2182532806</v>
      </c>
      <c r="I76" s="33">
        <v>6327463883</v>
      </c>
      <c r="J76" s="33">
        <v>1992749785</v>
      </c>
      <c r="K76" s="33">
        <v>1922383265</v>
      </c>
      <c r="L76" s="33">
        <v>1801108306</v>
      </c>
      <c r="M76" s="33">
        <v>5716241356</v>
      </c>
      <c r="N76" s="33">
        <v>1926292375</v>
      </c>
      <c r="O76" s="33">
        <v>1808791573</v>
      </c>
      <c r="P76" s="33">
        <v>1877128432</v>
      </c>
      <c r="Q76" s="33">
        <v>5612212380</v>
      </c>
      <c r="R76" s="33">
        <v>1741796597</v>
      </c>
      <c r="S76" s="33">
        <v>1951444842</v>
      </c>
      <c r="T76" s="33">
        <v>1944827042</v>
      </c>
      <c r="U76" s="33">
        <v>5638068481</v>
      </c>
      <c r="V76" s="33">
        <v>23293986100</v>
      </c>
      <c r="W76" s="33">
        <v>25033645465</v>
      </c>
      <c r="X76" s="33"/>
      <c r="Y76" s="32"/>
      <c r="Z76" s="34">
        <v>25033645465</v>
      </c>
    </row>
    <row r="77" spans="1:26" ht="13.5" hidden="1">
      <c r="A77" s="36" t="s">
        <v>31</v>
      </c>
      <c r="B77" s="18">
        <v>4878436718</v>
      </c>
      <c r="C77" s="18"/>
      <c r="D77" s="19">
        <v>5997560243</v>
      </c>
      <c r="E77" s="20">
        <v>4639066072</v>
      </c>
      <c r="F77" s="20">
        <v>419303595</v>
      </c>
      <c r="G77" s="20">
        <v>486231531</v>
      </c>
      <c r="H77" s="20">
        <v>492460303</v>
      </c>
      <c r="I77" s="20">
        <v>1397995429</v>
      </c>
      <c r="J77" s="20">
        <v>466325773</v>
      </c>
      <c r="K77" s="20">
        <v>421117796</v>
      </c>
      <c r="L77" s="20">
        <v>390022091</v>
      </c>
      <c r="M77" s="20">
        <v>1277465660</v>
      </c>
      <c r="N77" s="20">
        <v>412932542</v>
      </c>
      <c r="O77" s="20">
        <v>404456974</v>
      </c>
      <c r="P77" s="20">
        <v>427971562</v>
      </c>
      <c r="Q77" s="20">
        <v>1245361078</v>
      </c>
      <c r="R77" s="20">
        <v>397846889</v>
      </c>
      <c r="S77" s="20">
        <v>410660617</v>
      </c>
      <c r="T77" s="20">
        <v>444258790</v>
      </c>
      <c r="U77" s="20">
        <v>1252766296</v>
      </c>
      <c r="V77" s="20">
        <v>5173588463</v>
      </c>
      <c r="W77" s="20">
        <v>4639066072</v>
      </c>
      <c r="X77" s="20"/>
      <c r="Y77" s="19"/>
      <c r="Z77" s="22">
        <v>4639066072</v>
      </c>
    </row>
    <row r="78" spans="1:26" ht="13.5" hidden="1">
      <c r="A78" s="37" t="s">
        <v>32</v>
      </c>
      <c r="B78" s="18">
        <v>16569377718</v>
      </c>
      <c r="C78" s="18"/>
      <c r="D78" s="19">
        <v>19446054493</v>
      </c>
      <c r="E78" s="20">
        <v>19996927118</v>
      </c>
      <c r="F78" s="20">
        <v>1588556757</v>
      </c>
      <c r="G78" s="20">
        <v>1597630882</v>
      </c>
      <c r="H78" s="20">
        <v>1652809708</v>
      </c>
      <c r="I78" s="20">
        <v>4838997347</v>
      </c>
      <c r="J78" s="20">
        <v>1497238808</v>
      </c>
      <c r="K78" s="20">
        <v>1470854534</v>
      </c>
      <c r="L78" s="20">
        <v>1376893540</v>
      </c>
      <c r="M78" s="20">
        <v>4344986882</v>
      </c>
      <c r="N78" s="20">
        <v>1478077653</v>
      </c>
      <c r="O78" s="20">
        <v>1372713524</v>
      </c>
      <c r="P78" s="20">
        <v>1410177384</v>
      </c>
      <c r="Q78" s="20">
        <v>4260968561</v>
      </c>
      <c r="R78" s="20">
        <v>1300806072</v>
      </c>
      <c r="S78" s="20">
        <v>1500819485</v>
      </c>
      <c r="T78" s="20">
        <v>1458311581</v>
      </c>
      <c r="U78" s="20">
        <v>4259937138</v>
      </c>
      <c r="V78" s="20">
        <v>17704889928</v>
      </c>
      <c r="W78" s="20">
        <v>19996927118</v>
      </c>
      <c r="X78" s="20"/>
      <c r="Y78" s="19"/>
      <c r="Z78" s="22">
        <v>19996927118</v>
      </c>
    </row>
    <row r="79" spans="1:26" ht="13.5" hidden="1">
      <c r="A79" s="38" t="s">
        <v>102</v>
      </c>
      <c r="B79" s="18">
        <v>10166036408</v>
      </c>
      <c r="C79" s="18"/>
      <c r="D79" s="19">
        <v>12977055681</v>
      </c>
      <c r="E79" s="20">
        <v>13634703974</v>
      </c>
      <c r="F79" s="20">
        <v>1161660459</v>
      </c>
      <c r="G79" s="20">
        <v>1065076705</v>
      </c>
      <c r="H79" s="20">
        <v>1230287406</v>
      </c>
      <c r="I79" s="20">
        <v>3457024570</v>
      </c>
      <c r="J79" s="20">
        <v>992206454</v>
      </c>
      <c r="K79" s="20">
        <v>1036911383</v>
      </c>
      <c r="L79" s="20">
        <v>924067528</v>
      </c>
      <c r="M79" s="20">
        <v>2953185365</v>
      </c>
      <c r="N79" s="20">
        <v>998968420</v>
      </c>
      <c r="O79" s="20">
        <v>962322301</v>
      </c>
      <c r="P79" s="20">
        <v>992935904</v>
      </c>
      <c r="Q79" s="20">
        <v>2954226625</v>
      </c>
      <c r="R79" s="20">
        <v>914941424</v>
      </c>
      <c r="S79" s="20">
        <v>1073020308</v>
      </c>
      <c r="T79" s="20">
        <v>1068231473</v>
      </c>
      <c r="U79" s="20">
        <v>3056193205</v>
      </c>
      <c r="V79" s="20">
        <v>12420629765</v>
      </c>
      <c r="W79" s="20">
        <v>13634703974</v>
      </c>
      <c r="X79" s="20"/>
      <c r="Y79" s="19"/>
      <c r="Z79" s="22">
        <v>13634703974</v>
      </c>
    </row>
    <row r="80" spans="1:26" ht="13.5" hidden="1">
      <c r="A80" s="38" t="s">
        <v>103</v>
      </c>
      <c r="B80" s="18">
        <v>2903121803</v>
      </c>
      <c r="C80" s="18"/>
      <c r="D80" s="19">
        <v>3695536574</v>
      </c>
      <c r="E80" s="20">
        <v>3627775523</v>
      </c>
      <c r="F80" s="20">
        <v>212529965</v>
      </c>
      <c r="G80" s="20">
        <v>226176127</v>
      </c>
      <c r="H80" s="20">
        <v>220042563</v>
      </c>
      <c r="I80" s="20">
        <v>658748655</v>
      </c>
      <c r="J80" s="20">
        <v>240988103</v>
      </c>
      <c r="K80" s="20">
        <v>249147800</v>
      </c>
      <c r="L80" s="20">
        <v>229985976</v>
      </c>
      <c r="M80" s="20">
        <v>720121879</v>
      </c>
      <c r="N80" s="20">
        <v>241105836</v>
      </c>
      <c r="O80" s="20">
        <v>240556951</v>
      </c>
      <c r="P80" s="20">
        <v>239803455</v>
      </c>
      <c r="Q80" s="20">
        <v>721466242</v>
      </c>
      <c r="R80" s="20">
        <v>226580837</v>
      </c>
      <c r="S80" s="20">
        <v>242344450</v>
      </c>
      <c r="T80" s="20">
        <v>230636334</v>
      </c>
      <c r="U80" s="20">
        <v>699561621</v>
      </c>
      <c r="V80" s="20">
        <v>2799898397</v>
      </c>
      <c r="W80" s="20">
        <v>3627775523</v>
      </c>
      <c r="X80" s="20"/>
      <c r="Y80" s="19"/>
      <c r="Z80" s="22">
        <v>3627775523</v>
      </c>
    </row>
    <row r="81" spans="1:26" ht="13.5" hidden="1">
      <c r="A81" s="38" t="s">
        <v>104</v>
      </c>
      <c r="B81" s="18">
        <v>1026270149</v>
      </c>
      <c r="C81" s="18"/>
      <c r="D81" s="19">
        <v>1421365617</v>
      </c>
      <c r="E81" s="20">
        <v>1421699692</v>
      </c>
      <c r="F81" s="20">
        <v>97876596</v>
      </c>
      <c r="G81" s="20">
        <v>90668437</v>
      </c>
      <c r="H81" s="20">
        <v>92075769</v>
      </c>
      <c r="I81" s="20">
        <v>280620802</v>
      </c>
      <c r="J81" s="20">
        <v>82028218</v>
      </c>
      <c r="K81" s="20">
        <v>76872781</v>
      </c>
      <c r="L81" s="20">
        <v>80667739</v>
      </c>
      <c r="M81" s="20">
        <v>239568738</v>
      </c>
      <c r="N81" s="20">
        <v>82353244</v>
      </c>
      <c r="O81" s="20">
        <v>83580732</v>
      </c>
      <c r="P81" s="20">
        <v>81637067</v>
      </c>
      <c r="Q81" s="20">
        <v>247571043</v>
      </c>
      <c r="R81" s="20">
        <v>79110330</v>
      </c>
      <c r="S81" s="20">
        <v>87874673</v>
      </c>
      <c r="T81" s="20">
        <v>80103774</v>
      </c>
      <c r="U81" s="20">
        <v>247088777</v>
      </c>
      <c r="V81" s="20">
        <v>1014849360</v>
      </c>
      <c r="W81" s="20">
        <v>1421699692</v>
      </c>
      <c r="X81" s="20"/>
      <c r="Y81" s="19"/>
      <c r="Z81" s="22">
        <v>1421699692</v>
      </c>
    </row>
    <row r="82" spans="1:26" ht="13.5" hidden="1">
      <c r="A82" s="38" t="s">
        <v>105</v>
      </c>
      <c r="B82" s="18">
        <v>875777314</v>
      </c>
      <c r="C82" s="18"/>
      <c r="D82" s="19">
        <v>1151670089</v>
      </c>
      <c r="E82" s="20">
        <v>1119358940</v>
      </c>
      <c r="F82" s="20">
        <v>81210203</v>
      </c>
      <c r="G82" s="20">
        <v>73763514</v>
      </c>
      <c r="H82" s="20">
        <v>75838173</v>
      </c>
      <c r="I82" s="20">
        <v>230811890</v>
      </c>
      <c r="J82" s="20">
        <v>69263773</v>
      </c>
      <c r="K82" s="20">
        <v>56465507</v>
      </c>
      <c r="L82" s="20">
        <v>65395091</v>
      </c>
      <c r="M82" s="20">
        <v>191124371</v>
      </c>
      <c r="N82" s="20">
        <v>64799995</v>
      </c>
      <c r="O82" s="20">
        <v>64886786</v>
      </c>
      <c r="P82" s="20">
        <v>65674914</v>
      </c>
      <c r="Q82" s="20">
        <v>195361695</v>
      </c>
      <c r="R82" s="20">
        <v>60782315</v>
      </c>
      <c r="S82" s="20">
        <v>68125281</v>
      </c>
      <c r="T82" s="20">
        <v>64767766</v>
      </c>
      <c r="U82" s="20">
        <v>193675362</v>
      </c>
      <c r="V82" s="20">
        <v>810973318</v>
      </c>
      <c r="W82" s="20">
        <v>1119358940</v>
      </c>
      <c r="X82" s="20"/>
      <c r="Y82" s="19"/>
      <c r="Z82" s="22">
        <v>1119358940</v>
      </c>
    </row>
    <row r="83" spans="1:26" ht="13.5" hidden="1">
      <c r="A83" s="38" t="s">
        <v>106</v>
      </c>
      <c r="B83" s="18">
        <v>1598172044</v>
      </c>
      <c r="C83" s="18"/>
      <c r="D83" s="19">
        <v>200426532</v>
      </c>
      <c r="E83" s="20">
        <v>193388989</v>
      </c>
      <c r="F83" s="20">
        <v>35279534</v>
      </c>
      <c r="G83" s="20">
        <v>141946099</v>
      </c>
      <c r="H83" s="20">
        <v>34565797</v>
      </c>
      <c r="I83" s="20">
        <v>211791430</v>
      </c>
      <c r="J83" s="20">
        <v>112752260</v>
      </c>
      <c r="K83" s="20">
        <v>51457063</v>
      </c>
      <c r="L83" s="20">
        <v>76777206</v>
      </c>
      <c r="M83" s="20">
        <v>240986529</v>
      </c>
      <c r="N83" s="20">
        <v>90850158</v>
      </c>
      <c r="O83" s="20">
        <v>21366754</v>
      </c>
      <c r="P83" s="20">
        <v>30126044</v>
      </c>
      <c r="Q83" s="20">
        <v>142342956</v>
      </c>
      <c r="R83" s="20">
        <v>19391166</v>
      </c>
      <c r="S83" s="20">
        <v>29454773</v>
      </c>
      <c r="T83" s="20">
        <v>14572234</v>
      </c>
      <c r="U83" s="20">
        <v>63418173</v>
      </c>
      <c r="V83" s="20">
        <v>658539088</v>
      </c>
      <c r="W83" s="20">
        <v>193388989</v>
      </c>
      <c r="X83" s="20"/>
      <c r="Y83" s="19"/>
      <c r="Z83" s="22">
        <v>193388989</v>
      </c>
    </row>
    <row r="84" spans="1:26" ht="13.5" hidden="1">
      <c r="A84" s="39" t="s">
        <v>107</v>
      </c>
      <c r="B84" s="27">
        <v>404832101</v>
      </c>
      <c r="C84" s="27"/>
      <c r="D84" s="28">
        <v>391529420</v>
      </c>
      <c r="E84" s="29">
        <v>397652275</v>
      </c>
      <c r="F84" s="29">
        <v>29529999</v>
      </c>
      <c r="G84" s="29">
        <v>23678313</v>
      </c>
      <c r="H84" s="29">
        <v>37262795</v>
      </c>
      <c r="I84" s="29">
        <v>90471107</v>
      </c>
      <c r="J84" s="29">
        <v>29185204</v>
      </c>
      <c r="K84" s="29">
        <v>30410935</v>
      </c>
      <c r="L84" s="29">
        <v>34192675</v>
      </c>
      <c r="M84" s="29">
        <v>93788814</v>
      </c>
      <c r="N84" s="29">
        <v>35282180</v>
      </c>
      <c r="O84" s="29">
        <v>31621075</v>
      </c>
      <c r="P84" s="29">
        <v>38979486</v>
      </c>
      <c r="Q84" s="29">
        <v>105882741</v>
      </c>
      <c r="R84" s="29">
        <v>43143636</v>
      </c>
      <c r="S84" s="29">
        <v>39964740</v>
      </c>
      <c r="T84" s="29">
        <v>42256671</v>
      </c>
      <c r="U84" s="29">
        <v>125365047</v>
      </c>
      <c r="V84" s="29">
        <v>415507709</v>
      </c>
      <c r="W84" s="29">
        <v>397652275</v>
      </c>
      <c r="X84" s="29"/>
      <c r="Y84" s="28"/>
      <c r="Z84" s="30">
        <v>397652275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272542224</v>
      </c>
      <c r="C5" s="18">
        <v>0</v>
      </c>
      <c r="D5" s="63">
        <v>305109133</v>
      </c>
      <c r="E5" s="64">
        <v>320169129</v>
      </c>
      <c r="F5" s="64">
        <v>24326807</v>
      </c>
      <c r="G5" s="64">
        <v>24449266</v>
      </c>
      <c r="H5" s="64">
        <v>24284942</v>
      </c>
      <c r="I5" s="64">
        <v>73061015</v>
      </c>
      <c r="J5" s="64">
        <v>24165024</v>
      </c>
      <c r="K5" s="64">
        <v>23861353</v>
      </c>
      <c r="L5" s="64">
        <v>23866598</v>
      </c>
      <c r="M5" s="64">
        <v>71892975</v>
      </c>
      <c r="N5" s="64">
        <v>24521668</v>
      </c>
      <c r="O5" s="64">
        <v>28299852</v>
      </c>
      <c r="P5" s="64">
        <v>39440557</v>
      </c>
      <c r="Q5" s="64">
        <v>92262077</v>
      </c>
      <c r="R5" s="64">
        <v>38645892</v>
      </c>
      <c r="S5" s="64">
        <v>28914140</v>
      </c>
      <c r="T5" s="64">
        <v>37061605</v>
      </c>
      <c r="U5" s="64">
        <v>104621637</v>
      </c>
      <c r="V5" s="64">
        <v>341837704</v>
      </c>
      <c r="W5" s="64">
        <v>320169129</v>
      </c>
      <c r="X5" s="64">
        <v>21668575</v>
      </c>
      <c r="Y5" s="65">
        <v>6.77</v>
      </c>
      <c r="Z5" s="66">
        <v>320169129</v>
      </c>
    </row>
    <row r="6" spans="1:26" ht="13.5">
      <c r="A6" s="62" t="s">
        <v>32</v>
      </c>
      <c r="B6" s="18">
        <v>1088449882</v>
      </c>
      <c r="C6" s="18">
        <v>0</v>
      </c>
      <c r="D6" s="63">
        <v>1226997625</v>
      </c>
      <c r="E6" s="64">
        <v>1168194771</v>
      </c>
      <c r="F6" s="64">
        <v>96985537</v>
      </c>
      <c r="G6" s="64">
        <v>101780664</v>
      </c>
      <c r="H6" s="64">
        <v>102325706</v>
      </c>
      <c r="I6" s="64">
        <v>301091907</v>
      </c>
      <c r="J6" s="64">
        <v>95245646</v>
      </c>
      <c r="K6" s="64">
        <v>105242394</v>
      </c>
      <c r="L6" s="64">
        <v>97571728</v>
      </c>
      <c r="M6" s="64">
        <v>298059768</v>
      </c>
      <c r="N6" s="64">
        <v>119966316</v>
      </c>
      <c r="O6" s="64">
        <v>84105540</v>
      </c>
      <c r="P6" s="64">
        <v>81516467</v>
      </c>
      <c r="Q6" s="64">
        <v>285588323</v>
      </c>
      <c r="R6" s="64">
        <v>83927605</v>
      </c>
      <c r="S6" s="64">
        <v>88736764</v>
      </c>
      <c r="T6" s="64">
        <v>86392333</v>
      </c>
      <c r="U6" s="64">
        <v>259056702</v>
      </c>
      <c r="V6" s="64">
        <v>1143796700</v>
      </c>
      <c r="W6" s="64">
        <v>1168194771</v>
      </c>
      <c r="X6" s="64">
        <v>-24398071</v>
      </c>
      <c r="Y6" s="65">
        <v>-2.09</v>
      </c>
      <c r="Z6" s="66">
        <v>1168194771</v>
      </c>
    </row>
    <row r="7" spans="1:26" ht="13.5">
      <c r="A7" s="62" t="s">
        <v>33</v>
      </c>
      <c r="B7" s="18">
        <v>13598049</v>
      </c>
      <c r="C7" s="18">
        <v>0</v>
      </c>
      <c r="D7" s="63">
        <v>1000000</v>
      </c>
      <c r="E7" s="64">
        <v>2937712</v>
      </c>
      <c r="F7" s="64">
        <v>0</v>
      </c>
      <c r="G7" s="64">
        <v>265773</v>
      </c>
      <c r="H7" s="64">
        <v>269645</v>
      </c>
      <c r="I7" s="64">
        <v>535418</v>
      </c>
      <c r="J7" s="64">
        <v>741569</v>
      </c>
      <c r="K7" s="64">
        <v>0</v>
      </c>
      <c r="L7" s="64">
        <v>242632</v>
      </c>
      <c r="M7" s="64">
        <v>984201</v>
      </c>
      <c r="N7" s="64">
        <v>136090</v>
      </c>
      <c r="O7" s="64">
        <v>184559</v>
      </c>
      <c r="P7" s="64">
        <v>6171618</v>
      </c>
      <c r="Q7" s="64">
        <v>6492267</v>
      </c>
      <c r="R7" s="64">
        <v>86808</v>
      </c>
      <c r="S7" s="64">
        <v>191863</v>
      </c>
      <c r="T7" s="64">
        <v>0</v>
      </c>
      <c r="U7" s="64">
        <v>278671</v>
      </c>
      <c r="V7" s="64">
        <v>8290557</v>
      </c>
      <c r="W7" s="64">
        <v>2937712</v>
      </c>
      <c r="X7" s="64">
        <v>5352845</v>
      </c>
      <c r="Y7" s="65">
        <v>182.21</v>
      </c>
      <c r="Z7" s="66">
        <v>2937712</v>
      </c>
    </row>
    <row r="8" spans="1:26" ht="13.5">
      <c r="A8" s="62" t="s">
        <v>34</v>
      </c>
      <c r="B8" s="18">
        <v>227488369</v>
      </c>
      <c r="C8" s="18">
        <v>0</v>
      </c>
      <c r="D8" s="63">
        <v>234461334</v>
      </c>
      <c r="E8" s="64">
        <v>239209678</v>
      </c>
      <c r="F8" s="64">
        <v>92621000</v>
      </c>
      <c r="G8" s="64">
        <v>1661847</v>
      </c>
      <c r="H8" s="64">
        <v>25080</v>
      </c>
      <c r="I8" s="64">
        <v>94307927</v>
      </c>
      <c r="J8" s="64">
        <v>923661</v>
      </c>
      <c r="K8" s="64">
        <v>76156005</v>
      </c>
      <c r="L8" s="64">
        <v>1129360</v>
      </c>
      <c r="M8" s="64">
        <v>78209026</v>
      </c>
      <c r="N8" s="64">
        <v>2274431</v>
      </c>
      <c r="O8" s="64">
        <v>0</v>
      </c>
      <c r="P8" s="64">
        <v>57755414</v>
      </c>
      <c r="Q8" s="64">
        <v>60029845</v>
      </c>
      <c r="R8" s="64">
        <v>845163</v>
      </c>
      <c r="S8" s="64">
        <v>414323</v>
      </c>
      <c r="T8" s="64">
        <v>689376</v>
      </c>
      <c r="U8" s="64">
        <v>1948862</v>
      </c>
      <c r="V8" s="64">
        <v>234495660</v>
      </c>
      <c r="W8" s="64">
        <v>239209678</v>
      </c>
      <c r="X8" s="64">
        <v>-4714018</v>
      </c>
      <c r="Y8" s="65">
        <v>-1.97</v>
      </c>
      <c r="Z8" s="66">
        <v>239209678</v>
      </c>
    </row>
    <row r="9" spans="1:26" ht="13.5">
      <c r="A9" s="62" t="s">
        <v>35</v>
      </c>
      <c r="B9" s="18">
        <v>124680063</v>
      </c>
      <c r="C9" s="18">
        <v>0</v>
      </c>
      <c r="D9" s="63">
        <v>90495550</v>
      </c>
      <c r="E9" s="64">
        <v>114583369</v>
      </c>
      <c r="F9" s="64">
        <v>14013607</v>
      </c>
      <c r="G9" s="64">
        <v>3460879</v>
      </c>
      <c r="H9" s="64">
        <v>6709958</v>
      </c>
      <c r="I9" s="64">
        <v>24184444</v>
      </c>
      <c r="J9" s="64">
        <v>-900894</v>
      </c>
      <c r="K9" s="64">
        <v>18200285</v>
      </c>
      <c r="L9" s="64">
        <v>1705892</v>
      </c>
      <c r="M9" s="64">
        <v>19005283</v>
      </c>
      <c r="N9" s="64">
        <v>9995783</v>
      </c>
      <c r="O9" s="64">
        <v>10077730</v>
      </c>
      <c r="P9" s="64">
        <v>10729048</v>
      </c>
      <c r="Q9" s="64">
        <v>30802561</v>
      </c>
      <c r="R9" s="64">
        <v>11633406</v>
      </c>
      <c r="S9" s="64">
        <v>1677930</v>
      </c>
      <c r="T9" s="64">
        <v>154365</v>
      </c>
      <c r="U9" s="64">
        <v>13465701</v>
      </c>
      <c r="V9" s="64">
        <v>87457989</v>
      </c>
      <c r="W9" s="64">
        <v>114583369</v>
      </c>
      <c r="X9" s="64">
        <v>-27125380</v>
      </c>
      <c r="Y9" s="65">
        <v>-23.67</v>
      </c>
      <c r="Z9" s="66">
        <v>114583369</v>
      </c>
    </row>
    <row r="10" spans="1:26" ht="25.5">
      <c r="A10" s="67" t="s">
        <v>94</v>
      </c>
      <c r="B10" s="68">
        <f>SUM(B5:B9)</f>
        <v>1726758587</v>
      </c>
      <c r="C10" s="68">
        <f>SUM(C5:C9)</f>
        <v>0</v>
      </c>
      <c r="D10" s="69">
        <f aca="true" t="shared" si="0" ref="D10:Z10">SUM(D5:D9)</f>
        <v>1858063642</v>
      </c>
      <c r="E10" s="70">
        <f t="shared" si="0"/>
        <v>1845094659</v>
      </c>
      <c r="F10" s="70">
        <f t="shared" si="0"/>
        <v>227946951</v>
      </c>
      <c r="G10" s="70">
        <f t="shared" si="0"/>
        <v>131618429</v>
      </c>
      <c r="H10" s="70">
        <f t="shared" si="0"/>
        <v>133615331</v>
      </c>
      <c r="I10" s="70">
        <f t="shared" si="0"/>
        <v>493180711</v>
      </c>
      <c r="J10" s="70">
        <f t="shared" si="0"/>
        <v>120175006</v>
      </c>
      <c r="K10" s="70">
        <f t="shared" si="0"/>
        <v>223460037</v>
      </c>
      <c r="L10" s="70">
        <f t="shared" si="0"/>
        <v>124516210</v>
      </c>
      <c r="M10" s="70">
        <f t="shared" si="0"/>
        <v>468151253</v>
      </c>
      <c r="N10" s="70">
        <f t="shared" si="0"/>
        <v>156894288</v>
      </c>
      <c r="O10" s="70">
        <f t="shared" si="0"/>
        <v>122667681</v>
      </c>
      <c r="P10" s="70">
        <f t="shared" si="0"/>
        <v>195613104</v>
      </c>
      <c r="Q10" s="70">
        <f t="shared" si="0"/>
        <v>475175073</v>
      </c>
      <c r="R10" s="70">
        <f t="shared" si="0"/>
        <v>135138874</v>
      </c>
      <c r="S10" s="70">
        <f t="shared" si="0"/>
        <v>119935020</v>
      </c>
      <c r="T10" s="70">
        <f t="shared" si="0"/>
        <v>124297679</v>
      </c>
      <c r="U10" s="70">
        <f t="shared" si="0"/>
        <v>379371573</v>
      </c>
      <c r="V10" s="70">
        <f t="shared" si="0"/>
        <v>1815878610</v>
      </c>
      <c r="W10" s="70">
        <f t="shared" si="0"/>
        <v>1845094659</v>
      </c>
      <c r="X10" s="70">
        <f t="shared" si="0"/>
        <v>-29216049</v>
      </c>
      <c r="Y10" s="71">
        <f>+IF(W10&lt;&gt;0,(X10/W10)*100,0)</f>
        <v>-1.583444451345084</v>
      </c>
      <c r="Z10" s="72">
        <f t="shared" si="0"/>
        <v>1845094659</v>
      </c>
    </row>
    <row r="11" spans="1:26" ht="13.5">
      <c r="A11" s="62" t="s">
        <v>36</v>
      </c>
      <c r="B11" s="18">
        <v>437997092</v>
      </c>
      <c r="C11" s="18">
        <v>0</v>
      </c>
      <c r="D11" s="63">
        <v>512967798</v>
      </c>
      <c r="E11" s="64">
        <v>498404375</v>
      </c>
      <c r="F11" s="64">
        <v>38297841</v>
      </c>
      <c r="G11" s="64">
        <v>39685517</v>
      </c>
      <c r="H11" s="64">
        <v>40570421</v>
      </c>
      <c r="I11" s="64">
        <v>118553779</v>
      </c>
      <c r="J11" s="64">
        <v>40517982</v>
      </c>
      <c r="K11" s="64">
        <v>44857903</v>
      </c>
      <c r="L11" s="64">
        <v>41944471</v>
      </c>
      <c r="M11" s="64">
        <v>127320356</v>
      </c>
      <c r="N11" s="64">
        <v>40217622</v>
      </c>
      <c r="O11" s="64">
        <v>40372903</v>
      </c>
      <c r="P11" s="64">
        <v>40453876</v>
      </c>
      <c r="Q11" s="64">
        <v>121044401</v>
      </c>
      <c r="R11" s="64">
        <v>41239885</v>
      </c>
      <c r="S11" s="64">
        <v>42162936</v>
      </c>
      <c r="T11" s="64">
        <v>42102350</v>
      </c>
      <c r="U11" s="64">
        <v>125505171</v>
      </c>
      <c r="V11" s="64">
        <v>492423707</v>
      </c>
      <c r="W11" s="64">
        <v>498404375</v>
      </c>
      <c r="X11" s="64">
        <v>-5980668</v>
      </c>
      <c r="Y11" s="65">
        <v>-1.2</v>
      </c>
      <c r="Z11" s="66">
        <v>498404375</v>
      </c>
    </row>
    <row r="12" spans="1:26" ht="13.5">
      <c r="A12" s="62" t="s">
        <v>37</v>
      </c>
      <c r="B12" s="18">
        <v>19019067</v>
      </c>
      <c r="C12" s="18">
        <v>0</v>
      </c>
      <c r="D12" s="63">
        <v>22056437</v>
      </c>
      <c r="E12" s="64">
        <v>25806032</v>
      </c>
      <c r="F12" s="64">
        <v>1580018</v>
      </c>
      <c r="G12" s="64">
        <v>1615921</v>
      </c>
      <c r="H12" s="64">
        <v>1597162</v>
      </c>
      <c r="I12" s="64">
        <v>4793101</v>
      </c>
      <c r="J12" s="64">
        <v>1599609</v>
      </c>
      <c r="K12" s="64">
        <v>1594691</v>
      </c>
      <c r="L12" s="64">
        <v>1597970</v>
      </c>
      <c r="M12" s="64">
        <v>4792270</v>
      </c>
      <c r="N12" s="64">
        <v>1594089</v>
      </c>
      <c r="O12" s="64">
        <v>4829349</v>
      </c>
      <c r="P12" s="64">
        <v>2031368</v>
      </c>
      <c r="Q12" s="64">
        <v>8454806</v>
      </c>
      <c r="R12" s="64">
        <v>2008513</v>
      </c>
      <c r="S12" s="64">
        <v>2008525</v>
      </c>
      <c r="T12" s="64">
        <v>2008525</v>
      </c>
      <c r="U12" s="64">
        <v>6025563</v>
      </c>
      <c r="V12" s="64">
        <v>24065740</v>
      </c>
      <c r="W12" s="64">
        <v>25806032</v>
      </c>
      <c r="X12" s="64">
        <v>-1740292</v>
      </c>
      <c r="Y12" s="65">
        <v>-6.74</v>
      </c>
      <c r="Z12" s="66">
        <v>25806032</v>
      </c>
    </row>
    <row r="13" spans="1:26" ht="13.5">
      <c r="A13" s="62" t="s">
        <v>95</v>
      </c>
      <c r="B13" s="18">
        <v>240680201</v>
      </c>
      <c r="C13" s="18">
        <v>0</v>
      </c>
      <c r="D13" s="63">
        <v>251615221</v>
      </c>
      <c r="E13" s="64">
        <v>281809049</v>
      </c>
      <c r="F13" s="64">
        <v>17531153</v>
      </c>
      <c r="G13" s="64">
        <v>57416278</v>
      </c>
      <c r="H13" s="64">
        <v>37337376</v>
      </c>
      <c r="I13" s="64">
        <v>112284807</v>
      </c>
      <c r="J13" s="64">
        <v>93515564</v>
      </c>
      <c r="K13" s="64">
        <v>-111072330</v>
      </c>
      <c r="L13" s="64">
        <v>19022832</v>
      </c>
      <c r="M13" s="64">
        <v>1466066</v>
      </c>
      <c r="N13" s="64">
        <v>19022703</v>
      </c>
      <c r="O13" s="64">
        <v>17183204</v>
      </c>
      <c r="P13" s="64">
        <v>25342275</v>
      </c>
      <c r="Q13" s="64">
        <v>61548182</v>
      </c>
      <c r="R13" s="64">
        <v>18833229</v>
      </c>
      <c r="S13" s="64">
        <v>19105318</v>
      </c>
      <c r="T13" s="64">
        <v>19105319</v>
      </c>
      <c r="U13" s="64">
        <v>57043866</v>
      </c>
      <c r="V13" s="64">
        <v>232342921</v>
      </c>
      <c r="W13" s="64">
        <v>281809049</v>
      </c>
      <c r="X13" s="64">
        <v>-49466128</v>
      </c>
      <c r="Y13" s="65">
        <v>-17.55</v>
      </c>
      <c r="Z13" s="66">
        <v>281809049</v>
      </c>
    </row>
    <row r="14" spans="1:26" ht="13.5">
      <c r="A14" s="62" t="s">
        <v>38</v>
      </c>
      <c r="B14" s="18">
        <v>45072281</v>
      </c>
      <c r="C14" s="18">
        <v>0</v>
      </c>
      <c r="D14" s="63">
        <v>39487588</v>
      </c>
      <c r="E14" s="64">
        <v>40252218</v>
      </c>
      <c r="F14" s="64">
        <v>2742701</v>
      </c>
      <c r="G14" s="64">
        <v>2159727</v>
      </c>
      <c r="H14" s="64">
        <v>8932548</v>
      </c>
      <c r="I14" s="64">
        <v>13834976</v>
      </c>
      <c r="J14" s="64">
        <v>2299312</v>
      </c>
      <c r="K14" s="64">
        <v>2385031</v>
      </c>
      <c r="L14" s="64">
        <v>2041352</v>
      </c>
      <c r="M14" s="64">
        <v>6725695</v>
      </c>
      <c r="N14" s="64">
        <v>2291340</v>
      </c>
      <c r="O14" s="64">
        <v>2420200</v>
      </c>
      <c r="P14" s="64">
        <v>12311131</v>
      </c>
      <c r="Q14" s="64">
        <v>17022671</v>
      </c>
      <c r="R14" s="64">
        <v>1989745</v>
      </c>
      <c r="S14" s="64">
        <v>1519365</v>
      </c>
      <c r="T14" s="64">
        <v>2542534</v>
      </c>
      <c r="U14" s="64">
        <v>6051644</v>
      </c>
      <c r="V14" s="64">
        <v>43634986</v>
      </c>
      <c r="W14" s="64">
        <v>40252218</v>
      </c>
      <c r="X14" s="64">
        <v>3382768</v>
      </c>
      <c r="Y14" s="65">
        <v>8.4</v>
      </c>
      <c r="Z14" s="66">
        <v>40252218</v>
      </c>
    </row>
    <row r="15" spans="1:26" ht="13.5">
      <c r="A15" s="62" t="s">
        <v>39</v>
      </c>
      <c r="B15" s="18">
        <v>607052115</v>
      </c>
      <c r="C15" s="18">
        <v>0</v>
      </c>
      <c r="D15" s="63">
        <v>683805306</v>
      </c>
      <c r="E15" s="64">
        <v>691148386</v>
      </c>
      <c r="F15" s="64">
        <v>75491753</v>
      </c>
      <c r="G15" s="64">
        <v>74027089</v>
      </c>
      <c r="H15" s="64">
        <v>55062768</v>
      </c>
      <c r="I15" s="64">
        <v>204581610</v>
      </c>
      <c r="J15" s="64">
        <v>54548772</v>
      </c>
      <c r="K15" s="64">
        <v>46016070</v>
      </c>
      <c r="L15" s="64">
        <v>46559677</v>
      </c>
      <c r="M15" s="64">
        <v>147124519</v>
      </c>
      <c r="N15" s="64">
        <v>45501219</v>
      </c>
      <c r="O15" s="64">
        <v>48225822</v>
      </c>
      <c r="P15" s="64">
        <v>45285917</v>
      </c>
      <c r="Q15" s="64">
        <v>139012958</v>
      </c>
      <c r="R15" s="64">
        <v>49271611</v>
      </c>
      <c r="S15" s="64">
        <v>34240339</v>
      </c>
      <c r="T15" s="64">
        <v>52171792</v>
      </c>
      <c r="U15" s="64">
        <v>135683742</v>
      </c>
      <c r="V15" s="64">
        <v>626402829</v>
      </c>
      <c r="W15" s="64">
        <v>691148386</v>
      </c>
      <c r="X15" s="64">
        <v>-64745557</v>
      </c>
      <c r="Y15" s="65">
        <v>-9.37</v>
      </c>
      <c r="Z15" s="66">
        <v>691148386</v>
      </c>
    </row>
    <row r="16" spans="1:26" ht="13.5">
      <c r="A16" s="73" t="s">
        <v>40</v>
      </c>
      <c r="B16" s="18">
        <v>32509879</v>
      </c>
      <c r="C16" s="18">
        <v>0</v>
      </c>
      <c r="D16" s="63">
        <v>37052684</v>
      </c>
      <c r="E16" s="64">
        <v>38294088</v>
      </c>
      <c r="F16" s="64">
        <v>1539699</v>
      </c>
      <c r="G16" s="64">
        <v>2966267</v>
      </c>
      <c r="H16" s="64">
        <v>2568353</v>
      </c>
      <c r="I16" s="64">
        <v>7074319</v>
      </c>
      <c r="J16" s="64">
        <v>2474145</v>
      </c>
      <c r="K16" s="64">
        <v>2613794</v>
      </c>
      <c r="L16" s="64">
        <v>1436576</v>
      </c>
      <c r="M16" s="64">
        <v>6524515</v>
      </c>
      <c r="N16" s="64">
        <v>867293</v>
      </c>
      <c r="O16" s="64">
        <v>1306623</v>
      </c>
      <c r="P16" s="64">
        <v>1812213</v>
      </c>
      <c r="Q16" s="64">
        <v>3986129</v>
      </c>
      <c r="R16" s="64">
        <v>1897802</v>
      </c>
      <c r="S16" s="64">
        <v>3505705</v>
      </c>
      <c r="T16" s="64">
        <v>2098730</v>
      </c>
      <c r="U16" s="64">
        <v>7502237</v>
      </c>
      <c r="V16" s="64">
        <v>25087200</v>
      </c>
      <c r="W16" s="64">
        <v>38294088</v>
      </c>
      <c r="X16" s="64">
        <v>-13206888</v>
      </c>
      <c r="Y16" s="65">
        <v>-34.49</v>
      </c>
      <c r="Z16" s="66">
        <v>38294088</v>
      </c>
    </row>
    <row r="17" spans="1:26" ht="13.5">
      <c r="A17" s="62" t="s">
        <v>41</v>
      </c>
      <c r="B17" s="18">
        <v>520738753</v>
      </c>
      <c r="C17" s="18">
        <v>0</v>
      </c>
      <c r="D17" s="63">
        <v>554648989</v>
      </c>
      <c r="E17" s="64">
        <v>610342067</v>
      </c>
      <c r="F17" s="64">
        <v>18332463</v>
      </c>
      <c r="G17" s="64">
        <v>29051188</v>
      </c>
      <c r="H17" s="64">
        <v>43592645</v>
      </c>
      <c r="I17" s="64">
        <v>90976296</v>
      </c>
      <c r="J17" s="64">
        <v>38259415</v>
      </c>
      <c r="K17" s="64">
        <v>49922270</v>
      </c>
      <c r="L17" s="64">
        <v>28043096</v>
      </c>
      <c r="M17" s="64">
        <v>116224781</v>
      </c>
      <c r="N17" s="64">
        <v>34025250</v>
      </c>
      <c r="O17" s="64">
        <v>42254874</v>
      </c>
      <c r="P17" s="64">
        <v>23527473</v>
      </c>
      <c r="Q17" s="64">
        <v>99807597</v>
      </c>
      <c r="R17" s="64">
        <v>83030661</v>
      </c>
      <c r="S17" s="64">
        <v>61897735</v>
      </c>
      <c r="T17" s="64">
        <v>36367510</v>
      </c>
      <c r="U17" s="64">
        <v>181295906</v>
      </c>
      <c r="V17" s="64">
        <v>488304580</v>
      </c>
      <c r="W17" s="64">
        <v>610342067</v>
      </c>
      <c r="X17" s="64">
        <v>-122037487</v>
      </c>
      <c r="Y17" s="65">
        <v>-19.99</v>
      </c>
      <c r="Z17" s="66">
        <v>610342067</v>
      </c>
    </row>
    <row r="18" spans="1:26" ht="13.5">
      <c r="A18" s="74" t="s">
        <v>42</v>
      </c>
      <c r="B18" s="75">
        <f>SUM(B11:B17)</f>
        <v>1903069388</v>
      </c>
      <c r="C18" s="75">
        <f>SUM(C11:C17)</f>
        <v>0</v>
      </c>
      <c r="D18" s="76">
        <f aca="true" t="shared" si="1" ref="D18:Z18">SUM(D11:D17)</f>
        <v>2101634023</v>
      </c>
      <c r="E18" s="77">
        <f t="shared" si="1"/>
        <v>2186056215</v>
      </c>
      <c r="F18" s="77">
        <f t="shared" si="1"/>
        <v>155515628</v>
      </c>
      <c r="G18" s="77">
        <f t="shared" si="1"/>
        <v>206921987</v>
      </c>
      <c r="H18" s="77">
        <f t="shared" si="1"/>
        <v>189661273</v>
      </c>
      <c r="I18" s="77">
        <f t="shared" si="1"/>
        <v>552098888</v>
      </c>
      <c r="J18" s="77">
        <f t="shared" si="1"/>
        <v>233214799</v>
      </c>
      <c r="K18" s="77">
        <f t="shared" si="1"/>
        <v>36317429</v>
      </c>
      <c r="L18" s="77">
        <f t="shared" si="1"/>
        <v>140645974</v>
      </c>
      <c r="M18" s="77">
        <f t="shared" si="1"/>
        <v>410178202</v>
      </c>
      <c r="N18" s="77">
        <f t="shared" si="1"/>
        <v>143519516</v>
      </c>
      <c r="O18" s="77">
        <f t="shared" si="1"/>
        <v>156592975</v>
      </c>
      <c r="P18" s="77">
        <f t="shared" si="1"/>
        <v>150764253</v>
      </c>
      <c r="Q18" s="77">
        <f t="shared" si="1"/>
        <v>450876744</v>
      </c>
      <c r="R18" s="77">
        <f t="shared" si="1"/>
        <v>198271446</v>
      </c>
      <c r="S18" s="77">
        <f t="shared" si="1"/>
        <v>164439923</v>
      </c>
      <c r="T18" s="77">
        <f t="shared" si="1"/>
        <v>156396760</v>
      </c>
      <c r="U18" s="77">
        <f t="shared" si="1"/>
        <v>519108129</v>
      </c>
      <c r="V18" s="77">
        <f t="shared" si="1"/>
        <v>1932261963</v>
      </c>
      <c r="W18" s="77">
        <f t="shared" si="1"/>
        <v>2186056215</v>
      </c>
      <c r="X18" s="77">
        <f t="shared" si="1"/>
        <v>-253794252</v>
      </c>
      <c r="Y18" s="71">
        <f>+IF(W18&lt;&gt;0,(X18/W18)*100,0)</f>
        <v>-11.609685526774067</v>
      </c>
      <c r="Z18" s="78">
        <f t="shared" si="1"/>
        <v>2186056215</v>
      </c>
    </row>
    <row r="19" spans="1:26" ht="13.5">
      <c r="A19" s="74" t="s">
        <v>43</v>
      </c>
      <c r="B19" s="79">
        <f>+B10-B18</f>
        <v>-176310801</v>
      </c>
      <c r="C19" s="79">
        <f>+C10-C18</f>
        <v>0</v>
      </c>
      <c r="D19" s="80">
        <f aca="true" t="shared" si="2" ref="D19:Z19">+D10-D18</f>
        <v>-243570381</v>
      </c>
      <c r="E19" s="81">
        <f t="shared" si="2"/>
        <v>-340961556</v>
      </c>
      <c r="F19" s="81">
        <f t="shared" si="2"/>
        <v>72431323</v>
      </c>
      <c r="G19" s="81">
        <f t="shared" si="2"/>
        <v>-75303558</v>
      </c>
      <c r="H19" s="81">
        <f t="shared" si="2"/>
        <v>-56045942</v>
      </c>
      <c r="I19" s="81">
        <f t="shared" si="2"/>
        <v>-58918177</v>
      </c>
      <c r="J19" s="81">
        <f t="shared" si="2"/>
        <v>-113039793</v>
      </c>
      <c r="K19" s="81">
        <f t="shared" si="2"/>
        <v>187142608</v>
      </c>
      <c r="L19" s="81">
        <f t="shared" si="2"/>
        <v>-16129764</v>
      </c>
      <c r="M19" s="81">
        <f t="shared" si="2"/>
        <v>57973051</v>
      </c>
      <c r="N19" s="81">
        <f t="shared" si="2"/>
        <v>13374772</v>
      </c>
      <c r="O19" s="81">
        <f t="shared" si="2"/>
        <v>-33925294</v>
      </c>
      <c r="P19" s="81">
        <f t="shared" si="2"/>
        <v>44848851</v>
      </c>
      <c r="Q19" s="81">
        <f t="shared" si="2"/>
        <v>24298329</v>
      </c>
      <c r="R19" s="81">
        <f t="shared" si="2"/>
        <v>-63132572</v>
      </c>
      <c r="S19" s="81">
        <f t="shared" si="2"/>
        <v>-44504903</v>
      </c>
      <c r="T19" s="81">
        <f t="shared" si="2"/>
        <v>-32099081</v>
      </c>
      <c r="U19" s="81">
        <f t="shared" si="2"/>
        <v>-139736556</v>
      </c>
      <c r="V19" s="81">
        <f t="shared" si="2"/>
        <v>-116383353</v>
      </c>
      <c r="W19" s="81">
        <f>IF(E10=E18,0,W10-W18)</f>
        <v>-340961556</v>
      </c>
      <c r="X19" s="81">
        <f t="shared" si="2"/>
        <v>224578203</v>
      </c>
      <c r="Y19" s="82">
        <f>+IF(W19&lt;&gt;0,(X19/W19)*100,0)</f>
        <v>-65.86613623971144</v>
      </c>
      <c r="Z19" s="83">
        <f t="shared" si="2"/>
        <v>-340961556</v>
      </c>
    </row>
    <row r="20" spans="1:26" ht="13.5">
      <c r="A20" s="62" t="s">
        <v>44</v>
      </c>
      <c r="B20" s="18">
        <v>122698959</v>
      </c>
      <c r="C20" s="18">
        <v>0</v>
      </c>
      <c r="D20" s="63">
        <v>106717962</v>
      </c>
      <c r="E20" s="64">
        <v>110104379</v>
      </c>
      <c r="F20" s="64">
        <v>0</v>
      </c>
      <c r="G20" s="64">
        <v>9354646</v>
      </c>
      <c r="H20" s="64">
        <v>0</v>
      </c>
      <c r="I20" s="64">
        <v>9354646</v>
      </c>
      <c r="J20" s="64">
        <v>4275063</v>
      </c>
      <c r="K20" s="64">
        <v>21939927</v>
      </c>
      <c r="L20" s="64">
        <v>10025849</v>
      </c>
      <c r="M20" s="64">
        <v>36240839</v>
      </c>
      <c r="N20" s="64">
        <v>4546188</v>
      </c>
      <c r="O20" s="64">
        <v>0</v>
      </c>
      <c r="P20" s="64">
        <v>9574826</v>
      </c>
      <c r="Q20" s="64">
        <v>14121014</v>
      </c>
      <c r="R20" s="64">
        <v>2286686</v>
      </c>
      <c r="S20" s="64">
        <v>8276954</v>
      </c>
      <c r="T20" s="64">
        <v>0</v>
      </c>
      <c r="U20" s="64">
        <v>10563640</v>
      </c>
      <c r="V20" s="64">
        <v>70280139</v>
      </c>
      <c r="W20" s="64">
        <v>110104379</v>
      </c>
      <c r="X20" s="64">
        <v>-39824240</v>
      </c>
      <c r="Y20" s="65">
        <v>-36.17</v>
      </c>
      <c r="Z20" s="66">
        <v>110104379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-53611842</v>
      </c>
      <c r="C22" s="90">
        <f>SUM(C19:C21)</f>
        <v>0</v>
      </c>
      <c r="D22" s="91">
        <f aca="true" t="shared" si="3" ref="D22:Z22">SUM(D19:D21)</f>
        <v>-136852419</v>
      </c>
      <c r="E22" s="92">
        <f t="shared" si="3"/>
        <v>-230857177</v>
      </c>
      <c r="F22" s="92">
        <f t="shared" si="3"/>
        <v>72431323</v>
      </c>
      <c r="G22" s="92">
        <f t="shared" si="3"/>
        <v>-65948912</v>
      </c>
      <c r="H22" s="92">
        <f t="shared" si="3"/>
        <v>-56045942</v>
      </c>
      <c r="I22" s="92">
        <f t="shared" si="3"/>
        <v>-49563531</v>
      </c>
      <c r="J22" s="92">
        <f t="shared" si="3"/>
        <v>-108764730</v>
      </c>
      <c r="K22" s="92">
        <f t="shared" si="3"/>
        <v>209082535</v>
      </c>
      <c r="L22" s="92">
        <f t="shared" si="3"/>
        <v>-6103915</v>
      </c>
      <c r="M22" s="92">
        <f t="shared" si="3"/>
        <v>94213890</v>
      </c>
      <c r="N22" s="92">
        <f t="shared" si="3"/>
        <v>17920960</v>
      </c>
      <c r="O22" s="92">
        <f t="shared" si="3"/>
        <v>-33925294</v>
      </c>
      <c r="P22" s="92">
        <f t="shared" si="3"/>
        <v>54423677</v>
      </c>
      <c r="Q22" s="92">
        <f t="shared" si="3"/>
        <v>38419343</v>
      </c>
      <c r="R22" s="92">
        <f t="shared" si="3"/>
        <v>-60845886</v>
      </c>
      <c r="S22" s="92">
        <f t="shared" si="3"/>
        <v>-36227949</v>
      </c>
      <c r="T22" s="92">
        <f t="shared" si="3"/>
        <v>-32099081</v>
      </c>
      <c r="U22" s="92">
        <f t="shared" si="3"/>
        <v>-129172916</v>
      </c>
      <c r="V22" s="92">
        <f t="shared" si="3"/>
        <v>-46103214</v>
      </c>
      <c r="W22" s="92">
        <f t="shared" si="3"/>
        <v>-230857177</v>
      </c>
      <c r="X22" s="92">
        <f t="shared" si="3"/>
        <v>184753963</v>
      </c>
      <c r="Y22" s="93">
        <f>+IF(W22&lt;&gt;0,(X22/W22)*100,0)</f>
        <v>-80.02955134463937</v>
      </c>
      <c r="Z22" s="94">
        <f t="shared" si="3"/>
        <v>-230857177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-53611842</v>
      </c>
      <c r="C24" s="79">
        <f>SUM(C22:C23)</f>
        <v>0</v>
      </c>
      <c r="D24" s="80">
        <f aca="true" t="shared" si="4" ref="D24:Z24">SUM(D22:D23)</f>
        <v>-136852419</v>
      </c>
      <c r="E24" s="81">
        <f t="shared" si="4"/>
        <v>-230857177</v>
      </c>
      <c r="F24" s="81">
        <f t="shared" si="4"/>
        <v>72431323</v>
      </c>
      <c r="G24" s="81">
        <f t="shared" si="4"/>
        <v>-65948912</v>
      </c>
      <c r="H24" s="81">
        <f t="shared" si="4"/>
        <v>-56045942</v>
      </c>
      <c r="I24" s="81">
        <f t="shared" si="4"/>
        <v>-49563531</v>
      </c>
      <c r="J24" s="81">
        <f t="shared" si="4"/>
        <v>-108764730</v>
      </c>
      <c r="K24" s="81">
        <f t="shared" si="4"/>
        <v>209082535</v>
      </c>
      <c r="L24" s="81">
        <f t="shared" si="4"/>
        <v>-6103915</v>
      </c>
      <c r="M24" s="81">
        <f t="shared" si="4"/>
        <v>94213890</v>
      </c>
      <c r="N24" s="81">
        <f t="shared" si="4"/>
        <v>17920960</v>
      </c>
      <c r="O24" s="81">
        <f t="shared" si="4"/>
        <v>-33925294</v>
      </c>
      <c r="P24" s="81">
        <f t="shared" si="4"/>
        <v>54423677</v>
      </c>
      <c r="Q24" s="81">
        <f t="shared" si="4"/>
        <v>38419343</v>
      </c>
      <c r="R24" s="81">
        <f t="shared" si="4"/>
        <v>-60845886</v>
      </c>
      <c r="S24" s="81">
        <f t="shared" si="4"/>
        <v>-36227949</v>
      </c>
      <c r="T24" s="81">
        <f t="shared" si="4"/>
        <v>-32099081</v>
      </c>
      <c r="U24" s="81">
        <f t="shared" si="4"/>
        <v>-129172916</v>
      </c>
      <c r="V24" s="81">
        <f t="shared" si="4"/>
        <v>-46103214</v>
      </c>
      <c r="W24" s="81">
        <f t="shared" si="4"/>
        <v>-230857177</v>
      </c>
      <c r="X24" s="81">
        <f t="shared" si="4"/>
        <v>184753963</v>
      </c>
      <c r="Y24" s="82">
        <f>+IF(W24&lt;&gt;0,(X24/W24)*100,0)</f>
        <v>-80.02955134463937</v>
      </c>
      <c r="Z24" s="83">
        <f t="shared" si="4"/>
        <v>-230857177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331533135</v>
      </c>
      <c r="C27" s="21">
        <v>0</v>
      </c>
      <c r="D27" s="103">
        <v>220581836</v>
      </c>
      <c r="E27" s="104">
        <v>253812488</v>
      </c>
      <c r="F27" s="104">
        <v>0</v>
      </c>
      <c r="G27" s="104">
        <v>9558221</v>
      </c>
      <c r="H27" s="104">
        <v>14748331</v>
      </c>
      <c r="I27" s="104">
        <v>24306552</v>
      </c>
      <c r="J27" s="104">
        <v>24138642</v>
      </c>
      <c r="K27" s="104">
        <v>27825045</v>
      </c>
      <c r="L27" s="104">
        <v>15155579</v>
      </c>
      <c r="M27" s="104">
        <v>67119266</v>
      </c>
      <c r="N27" s="104">
        <v>27087092</v>
      </c>
      <c r="O27" s="104">
        <v>13630519</v>
      </c>
      <c r="P27" s="104">
        <v>11906355</v>
      </c>
      <c r="Q27" s="104">
        <v>52623966</v>
      </c>
      <c r="R27" s="104">
        <v>10247382</v>
      </c>
      <c r="S27" s="104">
        <v>27962603</v>
      </c>
      <c r="T27" s="104">
        <v>40539483</v>
      </c>
      <c r="U27" s="104">
        <v>78749468</v>
      </c>
      <c r="V27" s="104">
        <v>222799252</v>
      </c>
      <c r="W27" s="104">
        <v>253812488</v>
      </c>
      <c r="X27" s="104">
        <v>-31013236</v>
      </c>
      <c r="Y27" s="105">
        <v>-12.22</v>
      </c>
      <c r="Z27" s="106">
        <v>253812488</v>
      </c>
    </row>
    <row r="28" spans="1:26" ht="13.5">
      <c r="A28" s="107" t="s">
        <v>44</v>
      </c>
      <c r="B28" s="18">
        <v>129695360</v>
      </c>
      <c r="C28" s="18">
        <v>0</v>
      </c>
      <c r="D28" s="63">
        <v>106717962</v>
      </c>
      <c r="E28" s="64">
        <v>110104378</v>
      </c>
      <c r="F28" s="64">
        <v>0</v>
      </c>
      <c r="G28" s="64">
        <v>9354646</v>
      </c>
      <c r="H28" s="64">
        <v>4291347</v>
      </c>
      <c r="I28" s="64">
        <v>13645993</v>
      </c>
      <c r="J28" s="64">
        <v>9433252</v>
      </c>
      <c r="K28" s="64">
        <v>12520883</v>
      </c>
      <c r="L28" s="64">
        <v>10010137</v>
      </c>
      <c r="M28" s="64">
        <v>31964272</v>
      </c>
      <c r="N28" s="64">
        <v>5622214</v>
      </c>
      <c r="O28" s="64">
        <v>7133916</v>
      </c>
      <c r="P28" s="64">
        <v>818430</v>
      </c>
      <c r="Q28" s="64">
        <v>13574560</v>
      </c>
      <c r="R28" s="64">
        <v>3879698</v>
      </c>
      <c r="S28" s="64">
        <v>10888636</v>
      </c>
      <c r="T28" s="64">
        <v>30140884</v>
      </c>
      <c r="U28" s="64">
        <v>44909218</v>
      </c>
      <c r="V28" s="64">
        <v>104094043</v>
      </c>
      <c r="W28" s="64">
        <v>110104378</v>
      </c>
      <c r="X28" s="64">
        <v>-6010335</v>
      </c>
      <c r="Y28" s="65">
        <v>-5.46</v>
      </c>
      <c r="Z28" s="66">
        <v>110104378</v>
      </c>
    </row>
    <row r="29" spans="1:26" ht="13.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162712248</v>
      </c>
      <c r="C30" s="18">
        <v>0</v>
      </c>
      <c r="D30" s="63">
        <v>14731874</v>
      </c>
      <c r="E30" s="64">
        <v>23220832</v>
      </c>
      <c r="F30" s="64">
        <v>0</v>
      </c>
      <c r="G30" s="64">
        <v>0</v>
      </c>
      <c r="H30" s="64">
        <v>0</v>
      </c>
      <c r="I30" s="64">
        <v>0</v>
      </c>
      <c r="J30" s="64">
        <v>608794</v>
      </c>
      <c r="K30" s="64">
        <v>100026</v>
      </c>
      <c r="L30" s="64">
        <v>0</v>
      </c>
      <c r="M30" s="64">
        <v>708820</v>
      </c>
      <c r="N30" s="64">
        <v>0</v>
      </c>
      <c r="O30" s="64">
        <v>147864</v>
      </c>
      <c r="P30" s="64">
        <v>0</v>
      </c>
      <c r="Q30" s="64">
        <v>147864</v>
      </c>
      <c r="R30" s="64">
        <v>0</v>
      </c>
      <c r="S30" s="64">
        <v>408706</v>
      </c>
      <c r="T30" s="64">
        <v>1868840</v>
      </c>
      <c r="U30" s="64">
        <v>2277546</v>
      </c>
      <c r="V30" s="64">
        <v>3134230</v>
      </c>
      <c r="W30" s="64">
        <v>23220832</v>
      </c>
      <c r="X30" s="64">
        <v>-20086602</v>
      </c>
      <c r="Y30" s="65">
        <v>-86.5</v>
      </c>
      <c r="Z30" s="66">
        <v>23220832</v>
      </c>
    </row>
    <row r="31" spans="1:26" ht="13.5">
      <c r="A31" s="62" t="s">
        <v>49</v>
      </c>
      <c r="B31" s="18">
        <v>39125527</v>
      </c>
      <c r="C31" s="18">
        <v>0</v>
      </c>
      <c r="D31" s="63">
        <v>99132000</v>
      </c>
      <c r="E31" s="64">
        <v>120487278</v>
      </c>
      <c r="F31" s="64">
        <v>0</v>
      </c>
      <c r="G31" s="64">
        <v>203575</v>
      </c>
      <c r="H31" s="64">
        <v>10456984</v>
      </c>
      <c r="I31" s="64">
        <v>10660559</v>
      </c>
      <c r="J31" s="64">
        <v>14096596</v>
      </c>
      <c r="K31" s="64">
        <v>15204136</v>
      </c>
      <c r="L31" s="64">
        <v>5145442</v>
      </c>
      <c r="M31" s="64">
        <v>34446174</v>
      </c>
      <c r="N31" s="64">
        <v>21464878</v>
      </c>
      <c r="O31" s="64">
        <v>6348739</v>
      </c>
      <c r="P31" s="64">
        <v>11087925</v>
      </c>
      <c r="Q31" s="64">
        <v>38901542</v>
      </c>
      <c r="R31" s="64">
        <v>6367684</v>
      </c>
      <c r="S31" s="64">
        <v>16665261</v>
      </c>
      <c r="T31" s="64">
        <v>8529759</v>
      </c>
      <c r="U31" s="64">
        <v>31562704</v>
      </c>
      <c r="V31" s="64">
        <v>115570979</v>
      </c>
      <c r="W31" s="64">
        <v>120487278</v>
      </c>
      <c r="X31" s="64">
        <v>-4916299</v>
      </c>
      <c r="Y31" s="65">
        <v>-4.08</v>
      </c>
      <c r="Z31" s="66">
        <v>120487278</v>
      </c>
    </row>
    <row r="32" spans="1:26" ht="13.5">
      <c r="A32" s="74" t="s">
        <v>50</v>
      </c>
      <c r="B32" s="21">
        <f>SUM(B28:B31)</f>
        <v>331533135</v>
      </c>
      <c r="C32" s="21">
        <f>SUM(C28:C31)</f>
        <v>0</v>
      </c>
      <c r="D32" s="103">
        <f aca="true" t="shared" si="5" ref="D32:Z32">SUM(D28:D31)</f>
        <v>220581836</v>
      </c>
      <c r="E32" s="104">
        <f t="shared" si="5"/>
        <v>253812488</v>
      </c>
      <c r="F32" s="104">
        <f t="shared" si="5"/>
        <v>0</v>
      </c>
      <c r="G32" s="104">
        <f t="shared" si="5"/>
        <v>9558221</v>
      </c>
      <c r="H32" s="104">
        <f t="shared" si="5"/>
        <v>14748331</v>
      </c>
      <c r="I32" s="104">
        <f t="shared" si="5"/>
        <v>24306552</v>
      </c>
      <c r="J32" s="104">
        <f t="shared" si="5"/>
        <v>24138642</v>
      </c>
      <c r="K32" s="104">
        <f t="shared" si="5"/>
        <v>27825045</v>
      </c>
      <c r="L32" s="104">
        <f t="shared" si="5"/>
        <v>15155579</v>
      </c>
      <c r="M32" s="104">
        <f t="shared" si="5"/>
        <v>67119266</v>
      </c>
      <c r="N32" s="104">
        <f t="shared" si="5"/>
        <v>27087092</v>
      </c>
      <c r="O32" s="104">
        <f t="shared" si="5"/>
        <v>13630519</v>
      </c>
      <c r="P32" s="104">
        <f t="shared" si="5"/>
        <v>11906355</v>
      </c>
      <c r="Q32" s="104">
        <f t="shared" si="5"/>
        <v>52623966</v>
      </c>
      <c r="R32" s="104">
        <f t="shared" si="5"/>
        <v>10247382</v>
      </c>
      <c r="S32" s="104">
        <f t="shared" si="5"/>
        <v>27962603</v>
      </c>
      <c r="T32" s="104">
        <f t="shared" si="5"/>
        <v>40539483</v>
      </c>
      <c r="U32" s="104">
        <f t="shared" si="5"/>
        <v>78749468</v>
      </c>
      <c r="V32" s="104">
        <f t="shared" si="5"/>
        <v>222799252</v>
      </c>
      <c r="W32" s="104">
        <f t="shared" si="5"/>
        <v>253812488</v>
      </c>
      <c r="X32" s="104">
        <f t="shared" si="5"/>
        <v>-31013236</v>
      </c>
      <c r="Y32" s="105">
        <f>+IF(W32&lt;&gt;0,(X32/W32)*100,0)</f>
        <v>-12.21895590889917</v>
      </c>
      <c r="Z32" s="106">
        <f t="shared" si="5"/>
        <v>253812488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540922972</v>
      </c>
      <c r="C35" s="18">
        <v>0</v>
      </c>
      <c r="D35" s="63">
        <v>404345155</v>
      </c>
      <c r="E35" s="64">
        <v>408888788</v>
      </c>
      <c r="F35" s="64">
        <v>223553085</v>
      </c>
      <c r="G35" s="64">
        <v>232088121</v>
      </c>
      <c r="H35" s="64">
        <v>110947346</v>
      </c>
      <c r="I35" s="64">
        <v>110947346</v>
      </c>
      <c r="J35" s="64">
        <v>129280030</v>
      </c>
      <c r="K35" s="64">
        <v>147945830</v>
      </c>
      <c r="L35" s="64">
        <v>167684617</v>
      </c>
      <c r="M35" s="64">
        <v>167684617</v>
      </c>
      <c r="N35" s="64">
        <v>457341717</v>
      </c>
      <c r="O35" s="64">
        <v>494881834</v>
      </c>
      <c r="P35" s="64">
        <v>636031933</v>
      </c>
      <c r="Q35" s="64">
        <v>636031933</v>
      </c>
      <c r="R35" s="64">
        <v>614899091</v>
      </c>
      <c r="S35" s="64">
        <v>534167097</v>
      </c>
      <c r="T35" s="64">
        <v>521839161</v>
      </c>
      <c r="U35" s="64">
        <v>521839161</v>
      </c>
      <c r="V35" s="64">
        <v>521839161</v>
      </c>
      <c r="W35" s="64">
        <v>408888788</v>
      </c>
      <c r="X35" s="64">
        <v>112950373</v>
      </c>
      <c r="Y35" s="65">
        <v>27.62</v>
      </c>
      <c r="Z35" s="66">
        <v>408888788</v>
      </c>
    </row>
    <row r="36" spans="1:26" ht="13.5">
      <c r="A36" s="62" t="s">
        <v>53</v>
      </c>
      <c r="B36" s="18">
        <v>5795063920</v>
      </c>
      <c r="C36" s="18">
        <v>0</v>
      </c>
      <c r="D36" s="63">
        <v>5942623786</v>
      </c>
      <c r="E36" s="64">
        <v>5952547138</v>
      </c>
      <c r="F36" s="64">
        <v>471447350</v>
      </c>
      <c r="G36" s="64">
        <v>496714075</v>
      </c>
      <c r="H36" s="64">
        <v>5832171081</v>
      </c>
      <c r="I36" s="64">
        <v>5832171081</v>
      </c>
      <c r="J36" s="64">
        <v>5832171135</v>
      </c>
      <c r="K36" s="64">
        <v>5774719930</v>
      </c>
      <c r="L36" s="64">
        <v>5770527798</v>
      </c>
      <c r="M36" s="64">
        <v>5770527798</v>
      </c>
      <c r="N36" s="64">
        <v>5770226134</v>
      </c>
      <c r="O36" s="64">
        <v>5773663385</v>
      </c>
      <c r="P36" s="64">
        <v>5760809426</v>
      </c>
      <c r="Q36" s="64">
        <v>5760809426</v>
      </c>
      <c r="R36" s="64">
        <v>5677165356</v>
      </c>
      <c r="S36" s="64">
        <v>5753907546</v>
      </c>
      <c r="T36" s="64">
        <v>5808962416</v>
      </c>
      <c r="U36" s="64">
        <v>5808962416</v>
      </c>
      <c r="V36" s="64">
        <v>5808962416</v>
      </c>
      <c r="W36" s="64">
        <v>5952547138</v>
      </c>
      <c r="X36" s="64">
        <v>-143584722</v>
      </c>
      <c r="Y36" s="65">
        <v>-2.41</v>
      </c>
      <c r="Z36" s="66">
        <v>5952547138</v>
      </c>
    </row>
    <row r="37" spans="1:26" ht="13.5">
      <c r="A37" s="62" t="s">
        <v>54</v>
      </c>
      <c r="B37" s="18">
        <v>577506578</v>
      </c>
      <c r="C37" s="18">
        <v>0</v>
      </c>
      <c r="D37" s="63">
        <v>551019970</v>
      </c>
      <c r="E37" s="64">
        <v>551019970</v>
      </c>
      <c r="F37" s="64">
        <v>31837977</v>
      </c>
      <c r="G37" s="64">
        <v>48781705</v>
      </c>
      <c r="H37" s="64">
        <v>-2779599</v>
      </c>
      <c r="I37" s="64">
        <v>-2779599</v>
      </c>
      <c r="J37" s="64">
        <v>-508326</v>
      </c>
      <c r="K37" s="64">
        <v>3851878</v>
      </c>
      <c r="L37" s="64">
        <v>3802930</v>
      </c>
      <c r="M37" s="64">
        <v>3802930</v>
      </c>
      <c r="N37" s="64">
        <v>31439558</v>
      </c>
      <c r="O37" s="64">
        <v>314465818</v>
      </c>
      <c r="P37" s="64">
        <v>379530289</v>
      </c>
      <c r="Q37" s="64">
        <v>379530289</v>
      </c>
      <c r="R37" s="64">
        <v>379617368</v>
      </c>
      <c r="S37" s="64">
        <v>444823808</v>
      </c>
      <c r="T37" s="64">
        <v>399913430</v>
      </c>
      <c r="U37" s="64">
        <v>399913430</v>
      </c>
      <c r="V37" s="64">
        <v>399913430</v>
      </c>
      <c r="W37" s="64">
        <v>551019970</v>
      </c>
      <c r="X37" s="64">
        <v>-151106540</v>
      </c>
      <c r="Y37" s="65">
        <v>-27.42</v>
      </c>
      <c r="Z37" s="66">
        <v>551019970</v>
      </c>
    </row>
    <row r="38" spans="1:26" ht="13.5">
      <c r="A38" s="62" t="s">
        <v>55</v>
      </c>
      <c r="B38" s="18">
        <v>524785870</v>
      </c>
      <c r="C38" s="18">
        <v>0</v>
      </c>
      <c r="D38" s="63">
        <v>512075940</v>
      </c>
      <c r="E38" s="64">
        <v>484394347</v>
      </c>
      <c r="F38" s="64">
        <v>41011069</v>
      </c>
      <c r="G38" s="64">
        <v>42672995</v>
      </c>
      <c r="H38" s="64">
        <v>339149105</v>
      </c>
      <c r="I38" s="64">
        <v>339149105</v>
      </c>
      <c r="J38" s="64">
        <v>357537909</v>
      </c>
      <c r="K38" s="64">
        <v>356945914</v>
      </c>
      <c r="L38" s="64">
        <v>355110882</v>
      </c>
      <c r="M38" s="64">
        <v>355110882</v>
      </c>
      <c r="N38" s="64">
        <v>523861340</v>
      </c>
      <c r="O38" s="64">
        <v>520643236</v>
      </c>
      <c r="P38" s="64">
        <v>526002099</v>
      </c>
      <c r="Q38" s="64">
        <v>526002099</v>
      </c>
      <c r="R38" s="64">
        <v>526709446</v>
      </c>
      <c r="S38" s="64">
        <v>524021013</v>
      </c>
      <c r="T38" s="64">
        <v>497475265</v>
      </c>
      <c r="U38" s="64">
        <v>497475265</v>
      </c>
      <c r="V38" s="64">
        <v>497475265</v>
      </c>
      <c r="W38" s="64">
        <v>484394347</v>
      </c>
      <c r="X38" s="64">
        <v>13080918</v>
      </c>
      <c r="Y38" s="65">
        <v>2.7</v>
      </c>
      <c r="Z38" s="66">
        <v>484394347</v>
      </c>
    </row>
    <row r="39" spans="1:26" ht="13.5">
      <c r="A39" s="62" t="s">
        <v>56</v>
      </c>
      <c r="B39" s="18">
        <v>5233694444</v>
      </c>
      <c r="C39" s="18">
        <v>0</v>
      </c>
      <c r="D39" s="63">
        <v>5283873030</v>
      </c>
      <c r="E39" s="64">
        <v>5326021608</v>
      </c>
      <c r="F39" s="64">
        <v>622151387</v>
      </c>
      <c r="G39" s="64">
        <v>637347498</v>
      </c>
      <c r="H39" s="64">
        <v>5606748921</v>
      </c>
      <c r="I39" s="64">
        <v>5606748921</v>
      </c>
      <c r="J39" s="64">
        <v>5604421583</v>
      </c>
      <c r="K39" s="64">
        <v>5561867969</v>
      </c>
      <c r="L39" s="64">
        <v>5579298604</v>
      </c>
      <c r="M39" s="64">
        <v>5579298604</v>
      </c>
      <c r="N39" s="64">
        <v>5672266953</v>
      </c>
      <c r="O39" s="64">
        <v>5433436165</v>
      </c>
      <c r="P39" s="64">
        <v>5491308971</v>
      </c>
      <c r="Q39" s="64">
        <v>5491308971</v>
      </c>
      <c r="R39" s="64">
        <v>5385737634</v>
      </c>
      <c r="S39" s="64">
        <v>5319229821</v>
      </c>
      <c r="T39" s="64">
        <v>5433412882</v>
      </c>
      <c r="U39" s="64">
        <v>5433412882</v>
      </c>
      <c r="V39" s="64">
        <v>5433412882</v>
      </c>
      <c r="W39" s="64">
        <v>5326021608</v>
      </c>
      <c r="X39" s="64">
        <v>107391274</v>
      </c>
      <c r="Y39" s="65">
        <v>2.02</v>
      </c>
      <c r="Z39" s="66">
        <v>5326021608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185177866</v>
      </c>
      <c r="C42" s="18">
        <v>0</v>
      </c>
      <c r="D42" s="63">
        <v>199976927</v>
      </c>
      <c r="E42" s="64">
        <v>235446985</v>
      </c>
      <c r="F42" s="64">
        <v>52241230</v>
      </c>
      <c r="G42" s="64">
        <v>31785534</v>
      </c>
      <c r="H42" s="64">
        <v>-819905</v>
      </c>
      <c r="I42" s="64">
        <v>83206859</v>
      </c>
      <c r="J42" s="64">
        <v>47571304</v>
      </c>
      <c r="K42" s="64">
        <v>37335311</v>
      </c>
      <c r="L42" s="64">
        <v>-20333045</v>
      </c>
      <c r="M42" s="64">
        <v>64573570</v>
      </c>
      <c r="N42" s="64">
        <v>8694294</v>
      </c>
      <c r="O42" s="64">
        <v>39233213</v>
      </c>
      <c r="P42" s="64">
        <v>91659117</v>
      </c>
      <c r="Q42" s="64">
        <v>139586624</v>
      </c>
      <c r="R42" s="64">
        <v>22021696</v>
      </c>
      <c r="S42" s="64">
        <v>13725998</v>
      </c>
      <c r="T42" s="64">
        <v>-18971868</v>
      </c>
      <c r="U42" s="64">
        <v>16775826</v>
      </c>
      <c r="V42" s="64">
        <v>304142879</v>
      </c>
      <c r="W42" s="64">
        <v>235446985</v>
      </c>
      <c r="X42" s="64">
        <v>68695894</v>
      </c>
      <c r="Y42" s="65">
        <v>29.18</v>
      </c>
      <c r="Z42" s="66">
        <v>235446985</v>
      </c>
    </row>
    <row r="43" spans="1:26" ht="13.5">
      <c r="A43" s="62" t="s">
        <v>59</v>
      </c>
      <c r="B43" s="18">
        <v>-311066643</v>
      </c>
      <c r="C43" s="18">
        <v>0</v>
      </c>
      <c r="D43" s="63">
        <v>-220581032</v>
      </c>
      <c r="E43" s="64">
        <v>-253812489</v>
      </c>
      <c r="F43" s="64">
        <v>-31639724</v>
      </c>
      <c r="G43" s="64">
        <v>-23051230</v>
      </c>
      <c r="H43" s="64">
        <v>-9684659</v>
      </c>
      <c r="I43" s="64">
        <v>-64375613</v>
      </c>
      <c r="J43" s="64">
        <v>-29381049</v>
      </c>
      <c r="K43" s="64">
        <v>-14300483</v>
      </c>
      <c r="L43" s="64">
        <v>-18633148</v>
      </c>
      <c r="M43" s="64">
        <v>-62314680</v>
      </c>
      <c r="N43" s="64">
        <v>-38061583</v>
      </c>
      <c r="O43" s="64">
        <v>-4425868</v>
      </c>
      <c r="P43" s="64">
        <v>-12813580</v>
      </c>
      <c r="Q43" s="64">
        <v>-55301031</v>
      </c>
      <c r="R43" s="64">
        <v>-16043008</v>
      </c>
      <c r="S43" s="64">
        <v>-13139460</v>
      </c>
      <c r="T43" s="64">
        <v>-41954374</v>
      </c>
      <c r="U43" s="64">
        <v>-71136842</v>
      </c>
      <c r="V43" s="64">
        <v>-253128166</v>
      </c>
      <c r="W43" s="64">
        <v>-253812489</v>
      </c>
      <c r="X43" s="64">
        <v>684323</v>
      </c>
      <c r="Y43" s="65">
        <v>-0.27</v>
      </c>
      <c r="Z43" s="66">
        <v>-253812489</v>
      </c>
    </row>
    <row r="44" spans="1:26" ht="13.5">
      <c r="A44" s="62" t="s">
        <v>60</v>
      </c>
      <c r="B44" s="18">
        <v>172276762</v>
      </c>
      <c r="C44" s="18">
        <v>0</v>
      </c>
      <c r="D44" s="63">
        <v>-23326968</v>
      </c>
      <c r="E44" s="64">
        <v>-21944770</v>
      </c>
      <c r="F44" s="64">
        <v>-1893099</v>
      </c>
      <c r="G44" s="64">
        <v>-2132376</v>
      </c>
      <c r="H44" s="64">
        <v>-1522261</v>
      </c>
      <c r="I44" s="64">
        <v>-5547736</v>
      </c>
      <c r="J44" s="64">
        <v>-1038298</v>
      </c>
      <c r="K44" s="64">
        <v>-591995</v>
      </c>
      <c r="L44" s="64">
        <v>-3680314</v>
      </c>
      <c r="M44" s="64">
        <v>-5310607</v>
      </c>
      <c r="N44" s="64">
        <v>-1065200</v>
      </c>
      <c r="O44" s="64">
        <v>-3218104</v>
      </c>
      <c r="P44" s="64">
        <v>-1084727</v>
      </c>
      <c r="Q44" s="64">
        <v>-5368031</v>
      </c>
      <c r="R44" s="64">
        <v>-1156820</v>
      </c>
      <c r="S44" s="64">
        <v>-570718</v>
      </c>
      <c r="T44" s="64">
        <v>-3932800</v>
      </c>
      <c r="U44" s="64">
        <v>-5660338</v>
      </c>
      <c r="V44" s="64">
        <v>-21886712</v>
      </c>
      <c r="W44" s="64">
        <v>-21944770</v>
      </c>
      <c r="X44" s="64">
        <v>58058</v>
      </c>
      <c r="Y44" s="65">
        <v>-0.26</v>
      </c>
      <c r="Z44" s="66">
        <v>-21944770</v>
      </c>
    </row>
    <row r="45" spans="1:26" ht="13.5">
      <c r="A45" s="74" t="s">
        <v>61</v>
      </c>
      <c r="B45" s="21">
        <v>90163273</v>
      </c>
      <c r="C45" s="21">
        <v>0</v>
      </c>
      <c r="D45" s="103">
        <v>22723382</v>
      </c>
      <c r="E45" s="104">
        <v>27267009</v>
      </c>
      <c r="F45" s="104">
        <v>86285688</v>
      </c>
      <c r="G45" s="104">
        <v>92887616</v>
      </c>
      <c r="H45" s="104">
        <v>80860791</v>
      </c>
      <c r="I45" s="104">
        <v>80860791</v>
      </c>
      <c r="J45" s="104">
        <v>98012748</v>
      </c>
      <c r="K45" s="104">
        <v>120455581</v>
      </c>
      <c r="L45" s="104">
        <v>77809074</v>
      </c>
      <c r="M45" s="104">
        <v>77809074</v>
      </c>
      <c r="N45" s="104">
        <v>47376585</v>
      </c>
      <c r="O45" s="104">
        <v>78965826</v>
      </c>
      <c r="P45" s="104">
        <v>156726636</v>
      </c>
      <c r="Q45" s="104">
        <v>47376585</v>
      </c>
      <c r="R45" s="104">
        <v>161548504</v>
      </c>
      <c r="S45" s="104">
        <v>161564324</v>
      </c>
      <c r="T45" s="104">
        <v>96705282</v>
      </c>
      <c r="U45" s="104">
        <v>96705282</v>
      </c>
      <c r="V45" s="104">
        <v>96705282</v>
      </c>
      <c r="W45" s="104">
        <v>27267009</v>
      </c>
      <c r="X45" s="104">
        <v>69438273</v>
      </c>
      <c r="Y45" s="105">
        <v>254.66</v>
      </c>
      <c r="Z45" s="106">
        <v>27267009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253954823</v>
      </c>
      <c r="C49" s="56">
        <v>0</v>
      </c>
      <c r="D49" s="133">
        <v>19590693</v>
      </c>
      <c r="E49" s="58">
        <v>14967872</v>
      </c>
      <c r="F49" s="58">
        <v>0</v>
      </c>
      <c r="G49" s="58">
        <v>0</v>
      </c>
      <c r="H49" s="58">
        <v>0</v>
      </c>
      <c r="I49" s="58">
        <v>643180529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931693917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133323611</v>
      </c>
      <c r="C51" s="56">
        <v>0</v>
      </c>
      <c r="D51" s="133">
        <v>60581938</v>
      </c>
      <c r="E51" s="58">
        <v>127696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1500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194034745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92.37009807963162</v>
      </c>
      <c r="C58" s="5">
        <f>IF(C67=0,0,+(C76/C67)*100)</f>
        <v>0</v>
      </c>
      <c r="D58" s="6">
        <f aca="true" t="shared" si="6" ref="D58:Z58">IF(D67=0,0,+(D76/D67)*100)</f>
        <v>97.41902312292528</v>
      </c>
      <c r="E58" s="7">
        <f t="shared" si="6"/>
        <v>96.21358855593897</v>
      </c>
      <c r="F58" s="7">
        <f t="shared" si="6"/>
        <v>107.64051534351846</v>
      </c>
      <c r="G58" s="7">
        <f t="shared" si="6"/>
        <v>95.72515714383285</v>
      </c>
      <c r="H58" s="7">
        <f t="shared" si="6"/>
        <v>99.18958406788317</v>
      </c>
      <c r="I58" s="7">
        <f t="shared" si="6"/>
        <v>100.76335167492148</v>
      </c>
      <c r="J58" s="7">
        <f t="shared" si="6"/>
        <v>92.40360831089745</v>
      </c>
      <c r="K58" s="7">
        <f t="shared" si="6"/>
        <v>91.31871008274575</v>
      </c>
      <c r="L58" s="7">
        <f t="shared" si="6"/>
        <v>100.80118375482878</v>
      </c>
      <c r="M58" s="7">
        <f t="shared" si="6"/>
        <v>94.78028764965315</v>
      </c>
      <c r="N58" s="7">
        <f t="shared" si="6"/>
        <v>74.80975371231024</v>
      </c>
      <c r="O58" s="7">
        <f t="shared" si="6"/>
        <v>65.78716223034256</v>
      </c>
      <c r="P58" s="7">
        <f t="shared" si="6"/>
        <v>144.72357834771498</v>
      </c>
      <c r="Q58" s="7">
        <f t="shared" si="6"/>
        <v>92.58682341916395</v>
      </c>
      <c r="R58" s="7">
        <f t="shared" si="6"/>
        <v>91.44264305382592</v>
      </c>
      <c r="S58" s="7">
        <f t="shared" si="6"/>
        <v>114.5091074518268</v>
      </c>
      <c r="T58" s="7">
        <f t="shared" si="6"/>
        <v>85.35647044495423</v>
      </c>
      <c r="U58" s="7">
        <f t="shared" si="6"/>
        <v>97.28345699654707</v>
      </c>
      <c r="V58" s="7">
        <f t="shared" si="6"/>
        <v>96.36270349231873</v>
      </c>
      <c r="W58" s="7">
        <f t="shared" si="6"/>
        <v>96.21358855593897</v>
      </c>
      <c r="X58" s="7">
        <f t="shared" si="6"/>
        <v>0</v>
      </c>
      <c r="Y58" s="7">
        <f t="shared" si="6"/>
        <v>0</v>
      </c>
      <c r="Z58" s="8">
        <f t="shared" si="6"/>
        <v>96.21358855593897</v>
      </c>
    </row>
    <row r="59" spans="1:26" ht="13.5">
      <c r="A59" s="36" t="s">
        <v>31</v>
      </c>
      <c r="B59" s="9">
        <f aca="true" t="shared" si="7" ref="B59:Z66">IF(B68=0,0,+(B77/B68)*100)</f>
        <v>110.75347649617771</v>
      </c>
      <c r="C59" s="9">
        <f t="shared" si="7"/>
        <v>0</v>
      </c>
      <c r="D59" s="2">
        <f t="shared" si="7"/>
        <v>96.00000124164553</v>
      </c>
      <c r="E59" s="10">
        <f t="shared" si="7"/>
        <v>95.99999937911333</v>
      </c>
      <c r="F59" s="10">
        <f t="shared" si="7"/>
        <v>126.50276298077262</v>
      </c>
      <c r="G59" s="10">
        <f t="shared" si="7"/>
        <v>143.21130540278796</v>
      </c>
      <c r="H59" s="10">
        <f t="shared" si="7"/>
        <v>100</v>
      </c>
      <c r="I59" s="10">
        <f t="shared" si="7"/>
        <v>123.28481612252445</v>
      </c>
      <c r="J59" s="10">
        <f t="shared" si="7"/>
        <v>112.10193294242123</v>
      </c>
      <c r="K59" s="10">
        <f t="shared" si="7"/>
        <v>129.08031661071357</v>
      </c>
      <c r="L59" s="10">
        <f t="shared" si="7"/>
        <v>109.5199952670255</v>
      </c>
      <c r="M59" s="10">
        <f t="shared" si="7"/>
        <v>116.87993993849885</v>
      </c>
      <c r="N59" s="10">
        <f t="shared" si="7"/>
        <v>114.59005154135518</v>
      </c>
      <c r="O59" s="10">
        <f t="shared" si="7"/>
        <v>97.6465318617214</v>
      </c>
      <c r="P59" s="10">
        <f t="shared" si="7"/>
        <v>127.19304351164422</v>
      </c>
      <c r="Q59" s="10">
        <f t="shared" si="7"/>
        <v>112.51763115904252</v>
      </c>
      <c r="R59" s="10">
        <f t="shared" si="7"/>
        <v>92.35404061198214</v>
      </c>
      <c r="S59" s="10">
        <f t="shared" si="7"/>
        <v>133.02789109089787</v>
      </c>
      <c r="T59" s="10">
        <f t="shared" si="7"/>
        <v>95.38305268583952</v>
      </c>
      <c r="U59" s="10">
        <f t="shared" si="7"/>
        <v>107.03900842879708</v>
      </c>
      <c r="V59" s="10">
        <f t="shared" si="7"/>
        <v>114.77112308800987</v>
      </c>
      <c r="W59" s="10">
        <f t="shared" si="7"/>
        <v>95.99999937911333</v>
      </c>
      <c r="X59" s="10">
        <f t="shared" si="7"/>
        <v>0</v>
      </c>
      <c r="Y59" s="10">
        <f t="shared" si="7"/>
        <v>0</v>
      </c>
      <c r="Z59" s="11">
        <f t="shared" si="7"/>
        <v>95.99999937911333</v>
      </c>
    </row>
    <row r="60" spans="1:26" ht="13.5">
      <c r="A60" s="37" t="s">
        <v>32</v>
      </c>
      <c r="B60" s="12">
        <f t="shared" si="7"/>
        <v>87.69444994987835</v>
      </c>
      <c r="C60" s="12">
        <f t="shared" si="7"/>
        <v>0</v>
      </c>
      <c r="D60" s="3">
        <f t="shared" si="7"/>
        <v>97.7311911259812</v>
      </c>
      <c r="E60" s="13">
        <f t="shared" si="7"/>
        <v>96.22499671332633</v>
      </c>
      <c r="F60" s="13">
        <f t="shared" si="7"/>
        <v>103.01264403990461</v>
      </c>
      <c r="G60" s="13">
        <f t="shared" si="7"/>
        <v>84.26744101413998</v>
      </c>
      <c r="H60" s="13">
        <f t="shared" si="7"/>
        <v>98.98727109686398</v>
      </c>
      <c r="I60" s="13">
        <f t="shared" si="7"/>
        <v>95.30802533327474</v>
      </c>
      <c r="J60" s="13">
        <f t="shared" si="7"/>
        <v>86.94612350049051</v>
      </c>
      <c r="K60" s="13">
        <f t="shared" si="7"/>
        <v>83.03071669008214</v>
      </c>
      <c r="L60" s="13">
        <f t="shared" si="7"/>
        <v>98.67645677034642</v>
      </c>
      <c r="M60" s="13">
        <f t="shared" si="7"/>
        <v>89.40362424223586</v>
      </c>
      <c r="N60" s="13">
        <f t="shared" si="7"/>
        <v>66.44796944502322</v>
      </c>
      <c r="O60" s="13">
        <f t="shared" si="7"/>
        <v>54.532927319651</v>
      </c>
      <c r="P60" s="13">
        <f t="shared" si="7"/>
        <v>150.89435610598775</v>
      </c>
      <c r="Q60" s="13">
        <f t="shared" si="7"/>
        <v>87.04282422639528</v>
      </c>
      <c r="R60" s="13">
        <f t="shared" si="7"/>
        <v>91.03311002381159</v>
      </c>
      <c r="S60" s="13">
        <f t="shared" si="7"/>
        <v>109.32823513825679</v>
      </c>
      <c r="T60" s="13">
        <f t="shared" si="7"/>
        <v>82.11796988975863</v>
      </c>
      <c r="U60" s="13">
        <f t="shared" si="7"/>
        <v>94.32679220937507</v>
      </c>
      <c r="V60" s="13">
        <f t="shared" si="7"/>
        <v>91.4834782265065</v>
      </c>
      <c r="W60" s="13">
        <f t="shared" si="7"/>
        <v>96.22499671332633</v>
      </c>
      <c r="X60" s="13">
        <f t="shared" si="7"/>
        <v>0</v>
      </c>
      <c r="Y60" s="13">
        <f t="shared" si="7"/>
        <v>0</v>
      </c>
      <c r="Z60" s="14">
        <f t="shared" si="7"/>
        <v>96.22499671332633</v>
      </c>
    </row>
    <row r="61" spans="1:26" ht="13.5">
      <c r="A61" s="38" t="s">
        <v>102</v>
      </c>
      <c r="B61" s="12">
        <f t="shared" si="7"/>
        <v>93.16340341959179</v>
      </c>
      <c r="C61" s="12">
        <f t="shared" si="7"/>
        <v>0</v>
      </c>
      <c r="D61" s="3">
        <f t="shared" si="7"/>
        <v>96.18184029812511</v>
      </c>
      <c r="E61" s="13">
        <f t="shared" si="7"/>
        <v>96.1688365835897</v>
      </c>
      <c r="F61" s="13">
        <f t="shared" si="7"/>
        <v>104.6859224829771</v>
      </c>
      <c r="G61" s="13">
        <f t="shared" si="7"/>
        <v>85.08578282696985</v>
      </c>
      <c r="H61" s="13">
        <f t="shared" si="7"/>
        <v>100</v>
      </c>
      <c r="I61" s="13">
        <f t="shared" si="7"/>
        <v>96.50419794457446</v>
      </c>
      <c r="J61" s="13">
        <f t="shared" si="7"/>
        <v>90.80139386133251</v>
      </c>
      <c r="K61" s="13">
        <f t="shared" si="7"/>
        <v>91.28137447909779</v>
      </c>
      <c r="L61" s="13">
        <f t="shared" si="7"/>
        <v>91.11390428237577</v>
      </c>
      <c r="M61" s="13">
        <f t="shared" si="7"/>
        <v>91.07083000985793</v>
      </c>
      <c r="N61" s="13">
        <f t="shared" si="7"/>
        <v>60.35113755957696</v>
      </c>
      <c r="O61" s="13">
        <f t="shared" si="7"/>
        <v>32.66170501058219</v>
      </c>
      <c r="P61" s="13">
        <f t="shared" si="7"/>
        <v>261.1026306347799</v>
      </c>
      <c r="Q61" s="13">
        <f t="shared" si="7"/>
        <v>94.0548420708587</v>
      </c>
      <c r="R61" s="13">
        <f t="shared" si="7"/>
        <v>86.38809153167254</v>
      </c>
      <c r="S61" s="13">
        <f t="shared" si="7"/>
        <v>110.5085346665516</v>
      </c>
      <c r="T61" s="13">
        <f t="shared" si="7"/>
        <v>76.9112056076645</v>
      </c>
      <c r="U61" s="13">
        <f t="shared" si="7"/>
        <v>91.1415450859609</v>
      </c>
      <c r="V61" s="13">
        <f t="shared" si="7"/>
        <v>93.24475500616491</v>
      </c>
      <c r="W61" s="13">
        <f t="shared" si="7"/>
        <v>96.1688365835897</v>
      </c>
      <c r="X61" s="13">
        <f t="shared" si="7"/>
        <v>0</v>
      </c>
      <c r="Y61" s="13">
        <f t="shared" si="7"/>
        <v>0</v>
      </c>
      <c r="Z61" s="14">
        <f t="shared" si="7"/>
        <v>96.1688365835897</v>
      </c>
    </row>
    <row r="62" spans="1:26" ht="13.5">
      <c r="A62" s="38" t="s">
        <v>103</v>
      </c>
      <c r="B62" s="12">
        <f t="shared" si="7"/>
        <v>83.03620379703189</v>
      </c>
      <c r="C62" s="12">
        <f t="shared" si="7"/>
        <v>0</v>
      </c>
      <c r="D62" s="3">
        <f t="shared" si="7"/>
        <v>96.32376515796341</v>
      </c>
      <c r="E62" s="13">
        <f t="shared" si="7"/>
        <v>96.32287084684145</v>
      </c>
      <c r="F62" s="13">
        <f t="shared" si="7"/>
        <v>119.12079624714573</v>
      </c>
      <c r="G62" s="13">
        <f t="shared" si="7"/>
        <v>89.52029530243908</v>
      </c>
      <c r="H62" s="13">
        <f t="shared" si="7"/>
        <v>99.99999320133591</v>
      </c>
      <c r="I62" s="13">
        <f t="shared" si="7"/>
        <v>102.65300320018163</v>
      </c>
      <c r="J62" s="13">
        <f t="shared" si="7"/>
        <v>113.90054601820782</v>
      </c>
      <c r="K62" s="13">
        <f t="shared" si="7"/>
        <v>62.98669795595334</v>
      </c>
      <c r="L62" s="13">
        <f t="shared" si="7"/>
        <v>81.93924225860431</v>
      </c>
      <c r="M62" s="13">
        <f t="shared" si="7"/>
        <v>83.60042666786778</v>
      </c>
      <c r="N62" s="13">
        <f t="shared" si="7"/>
        <v>86.3150953983907</v>
      </c>
      <c r="O62" s="13">
        <f t="shared" si="7"/>
        <v>112.25299760191847</v>
      </c>
      <c r="P62" s="13">
        <f t="shared" si="7"/>
        <v>40.69098543729145</v>
      </c>
      <c r="Q62" s="13">
        <f t="shared" si="7"/>
        <v>65.75855723971465</v>
      </c>
      <c r="R62" s="13">
        <f t="shared" si="7"/>
        <v>100.06664006420299</v>
      </c>
      <c r="S62" s="13">
        <f t="shared" si="7"/>
        <v>115.38962962077531</v>
      </c>
      <c r="T62" s="13">
        <f t="shared" si="7"/>
        <v>68.65799012354769</v>
      </c>
      <c r="U62" s="13">
        <f t="shared" si="7"/>
        <v>91.21409184383809</v>
      </c>
      <c r="V62" s="13">
        <f t="shared" si="7"/>
        <v>83.48726255899246</v>
      </c>
      <c r="W62" s="13">
        <f t="shared" si="7"/>
        <v>96.32287084684145</v>
      </c>
      <c r="X62" s="13">
        <f t="shared" si="7"/>
        <v>0</v>
      </c>
      <c r="Y62" s="13">
        <f t="shared" si="7"/>
        <v>0</v>
      </c>
      <c r="Z62" s="14">
        <f t="shared" si="7"/>
        <v>96.32287084684145</v>
      </c>
    </row>
    <row r="63" spans="1:26" ht="13.5">
      <c r="A63" s="38" t="s">
        <v>104</v>
      </c>
      <c r="B63" s="12">
        <f t="shared" si="7"/>
        <v>83.78914359062394</v>
      </c>
      <c r="C63" s="12">
        <f t="shared" si="7"/>
        <v>0</v>
      </c>
      <c r="D63" s="3">
        <f t="shared" si="7"/>
        <v>96.00000047079355</v>
      </c>
      <c r="E63" s="13">
        <f t="shared" si="7"/>
        <v>96.00000011869298</v>
      </c>
      <c r="F63" s="13">
        <f t="shared" si="7"/>
        <v>99.0096713351775</v>
      </c>
      <c r="G63" s="13">
        <f t="shared" si="7"/>
        <v>95.80136841304781</v>
      </c>
      <c r="H63" s="13">
        <f t="shared" si="7"/>
        <v>100</v>
      </c>
      <c r="I63" s="13">
        <f t="shared" si="7"/>
        <v>98.41672544347084</v>
      </c>
      <c r="J63" s="13">
        <f t="shared" si="7"/>
        <v>64.36140354247179</v>
      </c>
      <c r="K63" s="13">
        <f t="shared" si="7"/>
        <v>88.6651056866409</v>
      </c>
      <c r="L63" s="13">
        <f t="shared" si="7"/>
        <v>90.7786945713873</v>
      </c>
      <c r="M63" s="13">
        <f t="shared" si="7"/>
        <v>81.07795800966291</v>
      </c>
      <c r="N63" s="13">
        <f t="shared" si="7"/>
        <v>77.3395116431928</v>
      </c>
      <c r="O63" s="13">
        <f t="shared" si="7"/>
        <v>83.3531762699607</v>
      </c>
      <c r="P63" s="13">
        <f t="shared" si="7"/>
        <v>83.00930084181805</v>
      </c>
      <c r="Q63" s="13">
        <f t="shared" si="7"/>
        <v>81.2326895988408</v>
      </c>
      <c r="R63" s="13">
        <f t="shared" si="7"/>
        <v>63.47424268355297</v>
      </c>
      <c r="S63" s="13">
        <f t="shared" si="7"/>
        <v>104.31250479657304</v>
      </c>
      <c r="T63" s="13">
        <f t="shared" si="7"/>
        <v>64.8816435580744</v>
      </c>
      <c r="U63" s="13">
        <f t="shared" si="7"/>
        <v>76.46851107331975</v>
      </c>
      <c r="V63" s="13">
        <f t="shared" si="7"/>
        <v>84.2426778482535</v>
      </c>
      <c r="W63" s="13">
        <f t="shared" si="7"/>
        <v>96.00000011869298</v>
      </c>
      <c r="X63" s="13">
        <f t="shared" si="7"/>
        <v>0</v>
      </c>
      <c r="Y63" s="13">
        <f t="shared" si="7"/>
        <v>0</v>
      </c>
      <c r="Z63" s="14">
        <f t="shared" si="7"/>
        <v>96.00000011869298</v>
      </c>
    </row>
    <row r="64" spans="1:26" ht="13.5">
      <c r="A64" s="38" t="s">
        <v>105</v>
      </c>
      <c r="B64" s="12">
        <f t="shared" si="7"/>
        <v>59.704083813979246</v>
      </c>
      <c r="C64" s="12">
        <f t="shared" si="7"/>
        <v>0</v>
      </c>
      <c r="D64" s="3">
        <f t="shared" si="7"/>
        <v>79.25710918238569</v>
      </c>
      <c r="E64" s="13">
        <f t="shared" si="7"/>
        <v>79.45426142440513</v>
      </c>
      <c r="F64" s="13">
        <f t="shared" si="7"/>
        <v>78.30677303915927</v>
      </c>
      <c r="G64" s="13">
        <f t="shared" si="7"/>
        <v>70.60075895692651</v>
      </c>
      <c r="H64" s="13">
        <f t="shared" si="7"/>
        <v>85.19533990644086</v>
      </c>
      <c r="I64" s="13">
        <f t="shared" si="7"/>
        <v>78.00871581850973</v>
      </c>
      <c r="J64" s="13">
        <f t="shared" si="7"/>
        <v>46.55012872630032</v>
      </c>
      <c r="K64" s="13">
        <f t="shared" si="7"/>
        <v>57.89309039334108</v>
      </c>
      <c r="L64" s="13">
        <f t="shared" si="7"/>
        <v>85.1895115387014</v>
      </c>
      <c r="M64" s="13">
        <f t="shared" si="7"/>
        <v>63.391352412947754</v>
      </c>
      <c r="N64" s="13">
        <f t="shared" si="7"/>
        <v>52.12856243819114</v>
      </c>
      <c r="O64" s="13">
        <f t="shared" si="7"/>
        <v>53.344505168353365</v>
      </c>
      <c r="P64" s="13">
        <f t="shared" si="7"/>
        <v>62.854646241227705</v>
      </c>
      <c r="Q64" s="13">
        <f t="shared" si="7"/>
        <v>56.08889843327929</v>
      </c>
      <c r="R64" s="13">
        <f t="shared" si="7"/>
        <v>25.39702559873447</v>
      </c>
      <c r="S64" s="13">
        <f t="shared" si="7"/>
        <v>63.56849136421086</v>
      </c>
      <c r="T64" s="13">
        <f t="shared" si="7"/>
        <v>53.254266675571394</v>
      </c>
      <c r="U64" s="13">
        <f t="shared" si="7"/>
        <v>46.949686549773276</v>
      </c>
      <c r="V64" s="13">
        <f t="shared" si="7"/>
        <v>61.03630662103849</v>
      </c>
      <c r="W64" s="13">
        <f t="shared" si="7"/>
        <v>79.45426142440513</v>
      </c>
      <c r="X64" s="13">
        <f t="shared" si="7"/>
        <v>0</v>
      </c>
      <c r="Y64" s="13">
        <f t="shared" si="7"/>
        <v>0</v>
      </c>
      <c r="Z64" s="14">
        <f t="shared" si="7"/>
        <v>79.45426142440513</v>
      </c>
    </row>
    <row r="65" spans="1:26" ht="13.5">
      <c r="A65" s="38" t="s">
        <v>106</v>
      </c>
      <c r="B65" s="12">
        <f t="shared" si="7"/>
        <v>86.92793414335888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59.241713736770784</v>
      </c>
      <c r="H65" s="13">
        <f t="shared" si="7"/>
        <v>104.12710019679407</v>
      </c>
      <c r="I65" s="13">
        <f t="shared" si="7"/>
        <v>68.79370613366582</v>
      </c>
      <c r="J65" s="13">
        <f t="shared" si="7"/>
        <v>31.70074061139299</v>
      </c>
      <c r="K65" s="13">
        <f t="shared" si="7"/>
        <v>136.76479864377586</v>
      </c>
      <c r="L65" s="13">
        <f t="shared" si="7"/>
        <v>798.1828614870622</v>
      </c>
      <c r="M65" s="13">
        <f t="shared" si="7"/>
        <v>230.28670472379292</v>
      </c>
      <c r="N65" s="13">
        <f t="shared" si="7"/>
        <v>160.10881421602</v>
      </c>
      <c r="O65" s="13">
        <f t="shared" si="7"/>
        <v>58.82455870836721</v>
      </c>
      <c r="P65" s="13">
        <f t="shared" si="7"/>
        <v>-15.44426907570988</v>
      </c>
      <c r="Q65" s="13">
        <f t="shared" si="7"/>
        <v>-152.564167312158</v>
      </c>
      <c r="R65" s="13">
        <f t="shared" si="7"/>
        <v>-4.512966741502492</v>
      </c>
      <c r="S65" s="13">
        <f t="shared" si="7"/>
        <v>0</v>
      </c>
      <c r="T65" s="13">
        <f t="shared" si="7"/>
        <v>-11.99683245819636</v>
      </c>
      <c r="U65" s="13">
        <f t="shared" si="7"/>
        <v>-20.966853909333118</v>
      </c>
      <c r="V65" s="13">
        <f t="shared" si="7"/>
        <v>-319.26675780377997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100.00000779190685</v>
      </c>
      <c r="F66" s="16">
        <f t="shared" si="7"/>
        <v>100</v>
      </c>
      <c r="G66" s="16">
        <f t="shared" si="7"/>
        <v>99.9999173557817</v>
      </c>
      <c r="H66" s="16">
        <f t="shared" si="7"/>
        <v>100.00007938921117</v>
      </c>
      <c r="I66" s="16">
        <f t="shared" si="7"/>
        <v>100</v>
      </c>
      <c r="J66" s="16">
        <f t="shared" si="7"/>
        <v>0</v>
      </c>
      <c r="K66" s="16">
        <f t="shared" si="7"/>
        <v>77.8765891316536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100.00000779190685</v>
      </c>
      <c r="X66" s="16">
        <f t="shared" si="7"/>
        <v>0</v>
      </c>
      <c r="Y66" s="16">
        <f t="shared" si="7"/>
        <v>0</v>
      </c>
      <c r="Z66" s="17">
        <f t="shared" si="7"/>
        <v>100.00000779190685</v>
      </c>
    </row>
    <row r="67" spans="1:26" ht="13.5" hidden="1">
      <c r="A67" s="40" t="s">
        <v>108</v>
      </c>
      <c r="B67" s="23">
        <v>1371341101</v>
      </c>
      <c r="C67" s="23"/>
      <c r="D67" s="24">
        <v>1522945802</v>
      </c>
      <c r="E67" s="25">
        <v>1470936580</v>
      </c>
      <c r="F67" s="25">
        <v>122623993</v>
      </c>
      <c r="G67" s="25">
        <v>127439936</v>
      </c>
      <c r="H67" s="25">
        <v>127870265</v>
      </c>
      <c r="I67" s="25">
        <v>377934194</v>
      </c>
      <c r="J67" s="25">
        <v>118936758</v>
      </c>
      <c r="K67" s="25">
        <v>131245876</v>
      </c>
      <c r="L67" s="25">
        <v>122405752</v>
      </c>
      <c r="M67" s="25">
        <v>372588386</v>
      </c>
      <c r="N67" s="25">
        <v>145585758</v>
      </c>
      <c r="O67" s="25">
        <v>113718585</v>
      </c>
      <c r="P67" s="25">
        <v>108094716</v>
      </c>
      <c r="Q67" s="25">
        <v>367399059</v>
      </c>
      <c r="R67" s="25">
        <v>110858552</v>
      </c>
      <c r="S67" s="25">
        <v>116238880</v>
      </c>
      <c r="T67" s="25">
        <v>113589978</v>
      </c>
      <c r="U67" s="25">
        <v>340687410</v>
      </c>
      <c r="V67" s="25">
        <v>1458609049</v>
      </c>
      <c r="W67" s="25">
        <v>1470936580</v>
      </c>
      <c r="X67" s="25"/>
      <c r="Y67" s="24"/>
      <c r="Z67" s="26">
        <v>1470936580</v>
      </c>
    </row>
    <row r="68" spans="1:26" ht="13.5" hidden="1">
      <c r="A68" s="36" t="s">
        <v>31</v>
      </c>
      <c r="B68" s="18">
        <v>272542224</v>
      </c>
      <c r="C68" s="18"/>
      <c r="D68" s="19">
        <v>286716289</v>
      </c>
      <c r="E68" s="20">
        <v>289907980</v>
      </c>
      <c r="F68" s="20">
        <v>24326807</v>
      </c>
      <c r="G68" s="20">
        <v>24449266</v>
      </c>
      <c r="H68" s="20">
        <v>24284942</v>
      </c>
      <c r="I68" s="20">
        <v>73061015</v>
      </c>
      <c r="J68" s="20">
        <v>24165024</v>
      </c>
      <c r="K68" s="20">
        <v>23861353</v>
      </c>
      <c r="L68" s="20">
        <v>23866598</v>
      </c>
      <c r="M68" s="20">
        <v>71892975</v>
      </c>
      <c r="N68" s="20">
        <v>24521668</v>
      </c>
      <c r="O68" s="20">
        <v>28299852</v>
      </c>
      <c r="P68" s="20">
        <v>25214331</v>
      </c>
      <c r="Q68" s="20">
        <v>78035851</v>
      </c>
      <c r="R68" s="20">
        <v>25645781</v>
      </c>
      <c r="S68" s="20">
        <v>26001206</v>
      </c>
      <c r="T68" s="20">
        <v>25663689</v>
      </c>
      <c r="U68" s="20">
        <v>77310676</v>
      </c>
      <c r="V68" s="20">
        <v>300300517</v>
      </c>
      <c r="W68" s="20">
        <v>289907980</v>
      </c>
      <c r="X68" s="20"/>
      <c r="Y68" s="19"/>
      <c r="Z68" s="22">
        <v>289907980</v>
      </c>
    </row>
    <row r="69" spans="1:26" ht="13.5" hidden="1">
      <c r="A69" s="37" t="s">
        <v>32</v>
      </c>
      <c r="B69" s="18">
        <v>1088449882</v>
      </c>
      <c r="C69" s="18"/>
      <c r="D69" s="19">
        <v>1226997625</v>
      </c>
      <c r="E69" s="20">
        <v>1168194771</v>
      </c>
      <c r="F69" s="20">
        <v>96985537</v>
      </c>
      <c r="G69" s="20">
        <v>101780664</v>
      </c>
      <c r="H69" s="20">
        <v>102325706</v>
      </c>
      <c r="I69" s="20">
        <v>301091907</v>
      </c>
      <c r="J69" s="20">
        <v>95245646</v>
      </c>
      <c r="K69" s="20">
        <v>105242394</v>
      </c>
      <c r="L69" s="20">
        <v>97571728</v>
      </c>
      <c r="M69" s="20">
        <v>298059768</v>
      </c>
      <c r="N69" s="20">
        <v>119966316</v>
      </c>
      <c r="O69" s="20">
        <v>84105540</v>
      </c>
      <c r="P69" s="20">
        <v>81516467</v>
      </c>
      <c r="Q69" s="20">
        <v>285588323</v>
      </c>
      <c r="R69" s="20">
        <v>83927605</v>
      </c>
      <c r="S69" s="20">
        <v>88736764</v>
      </c>
      <c r="T69" s="20">
        <v>86392333</v>
      </c>
      <c r="U69" s="20">
        <v>259056702</v>
      </c>
      <c r="V69" s="20">
        <v>1143796700</v>
      </c>
      <c r="W69" s="20">
        <v>1168194771</v>
      </c>
      <c r="X69" s="20"/>
      <c r="Y69" s="19"/>
      <c r="Z69" s="22">
        <v>1168194771</v>
      </c>
    </row>
    <row r="70" spans="1:26" ht="13.5" hidden="1">
      <c r="A70" s="38" t="s">
        <v>102</v>
      </c>
      <c r="B70" s="18">
        <v>695820946</v>
      </c>
      <c r="C70" s="18"/>
      <c r="D70" s="19">
        <v>805123735</v>
      </c>
      <c r="E70" s="20">
        <v>761255181</v>
      </c>
      <c r="F70" s="20">
        <v>63753274</v>
      </c>
      <c r="G70" s="20">
        <v>66469248</v>
      </c>
      <c r="H70" s="20">
        <v>67899079</v>
      </c>
      <c r="I70" s="20">
        <v>198121601</v>
      </c>
      <c r="J70" s="20">
        <v>59158539</v>
      </c>
      <c r="K70" s="20">
        <v>63452169</v>
      </c>
      <c r="L70" s="20">
        <v>59895281</v>
      </c>
      <c r="M70" s="20">
        <v>182505989</v>
      </c>
      <c r="N70" s="20">
        <v>85587825</v>
      </c>
      <c r="O70" s="20">
        <v>49995807</v>
      </c>
      <c r="P70" s="20">
        <v>35642652</v>
      </c>
      <c r="Q70" s="20">
        <v>171226284</v>
      </c>
      <c r="R70" s="20">
        <v>63480540</v>
      </c>
      <c r="S70" s="20">
        <v>60174993</v>
      </c>
      <c r="T70" s="20">
        <v>60691220</v>
      </c>
      <c r="U70" s="20">
        <v>184346753</v>
      </c>
      <c r="V70" s="20">
        <v>736200627</v>
      </c>
      <c r="W70" s="20">
        <v>761255181</v>
      </c>
      <c r="X70" s="20"/>
      <c r="Y70" s="19"/>
      <c r="Z70" s="22">
        <v>761255181</v>
      </c>
    </row>
    <row r="71" spans="1:26" ht="13.5" hidden="1">
      <c r="A71" s="38" t="s">
        <v>103</v>
      </c>
      <c r="B71" s="18">
        <v>187181941</v>
      </c>
      <c r="C71" s="18"/>
      <c r="D71" s="19">
        <v>210710777</v>
      </c>
      <c r="E71" s="20">
        <v>208805176</v>
      </c>
      <c r="F71" s="20">
        <v>14792794</v>
      </c>
      <c r="G71" s="20">
        <v>15578063</v>
      </c>
      <c r="H71" s="20">
        <v>14708772</v>
      </c>
      <c r="I71" s="20">
        <v>45079629</v>
      </c>
      <c r="J71" s="20">
        <v>16639555</v>
      </c>
      <c r="K71" s="20">
        <v>22861073</v>
      </c>
      <c r="L71" s="20">
        <v>19822330</v>
      </c>
      <c r="M71" s="20">
        <v>59322958</v>
      </c>
      <c r="N71" s="20">
        <v>14751926</v>
      </c>
      <c r="O71" s="20">
        <v>14678400</v>
      </c>
      <c r="P71" s="20">
        <v>39322218</v>
      </c>
      <c r="Q71" s="20">
        <v>68752544</v>
      </c>
      <c r="R71" s="20">
        <v>13442364</v>
      </c>
      <c r="S71" s="20">
        <v>12716102</v>
      </c>
      <c r="T71" s="20">
        <v>18904764</v>
      </c>
      <c r="U71" s="20">
        <v>45063230</v>
      </c>
      <c r="V71" s="20">
        <v>218218361</v>
      </c>
      <c r="W71" s="20">
        <v>208805176</v>
      </c>
      <c r="X71" s="20"/>
      <c r="Y71" s="19"/>
      <c r="Z71" s="22">
        <v>208805176</v>
      </c>
    </row>
    <row r="72" spans="1:26" ht="13.5" hidden="1">
      <c r="A72" s="38" t="s">
        <v>104</v>
      </c>
      <c r="B72" s="18">
        <v>94006514</v>
      </c>
      <c r="C72" s="18"/>
      <c r="D72" s="19">
        <v>110451813</v>
      </c>
      <c r="E72" s="20">
        <v>101101178</v>
      </c>
      <c r="F72" s="20">
        <v>9316604</v>
      </c>
      <c r="G72" s="20">
        <v>7298235</v>
      </c>
      <c r="H72" s="20">
        <v>8566580</v>
      </c>
      <c r="I72" s="20">
        <v>25181419</v>
      </c>
      <c r="J72" s="20">
        <v>8641819</v>
      </c>
      <c r="K72" s="20">
        <v>8424622</v>
      </c>
      <c r="L72" s="20">
        <v>8302729</v>
      </c>
      <c r="M72" s="20">
        <v>25369170</v>
      </c>
      <c r="N72" s="20">
        <v>8562428</v>
      </c>
      <c r="O72" s="20">
        <v>8487487</v>
      </c>
      <c r="P72" s="20">
        <v>8632982</v>
      </c>
      <c r="Q72" s="20">
        <v>25682897</v>
      </c>
      <c r="R72" s="20">
        <v>8676855</v>
      </c>
      <c r="S72" s="20">
        <v>7844142</v>
      </c>
      <c r="T72" s="20">
        <v>9119191</v>
      </c>
      <c r="U72" s="20">
        <v>25640188</v>
      </c>
      <c r="V72" s="20">
        <v>101873674</v>
      </c>
      <c r="W72" s="20">
        <v>101101178</v>
      </c>
      <c r="X72" s="20"/>
      <c r="Y72" s="19"/>
      <c r="Z72" s="22">
        <v>101101178</v>
      </c>
    </row>
    <row r="73" spans="1:26" ht="13.5" hidden="1">
      <c r="A73" s="38" t="s">
        <v>105</v>
      </c>
      <c r="B73" s="18">
        <v>91130669</v>
      </c>
      <c r="C73" s="18"/>
      <c r="D73" s="19">
        <v>100711300</v>
      </c>
      <c r="E73" s="20">
        <v>97033236</v>
      </c>
      <c r="F73" s="20">
        <v>8072137</v>
      </c>
      <c r="G73" s="20">
        <v>7993339</v>
      </c>
      <c r="H73" s="20">
        <v>7904734</v>
      </c>
      <c r="I73" s="20">
        <v>23970210</v>
      </c>
      <c r="J73" s="20">
        <v>7782015</v>
      </c>
      <c r="K73" s="20">
        <v>8586263</v>
      </c>
      <c r="L73" s="20">
        <v>8178130</v>
      </c>
      <c r="M73" s="20">
        <v>24546408</v>
      </c>
      <c r="N73" s="20">
        <v>8342250</v>
      </c>
      <c r="O73" s="20">
        <v>8274976</v>
      </c>
      <c r="P73" s="20">
        <v>8239725</v>
      </c>
      <c r="Q73" s="20">
        <v>24856951</v>
      </c>
      <c r="R73" s="20">
        <v>8451785</v>
      </c>
      <c r="S73" s="20">
        <v>8001527</v>
      </c>
      <c r="T73" s="20">
        <v>7801097</v>
      </c>
      <c r="U73" s="20">
        <v>24254409</v>
      </c>
      <c r="V73" s="20">
        <v>97627978</v>
      </c>
      <c r="W73" s="20">
        <v>97033236</v>
      </c>
      <c r="X73" s="20"/>
      <c r="Y73" s="19"/>
      <c r="Z73" s="22">
        <v>97033236</v>
      </c>
    </row>
    <row r="74" spans="1:26" ht="13.5" hidden="1">
      <c r="A74" s="38" t="s">
        <v>106</v>
      </c>
      <c r="B74" s="18">
        <v>20309812</v>
      </c>
      <c r="C74" s="18"/>
      <c r="D74" s="19"/>
      <c r="E74" s="20"/>
      <c r="F74" s="20">
        <v>1050728</v>
      </c>
      <c r="G74" s="20">
        <v>4441779</v>
      </c>
      <c r="H74" s="20">
        <v>3246541</v>
      </c>
      <c r="I74" s="20">
        <v>8739048</v>
      </c>
      <c r="J74" s="20">
        <v>3023718</v>
      </c>
      <c r="K74" s="20">
        <v>1918267</v>
      </c>
      <c r="L74" s="20">
        <v>1373258</v>
      </c>
      <c r="M74" s="20">
        <v>6315243</v>
      </c>
      <c r="N74" s="20">
        <v>2721887</v>
      </c>
      <c r="O74" s="20">
        <v>2668870</v>
      </c>
      <c r="P74" s="20">
        <v>-10321110</v>
      </c>
      <c r="Q74" s="20">
        <v>-4930353</v>
      </c>
      <c r="R74" s="20">
        <v>-10123939</v>
      </c>
      <c r="S74" s="20"/>
      <c r="T74" s="20">
        <v>-10123939</v>
      </c>
      <c r="U74" s="20">
        <v>-20247878</v>
      </c>
      <c r="V74" s="20">
        <v>-10123940</v>
      </c>
      <c r="W74" s="20"/>
      <c r="X74" s="20"/>
      <c r="Y74" s="19"/>
      <c r="Z74" s="22"/>
    </row>
    <row r="75" spans="1:26" ht="13.5" hidden="1">
      <c r="A75" s="39" t="s">
        <v>107</v>
      </c>
      <c r="B75" s="27">
        <v>10348995</v>
      </c>
      <c r="C75" s="27"/>
      <c r="D75" s="28">
        <v>9231888</v>
      </c>
      <c r="E75" s="29">
        <v>12833829</v>
      </c>
      <c r="F75" s="29">
        <v>1311649</v>
      </c>
      <c r="G75" s="29">
        <v>1210006</v>
      </c>
      <c r="H75" s="29">
        <v>1259617</v>
      </c>
      <c r="I75" s="29">
        <v>3781272</v>
      </c>
      <c r="J75" s="29">
        <v>-473912</v>
      </c>
      <c r="K75" s="29">
        <v>2142129</v>
      </c>
      <c r="L75" s="29">
        <v>967426</v>
      </c>
      <c r="M75" s="29">
        <v>2635643</v>
      </c>
      <c r="N75" s="29">
        <v>1097774</v>
      </c>
      <c r="O75" s="29">
        <v>1313193</v>
      </c>
      <c r="P75" s="29">
        <v>1363918</v>
      </c>
      <c r="Q75" s="29">
        <v>3774885</v>
      </c>
      <c r="R75" s="29">
        <v>1285166</v>
      </c>
      <c r="S75" s="29">
        <v>1500910</v>
      </c>
      <c r="T75" s="29">
        <v>1533956</v>
      </c>
      <c r="U75" s="29">
        <v>4320032</v>
      </c>
      <c r="V75" s="29">
        <v>14511832</v>
      </c>
      <c r="W75" s="29">
        <v>12833829</v>
      </c>
      <c r="X75" s="29"/>
      <c r="Y75" s="28"/>
      <c r="Z75" s="30">
        <v>12833829</v>
      </c>
    </row>
    <row r="76" spans="1:26" ht="13.5" hidden="1">
      <c r="A76" s="41" t="s">
        <v>109</v>
      </c>
      <c r="B76" s="31">
        <v>1266709120</v>
      </c>
      <c r="C76" s="31"/>
      <c r="D76" s="32">
        <v>1483638923</v>
      </c>
      <c r="E76" s="33">
        <v>1415240869</v>
      </c>
      <c r="F76" s="33">
        <v>131993098</v>
      </c>
      <c r="G76" s="33">
        <v>121992079</v>
      </c>
      <c r="H76" s="33">
        <v>126833984</v>
      </c>
      <c r="I76" s="33">
        <v>380819161</v>
      </c>
      <c r="J76" s="33">
        <v>109901856</v>
      </c>
      <c r="K76" s="33">
        <v>119852041</v>
      </c>
      <c r="L76" s="33">
        <v>123386447</v>
      </c>
      <c r="M76" s="33">
        <v>353140344</v>
      </c>
      <c r="N76" s="33">
        <v>108912347</v>
      </c>
      <c r="O76" s="33">
        <v>74812230</v>
      </c>
      <c r="P76" s="33">
        <v>156438541</v>
      </c>
      <c r="Q76" s="33">
        <v>340163118</v>
      </c>
      <c r="R76" s="33">
        <v>101371990</v>
      </c>
      <c r="S76" s="33">
        <v>133104104</v>
      </c>
      <c r="T76" s="33">
        <v>96956396</v>
      </c>
      <c r="U76" s="33">
        <v>331432490</v>
      </c>
      <c r="V76" s="33">
        <v>1405555113</v>
      </c>
      <c r="W76" s="33">
        <v>1415240869</v>
      </c>
      <c r="X76" s="33"/>
      <c r="Y76" s="32"/>
      <c r="Z76" s="34">
        <v>1415240869</v>
      </c>
    </row>
    <row r="77" spans="1:26" ht="13.5" hidden="1">
      <c r="A77" s="36" t="s">
        <v>31</v>
      </c>
      <c r="B77" s="18">
        <v>301849988</v>
      </c>
      <c r="C77" s="18"/>
      <c r="D77" s="19">
        <v>275247641</v>
      </c>
      <c r="E77" s="20">
        <v>278311659</v>
      </c>
      <c r="F77" s="20">
        <v>30774083</v>
      </c>
      <c r="G77" s="20">
        <v>35014113</v>
      </c>
      <c r="H77" s="20">
        <v>24284942</v>
      </c>
      <c r="I77" s="20">
        <v>90073138</v>
      </c>
      <c r="J77" s="20">
        <v>27089459</v>
      </c>
      <c r="K77" s="20">
        <v>30800310</v>
      </c>
      <c r="L77" s="20">
        <v>26138697</v>
      </c>
      <c r="M77" s="20">
        <v>84028466</v>
      </c>
      <c r="N77" s="20">
        <v>28099392</v>
      </c>
      <c r="O77" s="20">
        <v>27633824</v>
      </c>
      <c r="P77" s="20">
        <v>32070875</v>
      </c>
      <c r="Q77" s="20">
        <v>87804091</v>
      </c>
      <c r="R77" s="20">
        <v>23684915</v>
      </c>
      <c r="S77" s="20">
        <v>34588856</v>
      </c>
      <c r="T77" s="20">
        <v>24478810</v>
      </c>
      <c r="U77" s="20">
        <v>82752581</v>
      </c>
      <c r="V77" s="20">
        <v>344658276</v>
      </c>
      <c r="W77" s="20">
        <v>278311659</v>
      </c>
      <c r="X77" s="20"/>
      <c r="Y77" s="19"/>
      <c r="Z77" s="22">
        <v>278311659</v>
      </c>
    </row>
    <row r="78" spans="1:26" ht="13.5" hidden="1">
      <c r="A78" s="37" t="s">
        <v>32</v>
      </c>
      <c r="B78" s="18">
        <v>954510137</v>
      </c>
      <c r="C78" s="18"/>
      <c r="D78" s="19">
        <v>1199159394</v>
      </c>
      <c r="E78" s="20">
        <v>1124095380</v>
      </c>
      <c r="F78" s="20">
        <v>99907366</v>
      </c>
      <c r="G78" s="20">
        <v>85767961</v>
      </c>
      <c r="H78" s="20">
        <v>101289424</v>
      </c>
      <c r="I78" s="20">
        <v>286964751</v>
      </c>
      <c r="J78" s="20">
        <v>82812397</v>
      </c>
      <c r="K78" s="20">
        <v>87383514</v>
      </c>
      <c r="L78" s="20">
        <v>96280324</v>
      </c>
      <c r="M78" s="20">
        <v>266476235</v>
      </c>
      <c r="N78" s="20">
        <v>79715181</v>
      </c>
      <c r="O78" s="20">
        <v>45865213</v>
      </c>
      <c r="P78" s="20">
        <v>123003748</v>
      </c>
      <c r="Q78" s="20">
        <v>248584142</v>
      </c>
      <c r="R78" s="20">
        <v>76401909</v>
      </c>
      <c r="S78" s="20">
        <v>97014338</v>
      </c>
      <c r="T78" s="20">
        <v>70943630</v>
      </c>
      <c r="U78" s="20">
        <v>244359877</v>
      </c>
      <c r="V78" s="20">
        <v>1046385005</v>
      </c>
      <c r="W78" s="20">
        <v>1124095380</v>
      </c>
      <c r="X78" s="20"/>
      <c r="Y78" s="19"/>
      <c r="Z78" s="22">
        <v>1124095380</v>
      </c>
    </row>
    <row r="79" spans="1:26" ht="13.5" hidden="1">
      <c r="A79" s="38" t="s">
        <v>102</v>
      </c>
      <c r="B79" s="18">
        <v>648250475</v>
      </c>
      <c r="C79" s="18"/>
      <c r="D79" s="19">
        <v>774382825</v>
      </c>
      <c r="E79" s="20">
        <v>732090251</v>
      </c>
      <c r="F79" s="20">
        <v>66740703</v>
      </c>
      <c r="G79" s="20">
        <v>56555880</v>
      </c>
      <c r="H79" s="20">
        <v>67899079</v>
      </c>
      <c r="I79" s="20">
        <v>191195662</v>
      </c>
      <c r="J79" s="20">
        <v>53716778</v>
      </c>
      <c r="K79" s="20">
        <v>57920012</v>
      </c>
      <c r="L79" s="20">
        <v>54572929</v>
      </c>
      <c r="M79" s="20">
        <v>166209719</v>
      </c>
      <c r="N79" s="20">
        <v>51653226</v>
      </c>
      <c r="O79" s="20">
        <v>16329483</v>
      </c>
      <c r="P79" s="20">
        <v>93063902</v>
      </c>
      <c r="Q79" s="20">
        <v>161046611</v>
      </c>
      <c r="R79" s="20">
        <v>54839627</v>
      </c>
      <c r="S79" s="20">
        <v>66498503</v>
      </c>
      <c r="T79" s="20">
        <v>46678349</v>
      </c>
      <c r="U79" s="20">
        <v>168016479</v>
      </c>
      <c r="V79" s="20">
        <v>686468471</v>
      </c>
      <c r="W79" s="20">
        <v>732090251</v>
      </c>
      <c r="X79" s="20"/>
      <c r="Y79" s="19"/>
      <c r="Z79" s="22">
        <v>732090251</v>
      </c>
    </row>
    <row r="80" spans="1:26" ht="13.5" hidden="1">
      <c r="A80" s="38" t="s">
        <v>103</v>
      </c>
      <c r="B80" s="18">
        <v>155428778</v>
      </c>
      <c r="C80" s="18"/>
      <c r="D80" s="19">
        <v>202964554</v>
      </c>
      <c r="E80" s="20">
        <v>201127140</v>
      </c>
      <c r="F80" s="20">
        <v>17621294</v>
      </c>
      <c r="G80" s="20">
        <v>13945528</v>
      </c>
      <c r="H80" s="20">
        <v>14708771</v>
      </c>
      <c r="I80" s="20">
        <v>46275593</v>
      </c>
      <c r="J80" s="20">
        <v>18952544</v>
      </c>
      <c r="K80" s="20">
        <v>14399435</v>
      </c>
      <c r="L80" s="20">
        <v>16242267</v>
      </c>
      <c r="M80" s="20">
        <v>49594246</v>
      </c>
      <c r="N80" s="20">
        <v>12733139</v>
      </c>
      <c r="O80" s="20">
        <v>16476944</v>
      </c>
      <c r="P80" s="20">
        <v>16000598</v>
      </c>
      <c r="Q80" s="20">
        <v>45210681</v>
      </c>
      <c r="R80" s="20">
        <v>13451322</v>
      </c>
      <c r="S80" s="20">
        <v>14673063</v>
      </c>
      <c r="T80" s="20">
        <v>12979631</v>
      </c>
      <c r="U80" s="20">
        <v>41104016</v>
      </c>
      <c r="V80" s="20">
        <v>182184536</v>
      </c>
      <c r="W80" s="20">
        <v>201127140</v>
      </c>
      <c r="X80" s="20"/>
      <c r="Y80" s="19"/>
      <c r="Z80" s="22">
        <v>201127140</v>
      </c>
    </row>
    <row r="81" spans="1:26" ht="13.5" hidden="1">
      <c r="A81" s="38" t="s">
        <v>104</v>
      </c>
      <c r="B81" s="18">
        <v>78767253</v>
      </c>
      <c r="C81" s="18"/>
      <c r="D81" s="19">
        <v>106033741</v>
      </c>
      <c r="E81" s="20">
        <v>97057131</v>
      </c>
      <c r="F81" s="20">
        <v>9224339</v>
      </c>
      <c r="G81" s="20">
        <v>6991809</v>
      </c>
      <c r="H81" s="20">
        <v>8566580</v>
      </c>
      <c r="I81" s="20">
        <v>24782728</v>
      </c>
      <c r="J81" s="20">
        <v>5561996</v>
      </c>
      <c r="K81" s="20">
        <v>7469700</v>
      </c>
      <c r="L81" s="20">
        <v>7537109</v>
      </c>
      <c r="M81" s="20">
        <v>20568805</v>
      </c>
      <c r="N81" s="20">
        <v>6622140</v>
      </c>
      <c r="O81" s="20">
        <v>7074590</v>
      </c>
      <c r="P81" s="20">
        <v>7166178</v>
      </c>
      <c r="Q81" s="20">
        <v>20862908</v>
      </c>
      <c r="R81" s="20">
        <v>5507568</v>
      </c>
      <c r="S81" s="20">
        <v>8182421</v>
      </c>
      <c r="T81" s="20">
        <v>5916681</v>
      </c>
      <c r="U81" s="20">
        <v>19606670</v>
      </c>
      <c r="V81" s="20">
        <v>85821111</v>
      </c>
      <c r="W81" s="20">
        <v>97057131</v>
      </c>
      <c r="X81" s="20"/>
      <c r="Y81" s="19"/>
      <c r="Z81" s="22">
        <v>97057131</v>
      </c>
    </row>
    <row r="82" spans="1:26" ht="13.5" hidden="1">
      <c r="A82" s="38" t="s">
        <v>105</v>
      </c>
      <c r="B82" s="18">
        <v>54408731</v>
      </c>
      <c r="C82" s="18"/>
      <c r="D82" s="19">
        <v>79820865</v>
      </c>
      <c r="E82" s="20">
        <v>77097041</v>
      </c>
      <c r="F82" s="20">
        <v>6321030</v>
      </c>
      <c r="G82" s="20">
        <v>5643358</v>
      </c>
      <c r="H82" s="20">
        <v>6734465</v>
      </c>
      <c r="I82" s="20">
        <v>18698853</v>
      </c>
      <c r="J82" s="20">
        <v>3622538</v>
      </c>
      <c r="K82" s="20">
        <v>4970853</v>
      </c>
      <c r="L82" s="20">
        <v>6966909</v>
      </c>
      <c r="M82" s="20">
        <v>15560300</v>
      </c>
      <c r="N82" s="20">
        <v>4348695</v>
      </c>
      <c r="O82" s="20">
        <v>4414245</v>
      </c>
      <c r="P82" s="20">
        <v>5179050</v>
      </c>
      <c r="Q82" s="20">
        <v>13941990</v>
      </c>
      <c r="R82" s="20">
        <v>2146502</v>
      </c>
      <c r="S82" s="20">
        <v>5086450</v>
      </c>
      <c r="T82" s="20">
        <v>4154417</v>
      </c>
      <c r="U82" s="20">
        <v>11387369</v>
      </c>
      <c r="V82" s="20">
        <v>59588512</v>
      </c>
      <c r="W82" s="20">
        <v>77097041</v>
      </c>
      <c r="X82" s="20"/>
      <c r="Y82" s="19"/>
      <c r="Z82" s="22">
        <v>77097041</v>
      </c>
    </row>
    <row r="83" spans="1:26" ht="13.5" hidden="1">
      <c r="A83" s="38" t="s">
        <v>106</v>
      </c>
      <c r="B83" s="18">
        <v>17654900</v>
      </c>
      <c r="C83" s="18"/>
      <c r="D83" s="19">
        <v>35957409</v>
      </c>
      <c r="E83" s="20">
        <v>16723817</v>
      </c>
      <c r="F83" s="20"/>
      <c r="G83" s="20">
        <v>2631386</v>
      </c>
      <c r="H83" s="20">
        <v>3380529</v>
      </c>
      <c r="I83" s="20">
        <v>6011915</v>
      </c>
      <c r="J83" s="20">
        <v>958541</v>
      </c>
      <c r="K83" s="20">
        <v>2623514</v>
      </c>
      <c r="L83" s="20">
        <v>10961110</v>
      </c>
      <c r="M83" s="20">
        <v>14543165</v>
      </c>
      <c r="N83" s="20">
        <v>4357981</v>
      </c>
      <c r="O83" s="20">
        <v>1569951</v>
      </c>
      <c r="P83" s="20">
        <v>1594020</v>
      </c>
      <c r="Q83" s="20">
        <v>7521952</v>
      </c>
      <c r="R83" s="20">
        <v>456890</v>
      </c>
      <c r="S83" s="20">
        <v>2573901</v>
      </c>
      <c r="T83" s="20">
        <v>1214552</v>
      </c>
      <c r="U83" s="20">
        <v>4245343</v>
      </c>
      <c r="V83" s="20">
        <v>32322375</v>
      </c>
      <c r="W83" s="20">
        <v>16723817</v>
      </c>
      <c r="X83" s="20"/>
      <c r="Y83" s="19"/>
      <c r="Z83" s="22">
        <v>16723817</v>
      </c>
    </row>
    <row r="84" spans="1:26" ht="13.5" hidden="1">
      <c r="A84" s="39" t="s">
        <v>107</v>
      </c>
      <c r="B84" s="27">
        <v>10348995</v>
      </c>
      <c r="C84" s="27"/>
      <c r="D84" s="28">
        <v>9231888</v>
      </c>
      <c r="E84" s="29">
        <v>12833830</v>
      </c>
      <c r="F84" s="29">
        <v>1311649</v>
      </c>
      <c r="G84" s="29">
        <v>1210005</v>
      </c>
      <c r="H84" s="29">
        <v>1259618</v>
      </c>
      <c r="I84" s="29">
        <v>3781272</v>
      </c>
      <c r="J84" s="29"/>
      <c r="K84" s="29">
        <v>1668217</v>
      </c>
      <c r="L84" s="29">
        <v>967426</v>
      </c>
      <c r="M84" s="29">
        <v>2635643</v>
      </c>
      <c r="N84" s="29">
        <v>1097774</v>
      </c>
      <c r="O84" s="29">
        <v>1313193</v>
      </c>
      <c r="P84" s="29">
        <v>1363918</v>
      </c>
      <c r="Q84" s="29">
        <v>3774885</v>
      </c>
      <c r="R84" s="29">
        <v>1285166</v>
      </c>
      <c r="S84" s="29">
        <v>1500910</v>
      </c>
      <c r="T84" s="29">
        <v>1533956</v>
      </c>
      <c r="U84" s="29">
        <v>4320032</v>
      </c>
      <c r="V84" s="29">
        <v>14511832</v>
      </c>
      <c r="W84" s="29">
        <v>12833830</v>
      </c>
      <c r="X84" s="29"/>
      <c r="Y84" s="28"/>
      <c r="Z84" s="30">
        <v>12833830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625459450</v>
      </c>
      <c r="C5" s="18">
        <v>0</v>
      </c>
      <c r="D5" s="63">
        <v>644671000</v>
      </c>
      <c r="E5" s="64">
        <v>631707112</v>
      </c>
      <c r="F5" s="64">
        <v>53407189</v>
      </c>
      <c r="G5" s="64">
        <v>52896177</v>
      </c>
      <c r="H5" s="64">
        <v>53528196</v>
      </c>
      <c r="I5" s="64">
        <v>159831562</v>
      </c>
      <c r="J5" s="64">
        <v>61033867</v>
      </c>
      <c r="K5" s="64">
        <v>50193050</v>
      </c>
      <c r="L5" s="64">
        <v>53220182</v>
      </c>
      <c r="M5" s="64">
        <v>164447099</v>
      </c>
      <c r="N5" s="64">
        <v>51863416</v>
      </c>
      <c r="O5" s="64">
        <v>55583055</v>
      </c>
      <c r="P5" s="64">
        <v>53311748</v>
      </c>
      <c r="Q5" s="64">
        <v>160758219</v>
      </c>
      <c r="R5" s="64">
        <v>54092984</v>
      </c>
      <c r="S5" s="64">
        <v>53350860</v>
      </c>
      <c r="T5" s="64">
        <v>33146485</v>
      </c>
      <c r="U5" s="64">
        <v>140590329</v>
      </c>
      <c r="V5" s="64">
        <v>625627209</v>
      </c>
      <c r="W5" s="64">
        <v>631707112</v>
      </c>
      <c r="X5" s="64">
        <v>-6079903</v>
      </c>
      <c r="Y5" s="65">
        <v>-0.96</v>
      </c>
      <c r="Z5" s="66">
        <v>631707112</v>
      </c>
    </row>
    <row r="6" spans="1:26" ht="13.5">
      <c r="A6" s="62" t="s">
        <v>32</v>
      </c>
      <c r="B6" s="18">
        <v>1968840504</v>
      </c>
      <c r="C6" s="18">
        <v>0</v>
      </c>
      <c r="D6" s="63">
        <v>2147016335</v>
      </c>
      <c r="E6" s="64">
        <v>2117629183</v>
      </c>
      <c r="F6" s="64">
        <v>182495834</v>
      </c>
      <c r="G6" s="64">
        <v>200221573</v>
      </c>
      <c r="H6" s="64">
        <v>188419484</v>
      </c>
      <c r="I6" s="64">
        <v>571136891</v>
      </c>
      <c r="J6" s="64">
        <v>167083101</v>
      </c>
      <c r="K6" s="64">
        <v>157448341</v>
      </c>
      <c r="L6" s="64">
        <v>171939738</v>
      </c>
      <c r="M6" s="64">
        <v>496471180</v>
      </c>
      <c r="N6" s="64">
        <v>169792269</v>
      </c>
      <c r="O6" s="64">
        <v>164945156</v>
      </c>
      <c r="P6" s="64">
        <v>182732865</v>
      </c>
      <c r="Q6" s="64">
        <v>517470290</v>
      </c>
      <c r="R6" s="64">
        <v>117725537</v>
      </c>
      <c r="S6" s="64">
        <v>167335997</v>
      </c>
      <c r="T6" s="64">
        <v>209954436</v>
      </c>
      <c r="U6" s="64">
        <v>495015970</v>
      </c>
      <c r="V6" s="64">
        <v>2080094331</v>
      </c>
      <c r="W6" s="64">
        <v>2117629183</v>
      </c>
      <c r="X6" s="64">
        <v>-37534852</v>
      </c>
      <c r="Y6" s="65">
        <v>-1.77</v>
      </c>
      <c r="Z6" s="66">
        <v>2117629183</v>
      </c>
    </row>
    <row r="7" spans="1:26" ht="13.5">
      <c r="A7" s="62" t="s">
        <v>33</v>
      </c>
      <c r="B7" s="18">
        <v>34283812</v>
      </c>
      <c r="C7" s="18">
        <v>0</v>
      </c>
      <c r="D7" s="63">
        <v>27029000</v>
      </c>
      <c r="E7" s="64">
        <v>27029000</v>
      </c>
      <c r="F7" s="64">
        <v>-3144960</v>
      </c>
      <c r="G7" s="64">
        <v>3144960</v>
      </c>
      <c r="H7" s="64">
        <v>3113550</v>
      </c>
      <c r="I7" s="64">
        <v>3113550</v>
      </c>
      <c r="J7" s="64">
        <v>3240567</v>
      </c>
      <c r="K7" s="64">
        <v>2798101</v>
      </c>
      <c r="L7" s="64">
        <v>6081166</v>
      </c>
      <c r="M7" s="64">
        <v>12119834</v>
      </c>
      <c r="N7" s="64">
        <v>191810</v>
      </c>
      <c r="O7" s="64">
        <v>3438014</v>
      </c>
      <c r="P7" s="64">
        <v>3049823</v>
      </c>
      <c r="Q7" s="64">
        <v>6679647</v>
      </c>
      <c r="R7" s="64">
        <v>6357451</v>
      </c>
      <c r="S7" s="64">
        <v>6770644</v>
      </c>
      <c r="T7" s="64">
        <v>8261521</v>
      </c>
      <c r="U7" s="64">
        <v>21389616</v>
      </c>
      <c r="V7" s="64">
        <v>43302647</v>
      </c>
      <c r="W7" s="64">
        <v>27029000</v>
      </c>
      <c r="X7" s="64">
        <v>16273647</v>
      </c>
      <c r="Y7" s="65">
        <v>60.21</v>
      </c>
      <c r="Z7" s="66">
        <v>27029000</v>
      </c>
    </row>
    <row r="8" spans="1:26" ht="13.5">
      <c r="A8" s="62" t="s">
        <v>34</v>
      </c>
      <c r="B8" s="18">
        <v>395621841</v>
      </c>
      <c r="C8" s="18">
        <v>0</v>
      </c>
      <c r="D8" s="63">
        <v>383847594</v>
      </c>
      <c r="E8" s="64">
        <v>411917986</v>
      </c>
      <c r="F8" s="64">
        <v>29420</v>
      </c>
      <c r="G8" s="64">
        <v>150554768</v>
      </c>
      <c r="H8" s="64">
        <v>1239680</v>
      </c>
      <c r="I8" s="64">
        <v>151823868</v>
      </c>
      <c r="J8" s="64">
        <v>2953523</v>
      </c>
      <c r="K8" s="64">
        <v>1866116</v>
      </c>
      <c r="L8" s="64">
        <v>118367237</v>
      </c>
      <c r="M8" s="64">
        <v>123186876</v>
      </c>
      <c r="N8" s="64">
        <v>2728129</v>
      </c>
      <c r="O8" s="64">
        <v>8568726</v>
      </c>
      <c r="P8" s="64">
        <v>4869510</v>
      </c>
      <c r="Q8" s="64">
        <v>16166365</v>
      </c>
      <c r="R8" s="64">
        <v>91502253</v>
      </c>
      <c r="S8" s="64">
        <v>24834738</v>
      </c>
      <c r="T8" s="64">
        <v>40504311</v>
      </c>
      <c r="U8" s="64">
        <v>156841302</v>
      </c>
      <c r="V8" s="64">
        <v>448018411</v>
      </c>
      <c r="W8" s="64">
        <v>411917986</v>
      </c>
      <c r="X8" s="64">
        <v>36100425</v>
      </c>
      <c r="Y8" s="65">
        <v>8.76</v>
      </c>
      <c r="Z8" s="66">
        <v>411917986</v>
      </c>
    </row>
    <row r="9" spans="1:26" ht="13.5">
      <c r="A9" s="62" t="s">
        <v>35</v>
      </c>
      <c r="B9" s="18">
        <v>181829479</v>
      </c>
      <c r="C9" s="18">
        <v>0</v>
      </c>
      <c r="D9" s="63">
        <v>88920029</v>
      </c>
      <c r="E9" s="64">
        <v>97220191</v>
      </c>
      <c r="F9" s="64">
        <v>6950557</v>
      </c>
      <c r="G9" s="64">
        <v>16146788</v>
      </c>
      <c r="H9" s="64">
        <v>12266988</v>
      </c>
      <c r="I9" s="64">
        <v>35364333</v>
      </c>
      <c r="J9" s="64">
        <v>14561644</v>
      </c>
      <c r="K9" s="64">
        <v>10334977</v>
      </c>
      <c r="L9" s="64">
        <v>13220355</v>
      </c>
      <c r="M9" s="64">
        <v>38116976</v>
      </c>
      <c r="N9" s="64">
        <v>11811254</v>
      </c>
      <c r="O9" s="64">
        <v>9114619</v>
      </c>
      <c r="P9" s="64">
        <v>11923985</v>
      </c>
      <c r="Q9" s="64">
        <v>32849858</v>
      </c>
      <c r="R9" s="64">
        <v>13839082</v>
      </c>
      <c r="S9" s="64">
        <v>13325860</v>
      </c>
      <c r="T9" s="64">
        <v>19961167</v>
      </c>
      <c r="U9" s="64">
        <v>47126109</v>
      </c>
      <c r="V9" s="64">
        <v>153457276</v>
      </c>
      <c r="W9" s="64">
        <v>97220191</v>
      </c>
      <c r="X9" s="64">
        <v>56237085</v>
      </c>
      <c r="Y9" s="65">
        <v>57.85</v>
      </c>
      <c r="Z9" s="66">
        <v>97220191</v>
      </c>
    </row>
    <row r="10" spans="1:26" ht="25.5">
      <c r="A10" s="67" t="s">
        <v>94</v>
      </c>
      <c r="B10" s="68">
        <f>SUM(B5:B9)</f>
        <v>3206035086</v>
      </c>
      <c r="C10" s="68">
        <f>SUM(C5:C9)</f>
        <v>0</v>
      </c>
      <c r="D10" s="69">
        <f aca="true" t="shared" si="0" ref="D10:Z10">SUM(D5:D9)</f>
        <v>3291483958</v>
      </c>
      <c r="E10" s="70">
        <f t="shared" si="0"/>
        <v>3285503472</v>
      </c>
      <c r="F10" s="70">
        <f t="shared" si="0"/>
        <v>239738040</v>
      </c>
      <c r="G10" s="70">
        <f t="shared" si="0"/>
        <v>422964266</v>
      </c>
      <c r="H10" s="70">
        <f t="shared" si="0"/>
        <v>258567898</v>
      </c>
      <c r="I10" s="70">
        <f t="shared" si="0"/>
        <v>921270204</v>
      </c>
      <c r="J10" s="70">
        <f t="shared" si="0"/>
        <v>248872702</v>
      </c>
      <c r="K10" s="70">
        <f t="shared" si="0"/>
        <v>222640585</v>
      </c>
      <c r="L10" s="70">
        <f t="shared" si="0"/>
        <v>362828678</v>
      </c>
      <c r="M10" s="70">
        <f t="shared" si="0"/>
        <v>834341965</v>
      </c>
      <c r="N10" s="70">
        <f t="shared" si="0"/>
        <v>236386878</v>
      </c>
      <c r="O10" s="70">
        <f t="shared" si="0"/>
        <v>241649570</v>
      </c>
      <c r="P10" s="70">
        <f t="shared" si="0"/>
        <v>255887931</v>
      </c>
      <c r="Q10" s="70">
        <f t="shared" si="0"/>
        <v>733924379</v>
      </c>
      <c r="R10" s="70">
        <f t="shared" si="0"/>
        <v>283517307</v>
      </c>
      <c r="S10" s="70">
        <f t="shared" si="0"/>
        <v>265618099</v>
      </c>
      <c r="T10" s="70">
        <f t="shared" si="0"/>
        <v>311827920</v>
      </c>
      <c r="U10" s="70">
        <f t="shared" si="0"/>
        <v>860963326</v>
      </c>
      <c r="V10" s="70">
        <f t="shared" si="0"/>
        <v>3350499874</v>
      </c>
      <c r="W10" s="70">
        <f t="shared" si="0"/>
        <v>3285503472</v>
      </c>
      <c r="X10" s="70">
        <f t="shared" si="0"/>
        <v>64996402</v>
      </c>
      <c r="Y10" s="71">
        <f>+IF(W10&lt;&gt;0,(X10/W10)*100,0)</f>
        <v>1.9782782929288594</v>
      </c>
      <c r="Z10" s="72">
        <f t="shared" si="0"/>
        <v>3285503472</v>
      </c>
    </row>
    <row r="11" spans="1:26" ht="13.5">
      <c r="A11" s="62" t="s">
        <v>36</v>
      </c>
      <c r="B11" s="18">
        <v>684336568</v>
      </c>
      <c r="C11" s="18">
        <v>0</v>
      </c>
      <c r="D11" s="63">
        <v>779720997</v>
      </c>
      <c r="E11" s="64">
        <v>762074046</v>
      </c>
      <c r="F11" s="64">
        <v>57774039</v>
      </c>
      <c r="G11" s="64">
        <v>58995251</v>
      </c>
      <c r="H11" s="64">
        <v>58931185</v>
      </c>
      <c r="I11" s="64">
        <v>175700475</v>
      </c>
      <c r="J11" s="64">
        <v>92473029</v>
      </c>
      <c r="K11" s="64">
        <v>60002497</v>
      </c>
      <c r="L11" s="64">
        <v>60332548</v>
      </c>
      <c r="M11" s="64">
        <v>212808074</v>
      </c>
      <c r="N11" s="64">
        <v>56774067</v>
      </c>
      <c r="O11" s="64">
        <v>59259080</v>
      </c>
      <c r="P11" s="64">
        <v>60185984</v>
      </c>
      <c r="Q11" s="64">
        <v>176219131</v>
      </c>
      <c r="R11" s="64">
        <v>59182086</v>
      </c>
      <c r="S11" s="64">
        <v>62041270</v>
      </c>
      <c r="T11" s="64">
        <v>55586185</v>
      </c>
      <c r="U11" s="64">
        <v>176809541</v>
      </c>
      <c r="V11" s="64">
        <v>741537221</v>
      </c>
      <c r="W11" s="64">
        <v>762074046</v>
      </c>
      <c r="X11" s="64">
        <v>-20536825</v>
      </c>
      <c r="Y11" s="65">
        <v>-2.69</v>
      </c>
      <c r="Z11" s="66">
        <v>762074046</v>
      </c>
    </row>
    <row r="12" spans="1:26" ht="13.5">
      <c r="A12" s="62" t="s">
        <v>37</v>
      </c>
      <c r="B12" s="18">
        <v>33421534</v>
      </c>
      <c r="C12" s="18">
        <v>0</v>
      </c>
      <c r="D12" s="63">
        <v>36363001</v>
      </c>
      <c r="E12" s="64">
        <v>36363001</v>
      </c>
      <c r="F12" s="64">
        <v>2882688</v>
      </c>
      <c r="G12" s="64">
        <v>2853464</v>
      </c>
      <c r="H12" s="64">
        <v>2853464</v>
      </c>
      <c r="I12" s="64">
        <v>8589616</v>
      </c>
      <c r="J12" s="64">
        <v>2853464</v>
      </c>
      <c r="K12" s="64">
        <v>2845374</v>
      </c>
      <c r="L12" s="64">
        <v>2845374</v>
      </c>
      <c r="M12" s="64">
        <v>8544212</v>
      </c>
      <c r="N12" s="64">
        <v>2845374</v>
      </c>
      <c r="O12" s="64">
        <v>2845374</v>
      </c>
      <c r="P12" s="64">
        <v>4514249</v>
      </c>
      <c r="Q12" s="64">
        <v>10204997</v>
      </c>
      <c r="R12" s="64">
        <v>3038895</v>
      </c>
      <c r="S12" s="64">
        <v>3038895</v>
      </c>
      <c r="T12" s="64">
        <v>3683026</v>
      </c>
      <c r="U12" s="64">
        <v>9760816</v>
      </c>
      <c r="V12" s="64">
        <v>37099641</v>
      </c>
      <c r="W12" s="64">
        <v>36363001</v>
      </c>
      <c r="X12" s="64">
        <v>736640</v>
      </c>
      <c r="Y12" s="65">
        <v>2.03</v>
      </c>
      <c r="Z12" s="66">
        <v>36363001</v>
      </c>
    </row>
    <row r="13" spans="1:26" ht="13.5">
      <c r="A13" s="62" t="s">
        <v>95</v>
      </c>
      <c r="B13" s="18">
        <v>237152632</v>
      </c>
      <c r="C13" s="18">
        <v>0</v>
      </c>
      <c r="D13" s="63">
        <v>222212000</v>
      </c>
      <c r="E13" s="64">
        <v>222212002</v>
      </c>
      <c r="F13" s="64">
        <v>0</v>
      </c>
      <c r="G13" s="64">
        <v>0</v>
      </c>
      <c r="H13" s="64">
        <v>67059281</v>
      </c>
      <c r="I13" s="64">
        <v>67059281</v>
      </c>
      <c r="J13" s="64">
        <v>22631235</v>
      </c>
      <c r="K13" s="64">
        <v>21771255</v>
      </c>
      <c r="L13" s="64">
        <v>21434129</v>
      </c>
      <c r="M13" s="64">
        <v>65836619</v>
      </c>
      <c r="N13" s="64">
        <v>23126935</v>
      </c>
      <c r="O13" s="64">
        <v>19829349</v>
      </c>
      <c r="P13" s="64">
        <v>21550233</v>
      </c>
      <c r="Q13" s="64">
        <v>64506517</v>
      </c>
      <c r="R13" s="64">
        <v>21202926</v>
      </c>
      <c r="S13" s="64">
        <v>19880304</v>
      </c>
      <c r="T13" s="64">
        <v>0</v>
      </c>
      <c r="U13" s="64">
        <v>41083230</v>
      </c>
      <c r="V13" s="64">
        <v>238485647</v>
      </c>
      <c r="W13" s="64">
        <v>222212002</v>
      </c>
      <c r="X13" s="64">
        <v>16273645</v>
      </c>
      <c r="Y13" s="65">
        <v>7.32</v>
      </c>
      <c r="Z13" s="66">
        <v>222212002</v>
      </c>
    </row>
    <row r="14" spans="1:26" ht="13.5">
      <c r="A14" s="62" t="s">
        <v>38</v>
      </c>
      <c r="B14" s="18">
        <v>70966061</v>
      </c>
      <c r="C14" s="18">
        <v>0</v>
      </c>
      <c r="D14" s="63">
        <v>69038765</v>
      </c>
      <c r="E14" s="64">
        <v>66872099</v>
      </c>
      <c r="F14" s="64">
        <v>0</v>
      </c>
      <c r="G14" s="64">
        <v>171803</v>
      </c>
      <c r="H14" s="64">
        <v>16174171</v>
      </c>
      <c r="I14" s="64">
        <v>16345974</v>
      </c>
      <c r="J14" s="64">
        <v>-4935688</v>
      </c>
      <c r="K14" s="64">
        <v>255533</v>
      </c>
      <c r="L14" s="64">
        <v>17320595</v>
      </c>
      <c r="M14" s="64">
        <v>12640440</v>
      </c>
      <c r="N14" s="64">
        <v>649491</v>
      </c>
      <c r="O14" s="64">
        <v>-25118</v>
      </c>
      <c r="P14" s="64">
        <v>15597516</v>
      </c>
      <c r="Q14" s="64">
        <v>16221889</v>
      </c>
      <c r="R14" s="64">
        <v>359408</v>
      </c>
      <c r="S14" s="64">
        <v>390812</v>
      </c>
      <c r="T14" s="64">
        <v>21215624</v>
      </c>
      <c r="U14" s="64">
        <v>21965844</v>
      </c>
      <c r="V14" s="64">
        <v>67174147</v>
      </c>
      <c r="W14" s="64">
        <v>66872099</v>
      </c>
      <c r="X14" s="64">
        <v>302048</v>
      </c>
      <c r="Y14" s="65">
        <v>0.45</v>
      </c>
      <c r="Z14" s="66">
        <v>66872099</v>
      </c>
    </row>
    <row r="15" spans="1:26" ht="13.5">
      <c r="A15" s="62" t="s">
        <v>39</v>
      </c>
      <c r="B15" s="18">
        <v>1373240527</v>
      </c>
      <c r="C15" s="18">
        <v>0</v>
      </c>
      <c r="D15" s="63">
        <v>1493889895</v>
      </c>
      <c r="E15" s="64">
        <v>1491889895</v>
      </c>
      <c r="F15" s="64">
        <v>118056456</v>
      </c>
      <c r="G15" s="64">
        <v>227196824</v>
      </c>
      <c r="H15" s="64">
        <v>94503260</v>
      </c>
      <c r="I15" s="64">
        <v>439756540</v>
      </c>
      <c r="J15" s="64">
        <v>110752388</v>
      </c>
      <c r="K15" s="64">
        <v>108427858</v>
      </c>
      <c r="L15" s="64">
        <v>100030200</v>
      </c>
      <c r="M15" s="64">
        <v>319210446</v>
      </c>
      <c r="N15" s="64">
        <v>100079137</v>
      </c>
      <c r="O15" s="64">
        <v>117307617</v>
      </c>
      <c r="P15" s="64">
        <v>134024048</v>
      </c>
      <c r="Q15" s="64">
        <v>351410802</v>
      </c>
      <c r="R15" s="64">
        <v>71730768</v>
      </c>
      <c r="S15" s="64">
        <v>112005146</v>
      </c>
      <c r="T15" s="64">
        <v>159288483</v>
      </c>
      <c r="U15" s="64">
        <v>343024397</v>
      </c>
      <c r="V15" s="64">
        <v>1453402185</v>
      </c>
      <c r="W15" s="64">
        <v>1491889895</v>
      </c>
      <c r="X15" s="64">
        <v>-38487710</v>
      </c>
      <c r="Y15" s="65">
        <v>-2.58</v>
      </c>
      <c r="Z15" s="66">
        <v>1491889895</v>
      </c>
    </row>
    <row r="16" spans="1:26" ht="13.5">
      <c r="A16" s="73" t="s">
        <v>40</v>
      </c>
      <c r="B16" s="18">
        <v>4163848</v>
      </c>
      <c r="C16" s="18">
        <v>0</v>
      </c>
      <c r="D16" s="63">
        <v>5027304</v>
      </c>
      <c r="E16" s="64">
        <v>5027304</v>
      </c>
      <c r="F16" s="64">
        <v>1070672</v>
      </c>
      <c r="G16" s="64">
        <v>18040</v>
      </c>
      <c r="H16" s="64">
        <v>18040</v>
      </c>
      <c r="I16" s="64">
        <v>1106752</v>
      </c>
      <c r="J16" s="64">
        <v>1070672</v>
      </c>
      <c r="K16" s="64">
        <v>18040</v>
      </c>
      <c r="L16" s="64">
        <v>18040</v>
      </c>
      <c r="M16" s="64">
        <v>1106752</v>
      </c>
      <c r="N16" s="64">
        <v>1070672</v>
      </c>
      <c r="O16" s="64">
        <v>18040</v>
      </c>
      <c r="P16" s="64">
        <v>18040</v>
      </c>
      <c r="Q16" s="64">
        <v>1106752</v>
      </c>
      <c r="R16" s="64">
        <v>1070672</v>
      </c>
      <c r="S16" s="64">
        <v>18040</v>
      </c>
      <c r="T16" s="64">
        <v>19844</v>
      </c>
      <c r="U16" s="64">
        <v>1108556</v>
      </c>
      <c r="V16" s="64">
        <v>4428812</v>
      </c>
      <c r="W16" s="64">
        <v>5027304</v>
      </c>
      <c r="X16" s="64">
        <v>-598492</v>
      </c>
      <c r="Y16" s="65">
        <v>-11.9</v>
      </c>
      <c r="Z16" s="66">
        <v>5027304</v>
      </c>
    </row>
    <row r="17" spans="1:26" ht="13.5">
      <c r="A17" s="62" t="s">
        <v>41</v>
      </c>
      <c r="B17" s="18">
        <v>879990755</v>
      </c>
      <c r="C17" s="18">
        <v>0</v>
      </c>
      <c r="D17" s="63">
        <v>618645998</v>
      </c>
      <c r="E17" s="64">
        <v>634479125</v>
      </c>
      <c r="F17" s="64">
        <v>10291535</v>
      </c>
      <c r="G17" s="64">
        <v>62014598</v>
      </c>
      <c r="H17" s="64">
        <v>35184544</v>
      </c>
      <c r="I17" s="64">
        <v>107490677</v>
      </c>
      <c r="J17" s="64">
        <v>56297980</v>
      </c>
      <c r="K17" s="64">
        <v>51676273</v>
      </c>
      <c r="L17" s="64">
        <v>41141486</v>
      </c>
      <c r="M17" s="64">
        <v>149115739</v>
      </c>
      <c r="N17" s="64">
        <v>54784543</v>
      </c>
      <c r="O17" s="64">
        <v>55638468</v>
      </c>
      <c r="P17" s="64">
        <v>41630306</v>
      </c>
      <c r="Q17" s="64">
        <v>152053317</v>
      </c>
      <c r="R17" s="64">
        <v>53905652</v>
      </c>
      <c r="S17" s="64">
        <v>82327130</v>
      </c>
      <c r="T17" s="64">
        <v>107613046</v>
      </c>
      <c r="U17" s="64">
        <v>243845828</v>
      </c>
      <c r="V17" s="64">
        <v>652505561</v>
      </c>
      <c r="W17" s="64">
        <v>634479125</v>
      </c>
      <c r="X17" s="64">
        <v>18026436</v>
      </c>
      <c r="Y17" s="65">
        <v>2.84</v>
      </c>
      <c r="Z17" s="66">
        <v>634479125</v>
      </c>
    </row>
    <row r="18" spans="1:26" ht="13.5">
      <c r="A18" s="74" t="s">
        <v>42</v>
      </c>
      <c r="B18" s="75">
        <f>SUM(B11:B17)</f>
        <v>3283271925</v>
      </c>
      <c r="C18" s="75">
        <f>SUM(C11:C17)</f>
        <v>0</v>
      </c>
      <c r="D18" s="76">
        <f aca="true" t="shared" si="1" ref="D18:Z18">SUM(D11:D17)</f>
        <v>3224897960</v>
      </c>
      <c r="E18" s="77">
        <f t="shared" si="1"/>
        <v>3218917472</v>
      </c>
      <c r="F18" s="77">
        <f t="shared" si="1"/>
        <v>190075390</v>
      </c>
      <c r="G18" s="77">
        <f t="shared" si="1"/>
        <v>351249980</v>
      </c>
      <c r="H18" s="77">
        <f t="shared" si="1"/>
        <v>274723945</v>
      </c>
      <c r="I18" s="77">
        <f t="shared" si="1"/>
        <v>816049315</v>
      </c>
      <c r="J18" s="77">
        <f t="shared" si="1"/>
        <v>281143080</v>
      </c>
      <c r="K18" s="77">
        <f t="shared" si="1"/>
        <v>244996830</v>
      </c>
      <c r="L18" s="77">
        <f t="shared" si="1"/>
        <v>243122372</v>
      </c>
      <c r="M18" s="77">
        <f t="shared" si="1"/>
        <v>769262282</v>
      </c>
      <c r="N18" s="77">
        <f t="shared" si="1"/>
        <v>239330219</v>
      </c>
      <c r="O18" s="77">
        <f t="shared" si="1"/>
        <v>254872810</v>
      </c>
      <c r="P18" s="77">
        <f t="shared" si="1"/>
        <v>277520376</v>
      </c>
      <c r="Q18" s="77">
        <f t="shared" si="1"/>
        <v>771723405</v>
      </c>
      <c r="R18" s="77">
        <f t="shared" si="1"/>
        <v>210490407</v>
      </c>
      <c r="S18" s="77">
        <f t="shared" si="1"/>
        <v>279701597</v>
      </c>
      <c r="T18" s="77">
        <f t="shared" si="1"/>
        <v>347406208</v>
      </c>
      <c r="U18" s="77">
        <f t="shared" si="1"/>
        <v>837598212</v>
      </c>
      <c r="V18" s="77">
        <f t="shared" si="1"/>
        <v>3194633214</v>
      </c>
      <c r="W18" s="77">
        <f t="shared" si="1"/>
        <v>3218917472</v>
      </c>
      <c r="X18" s="77">
        <f t="shared" si="1"/>
        <v>-24284258</v>
      </c>
      <c r="Y18" s="71">
        <f>+IF(W18&lt;&gt;0,(X18/W18)*100,0)</f>
        <v>-0.7544231317279326</v>
      </c>
      <c r="Z18" s="78">
        <f t="shared" si="1"/>
        <v>3218917472</v>
      </c>
    </row>
    <row r="19" spans="1:26" ht="13.5">
      <c r="A19" s="74" t="s">
        <v>43</v>
      </c>
      <c r="B19" s="79">
        <f>+B10-B18</f>
        <v>-77236839</v>
      </c>
      <c r="C19" s="79">
        <f>+C10-C18</f>
        <v>0</v>
      </c>
      <c r="D19" s="80">
        <f aca="true" t="shared" si="2" ref="D19:Z19">+D10-D18</f>
        <v>66585998</v>
      </c>
      <c r="E19" s="81">
        <f t="shared" si="2"/>
        <v>66586000</v>
      </c>
      <c r="F19" s="81">
        <f t="shared" si="2"/>
        <v>49662650</v>
      </c>
      <c r="G19" s="81">
        <f t="shared" si="2"/>
        <v>71714286</v>
      </c>
      <c r="H19" s="81">
        <f t="shared" si="2"/>
        <v>-16156047</v>
      </c>
      <c r="I19" s="81">
        <f t="shared" si="2"/>
        <v>105220889</v>
      </c>
      <c r="J19" s="81">
        <f t="shared" si="2"/>
        <v>-32270378</v>
      </c>
      <c r="K19" s="81">
        <f t="shared" si="2"/>
        <v>-22356245</v>
      </c>
      <c r="L19" s="81">
        <f t="shared" si="2"/>
        <v>119706306</v>
      </c>
      <c r="M19" s="81">
        <f t="shared" si="2"/>
        <v>65079683</v>
      </c>
      <c r="N19" s="81">
        <f t="shared" si="2"/>
        <v>-2943341</v>
      </c>
      <c r="O19" s="81">
        <f t="shared" si="2"/>
        <v>-13223240</v>
      </c>
      <c r="P19" s="81">
        <f t="shared" si="2"/>
        <v>-21632445</v>
      </c>
      <c r="Q19" s="81">
        <f t="shared" si="2"/>
        <v>-37799026</v>
      </c>
      <c r="R19" s="81">
        <f t="shared" si="2"/>
        <v>73026900</v>
      </c>
      <c r="S19" s="81">
        <f t="shared" si="2"/>
        <v>-14083498</v>
      </c>
      <c r="T19" s="81">
        <f t="shared" si="2"/>
        <v>-35578288</v>
      </c>
      <c r="U19" s="81">
        <f t="shared" si="2"/>
        <v>23365114</v>
      </c>
      <c r="V19" s="81">
        <f t="shared" si="2"/>
        <v>155866660</v>
      </c>
      <c r="W19" s="81">
        <f>IF(E10=E18,0,W10-W18)</f>
        <v>66586000</v>
      </c>
      <c r="X19" s="81">
        <f t="shared" si="2"/>
        <v>89280660</v>
      </c>
      <c r="Y19" s="82">
        <f>+IF(W19&lt;&gt;0,(X19/W19)*100,0)</f>
        <v>134.08323070915807</v>
      </c>
      <c r="Z19" s="83">
        <f t="shared" si="2"/>
        <v>66586000</v>
      </c>
    </row>
    <row r="20" spans="1:26" ht="13.5">
      <c r="A20" s="62" t="s">
        <v>44</v>
      </c>
      <c r="B20" s="18">
        <v>170847866</v>
      </c>
      <c r="C20" s="18">
        <v>0</v>
      </c>
      <c r="D20" s="63">
        <v>383158405</v>
      </c>
      <c r="E20" s="64">
        <v>419998232</v>
      </c>
      <c r="F20" s="64">
        <v>0</v>
      </c>
      <c r="G20" s="64">
        <v>1419720</v>
      </c>
      <c r="H20" s="64">
        <v>7725150</v>
      </c>
      <c r="I20" s="64">
        <v>9144870</v>
      </c>
      <c r="J20" s="64">
        <v>18620593</v>
      </c>
      <c r="K20" s="64">
        <v>-57842</v>
      </c>
      <c r="L20" s="64">
        <v>7075785</v>
      </c>
      <c r="M20" s="64">
        <v>25638536</v>
      </c>
      <c r="N20" s="64">
        <v>31653162</v>
      </c>
      <c r="O20" s="64">
        <v>20847789</v>
      </c>
      <c r="P20" s="64">
        <v>7612985</v>
      </c>
      <c r="Q20" s="64">
        <v>60113936</v>
      </c>
      <c r="R20" s="64">
        <v>7964025</v>
      </c>
      <c r="S20" s="64">
        <v>17965335</v>
      </c>
      <c r="T20" s="64">
        <v>121543511</v>
      </c>
      <c r="U20" s="64">
        <v>147472871</v>
      </c>
      <c r="V20" s="64">
        <v>242370213</v>
      </c>
      <c r="W20" s="64">
        <v>419998232</v>
      </c>
      <c r="X20" s="64">
        <v>-177628019</v>
      </c>
      <c r="Y20" s="65">
        <v>-42.29</v>
      </c>
      <c r="Z20" s="66">
        <v>419998232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93611027</v>
      </c>
      <c r="C22" s="90">
        <f>SUM(C19:C21)</f>
        <v>0</v>
      </c>
      <c r="D22" s="91">
        <f aca="true" t="shared" si="3" ref="D22:Z22">SUM(D19:D21)</f>
        <v>449744403</v>
      </c>
      <c r="E22" s="92">
        <f t="shared" si="3"/>
        <v>486584232</v>
      </c>
      <c r="F22" s="92">
        <f t="shared" si="3"/>
        <v>49662650</v>
      </c>
      <c r="G22" s="92">
        <f t="shared" si="3"/>
        <v>73134006</v>
      </c>
      <c r="H22" s="92">
        <f t="shared" si="3"/>
        <v>-8430897</v>
      </c>
      <c r="I22" s="92">
        <f t="shared" si="3"/>
        <v>114365759</v>
      </c>
      <c r="J22" s="92">
        <f t="shared" si="3"/>
        <v>-13649785</v>
      </c>
      <c r="K22" s="92">
        <f t="shared" si="3"/>
        <v>-22414087</v>
      </c>
      <c r="L22" s="92">
        <f t="shared" si="3"/>
        <v>126782091</v>
      </c>
      <c r="M22" s="92">
        <f t="shared" si="3"/>
        <v>90718219</v>
      </c>
      <c r="N22" s="92">
        <f t="shared" si="3"/>
        <v>28709821</v>
      </c>
      <c r="O22" s="92">
        <f t="shared" si="3"/>
        <v>7624549</v>
      </c>
      <c r="P22" s="92">
        <f t="shared" si="3"/>
        <v>-14019460</v>
      </c>
      <c r="Q22" s="92">
        <f t="shared" si="3"/>
        <v>22314910</v>
      </c>
      <c r="R22" s="92">
        <f t="shared" si="3"/>
        <v>80990925</v>
      </c>
      <c r="S22" s="92">
        <f t="shared" si="3"/>
        <v>3881837</v>
      </c>
      <c r="T22" s="92">
        <f t="shared" si="3"/>
        <v>85965223</v>
      </c>
      <c r="U22" s="92">
        <f t="shared" si="3"/>
        <v>170837985</v>
      </c>
      <c r="V22" s="92">
        <f t="shared" si="3"/>
        <v>398236873</v>
      </c>
      <c r="W22" s="92">
        <f t="shared" si="3"/>
        <v>486584232</v>
      </c>
      <c r="X22" s="92">
        <f t="shared" si="3"/>
        <v>-88347359</v>
      </c>
      <c r="Y22" s="93">
        <f>+IF(W22&lt;&gt;0,(X22/W22)*100,0)</f>
        <v>-18.15664240431038</v>
      </c>
      <c r="Z22" s="94">
        <f t="shared" si="3"/>
        <v>486584232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93611027</v>
      </c>
      <c r="C24" s="79">
        <f>SUM(C22:C23)</f>
        <v>0</v>
      </c>
      <c r="D24" s="80">
        <f aca="true" t="shared" si="4" ref="D24:Z24">SUM(D22:D23)</f>
        <v>449744403</v>
      </c>
      <c r="E24" s="81">
        <f t="shared" si="4"/>
        <v>486584232</v>
      </c>
      <c r="F24" s="81">
        <f t="shared" si="4"/>
        <v>49662650</v>
      </c>
      <c r="G24" s="81">
        <f t="shared" si="4"/>
        <v>73134006</v>
      </c>
      <c r="H24" s="81">
        <f t="shared" si="4"/>
        <v>-8430897</v>
      </c>
      <c r="I24" s="81">
        <f t="shared" si="4"/>
        <v>114365759</v>
      </c>
      <c r="J24" s="81">
        <f t="shared" si="4"/>
        <v>-13649785</v>
      </c>
      <c r="K24" s="81">
        <f t="shared" si="4"/>
        <v>-22414087</v>
      </c>
      <c r="L24" s="81">
        <f t="shared" si="4"/>
        <v>126782091</v>
      </c>
      <c r="M24" s="81">
        <f t="shared" si="4"/>
        <v>90718219</v>
      </c>
      <c r="N24" s="81">
        <f t="shared" si="4"/>
        <v>28709821</v>
      </c>
      <c r="O24" s="81">
        <f t="shared" si="4"/>
        <v>7624549</v>
      </c>
      <c r="P24" s="81">
        <f t="shared" si="4"/>
        <v>-14019460</v>
      </c>
      <c r="Q24" s="81">
        <f t="shared" si="4"/>
        <v>22314910</v>
      </c>
      <c r="R24" s="81">
        <f t="shared" si="4"/>
        <v>80990925</v>
      </c>
      <c r="S24" s="81">
        <f t="shared" si="4"/>
        <v>3881837</v>
      </c>
      <c r="T24" s="81">
        <f t="shared" si="4"/>
        <v>85965223</v>
      </c>
      <c r="U24" s="81">
        <f t="shared" si="4"/>
        <v>170837985</v>
      </c>
      <c r="V24" s="81">
        <f t="shared" si="4"/>
        <v>398236873</v>
      </c>
      <c r="W24" s="81">
        <f t="shared" si="4"/>
        <v>486584232</v>
      </c>
      <c r="X24" s="81">
        <f t="shared" si="4"/>
        <v>-88347359</v>
      </c>
      <c r="Y24" s="82">
        <f>+IF(W24&lt;&gt;0,(X24/W24)*100,0)</f>
        <v>-18.15664240431038</v>
      </c>
      <c r="Z24" s="83">
        <f t="shared" si="4"/>
        <v>486584232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261163893</v>
      </c>
      <c r="C27" s="21">
        <v>0</v>
      </c>
      <c r="D27" s="103">
        <v>443157508</v>
      </c>
      <c r="E27" s="104">
        <v>523134404</v>
      </c>
      <c r="F27" s="104">
        <v>163771</v>
      </c>
      <c r="G27" s="104">
        <v>7723603</v>
      </c>
      <c r="H27" s="104">
        <v>21392316</v>
      </c>
      <c r="I27" s="104">
        <v>29279690</v>
      </c>
      <c r="J27" s="104">
        <v>18183525</v>
      </c>
      <c r="K27" s="104">
        <v>19330509</v>
      </c>
      <c r="L27" s="104">
        <v>11271562</v>
      </c>
      <c r="M27" s="104">
        <v>48785596</v>
      </c>
      <c r="N27" s="104">
        <v>29898456</v>
      </c>
      <c r="O27" s="104">
        <v>10312382</v>
      </c>
      <c r="P27" s="104">
        <v>10640136</v>
      </c>
      <c r="Q27" s="104">
        <v>50850974</v>
      </c>
      <c r="R27" s="104">
        <v>35236470</v>
      </c>
      <c r="S27" s="104">
        <v>33480564</v>
      </c>
      <c r="T27" s="104">
        <v>153511482</v>
      </c>
      <c r="U27" s="104">
        <v>222228516</v>
      </c>
      <c r="V27" s="104">
        <v>351144776</v>
      </c>
      <c r="W27" s="104">
        <v>523134404</v>
      </c>
      <c r="X27" s="104">
        <v>-171989628</v>
      </c>
      <c r="Y27" s="105">
        <v>-32.88</v>
      </c>
      <c r="Z27" s="106">
        <v>523134404</v>
      </c>
    </row>
    <row r="28" spans="1:26" ht="13.5">
      <c r="A28" s="107" t="s">
        <v>44</v>
      </c>
      <c r="B28" s="18">
        <v>170847865</v>
      </c>
      <c r="C28" s="18">
        <v>0</v>
      </c>
      <c r="D28" s="63">
        <v>383157508</v>
      </c>
      <c r="E28" s="64">
        <v>419998232</v>
      </c>
      <c r="F28" s="64">
        <v>163771</v>
      </c>
      <c r="G28" s="64">
        <v>7485720</v>
      </c>
      <c r="H28" s="64">
        <v>15201107</v>
      </c>
      <c r="I28" s="64">
        <v>22850598</v>
      </c>
      <c r="J28" s="64">
        <v>13814170</v>
      </c>
      <c r="K28" s="64">
        <v>7325928</v>
      </c>
      <c r="L28" s="64">
        <v>9765738</v>
      </c>
      <c r="M28" s="64">
        <v>30905836</v>
      </c>
      <c r="N28" s="64">
        <v>32871738</v>
      </c>
      <c r="O28" s="64">
        <v>6507547</v>
      </c>
      <c r="P28" s="64">
        <v>8353617</v>
      </c>
      <c r="Q28" s="64">
        <v>47732902</v>
      </c>
      <c r="R28" s="64">
        <v>24810143</v>
      </c>
      <c r="S28" s="64">
        <v>20394957</v>
      </c>
      <c r="T28" s="64">
        <v>98877974</v>
      </c>
      <c r="U28" s="64">
        <v>144083074</v>
      </c>
      <c r="V28" s="64">
        <v>245572410</v>
      </c>
      <c r="W28" s="64">
        <v>419998232</v>
      </c>
      <c r="X28" s="64">
        <v>-174425822</v>
      </c>
      <c r="Y28" s="65">
        <v>-41.53</v>
      </c>
      <c r="Z28" s="66">
        <v>419998232</v>
      </c>
    </row>
    <row r="29" spans="1:26" ht="13.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3070</v>
      </c>
      <c r="U29" s="64">
        <v>3070</v>
      </c>
      <c r="V29" s="64">
        <v>3070</v>
      </c>
      <c r="W29" s="64">
        <v>0</v>
      </c>
      <c r="X29" s="64">
        <v>3070</v>
      </c>
      <c r="Y29" s="65">
        <v>0</v>
      </c>
      <c r="Z29" s="66">
        <v>0</v>
      </c>
    </row>
    <row r="30" spans="1:26" ht="13.5">
      <c r="A30" s="62" t="s">
        <v>48</v>
      </c>
      <c r="B30" s="18">
        <v>47554065</v>
      </c>
      <c r="C30" s="18">
        <v>0</v>
      </c>
      <c r="D30" s="63">
        <v>0</v>
      </c>
      <c r="E30" s="64">
        <v>4192641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2639830</v>
      </c>
      <c r="P30" s="64">
        <v>-797464</v>
      </c>
      <c r="Q30" s="64">
        <v>1842366</v>
      </c>
      <c r="R30" s="64">
        <v>17780</v>
      </c>
      <c r="S30" s="64">
        <v>0</v>
      </c>
      <c r="T30" s="64">
        <v>2274100</v>
      </c>
      <c r="U30" s="64">
        <v>2291880</v>
      </c>
      <c r="V30" s="64">
        <v>4134246</v>
      </c>
      <c r="W30" s="64">
        <v>4192641</v>
      </c>
      <c r="X30" s="64">
        <v>-58395</v>
      </c>
      <c r="Y30" s="65">
        <v>-1.39</v>
      </c>
      <c r="Z30" s="66">
        <v>4192641</v>
      </c>
    </row>
    <row r="31" spans="1:26" ht="13.5">
      <c r="A31" s="62" t="s">
        <v>49</v>
      </c>
      <c r="B31" s="18">
        <v>42761963</v>
      </c>
      <c r="C31" s="18">
        <v>0</v>
      </c>
      <c r="D31" s="63">
        <v>60000000</v>
      </c>
      <c r="E31" s="64">
        <v>98943531</v>
      </c>
      <c r="F31" s="64">
        <v>0</v>
      </c>
      <c r="G31" s="64">
        <v>237883</v>
      </c>
      <c r="H31" s="64">
        <v>6191209</v>
      </c>
      <c r="I31" s="64">
        <v>6429092</v>
      </c>
      <c r="J31" s="64">
        <v>4369355</v>
      </c>
      <c r="K31" s="64">
        <v>12004581</v>
      </c>
      <c r="L31" s="64">
        <v>1505824</v>
      </c>
      <c r="M31" s="64">
        <v>17879760</v>
      </c>
      <c r="N31" s="64">
        <v>-2973282</v>
      </c>
      <c r="O31" s="64">
        <v>1165005</v>
      </c>
      <c r="P31" s="64">
        <v>3083983</v>
      </c>
      <c r="Q31" s="64">
        <v>1275706</v>
      </c>
      <c r="R31" s="64">
        <v>10408547</v>
      </c>
      <c r="S31" s="64">
        <v>13085607</v>
      </c>
      <c r="T31" s="64">
        <v>52356338</v>
      </c>
      <c r="U31" s="64">
        <v>75850492</v>
      </c>
      <c r="V31" s="64">
        <v>101435050</v>
      </c>
      <c r="W31" s="64">
        <v>98943531</v>
      </c>
      <c r="X31" s="64">
        <v>2491519</v>
      </c>
      <c r="Y31" s="65">
        <v>2.52</v>
      </c>
      <c r="Z31" s="66">
        <v>98943531</v>
      </c>
    </row>
    <row r="32" spans="1:26" ht="13.5">
      <c r="A32" s="74" t="s">
        <v>50</v>
      </c>
      <c r="B32" s="21">
        <f>SUM(B28:B31)</f>
        <v>261163893</v>
      </c>
      <c r="C32" s="21">
        <f>SUM(C28:C31)</f>
        <v>0</v>
      </c>
      <c r="D32" s="103">
        <f aca="true" t="shared" si="5" ref="D32:Z32">SUM(D28:D31)</f>
        <v>443157508</v>
      </c>
      <c r="E32" s="104">
        <f t="shared" si="5"/>
        <v>523134404</v>
      </c>
      <c r="F32" s="104">
        <f t="shared" si="5"/>
        <v>163771</v>
      </c>
      <c r="G32" s="104">
        <f t="shared" si="5"/>
        <v>7723603</v>
      </c>
      <c r="H32" s="104">
        <f t="shared" si="5"/>
        <v>21392316</v>
      </c>
      <c r="I32" s="104">
        <f t="shared" si="5"/>
        <v>29279690</v>
      </c>
      <c r="J32" s="104">
        <f t="shared" si="5"/>
        <v>18183525</v>
      </c>
      <c r="K32" s="104">
        <f t="shared" si="5"/>
        <v>19330509</v>
      </c>
      <c r="L32" s="104">
        <f t="shared" si="5"/>
        <v>11271562</v>
      </c>
      <c r="M32" s="104">
        <f t="shared" si="5"/>
        <v>48785596</v>
      </c>
      <c r="N32" s="104">
        <f t="shared" si="5"/>
        <v>29898456</v>
      </c>
      <c r="O32" s="104">
        <f t="shared" si="5"/>
        <v>10312382</v>
      </c>
      <c r="P32" s="104">
        <f t="shared" si="5"/>
        <v>10640136</v>
      </c>
      <c r="Q32" s="104">
        <f t="shared" si="5"/>
        <v>50850974</v>
      </c>
      <c r="R32" s="104">
        <f t="shared" si="5"/>
        <v>35236470</v>
      </c>
      <c r="S32" s="104">
        <f t="shared" si="5"/>
        <v>33480564</v>
      </c>
      <c r="T32" s="104">
        <f t="shared" si="5"/>
        <v>153511482</v>
      </c>
      <c r="U32" s="104">
        <f t="shared" si="5"/>
        <v>222228516</v>
      </c>
      <c r="V32" s="104">
        <f t="shared" si="5"/>
        <v>351144776</v>
      </c>
      <c r="W32" s="104">
        <f t="shared" si="5"/>
        <v>523134404</v>
      </c>
      <c r="X32" s="104">
        <f t="shared" si="5"/>
        <v>-171989628</v>
      </c>
      <c r="Y32" s="105">
        <f>+IF(W32&lt;&gt;0,(X32/W32)*100,0)</f>
        <v>-32.87675723197131</v>
      </c>
      <c r="Z32" s="106">
        <f t="shared" si="5"/>
        <v>523134404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2327146598</v>
      </c>
      <c r="C35" s="18">
        <v>0</v>
      </c>
      <c r="D35" s="63">
        <v>1403493631</v>
      </c>
      <c r="E35" s="64">
        <v>2410395036</v>
      </c>
      <c r="F35" s="64">
        <v>1364258790</v>
      </c>
      <c r="G35" s="64">
        <v>1527404503</v>
      </c>
      <c r="H35" s="64">
        <v>1486919106</v>
      </c>
      <c r="I35" s="64">
        <v>1486919106</v>
      </c>
      <c r="J35" s="64">
        <v>1611784806</v>
      </c>
      <c r="K35" s="64">
        <v>2382268990</v>
      </c>
      <c r="L35" s="64">
        <v>2410395036</v>
      </c>
      <c r="M35" s="64">
        <v>2410395036</v>
      </c>
      <c r="N35" s="64">
        <v>2455642477</v>
      </c>
      <c r="O35" s="64">
        <v>2436216085</v>
      </c>
      <c r="P35" s="64">
        <v>2561581618</v>
      </c>
      <c r="Q35" s="64">
        <v>2561581618</v>
      </c>
      <c r="R35" s="64">
        <v>2705873553</v>
      </c>
      <c r="S35" s="64">
        <v>2697025202</v>
      </c>
      <c r="T35" s="64">
        <v>2661533817</v>
      </c>
      <c r="U35" s="64">
        <v>2661533817</v>
      </c>
      <c r="V35" s="64">
        <v>2661533817</v>
      </c>
      <c r="W35" s="64">
        <v>2410395036</v>
      </c>
      <c r="X35" s="64">
        <v>251138781</v>
      </c>
      <c r="Y35" s="65">
        <v>10.42</v>
      </c>
      <c r="Z35" s="66">
        <v>2410395036</v>
      </c>
    </row>
    <row r="36" spans="1:26" ht="13.5">
      <c r="A36" s="62" t="s">
        <v>53</v>
      </c>
      <c r="B36" s="18">
        <v>6894135251</v>
      </c>
      <c r="C36" s="18">
        <v>0</v>
      </c>
      <c r="D36" s="63">
        <v>6923709336</v>
      </c>
      <c r="E36" s="64">
        <v>6832813095</v>
      </c>
      <c r="F36" s="64">
        <v>6916163373</v>
      </c>
      <c r="G36" s="64">
        <v>6919004806</v>
      </c>
      <c r="H36" s="64">
        <v>6873374278</v>
      </c>
      <c r="I36" s="64">
        <v>6873374278</v>
      </c>
      <c r="J36" s="64">
        <v>6868903839</v>
      </c>
      <c r="K36" s="64">
        <v>6843190467</v>
      </c>
      <c r="L36" s="64">
        <v>6832813095</v>
      </c>
      <c r="M36" s="64">
        <v>6832813095</v>
      </c>
      <c r="N36" s="64">
        <v>6839521581</v>
      </c>
      <c r="O36" s="64">
        <v>6829997452</v>
      </c>
      <c r="P36" s="64">
        <v>6817785041</v>
      </c>
      <c r="Q36" s="64">
        <v>6817785041</v>
      </c>
      <c r="R36" s="64">
        <v>6831779096</v>
      </c>
      <c r="S36" s="64">
        <v>6845346643</v>
      </c>
      <c r="T36" s="64">
        <v>6998982105</v>
      </c>
      <c r="U36" s="64">
        <v>6998982105</v>
      </c>
      <c r="V36" s="64">
        <v>6998982105</v>
      </c>
      <c r="W36" s="64">
        <v>6832813095</v>
      </c>
      <c r="X36" s="64">
        <v>166169010</v>
      </c>
      <c r="Y36" s="65">
        <v>2.43</v>
      </c>
      <c r="Z36" s="66">
        <v>6832813095</v>
      </c>
    </row>
    <row r="37" spans="1:26" ht="13.5">
      <c r="A37" s="62" t="s">
        <v>54</v>
      </c>
      <c r="B37" s="18">
        <v>852653616</v>
      </c>
      <c r="C37" s="18">
        <v>0</v>
      </c>
      <c r="D37" s="63">
        <v>730078136</v>
      </c>
      <c r="E37" s="64">
        <v>699609409</v>
      </c>
      <c r="F37" s="64">
        <v>502889783</v>
      </c>
      <c r="G37" s="64">
        <v>543283270</v>
      </c>
      <c r="H37" s="64">
        <v>566451510</v>
      </c>
      <c r="I37" s="64">
        <v>566451510</v>
      </c>
      <c r="J37" s="64">
        <v>684413996</v>
      </c>
      <c r="K37" s="64">
        <v>794045490</v>
      </c>
      <c r="L37" s="64">
        <v>699608844</v>
      </c>
      <c r="M37" s="64">
        <v>699608844</v>
      </c>
      <c r="N37" s="64">
        <v>724297379</v>
      </c>
      <c r="O37" s="64">
        <v>687509807</v>
      </c>
      <c r="P37" s="64">
        <v>859506365</v>
      </c>
      <c r="Q37" s="64">
        <v>859506365</v>
      </c>
      <c r="R37" s="64">
        <v>922486782</v>
      </c>
      <c r="S37" s="64">
        <v>901983757</v>
      </c>
      <c r="T37" s="64">
        <v>1000047886</v>
      </c>
      <c r="U37" s="64">
        <v>1000047886</v>
      </c>
      <c r="V37" s="64">
        <v>1000047886</v>
      </c>
      <c r="W37" s="64">
        <v>699609409</v>
      </c>
      <c r="X37" s="64">
        <v>300438477</v>
      </c>
      <c r="Y37" s="65">
        <v>42.94</v>
      </c>
      <c r="Z37" s="66">
        <v>699609409</v>
      </c>
    </row>
    <row r="38" spans="1:26" ht="13.5">
      <c r="A38" s="62" t="s">
        <v>55</v>
      </c>
      <c r="B38" s="18">
        <v>1077059759</v>
      </c>
      <c r="C38" s="18">
        <v>0</v>
      </c>
      <c r="D38" s="63">
        <v>573000000</v>
      </c>
      <c r="E38" s="64">
        <v>1099769608</v>
      </c>
      <c r="F38" s="64">
        <v>1077776526</v>
      </c>
      <c r="G38" s="64">
        <v>1077776526</v>
      </c>
      <c r="H38" s="64">
        <v>1114163519</v>
      </c>
      <c r="I38" s="64">
        <v>1114163519</v>
      </c>
      <c r="J38" s="64">
        <v>1113355135</v>
      </c>
      <c r="K38" s="64">
        <v>1113298704</v>
      </c>
      <c r="L38" s="64">
        <v>1099769608</v>
      </c>
      <c r="M38" s="64">
        <v>1099769608</v>
      </c>
      <c r="N38" s="64">
        <v>1099737603</v>
      </c>
      <c r="O38" s="64">
        <v>1099395072</v>
      </c>
      <c r="P38" s="64">
        <v>1089062708</v>
      </c>
      <c r="Q38" s="64">
        <v>1089062708</v>
      </c>
      <c r="R38" s="64">
        <v>1089030702</v>
      </c>
      <c r="S38" s="64">
        <v>1088998697</v>
      </c>
      <c r="T38" s="64">
        <v>1118248243</v>
      </c>
      <c r="U38" s="64">
        <v>1118248243</v>
      </c>
      <c r="V38" s="64">
        <v>1118248243</v>
      </c>
      <c r="W38" s="64">
        <v>1099769608</v>
      </c>
      <c r="X38" s="64">
        <v>18478635</v>
      </c>
      <c r="Y38" s="65">
        <v>1.68</v>
      </c>
      <c r="Z38" s="66">
        <v>1099769608</v>
      </c>
    </row>
    <row r="39" spans="1:26" ht="13.5">
      <c r="A39" s="62" t="s">
        <v>56</v>
      </c>
      <c r="B39" s="18">
        <v>7291568474</v>
      </c>
      <c r="C39" s="18">
        <v>0</v>
      </c>
      <c r="D39" s="63">
        <v>7024124831</v>
      </c>
      <c r="E39" s="64">
        <v>7443829114</v>
      </c>
      <c r="F39" s="64">
        <v>6699755854</v>
      </c>
      <c r="G39" s="64">
        <v>6825349513</v>
      </c>
      <c r="H39" s="64">
        <v>6679678355</v>
      </c>
      <c r="I39" s="64">
        <v>6679678355</v>
      </c>
      <c r="J39" s="64">
        <v>6682919514</v>
      </c>
      <c r="K39" s="64">
        <v>7318115263</v>
      </c>
      <c r="L39" s="64">
        <v>7443829679</v>
      </c>
      <c r="M39" s="64">
        <v>7443829679</v>
      </c>
      <c r="N39" s="64">
        <v>7471129076</v>
      </c>
      <c r="O39" s="64">
        <v>7479308658</v>
      </c>
      <c r="P39" s="64">
        <v>7430797586</v>
      </c>
      <c r="Q39" s="64">
        <v>7430797586</v>
      </c>
      <c r="R39" s="64">
        <v>7526135165</v>
      </c>
      <c r="S39" s="64">
        <v>7551389391</v>
      </c>
      <c r="T39" s="64">
        <v>7542219793</v>
      </c>
      <c r="U39" s="64">
        <v>7542219793</v>
      </c>
      <c r="V39" s="64">
        <v>7542219793</v>
      </c>
      <c r="W39" s="64">
        <v>7443829114</v>
      </c>
      <c r="X39" s="64">
        <v>98390679</v>
      </c>
      <c r="Y39" s="65">
        <v>1.32</v>
      </c>
      <c r="Z39" s="66">
        <v>7443829114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509583527</v>
      </c>
      <c r="C42" s="18">
        <v>0</v>
      </c>
      <c r="D42" s="63">
        <v>395061839</v>
      </c>
      <c r="E42" s="64">
        <v>852546108</v>
      </c>
      <c r="F42" s="64">
        <v>134436949</v>
      </c>
      <c r="G42" s="64">
        <v>-23270144</v>
      </c>
      <c r="H42" s="64">
        <v>1522221</v>
      </c>
      <c r="I42" s="64">
        <v>112689026</v>
      </c>
      <c r="J42" s="64">
        <v>137439029</v>
      </c>
      <c r="K42" s="64">
        <v>90103741</v>
      </c>
      <c r="L42" s="64">
        <v>-46988008</v>
      </c>
      <c r="M42" s="64">
        <v>180554762</v>
      </c>
      <c r="N42" s="64">
        <v>74637688</v>
      </c>
      <c r="O42" s="64">
        <v>16116305</v>
      </c>
      <c r="P42" s="64">
        <v>130468137</v>
      </c>
      <c r="Q42" s="64">
        <v>221222130</v>
      </c>
      <c r="R42" s="64">
        <v>-13101756</v>
      </c>
      <c r="S42" s="64">
        <v>11045233</v>
      </c>
      <c r="T42" s="64">
        <v>58648324</v>
      </c>
      <c r="U42" s="64">
        <v>56591801</v>
      </c>
      <c r="V42" s="64">
        <v>571057719</v>
      </c>
      <c r="W42" s="64">
        <v>852546108</v>
      </c>
      <c r="X42" s="64">
        <v>-281488389</v>
      </c>
      <c r="Y42" s="65">
        <v>-33.02</v>
      </c>
      <c r="Z42" s="66">
        <v>852546108</v>
      </c>
    </row>
    <row r="43" spans="1:26" ht="13.5">
      <c r="A43" s="62" t="s">
        <v>59</v>
      </c>
      <c r="B43" s="18">
        <v>-385266475</v>
      </c>
      <c r="C43" s="18">
        <v>0</v>
      </c>
      <c r="D43" s="63">
        <v>-285819000</v>
      </c>
      <c r="E43" s="64">
        <v>-381881652</v>
      </c>
      <c r="F43" s="64">
        <v>-102521680</v>
      </c>
      <c r="G43" s="64">
        <v>14253829</v>
      </c>
      <c r="H43" s="64">
        <v>14385451</v>
      </c>
      <c r="I43" s="64">
        <v>-73882400</v>
      </c>
      <c r="J43" s="64">
        <v>-85620297</v>
      </c>
      <c r="K43" s="64">
        <v>-89704976</v>
      </c>
      <c r="L43" s="64">
        <v>-14119605</v>
      </c>
      <c r="M43" s="64">
        <v>-189444878</v>
      </c>
      <c r="N43" s="64">
        <v>-19898456</v>
      </c>
      <c r="O43" s="64">
        <v>-54844718</v>
      </c>
      <c r="P43" s="64">
        <v>-87764284</v>
      </c>
      <c r="Q43" s="64">
        <v>-162507458</v>
      </c>
      <c r="R43" s="64">
        <v>-33324461</v>
      </c>
      <c r="S43" s="64">
        <v>7242441</v>
      </c>
      <c r="T43" s="64">
        <v>23238479</v>
      </c>
      <c r="U43" s="64">
        <v>-2843541</v>
      </c>
      <c r="V43" s="64">
        <v>-428678277</v>
      </c>
      <c r="W43" s="64">
        <v>-381881652</v>
      </c>
      <c r="X43" s="64">
        <v>-46796625</v>
      </c>
      <c r="Y43" s="65">
        <v>12.25</v>
      </c>
      <c r="Z43" s="66">
        <v>-381881652</v>
      </c>
    </row>
    <row r="44" spans="1:26" ht="13.5">
      <c r="A44" s="62" t="s">
        <v>60</v>
      </c>
      <c r="B44" s="18">
        <v>-27864074</v>
      </c>
      <c r="C44" s="18">
        <v>0</v>
      </c>
      <c r="D44" s="63">
        <v>-41452960</v>
      </c>
      <c r="E44" s="64">
        <v>-41453000</v>
      </c>
      <c r="F44" s="64">
        <v>317313</v>
      </c>
      <c r="G44" s="64">
        <v>495909</v>
      </c>
      <c r="H44" s="64">
        <v>-9360914</v>
      </c>
      <c r="I44" s="64">
        <v>-8547692</v>
      </c>
      <c r="J44" s="64">
        <v>108600</v>
      </c>
      <c r="K44" s="64">
        <v>1583243</v>
      </c>
      <c r="L44" s="64">
        <v>-13180303</v>
      </c>
      <c r="M44" s="64">
        <v>-11488460</v>
      </c>
      <c r="N44" s="64">
        <v>73633</v>
      </c>
      <c r="O44" s="64">
        <v>223907</v>
      </c>
      <c r="P44" s="64">
        <v>91859</v>
      </c>
      <c r="Q44" s="64">
        <v>389399</v>
      </c>
      <c r="R44" s="64">
        <v>-25237197</v>
      </c>
      <c r="S44" s="64">
        <v>154045</v>
      </c>
      <c r="T44" s="64">
        <v>-6389053</v>
      </c>
      <c r="U44" s="64">
        <v>-31472205</v>
      </c>
      <c r="V44" s="64">
        <v>-51118958</v>
      </c>
      <c r="W44" s="64">
        <v>-41453000</v>
      </c>
      <c r="X44" s="64">
        <v>-9665958</v>
      </c>
      <c r="Y44" s="65">
        <v>23.32</v>
      </c>
      <c r="Z44" s="66">
        <v>-41453000</v>
      </c>
    </row>
    <row r="45" spans="1:26" ht="13.5">
      <c r="A45" s="74" t="s">
        <v>61</v>
      </c>
      <c r="B45" s="21">
        <v>718068292</v>
      </c>
      <c r="C45" s="21">
        <v>0</v>
      </c>
      <c r="D45" s="103">
        <v>898551983</v>
      </c>
      <c r="E45" s="104">
        <v>1259973456</v>
      </c>
      <c r="F45" s="104">
        <v>113170884</v>
      </c>
      <c r="G45" s="104">
        <v>104650478</v>
      </c>
      <c r="H45" s="104">
        <v>111197236</v>
      </c>
      <c r="I45" s="104">
        <v>111197236</v>
      </c>
      <c r="J45" s="104">
        <v>163124568</v>
      </c>
      <c r="K45" s="104">
        <v>165106576</v>
      </c>
      <c r="L45" s="104">
        <v>90818660</v>
      </c>
      <c r="M45" s="104">
        <v>90818660</v>
      </c>
      <c r="N45" s="104">
        <v>145631525</v>
      </c>
      <c r="O45" s="104">
        <v>107127019</v>
      </c>
      <c r="P45" s="104">
        <v>149922731</v>
      </c>
      <c r="Q45" s="104">
        <v>145631525</v>
      </c>
      <c r="R45" s="104">
        <v>78259317</v>
      </c>
      <c r="S45" s="104">
        <v>96701036</v>
      </c>
      <c r="T45" s="104">
        <v>172198786</v>
      </c>
      <c r="U45" s="104">
        <v>172198786</v>
      </c>
      <c r="V45" s="104">
        <v>172198786</v>
      </c>
      <c r="W45" s="104">
        <v>1259973456</v>
      </c>
      <c r="X45" s="104">
        <v>-1087774670</v>
      </c>
      <c r="Y45" s="105">
        <v>-86.33</v>
      </c>
      <c r="Z45" s="106">
        <v>1259973456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240859725</v>
      </c>
      <c r="C51" s="56">
        <v>0</v>
      </c>
      <c r="D51" s="133">
        <v>22135553</v>
      </c>
      <c r="E51" s="58">
        <v>446276</v>
      </c>
      <c r="F51" s="58">
        <v>0</v>
      </c>
      <c r="G51" s="58">
        <v>0</v>
      </c>
      <c r="H51" s="58">
        <v>0</v>
      </c>
      <c r="I51" s="58">
        <v>153772</v>
      </c>
      <c r="J51" s="58">
        <v>0</v>
      </c>
      <c r="K51" s="58">
        <v>0</v>
      </c>
      <c r="L51" s="58">
        <v>0</v>
      </c>
      <c r="M51" s="58">
        <v>256404</v>
      </c>
      <c r="N51" s="58">
        <v>0</v>
      </c>
      <c r="O51" s="58">
        <v>0</v>
      </c>
      <c r="P51" s="58">
        <v>0</v>
      </c>
      <c r="Q51" s="58">
        <v>3353576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267205306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91.74063045286869</v>
      </c>
      <c r="C58" s="5">
        <f>IF(C67=0,0,+(C76/C67)*100)</f>
        <v>0</v>
      </c>
      <c r="D58" s="6">
        <f aca="true" t="shared" si="6" ref="D58:Z58">IF(D67=0,0,+(D76/D67)*100)</f>
        <v>84.96130292092508</v>
      </c>
      <c r="E58" s="7">
        <f t="shared" si="6"/>
        <v>100.00001216263374</v>
      </c>
      <c r="F58" s="7">
        <f t="shared" si="6"/>
        <v>93.36447360800148</v>
      </c>
      <c r="G58" s="7">
        <f t="shared" si="6"/>
        <v>82.73955217005509</v>
      </c>
      <c r="H58" s="7">
        <f t="shared" si="6"/>
        <v>106.99250544881338</v>
      </c>
      <c r="I58" s="7">
        <f t="shared" si="6"/>
        <v>94.19953965908196</v>
      </c>
      <c r="J58" s="7">
        <f t="shared" si="6"/>
        <v>100.85279478013369</v>
      </c>
      <c r="K58" s="7">
        <f t="shared" si="6"/>
        <v>97.40331406763197</v>
      </c>
      <c r="L58" s="7">
        <f t="shared" si="6"/>
        <v>88.70474501690069</v>
      </c>
      <c r="M58" s="7">
        <f t="shared" si="6"/>
        <v>95.57062618290625</v>
      </c>
      <c r="N58" s="7">
        <f t="shared" si="6"/>
        <v>88.55845034128004</v>
      </c>
      <c r="O58" s="7">
        <f t="shared" si="6"/>
        <v>93.96929910630429</v>
      </c>
      <c r="P58" s="7">
        <f t="shared" si="6"/>
        <v>92.54237669850566</v>
      </c>
      <c r="Q58" s="7">
        <f t="shared" si="6"/>
        <v>91.70366837996782</v>
      </c>
      <c r="R58" s="7">
        <f t="shared" si="6"/>
        <v>108.98575464190125</v>
      </c>
      <c r="S58" s="7">
        <f t="shared" si="6"/>
        <v>96.78884834701721</v>
      </c>
      <c r="T58" s="7">
        <f t="shared" si="6"/>
        <v>114.858632236895</v>
      </c>
      <c r="U58" s="7">
        <f t="shared" si="6"/>
        <v>107.05773861955396</v>
      </c>
      <c r="V58" s="7">
        <f t="shared" si="6"/>
        <v>96.9520540500111</v>
      </c>
      <c r="W58" s="7">
        <f t="shared" si="6"/>
        <v>100.00001216263374</v>
      </c>
      <c r="X58" s="7">
        <f t="shared" si="6"/>
        <v>0</v>
      </c>
      <c r="Y58" s="7">
        <f t="shared" si="6"/>
        <v>0</v>
      </c>
      <c r="Z58" s="8">
        <f t="shared" si="6"/>
        <v>100.00001216263374</v>
      </c>
    </row>
    <row r="59" spans="1:26" ht="13.5">
      <c r="A59" s="36" t="s">
        <v>31</v>
      </c>
      <c r="B59" s="9">
        <f aca="true" t="shared" si="7" ref="B59:Z66">IF(B68=0,0,+(B77/B68)*100)</f>
        <v>91.20691567850358</v>
      </c>
      <c r="C59" s="9">
        <f t="shared" si="7"/>
        <v>0</v>
      </c>
      <c r="D59" s="2">
        <f t="shared" si="7"/>
        <v>85.0000513742615</v>
      </c>
      <c r="E59" s="10">
        <f t="shared" si="7"/>
        <v>102.18127104117758</v>
      </c>
      <c r="F59" s="10">
        <f t="shared" si="7"/>
        <v>78.37477750052254</v>
      </c>
      <c r="G59" s="10">
        <f t="shared" si="7"/>
        <v>86.94917806634905</v>
      </c>
      <c r="H59" s="10">
        <f t="shared" si="7"/>
        <v>98.64841997476415</v>
      </c>
      <c r="I59" s="10">
        <f t="shared" si="7"/>
        <v>87.98708260011037</v>
      </c>
      <c r="J59" s="10">
        <f t="shared" si="7"/>
        <v>102.03327290438837</v>
      </c>
      <c r="K59" s="10">
        <f t="shared" si="7"/>
        <v>82.39925893215519</v>
      </c>
      <c r="L59" s="10">
        <f t="shared" si="7"/>
        <v>80.34571546114402</v>
      </c>
      <c r="M59" s="10">
        <f t="shared" si="7"/>
        <v>88.35841123275198</v>
      </c>
      <c r="N59" s="10">
        <f t="shared" si="7"/>
        <v>73.83627371164428</v>
      </c>
      <c r="O59" s="10">
        <f t="shared" si="7"/>
        <v>73.6704767011299</v>
      </c>
      <c r="P59" s="10">
        <f t="shared" si="7"/>
        <v>95.04836034222322</v>
      </c>
      <c r="Q59" s="10">
        <f t="shared" si="7"/>
        <v>80.84595576450448</v>
      </c>
      <c r="R59" s="10">
        <f t="shared" si="7"/>
        <v>76.52633446894544</v>
      </c>
      <c r="S59" s="10">
        <f t="shared" si="7"/>
        <v>87.86226475572998</v>
      </c>
      <c r="T59" s="10">
        <f t="shared" si="7"/>
        <v>151.2798308786978</v>
      </c>
      <c r="U59" s="10">
        <f t="shared" si="7"/>
        <v>100.05858784120039</v>
      </c>
      <c r="V59" s="10">
        <f t="shared" si="7"/>
        <v>89.03874977979235</v>
      </c>
      <c r="W59" s="10">
        <f t="shared" si="7"/>
        <v>102.18127104117758</v>
      </c>
      <c r="X59" s="10">
        <f t="shared" si="7"/>
        <v>0</v>
      </c>
      <c r="Y59" s="10">
        <f t="shared" si="7"/>
        <v>0</v>
      </c>
      <c r="Z59" s="11">
        <f t="shared" si="7"/>
        <v>102.18127104117758</v>
      </c>
    </row>
    <row r="60" spans="1:26" ht="13.5">
      <c r="A60" s="37" t="s">
        <v>32</v>
      </c>
      <c r="B60" s="12">
        <f t="shared" si="7"/>
        <v>91.55523930647456</v>
      </c>
      <c r="C60" s="12">
        <f t="shared" si="7"/>
        <v>0</v>
      </c>
      <c r="D60" s="3">
        <f t="shared" si="7"/>
        <v>84.99999852120361</v>
      </c>
      <c r="E60" s="13">
        <f t="shared" si="7"/>
        <v>99.38780943783395</v>
      </c>
      <c r="F60" s="13">
        <f t="shared" si="7"/>
        <v>99.26783862912728</v>
      </c>
      <c r="G60" s="13">
        <f t="shared" si="7"/>
        <v>83.03547190691584</v>
      </c>
      <c r="H60" s="13">
        <f t="shared" si="7"/>
        <v>111.52749468308703</v>
      </c>
      <c r="I60" s="13">
        <f t="shared" si="7"/>
        <v>97.62180254610799</v>
      </c>
      <c r="J60" s="13">
        <f t="shared" si="7"/>
        <v>102.4725492735498</v>
      </c>
      <c r="K60" s="13">
        <f t="shared" si="7"/>
        <v>104.10016578072423</v>
      </c>
      <c r="L60" s="13">
        <f t="shared" si="7"/>
        <v>92.46377181288948</v>
      </c>
      <c r="M60" s="13">
        <f t="shared" si="7"/>
        <v>99.52244639860062</v>
      </c>
      <c r="N60" s="13">
        <f t="shared" si="7"/>
        <v>95.05132121180382</v>
      </c>
      <c r="O60" s="13">
        <f t="shared" si="7"/>
        <v>101.93319347917074</v>
      </c>
      <c r="P60" s="13">
        <f t="shared" si="7"/>
        <v>93.88904508228447</v>
      </c>
      <c r="Q60" s="13">
        <f t="shared" si="7"/>
        <v>96.8345065762133</v>
      </c>
      <c r="R60" s="13">
        <f t="shared" si="7"/>
        <v>126.86024443447643</v>
      </c>
      <c r="S60" s="13">
        <f t="shared" si="7"/>
        <v>101.58299472169159</v>
      </c>
      <c r="T60" s="13">
        <f t="shared" si="7"/>
        <v>110.74444981005307</v>
      </c>
      <c r="U60" s="13">
        <f t="shared" si="7"/>
        <v>111.48018234644026</v>
      </c>
      <c r="V60" s="13">
        <f t="shared" si="7"/>
        <v>101.17757010511271</v>
      </c>
      <c r="W60" s="13">
        <f t="shared" si="7"/>
        <v>99.38780943783395</v>
      </c>
      <c r="X60" s="13">
        <f t="shared" si="7"/>
        <v>0</v>
      </c>
      <c r="Y60" s="13">
        <f t="shared" si="7"/>
        <v>0</v>
      </c>
      <c r="Z60" s="14">
        <f t="shared" si="7"/>
        <v>99.38780943783395</v>
      </c>
    </row>
    <row r="61" spans="1:26" ht="13.5">
      <c r="A61" s="38" t="s">
        <v>102</v>
      </c>
      <c r="B61" s="12">
        <f t="shared" si="7"/>
        <v>90.33610584215985</v>
      </c>
      <c r="C61" s="12">
        <f t="shared" si="7"/>
        <v>0</v>
      </c>
      <c r="D61" s="3">
        <f t="shared" si="7"/>
        <v>84.99999998716984</v>
      </c>
      <c r="E61" s="13">
        <f t="shared" si="7"/>
        <v>99.58268414885325</v>
      </c>
      <c r="F61" s="13">
        <f t="shared" si="7"/>
        <v>107.98734276293851</v>
      </c>
      <c r="G61" s="13">
        <f t="shared" si="7"/>
        <v>86.76207738267979</v>
      </c>
      <c r="H61" s="13">
        <f t="shared" si="7"/>
        <v>134.66979528366386</v>
      </c>
      <c r="I61" s="13">
        <f t="shared" si="7"/>
        <v>108.65397144225355</v>
      </c>
      <c r="J61" s="13">
        <f t="shared" si="7"/>
        <v>105.47204136777088</v>
      </c>
      <c r="K61" s="13">
        <f t="shared" si="7"/>
        <v>106.32827819660402</v>
      </c>
      <c r="L61" s="13">
        <f t="shared" si="7"/>
        <v>101.81153507244656</v>
      </c>
      <c r="M61" s="13">
        <f t="shared" si="7"/>
        <v>104.56257019517412</v>
      </c>
      <c r="N61" s="13">
        <f t="shared" si="7"/>
        <v>100.36729942788381</v>
      </c>
      <c r="O61" s="13">
        <f t="shared" si="7"/>
        <v>105.4026134519428</v>
      </c>
      <c r="P61" s="13">
        <f t="shared" si="7"/>
        <v>89.74995332211448</v>
      </c>
      <c r="Q61" s="13">
        <f t="shared" si="7"/>
        <v>97.98101109736882</v>
      </c>
      <c r="R61" s="13">
        <f t="shared" si="7"/>
        <v>173.9155551933477</v>
      </c>
      <c r="S61" s="13">
        <f t="shared" si="7"/>
        <v>107.97908388759727</v>
      </c>
      <c r="T61" s="13">
        <f t="shared" si="7"/>
        <v>113.90061501819272</v>
      </c>
      <c r="U61" s="13">
        <f t="shared" si="7"/>
        <v>123.1951780809152</v>
      </c>
      <c r="V61" s="13">
        <f t="shared" si="7"/>
        <v>108.22190731443362</v>
      </c>
      <c r="W61" s="13">
        <f t="shared" si="7"/>
        <v>99.58268414885325</v>
      </c>
      <c r="X61" s="13">
        <f t="shared" si="7"/>
        <v>0</v>
      </c>
      <c r="Y61" s="13">
        <f t="shared" si="7"/>
        <v>0</v>
      </c>
      <c r="Z61" s="14">
        <f t="shared" si="7"/>
        <v>99.58268414885325</v>
      </c>
    </row>
    <row r="62" spans="1:26" ht="13.5">
      <c r="A62" s="38" t="s">
        <v>103</v>
      </c>
      <c r="B62" s="12">
        <f t="shared" si="7"/>
        <v>91.83497112888037</v>
      </c>
      <c r="C62" s="12">
        <f t="shared" si="7"/>
        <v>0</v>
      </c>
      <c r="D62" s="3">
        <f t="shared" si="7"/>
        <v>84.99999101586756</v>
      </c>
      <c r="E62" s="13">
        <f t="shared" si="7"/>
        <v>97.13731232023069</v>
      </c>
      <c r="F62" s="13">
        <f t="shared" si="7"/>
        <v>72.38515853285169</v>
      </c>
      <c r="G62" s="13">
        <f t="shared" si="7"/>
        <v>64.45397465752313</v>
      </c>
      <c r="H62" s="13">
        <f t="shared" si="7"/>
        <v>56.78653253996904</v>
      </c>
      <c r="I62" s="13">
        <f t="shared" si="7"/>
        <v>63.661810948827465</v>
      </c>
      <c r="J62" s="13">
        <f t="shared" si="7"/>
        <v>99.06233791772623</v>
      </c>
      <c r="K62" s="13">
        <f t="shared" si="7"/>
        <v>99.48263794718338</v>
      </c>
      <c r="L62" s="13">
        <f t="shared" si="7"/>
        <v>66.10869189313851</v>
      </c>
      <c r="M62" s="13">
        <f t="shared" si="7"/>
        <v>84.99723735810733</v>
      </c>
      <c r="N62" s="13">
        <f t="shared" si="7"/>
        <v>81.64348151566706</v>
      </c>
      <c r="O62" s="13">
        <f t="shared" si="7"/>
        <v>95.88657607937661</v>
      </c>
      <c r="P62" s="13">
        <f t="shared" si="7"/>
        <v>113.18143978743045</v>
      </c>
      <c r="Q62" s="13">
        <f t="shared" si="7"/>
        <v>96.21016165366201</v>
      </c>
      <c r="R62" s="13">
        <f t="shared" si="7"/>
        <v>67.81128780812092</v>
      </c>
      <c r="S62" s="13">
        <f t="shared" si="7"/>
        <v>90.5606578508399</v>
      </c>
      <c r="T62" s="13">
        <f t="shared" si="7"/>
        <v>97.98269240738546</v>
      </c>
      <c r="U62" s="13">
        <f t="shared" si="7"/>
        <v>85.1093846487308</v>
      </c>
      <c r="V62" s="13">
        <f t="shared" si="7"/>
        <v>81.25996701130309</v>
      </c>
      <c r="W62" s="13">
        <f t="shared" si="7"/>
        <v>97.13731232023069</v>
      </c>
      <c r="X62" s="13">
        <f t="shared" si="7"/>
        <v>0</v>
      </c>
      <c r="Y62" s="13">
        <f t="shared" si="7"/>
        <v>0</v>
      </c>
      <c r="Z62" s="14">
        <f t="shared" si="7"/>
        <v>97.13731232023069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85.00000083236984</v>
      </c>
      <c r="E63" s="13">
        <f t="shared" si="7"/>
        <v>96.75137361164077</v>
      </c>
      <c r="F63" s="13">
        <f t="shared" si="7"/>
        <v>81.31956219093934</v>
      </c>
      <c r="G63" s="13">
        <f t="shared" si="7"/>
        <v>93.3486627048899</v>
      </c>
      <c r="H63" s="13">
        <f t="shared" si="7"/>
        <v>83.24435025661133</v>
      </c>
      <c r="I63" s="13">
        <f t="shared" si="7"/>
        <v>85.88045224325776</v>
      </c>
      <c r="J63" s="13">
        <f t="shared" si="7"/>
        <v>83.60775007211329</v>
      </c>
      <c r="K63" s="13">
        <f t="shared" si="7"/>
        <v>111.12507179363509</v>
      </c>
      <c r="L63" s="13">
        <f t="shared" si="7"/>
        <v>91.14976118092937</v>
      </c>
      <c r="M63" s="13">
        <f t="shared" si="7"/>
        <v>94.21201676545068</v>
      </c>
      <c r="N63" s="13">
        <f t="shared" si="7"/>
        <v>73.61853041630067</v>
      </c>
      <c r="O63" s="13">
        <f t="shared" si="7"/>
        <v>101.2820850712747</v>
      </c>
      <c r="P63" s="13">
        <f t="shared" si="7"/>
        <v>109.24033212818888</v>
      </c>
      <c r="Q63" s="13">
        <f t="shared" si="7"/>
        <v>93.85001482806597</v>
      </c>
      <c r="R63" s="13">
        <f t="shared" si="7"/>
        <v>79.15805751556736</v>
      </c>
      <c r="S63" s="13">
        <f t="shared" si="7"/>
        <v>77.54613239646734</v>
      </c>
      <c r="T63" s="13">
        <f t="shared" si="7"/>
        <v>115.8967066815516</v>
      </c>
      <c r="U63" s="13">
        <f t="shared" si="7"/>
        <v>89.86354488179869</v>
      </c>
      <c r="V63" s="13">
        <f t="shared" si="7"/>
        <v>90.8485164465891</v>
      </c>
      <c r="W63" s="13">
        <f t="shared" si="7"/>
        <v>96.75137361164077</v>
      </c>
      <c r="X63" s="13">
        <f t="shared" si="7"/>
        <v>0</v>
      </c>
      <c r="Y63" s="13">
        <f t="shared" si="7"/>
        <v>0</v>
      </c>
      <c r="Z63" s="14">
        <f t="shared" si="7"/>
        <v>96.75137361164077</v>
      </c>
    </row>
    <row r="64" spans="1:26" ht="13.5">
      <c r="A64" s="38" t="s">
        <v>105</v>
      </c>
      <c r="B64" s="12">
        <f t="shared" si="7"/>
        <v>100.0196797605557</v>
      </c>
      <c r="C64" s="12">
        <f t="shared" si="7"/>
        <v>0</v>
      </c>
      <c r="D64" s="3">
        <f t="shared" si="7"/>
        <v>85.00000173986943</v>
      </c>
      <c r="E64" s="13">
        <f t="shared" si="7"/>
        <v>113.09032748508334</v>
      </c>
      <c r="F64" s="13">
        <f t="shared" si="7"/>
        <v>78.78509794962898</v>
      </c>
      <c r="G64" s="13">
        <f t="shared" si="7"/>
        <v>88.03026429650754</v>
      </c>
      <c r="H64" s="13">
        <f t="shared" si="7"/>
        <v>80.65552990239375</v>
      </c>
      <c r="I64" s="13">
        <f t="shared" si="7"/>
        <v>82.44387018866688</v>
      </c>
      <c r="J64" s="13">
        <f t="shared" si="7"/>
        <v>87.57538379588857</v>
      </c>
      <c r="K64" s="13">
        <f t="shared" si="7"/>
        <v>72.88282667210846</v>
      </c>
      <c r="L64" s="13">
        <f t="shared" si="7"/>
        <v>78.71916499199529</v>
      </c>
      <c r="M64" s="13">
        <f t="shared" si="7"/>
        <v>79.58202303478127</v>
      </c>
      <c r="N64" s="13">
        <f t="shared" si="7"/>
        <v>87.86017950663422</v>
      </c>
      <c r="O64" s="13">
        <f t="shared" si="7"/>
        <v>69.23654672844268</v>
      </c>
      <c r="P64" s="13">
        <f t="shared" si="7"/>
        <v>88.52156174197445</v>
      </c>
      <c r="Q64" s="13">
        <f t="shared" si="7"/>
        <v>81.77368652191163</v>
      </c>
      <c r="R64" s="13">
        <f t="shared" si="7"/>
        <v>72.9791556676434</v>
      </c>
      <c r="S64" s="13">
        <f t="shared" si="7"/>
        <v>85.42805546552147</v>
      </c>
      <c r="T64" s="13">
        <f t="shared" si="7"/>
        <v>96.13545293568755</v>
      </c>
      <c r="U64" s="13">
        <f t="shared" si="7"/>
        <v>84.88856178191891</v>
      </c>
      <c r="V64" s="13">
        <f t="shared" si="7"/>
        <v>82.18396071514081</v>
      </c>
      <c r="W64" s="13">
        <f t="shared" si="7"/>
        <v>113.09032748508334</v>
      </c>
      <c r="X64" s="13">
        <f t="shared" si="7"/>
        <v>0</v>
      </c>
      <c r="Y64" s="13">
        <f t="shared" si="7"/>
        <v>0</v>
      </c>
      <c r="Z64" s="14">
        <f t="shared" si="7"/>
        <v>113.09032748508334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99.99999878124652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22.628430621301984</v>
      </c>
      <c r="G66" s="16">
        <f t="shared" si="7"/>
        <v>18.393462644569333</v>
      </c>
      <c r="H66" s="16">
        <f t="shared" si="7"/>
        <v>13.285681208615049</v>
      </c>
      <c r="I66" s="16">
        <f t="shared" si="7"/>
        <v>18.004516494874633</v>
      </c>
      <c r="J66" s="16">
        <f t="shared" si="7"/>
        <v>20.010888959433874</v>
      </c>
      <c r="K66" s="16">
        <f t="shared" si="7"/>
        <v>19.080271941354702</v>
      </c>
      <c r="L66" s="16">
        <f t="shared" si="7"/>
        <v>37.8254784970059</v>
      </c>
      <c r="M66" s="16">
        <f t="shared" si="7"/>
        <v>25.820892580208483</v>
      </c>
      <c r="N66" s="16">
        <f t="shared" si="7"/>
        <v>12.791726441218568</v>
      </c>
      <c r="O66" s="16">
        <f t="shared" si="7"/>
        <v>45.43991776868489</v>
      </c>
      <c r="P66" s="16">
        <f t="shared" si="7"/>
        <v>12.24209806597431</v>
      </c>
      <c r="Q66" s="16">
        <f t="shared" si="7"/>
        <v>23.18312134183685</v>
      </c>
      <c r="R66" s="16">
        <f t="shared" si="7"/>
        <v>17.68781167914766</v>
      </c>
      <c r="S66" s="16">
        <f t="shared" si="7"/>
        <v>18.380446472457447</v>
      </c>
      <c r="T66" s="16">
        <f t="shared" si="7"/>
        <v>18.15840109834098</v>
      </c>
      <c r="U66" s="16">
        <f t="shared" si="7"/>
        <v>18.072940323827932</v>
      </c>
      <c r="V66" s="16">
        <f t="shared" si="7"/>
        <v>21.21768549401511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2636755454</v>
      </c>
      <c r="C67" s="23"/>
      <c r="D67" s="24">
        <v>2755579169</v>
      </c>
      <c r="E67" s="25">
        <v>2713228129</v>
      </c>
      <c r="F67" s="25">
        <v>238575074</v>
      </c>
      <c r="G67" s="25">
        <v>255725329</v>
      </c>
      <c r="H67" s="25">
        <v>244652809</v>
      </c>
      <c r="I67" s="25">
        <v>738953212</v>
      </c>
      <c r="J67" s="25">
        <v>222800496</v>
      </c>
      <c r="K67" s="25">
        <v>210719900</v>
      </c>
      <c r="L67" s="25">
        <v>227655206</v>
      </c>
      <c r="M67" s="25">
        <v>661175602</v>
      </c>
      <c r="N67" s="25">
        <v>224691434</v>
      </c>
      <c r="O67" s="25">
        <v>223326463</v>
      </c>
      <c r="P67" s="25">
        <v>239330230</v>
      </c>
      <c r="Q67" s="25">
        <v>687348127</v>
      </c>
      <c r="R67" s="25">
        <v>174360236</v>
      </c>
      <c r="S67" s="25">
        <v>223349059</v>
      </c>
      <c r="T67" s="25">
        <v>250917106</v>
      </c>
      <c r="U67" s="25">
        <v>648626401</v>
      </c>
      <c r="V67" s="25">
        <v>2736103342</v>
      </c>
      <c r="W67" s="25">
        <v>2713228129</v>
      </c>
      <c r="X67" s="25"/>
      <c r="Y67" s="24"/>
      <c r="Z67" s="26">
        <v>2713228129</v>
      </c>
    </row>
    <row r="68" spans="1:26" ht="13.5" hidden="1">
      <c r="A68" s="36" t="s">
        <v>31</v>
      </c>
      <c r="B68" s="18">
        <v>585863903</v>
      </c>
      <c r="C68" s="18"/>
      <c r="D68" s="19">
        <v>607308000</v>
      </c>
      <c r="E68" s="20">
        <v>594344112</v>
      </c>
      <c r="F68" s="20">
        <v>51832706</v>
      </c>
      <c r="G68" s="20">
        <v>51231325</v>
      </c>
      <c r="H68" s="20">
        <v>51720060</v>
      </c>
      <c r="I68" s="20">
        <v>154784091</v>
      </c>
      <c r="J68" s="20">
        <v>51615993</v>
      </c>
      <c r="K68" s="20">
        <v>49242455</v>
      </c>
      <c r="L68" s="20">
        <v>51468106</v>
      </c>
      <c r="M68" s="20">
        <v>152326554</v>
      </c>
      <c r="N68" s="20">
        <v>50079667</v>
      </c>
      <c r="O68" s="20">
        <v>53828297</v>
      </c>
      <c r="P68" s="20">
        <v>51912784</v>
      </c>
      <c r="Q68" s="20">
        <v>155820748</v>
      </c>
      <c r="R68" s="20">
        <v>52114626</v>
      </c>
      <c r="S68" s="20">
        <v>51663320</v>
      </c>
      <c r="T68" s="20">
        <v>36244281</v>
      </c>
      <c r="U68" s="20">
        <v>140022227</v>
      </c>
      <c r="V68" s="20">
        <v>602953620</v>
      </c>
      <c r="W68" s="20">
        <v>594344112</v>
      </c>
      <c r="X68" s="20"/>
      <c r="Y68" s="19"/>
      <c r="Z68" s="22">
        <v>594344112</v>
      </c>
    </row>
    <row r="69" spans="1:26" ht="13.5" hidden="1">
      <c r="A69" s="37" t="s">
        <v>32</v>
      </c>
      <c r="B69" s="18">
        <v>1968840504</v>
      </c>
      <c r="C69" s="18"/>
      <c r="D69" s="19">
        <v>2147016335</v>
      </c>
      <c r="E69" s="20">
        <v>2117629183</v>
      </c>
      <c r="F69" s="20">
        <v>182495834</v>
      </c>
      <c r="G69" s="20">
        <v>200221573</v>
      </c>
      <c r="H69" s="20">
        <v>188419484</v>
      </c>
      <c r="I69" s="20">
        <v>571136891</v>
      </c>
      <c r="J69" s="20">
        <v>167083101</v>
      </c>
      <c r="K69" s="20">
        <v>157448341</v>
      </c>
      <c r="L69" s="20">
        <v>171939738</v>
      </c>
      <c r="M69" s="20">
        <v>496471180</v>
      </c>
      <c r="N69" s="20">
        <v>169792269</v>
      </c>
      <c r="O69" s="20">
        <v>164945156</v>
      </c>
      <c r="P69" s="20">
        <v>182732865</v>
      </c>
      <c r="Q69" s="20">
        <v>517470290</v>
      </c>
      <c r="R69" s="20">
        <v>117725537</v>
      </c>
      <c r="S69" s="20">
        <v>167335997</v>
      </c>
      <c r="T69" s="20">
        <v>209954436</v>
      </c>
      <c r="U69" s="20">
        <v>495015970</v>
      </c>
      <c r="V69" s="20">
        <v>2080094331</v>
      </c>
      <c r="W69" s="20">
        <v>2117629183</v>
      </c>
      <c r="X69" s="20"/>
      <c r="Y69" s="19"/>
      <c r="Z69" s="22">
        <v>2117629183</v>
      </c>
    </row>
    <row r="70" spans="1:26" ht="13.5" hidden="1">
      <c r="A70" s="38" t="s">
        <v>102</v>
      </c>
      <c r="B70" s="18">
        <v>1425626841</v>
      </c>
      <c r="C70" s="18"/>
      <c r="D70" s="19">
        <v>1558826512</v>
      </c>
      <c r="E70" s="20">
        <v>1522830485</v>
      </c>
      <c r="F70" s="20">
        <v>133917378</v>
      </c>
      <c r="G70" s="20">
        <v>146310260</v>
      </c>
      <c r="H70" s="20">
        <v>126549207</v>
      </c>
      <c r="I70" s="20">
        <v>406776845</v>
      </c>
      <c r="J70" s="20">
        <v>125557841</v>
      </c>
      <c r="K70" s="20">
        <v>117423662</v>
      </c>
      <c r="L70" s="20">
        <v>116874966</v>
      </c>
      <c r="M70" s="20">
        <v>359856469</v>
      </c>
      <c r="N70" s="20">
        <v>124077242</v>
      </c>
      <c r="O70" s="20">
        <v>117562751</v>
      </c>
      <c r="P70" s="20">
        <v>141973012</v>
      </c>
      <c r="Q70" s="20">
        <v>383613005</v>
      </c>
      <c r="R70" s="20">
        <v>64014807</v>
      </c>
      <c r="S70" s="20">
        <v>117352783</v>
      </c>
      <c r="T70" s="20">
        <v>157210634</v>
      </c>
      <c r="U70" s="20">
        <v>338578224</v>
      </c>
      <c r="V70" s="20">
        <v>1488824543</v>
      </c>
      <c r="W70" s="20">
        <v>1522830485</v>
      </c>
      <c r="X70" s="20"/>
      <c r="Y70" s="19"/>
      <c r="Z70" s="22">
        <v>1522830485</v>
      </c>
    </row>
    <row r="71" spans="1:26" ht="13.5" hidden="1">
      <c r="A71" s="38" t="s">
        <v>103</v>
      </c>
      <c r="B71" s="18">
        <v>349139733</v>
      </c>
      <c r="C71" s="18"/>
      <c r="D71" s="19">
        <v>378445000</v>
      </c>
      <c r="E71" s="20">
        <v>389597932</v>
      </c>
      <c r="F71" s="20">
        <v>31212332</v>
      </c>
      <c r="G71" s="20">
        <v>36885266</v>
      </c>
      <c r="H71" s="20">
        <v>43852070</v>
      </c>
      <c r="I71" s="20">
        <v>111949668</v>
      </c>
      <c r="J71" s="20">
        <v>24703889</v>
      </c>
      <c r="K71" s="20">
        <v>24796175</v>
      </c>
      <c r="L71" s="20">
        <v>37411309</v>
      </c>
      <c r="M71" s="20">
        <v>86911373</v>
      </c>
      <c r="N71" s="20">
        <v>28485042</v>
      </c>
      <c r="O71" s="20">
        <v>30235809</v>
      </c>
      <c r="P71" s="20">
        <v>25025597</v>
      </c>
      <c r="Q71" s="20">
        <v>83746448</v>
      </c>
      <c r="R71" s="20">
        <v>36035446</v>
      </c>
      <c r="S71" s="20">
        <v>30711886</v>
      </c>
      <c r="T71" s="20">
        <v>35416364</v>
      </c>
      <c r="U71" s="20">
        <v>102163696</v>
      </c>
      <c r="V71" s="20">
        <v>384771185</v>
      </c>
      <c r="W71" s="20">
        <v>389597932</v>
      </c>
      <c r="X71" s="20"/>
      <c r="Y71" s="19"/>
      <c r="Z71" s="22">
        <v>389597932</v>
      </c>
    </row>
    <row r="72" spans="1:26" ht="13.5" hidden="1">
      <c r="A72" s="38" t="s">
        <v>104</v>
      </c>
      <c r="B72" s="18">
        <v>120089290</v>
      </c>
      <c r="C72" s="18"/>
      <c r="D72" s="19">
        <v>132152794</v>
      </c>
      <c r="E72" s="20">
        <v>136590099</v>
      </c>
      <c r="F72" s="20">
        <v>10686211</v>
      </c>
      <c r="G72" s="20">
        <v>10360503</v>
      </c>
      <c r="H72" s="20">
        <v>10862927</v>
      </c>
      <c r="I72" s="20">
        <v>31909641</v>
      </c>
      <c r="J72" s="20">
        <v>10528573</v>
      </c>
      <c r="K72" s="20">
        <v>8583630</v>
      </c>
      <c r="L72" s="20">
        <v>10948665</v>
      </c>
      <c r="M72" s="20">
        <v>30060868</v>
      </c>
      <c r="N72" s="20">
        <v>10796908</v>
      </c>
      <c r="O72" s="20">
        <v>10472160</v>
      </c>
      <c r="P72" s="20">
        <v>9136111</v>
      </c>
      <c r="Q72" s="20">
        <v>30405179</v>
      </c>
      <c r="R72" s="20">
        <v>11002343</v>
      </c>
      <c r="S72" s="20">
        <v>12783045</v>
      </c>
      <c r="T72" s="20">
        <v>10572649</v>
      </c>
      <c r="U72" s="20">
        <v>34358037</v>
      </c>
      <c r="V72" s="20">
        <v>126733725</v>
      </c>
      <c r="W72" s="20">
        <v>136590099</v>
      </c>
      <c r="X72" s="20"/>
      <c r="Y72" s="19"/>
      <c r="Z72" s="22">
        <v>136590099</v>
      </c>
    </row>
    <row r="73" spans="1:26" ht="13.5" hidden="1">
      <c r="A73" s="38" t="s">
        <v>105</v>
      </c>
      <c r="B73" s="18">
        <v>73984640</v>
      </c>
      <c r="C73" s="18"/>
      <c r="D73" s="19">
        <v>77592029</v>
      </c>
      <c r="E73" s="20">
        <v>68610667</v>
      </c>
      <c r="F73" s="20">
        <v>6679913</v>
      </c>
      <c r="G73" s="20">
        <v>6665544</v>
      </c>
      <c r="H73" s="20">
        <v>7155280</v>
      </c>
      <c r="I73" s="20">
        <v>20500737</v>
      </c>
      <c r="J73" s="20">
        <v>6292798</v>
      </c>
      <c r="K73" s="20">
        <v>6644874</v>
      </c>
      <c r="L73" s="20">
        <v>6704798</v>
      </c>
      <c r="M73" s="20">
        <v>19642470</v>
      </c>
      <c r="N73" s="20">
        <v>6433077</v>
      </c>
      <c r="O73" s="20">
        <v>6674436</v>
      </c>
      <c r="P73" s="20">
        <v>6598145</v>
      </c>
      <c r="Q73" s="20">
        <v>19705658</v>
      </c>
      <c r="R73" s="20">
        <v>6672941</v>
      </c>
      <c r="S73" s="20">
        <v>6488283</v>
      </c>
      <c r="T73" s="20">
        <v>6754789</v>
      </c>
      <c r="U73" s="20">
        <v>19916013</v>
      </c>
      <c r="V73" s="20">
        <v>79764878</v>
      </c>
      <c r="W73" s="20">
        <v>68610667</v>
      </c>
      <c r="X73" s="20"/>
      <c r="Y73" s="19"/>
      <c r="Z73" s="22">
        <v>68610667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82051047</v>
      </c>
      <c r="C75" s="27"/>
      <c r="D75" s="28">
        <v>1254834</v>
      </c>
      <c r="E75" s="29">
        <v>1254834</v>
      </c>
      <c r="F75" s="29">
        <v>4246534</v>
      </c>
      <c r="G75" s="29">
        <v>4272431</v>
      </c>
      <c r="H75" s="29">
        <v>4513265</v>
      </c>
      <c r="I75" s="29">
        <v>13032230</v>
      </c>
      <c r="J75" s="29">
        <v>4101402</v>
      </c>
      <c r="K75" s="29">
        <v>4029104</v>
      </c>
      <c r="L75" s="29">
        <v>4247362</v>
      </c>
      <c r="M75" s="29">
        <v>12377868</v>
      </c>
      <c r="N75" s="29">
        <v>4819498</v>
      </c>
      <c r="O75" s="29">
        <v>4553010</v>
      </c>
      <c r="P75" s="29">
        <v>4684581</v>
      </c>
      <c r="Q75" s="29">
        <v>14057089</v>
      </c>
      <c r="R75" s="29">
        <v>4520073</v>
      </c>
      <c r="S75" s="29">
        <v>4349742</v>
      </c>
      <c r="T75" s="29">
        <v>4718389</v>
      </c>
      <c r="U75" s="29">
        <v>13588204</v>
      </c>
      <c r="V75" s="29">
        <v>53055391</v>
      </c>
      <c r="W75" s="29">
        <v>1254834</v>
      </c>
      <c r="X75" s="29"/>
      <c r="Y75" s="28"/>
      <c r="Z75" s="30">
        <v>1254834</v>
      </c>
    </row>
    <row r="76" spans="1:26" ht="13.5" hidden="1">
      <c r="A76" s="41" t="s">
        <v>109</v>
      </c>
      <c r="B76" s="31">
        <v>2418976077</v>
      </c>
      <c r="C76" s="31"/>
      <c r="D76" s="32">
        <v>2341175965</v>
      </c>
      <c r="E76" s="33">
        <v>2713228459</v>
      </c>
      <c r="F76" s="33">
        <v>222744362</v>
      </c>
      <c r="G76" s="33">
        <v>211585992</v>
      </c>
      <c r="H76" s="33">
        <v>261760170</v>
      </c>
      <c r="I76" s="33">
        <v>696090524</v>
      </c>
      <c r="J76" s="33">
        <v>224700527</v>
      </c>
      <c r="K76" s="33">
        <v>205248166</v>
      </c>
      <c r="L76" s="33">
        <v>201940970</v>
      </c>
      <c r="M76" s="33">
        <v>631889663</v>
      </c>
      <c r="N76" s="33">
        <v>198983252</v>
      </c>
      <c r="O76" s="33">
        <v>209858312</v>
      </c>
      <c r="P76" s="33">
        <v>221481883</v>
      </c>
      <c r="Q76" s="33">
        <v>630323447</v>
      </c>
      <c r="R76" s="33">
        <v>190027819</v>
      </c>
      <c r="S76" s="33">
        <v>216176982</v>
      </c>
      <c r="T76" s="33">
        <v>288199956</v>
      </c>
      <c r="U76" s="33">
        <v>694404757</v>
      </c>
      <c r="V76" s="33">
        <v>2652708391</v>
      </c>
      <c r="W76" s="33">
        <v>2713228459</v>
      </c>
      <c r="X76" s="33"/>
      <c r="Y76" s="32"/>
      <c r="Z76" s="34">
        <v>2713228459</v>
      </c>
    </row>
    <row r="77" spans="1:26" ht="13.5" hidden="1">
      <c r="A77" s="36" t="s">
        <v>31</v>
      </c>
      <c r="B77" s="18">
        <v>534348396</v>
      </c>
      <c r="C77" s="18"/>
      <c r="D77" s="19">
        <v>516212112</v>
      </c>
      <c r="E77" s="20">
        <v>607308368</v>
      </c>
      <c r="F77" s="20">
        <v>40623768</v>
      </c>
      <c r="G77" s="20">
        <v>44545216</v>
      </c>
      <c r="H77" s="20">
        <v>51021022</v>
      </c>
      <c r="I77" s="20">
        <v>136190006</v>
      </c>
      <c r="J77" s="20">
        <v>52665487</v>
      </c>
      <c r="K77" s="20">
        <v>40575418</v>
      </c>
      <c r="L77" s="20">
        <v>41352418</v>
      </c>
      <c r="M77" s="20">
        <v>134593323</v>
      </c>
      <c r="N77" s="20">
        <v>36976960</v>
      </c>
      <c r="O77" s="20">
        <v>39655563</v>
      </c>
      <c r="P77" s="20">
        <v>49342250</v>
      </c>
      <c r="Q77" s="20">
        <v>125974773</v>
      </c>
      <c r="R77" s="20">
        <v>39881413</v>
      </c>
      <c r="S77" s="20">
        <v>45392563</v>
      </c>
      <c r="T77" s="20">
        <v>54830287</v>
      </c>
      <c r="U77" s="20">
        <v>140104263</v>
      </c>
      <c r="V77" s="20">
        <v>536862365</v>
      </c>
      <c r="W77" s="20">
        <v>607308368</v>
      </c>
      <c r="X77" s="20"/>
      <c r="Y77" s="19"/>
      <c r="Z77" s="22">
        <v>607308368</v>
      </c>
    </row>
    <row r="78" spans="1:26" ht="13.5" hidden="1">
      <c r="A78" s="37" t="s">
        <v>32</v>
      </c>
      <c r="B78" s="18">
        <v>1802576635</v>
      </c>
      <c r="C78" s="18"/>
      <c r="D78" s="19">
        <v>1824963853</v>
      </c>
      <c r="E78" s="20">
        <v>2104665257</v>
      </c>
      <c r="F78" s="20">
        <v>181159670</v>
      </c>
      <c r="G78" s="20">
        <v>166254928</v>
      </c>
      <c r="H78" s="20">
        <v>210139530</v>
      </c>
      <c r="I78" s="20">
        <v>557554128</v>
      </c>
      <c r="J78" s="20">
        <v>171214313</v>
      </c>
      <c r="K78" s="20">
        <v>163903984</v>
      </c>
      <c r="L78" s="20">
        <v>158981967</v>
      </c>
      <c r="M78" s="20">
        <v>494100264</v>
      </c>
      <c r="N78" s="20">
        <v>161389795</v>
      </c>
      <c r="O78" s="20">
        <v>168133865</v>
      </c>
      <c r="P78" s="20">
        <v>171566142</v>
      </c>
      <c r="Q78" s="20">
        <v>501089802</v>
      </c>
      <c r="R78" s="20">
        <v>149346904</v>
      </c>
      <c r="S78" s="20">
        <v>169984917</v>
      </c>
      <c r="T78" s="20">
        <v>232512885</v>
      </c>
      <c r="U78" s="20">
        <v>551844706</v>
      </c>
      <c r="V78" s="20">
        <v>2104588900</v>
      </c>
      <c r="W78" s="20">
        <v>2104665257</v>
      </c>
      <c r="X78" s="20"/>
      <c r="Y78" s="19"/>
      <c r="Z78" s="22">
        <v>2104665257</v>
      </c>
    </row>
    <row r="79" spans="1:26" ht="13.5" hidden="1">
      <c r="A79" s="38" t="s">
        <v>102</v>
      </c>
      <c r="B79" s="18">
        <v>1287855772</v>
      </c>
      <c r="C79" s="18"/>
      <c r="D79" s="19">
        <v>1325002535</v>
      </c>
      <c r="E79" s="20">
        <v>1516475472</v>
      </c>
      <c r="F79" s="20">
        <v>144613818</v>
      </c>
      <c r="G79" s="20">
        <v>126941821</v>
      </c>
      <c r="H79" s="20">
        <v>170423558</v>
      </c>
      <c r="I79" s="20">
        <v>441979197</v>
      </c>
      <c r="J79" s="20">
        <v>132428418</v>
      </c>
      <c r="K79" s="20">
        <v>124854558</v>
      </c>
      <c r="L79" s="20">
        <v>118992197</v>
      </c>
      <c r="M79" s="20">
        <v>376275173</v>
      </c>
      <c r="N79" s="20">
        <v>124532977</v>
      </c>
      <c r="O79" s="20">
        <v>123914212</v>
      </c>
      <c r="P79" s="20">
        <v>127420712</v>
      </c>
      <c r="Q79" s="20">
        <v>375867901</v>
      </c>
      <c r="R79" s="20">
        <v>111331707</v>
      </c>
      <c r="S79" s="20">
        <v>126716460</v>
      </c>
      <c r="T79" s="20">
        <v>179063879</v>
      </c>
      <c r="U79" s="20">
        <v>417112046</v>
      </c>
      <c r="V79" s="20">
        <v>1611234317</v>
      </c>
      <c r="W79" s="20">
        <v>1516475472</v>
      </c>
      <c r="X79" s="20"/>
      <c r="Y79" s="19"/>
      <c r="Z79" s="22">
        <v>1516475472</v>
      </c>
    </row>
    <row r="80" spans="1:26" ht="13.5" hidden="1">
      <c r="A80" s="38" t="s">
        <v>103</v>
      </c>
      <c r="B80" s="18">
        <v>320632373</v>
      </c>
      <c r="C80" s="18"/>
      <c r="D80" s="19">
        <v>321678216</v>
      </c>
      <c r="E80" s="20">
        <v>378444960</v>
      </c>
      <c r="F80" s="20">
        <v>22593096</v>
      </c>
      <c r="G80" s="20">
        <v>23774020</v>
      </c>
      <c r="H80" s="20">
        <v>24902070</v>
      </c>
      <c r="I80" s="20">
        <v>71269186</v>
      </c>
      <c r="J80" s="20">
        <v>24472250</v>
      </c>
      <c r="K80" s="20">
        <v>24667889</v>
      </c>
      <c r="L80" s="20">
        <v>24732127</v>
      </c>
      <c r="M80" s="20">
        <v>73872266</v>
      </c>
      <c r="N80" s="20">
        <v>23256180</v>
      </c>
      <c r="O80" s="20">
        <v>28992082</v>
      </c>
      <c r="P80" s="20">
        <v>28324331</v>
      </c>
      <c r="Q80" s="20">
        <v>80572593</v>
      </c>
      <c r="R80" s="20">
        <v>24436100</v>
      </c>
      <c r="S80" s="20">
        <v>27812886</v>
      </c>
      <c r="T80" s="20">
        <v>34701907</v>
      </c>
      <c r="U80" s="20">
        <v>86950893</v>
      </c>
      <c r="V80" s="20">
        <v>312664938</v>
      </c>
      <c r="W80" s="20">
        <v>378444960</v>
      </c>
      <c r="X80" s="20"/>
      <c r="Y80" s="19"/>
      <c r="Z80" s="22">
        <v>378444960</v>
      </c>
    </row>
    <row r="81" spans="1:26" ht="13.5" hidden="1">
      <c r="A81" s="38" t="s">
        <v>104</v>
      </c>
      <c r="B81" s="18">
        <v>120089290</v>
      </c>
      <c r="C81" s="18"/>
      <c r="D81" s="19">
        <v>112329876</v>
      </c>
      <c r="E81" s="20">
        <v>132152797</v>
      </c>
      <c r="F81" s="20">
        <v>8689980</v>
      </c>
      <c r="G81" s="20">
        <v>9671391</v>
      </c>
      <c r="H81" s="20">
        <v>9042773</v>
      </c>
      <c r="I81" s="20">
        <v>27404144</v>
      </c>
      <c r="J81" s="20">
        <v>8802703</v>
      </c>
      <c r="K81" s="20">
        <v>9538565</v>
      </c>
      <c r="L81" s="20">
        <v>9979682</v>
      </c>
      <c r="M81" s="20">
        <v>28320950</v>
      </c>
      <c r="N81" s="20">
        <v>7948525</v>
      </c>
      <c r="O81" s="20">
        <v>10606422</v>
      </c>
      <c r="P81" s="20">
        <v>9980318</v>
      </c>
      <c r="Q81" s="20">
        <v>28535265</v>
      </c>
      <c r="R81" s="20">
        <v>8709241</v>
      </c>
      <c r="S81" s="20">
        <v>9912757</v>
      </c>
      <c r="T81" s="20">
        <v>12253352</v>
      </c>
      <c r="U81" s="20">
        <v>30875350</v>
      </c>
      <c r="V81" s="20">
        <v>115135709</v>
      </c>
      <c r="W81" s="20">
        <v>132152797</v>
      </c>
      <c r="X81" s="20"/>
      <c r="Y81" s="19"/>
      <c r="Z81" s="22">
        <v>132152797</v>
      </c>
    </row>
    <row r="82" spans="1:26" ht="13.5" hidden="1">
      <c r="A82" s="38" t="s">
        <v>105</v>
      </c>
      <c r="B82" s="18">
        <v>73999200</v>
      </c>
      <c r="C82" s="18"/>
      <c r="D82" s="19">
        <v>65953226</v>
      </c>
      <c r="E82" s="20">
        <v>77592028</v>
      </c>
      <c r="F82" s="20">
        <v>5262776</v>
      </c>
      <c r="G82" s="20">
        <v>5867696</v>
      </c>
      <c r="H82" s="20">
        <v>5771129</v>
      </c>
      <c r="I82" s="20">
        <v>16901601</v>
      </c>
      <c r="J82" s="20">
        <v>5510942</v>
      </c>
      <c r="K82" s="20">
        <v>4842972</v>
      </c>
      <c r="L82" s="20">
        <v>5277961</v>
      </c>
      <c r="M82" s="20">
        <v>15631875</v>
      </c>
      <c r="N82" s="20">
        <v>5652113</v>
      </c>
      <c r="O82" s="20">
        <v>4621149</v>
      </c>
      <c r="P82" s="20">
        <v>5840781</v>
      </c>
      <c r="Q82" s="20">
        <v>16114043</v>
      </c>
      <c r="R82" s="20">
        <v>4869856</v>
      </c>
      <c r="S82" s="20">
        <v>5542814</v>
      </c>
      <c r="T82" s="20">
        <v>6493747</v>
      </c>
      <c r="U82" s="20">
        <v>16906417</v>
      </c>
      <c r="V82" s="20">
        <v>65553936</v>
      </c>
      <c r="W82" s="20">
        <v>77592028</v>
      </c>
      <c r="X82" s="20"/>
      <c r="Y82" s="19"/>
      <c r="Z82" s="22">
        <v>77592028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82051046</v>
      </c>
      <c r="C84" s="27"/>
      <c r="D84" s="28"/>
      <c r="E84" s="29">
        <v>1254834</v>
      </c>
      <c r="F84" s="29">
        <v>960924</v>
      </c>
      <c r="G84" s="29">
        <v>785848</v>
      </c>
      <c r="H84" s="29">
        <v>599618</v>
      </c>
      <c r="I84" s="29">
        <v>2346390</v>
      </c>
      <c r="J84" s="29">
        <v>820727</v>
      </c>
      <c r="K84" s="29">
        <v>768764</v>
      </c>
      <c r="L84" s="29">
        <v>1606585</v>
      </c>
      <c r="M84" s="29">
        <v>3196076</v>
      </c>
      <c r="N84" s="29">
        <v>616497</v>
      </c>
      <c r="O84" s="29">
        <v>2068884</v>
      </c>
      <c r="P84" s="29">
        <v>573491</v>
      </c>
      <c r="Q84" s="29">
        <v>3258872</v>
      </c>
      <c r="R84" s="29">
        <v>799502</v>
      </c>
      <c r="S84" s="29">
        <v>799502</v>
      </c>
      <c r="T84" s="29">
        <v>856784</v>
      </c>
      <c r="U84" s="29">
        <v>2455788</v>
      </c>
      <c r="V84" s="29">
        <v>11257126</v>
      </c>
      <c r="W84" s="29">
        <v>1254834</v>
      </c>
      <c r="X84" s="29"/>
      <c r="Y84" s="28"/>
      <c r="Z84" s="30">
        <v>1254834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165196821</v>
      </c>
      <c r="C5" s="18">
        <v>0</v>
      </c>
      <c r="D5" s="63">
        <v>186121150</v>
      </c>
      <c r="E5" s="64">
        <v>186121150</v>
      </c>
      <c r="F5" s="64">
        <v>14963875</v>
      </c>
      <c r="G5" s="64">
        <v>14963996</v>
      </c>
      <c r="H5" s="64">
        <v>14964771</v>
      </c>
      <c r="I5" s="64">
        <v>44892642</v>
      </c>
      <c r="J5" s="64">
        <v>14963680</v>
      </c>
      <c r="K5" s="64">
        <v>14964631</v>
      </c>
      <c r="L5" s="64">
        <v>16925556</v>
      </c>
      <c r="M5" s="64">
        <v>46853867</v>
      </c>
      <c r="N5" s="64">
        <v>14177031</v>
      </c>
      <c r="O5" s="64">
        <v>15163312</v>
      </c>
      <c r="P5" s="64">
        <v>15201889</v>
      </c>
      <c r="Q5" s="64">
        <v>44542232</v>
      </c>
      <c r="R5" s="64">
        <v>15179091</v>
      </c>
      <c r="S5" s="64">
        <v>17110299</v>
      </c>
      <c r="T5" s="64">
        <v>14473873</v>
      </c>
      <c r="U5" s="64">
        <v>46763263</v>
      </c>
      <c r="V5" s="64">
        <v>183052004</v>
      </c>
      <c r="W5" s="64">
        <v>186121150</v>
      </c>
      <c r="X5" s="64">
        <v>-3069146</v>
      </c>
      <c r="Y5" s="65">
        <v>-1.65</v>
      </c>
      <c r="Z5" s="66">
        <v>186121150</v>
      </c>
    </row>
    <row r="6" spans="1:26" ht="13.5">
      <c r="A6" s="62" t="s">
        <v>32</v>
      </c>
      <c r="B6" s="18">
        <v>718417674</v>
      </c>
      <c r="C6" s="18">
        <v>0</v>
      </c>
      <c r="D6" s="63">
        <v>874211306</v>
      </c>
      <c r="E6" s="64">
        <v>874211306</v>
      </c>
      <c r="F6" s="64">
        <v>49450207</v>
      </c>
      <c r="G6" s="64">
        <v>76986002</v>
      </c>
      <c r="H6" s="64">
        <v>77611809</v>
      </c>
      <c r="I6" s="64">
        <v>204048018</v>
      </c>
      <c r="J6" s="64">
        <v>64242045</v>
      </c>
      <c r="K6" s="64">
        <v>66920782</v>
      </c>
      <c r="L6" s="64">
        <v>68092259</v>
      </c>
      <c r="M6" s="64">
        <v>199255086</v>
      </c>
      <c r="N6" s="64">
        <v>48166249</v>
      </c>
      <c r="O6" s="64">
        <v>49927194</v>
      </c>
      <c r="P6" s="64">
        <v>51572687</v>
      </c>
      <c r="Q6" s="64">
        <v>149666130</v>
      </c>
      <c r="R6" s="64">
        <v>62865066</v>
      </c>
      <c r="S6" s="64">
        <v>65096306</v>
      </c>
      <c r="T6" s="64">
        <v>71407092</v>
      </c>
      <c r="U6" s="64">
        <v>199368464</v>
      </c>
      <c r="V6" s="64">
        <v>752337698</v>
      </c>
      <c r="W6" s="64">
        <v>874211306</v>
      </c>
      <c r="X6" s="64">
        <v>-121873608</v>
      </c>
      <c r="Y6" s="65">
        <v>-13.94</v>
      </c>
      <c r="Z6" s="66">
        <v>874211306</v>
      </c>
    </row>
    <row r="7" spans="1:26" ht="13.5">
      <c r="A7" s="62" t="s">
        <v>33</v>
      </c>
      <c r="B7" s="18">
        <v>94392883</v>
      </c>
      <c r="C7" s="18">
        <v>0</v>
      </c>
      <c r="D7" s="63">
        <v>17435635</v>
      </c>
      <c r="E7" s="64">
        <v>16872000</v>
      </c>
      <c r="F7" s="64">
        <v>120350</v>
      </c>
      <c r="G7" s="64">
        <v>949832</v>
      </c>
      <c r="H7" s="64">
        <v>1068620</v>
      </c>
      <c r="I7" s="64">
        <v>2138802</v>
      </c>
      <c r="J7" s="64">
        <v>586786</v>
      </c>
      <c r="K7" s="64">
        <v>680536</v>
      </c>
      <c r="L7" s="64">
        <v>1320849</v>
      </c>
      <c r="M7" s="64">
        <v>2588171</v>
      </c>
      <c r="N7" s="64">
        <v>45539</v>
      </c>
      <c r="O7" s="64">
        <v>661658</v>
      </c>
      <c r="P7" s="64">
        <v>5673076</v>
      </c>
      <c r="Q7" s="64">
        <v>6380273</v>
      </c>
      <c r="R7" s="64">
        <v>453178</v>
      </c>
      <c r="S7" s="64">
        <v>776583</v>
      </c>
      <c r="T7" s="64">
        <v>4351998</v>
      </c>
      <c r="U7" s="64">
        <v>5581759</v>
      </c>
      <c r="V7" s="64">
        <v>16689005</v>
      </c>
      <c r="W7" s="64">
        <v>16872000</v>
      </c>
      <c r="X7" s="64">
        <v>-182995</v>
      </c>
      <c r="Y7" s="65">
        <v>-1.08</v>
      </c>
      <c r="Z7" s="66">
        <v>16872000</v>
      </c>
    </row>
    <row r="8" spans="1:26" ht="13.5">
      <c r="A8" s="62" t="s">
        <v>34</v>
      </c>
      <c r="B8" s="18">
        <v>367927392</v>
      </c>
      <c r="C8" s="18">
        <v>0</v>
      </c>
      <c r="D8" s="63">
        <v>290200983</v>
      </c>
      <c r="E8" s="64">
        <v>298651889</v>
      </c>
      <c r="F8" s="64">
        <v>98424000</v>
      </c>
      <c r="G8" s="64">
        <v>4022296</v>
      </c>
      <c r="H8" s="64">
        <v>7815768</v>
      </c>
      <c r="I8" s="64">
        <v>110262064</v>
      </c>
      <c r="J8" s="64">
        <v>18835915</v>
      </c>
      <c r="K8" s="64">
        <v>6699316</v>
      </c>
      <c r="L8" s="64">
        <v>79575672</v>
      </c>
      <c r="M8" s="64">
        <v>105110903</v>
      </c>
      <c r="N8" s="64">
        <v>4561020</v>
      </c>
      <c r="O8" s="64">
        <v>9476733</v>
      </c>
      <c r="P8" s="64">
        <v>102191671</v>
      </c>
      <c r="Q8" s="64">
        <v>116229424</v>
      </c>
      <c r="R8" s="64">
        <v>10474937</v>
      </c>
      <c r="S8" s="64">
        <v>14008997</v>
      </c>
      <c r="T8" s="64">
        <v>20487438</v>
      </c>
      <c r="U8" s="64">
        <v>44971372</v>
      </c>
      <c r="V8" s="64">
        <v>376573763</v>
      </c>
      <c r="W8" s="64">
        <v>298651889</v>
      </c>
      <c r="X8" s="64">
        <v>77921874</v>
      </c>
      <c r="Y8" s="65">
        <v>26.09</v>
      </c>
      <c r="Z8" s="66">
        <v>298651889</v>
      </c>
    </row>
    <row r="9" spans="1:26" ht="13.5">
      <c r="A9" s="62" t="s">
        <v>35</v>
      </c>
      <c r="B9" s="18">
        <v>15824694</v>
      </c>
      <c r="C9" s="18">
        <v>0</v>
      </c>
      <c r="D9" s="63">
        <v>46380926</v>
      </c>
      <c r="E9" s="64">
        <v>27251256</v>
      </c>
      <c r="F9" s="64">
        <v>2288553</v>
      </c>
      <c r="G9" s="64">
        <v>2469839</v>
      </c>
      <c r="H9" s="64">
        <v>2227803</v>
      </c>
      <c r="I9" s="64">
        <v>6986195</v>
      </c>
      <c r="J9" s="64">
        <v>2875703</v>
      </c>
      <c r="K9" s="64">
        <v>4286596</v>
      </c>
      <c r="L9" s="64">
        <v>912596</v>
      </c>
      <c r="M9" s="64">
        <v>8074895</v>
      </c>
      <c r="N9" s="64">
        <v>4852446</v>
      </c>
      <c r="O9" s="64">
        <v>5206274</v>
      </c>
      <c r="P9" s="64">
        <v>6516243</v>
      </c>
      <c r="Q9" s="64">
        <v>16574963</v>
      </c>
      <c r="R9" s="64">
        <v>-21708146</v>
      </c>
      <c r="S9" s="64">
        <v>15699780</v>
      </c>
      <c r="T9" s="64">
        <v>5922702</v>
      </c>
      <c r="U9" s="64">
        <v>-85664</v>
      </c>
      <c r="V9" s="64">
        <v>31550389</v>
      </c>
      <c r="W9" s="64">
        <v>27251256</v>
      </c>
      <c r="X9" s="64">
        <v>4299133</v>
      </c>
      <c r="Y9" s="65">
        <v>15.78</v>
      </c>
      <c r="Z9" s="66">
        <v>27251256</v>
      </c>
    </row>
    <row r="10" spans="1:26" ht="25.5">
      <c r="A10" s="67" t="s">
        <v>94</v>
      </c>
      <c r="B10" s="68">
        <f>SUM(B5:B9)</f>
        <v>1361759464</v>
      </c>
      <c r="C10" s="68">
        <f>SUM(C5:C9)</f>
        <v>0</v>
      </c>
      <c r="D10" s="69">
        <f aca="true" t="shared" si="0" ref="D10:Z10">SUM(D5:D9)</f>
        <v>1414350000</v>
      </c>
      <c r="E10" s="70">
        <f t="shared" si="0"/>
        <v>1403107601</v>
      </c>
      <c r="F10" s="70">
        <f t="shared" si="0"/>
        <v>165246985</v>
      </c>
      <c r="G10" s="70">
        <f t="shared" si="0"/>
        <v>99391965</v>
      </c>
      <c r="H10" s="70">
        <f t="shared" si="0"/>
        <v>103688771</v>
      </c>
      <c r="I10" s="70">
        <f t="shared" si="0"/>
        <v>368327721</v>
      </c>
      <c r="J10" s="70">
        <f t="shared" si="0"/>
        <v>101504129</v>
      </c>
      <c r="K10" s="70">
        <f t="shared" si="0"/>
        <v>93551861</v>
      </c>
      <c r="L10" s="70">
        <f t="shared" si="0"/>
        <v>166826932</v>
      </c>
      <c r="M10" s="70">
        <f t="shared" si="0"/>
        <v>361882922</v>
      </c>
      <c r="N10" s="70">
        <f t="shared" si="0"/>
        <v>71802285</v>
      </c>
      <c r="O10" s="70">
        <f t="shared" si="0"/>
        <v>80435171</v>
      </c>
      <c r="P10" s="70">
        <f t="shared" si="0"/>
        <v>181155566</v>
      </c>
      <c r="Q10" s="70">
        <f t="shared" si="0"/>
        <v>333393022</v>
      </c>
      <c r="R10" s="70">
        <f t="shared" si="0"/>
        <v>67264126</v>
      </c>
      <c r="S10" s="70">
        <f t="shared" si="0"/>
        <v>112691965</v>
      </c>
      <c r="T10" s="70">
        <f t="shared" si="0"/>
        <v>116643103</v>
      </c>
      <c r="U10" s="70">
        <f t="shared" si="0"/>
        <v>296599194</v>
      </c>
      <c r="V10" s="70">
        <f t="shared" si="0"/>
        <v>1360202859</v>
      </c>
      <c r="W10" s="70">
        <f t="shared" si="0"/>
        <v>1403107601</v>
      </c>
      <c r="X10" s="70">
        <f t="shared" si="0"/>
        <v>-42904742</v>
      </c>
      <c r="Y10" s="71">
        <f>+IF(W10&lt;&gt;0,(X10/W10)*100,0)</f>
        <v>-3.057836902132212</v>
      </c>
      <c r="Z10" s="72">
        <f t="shared" si="0"/>
        <v>1403107601</v>
      </c>
    </row>
    <row r="11" spans="1:26" ht="13.5">
      <c r="A11" s="62" t="s">
        <v>36</v>
      </c>
      <c r="B11" s="18">
        <v>251156745</v>
      </c>
      <c r="C11" s="18">
        <v>0</v>
      </c>
      <c r="D11" s="63">
        <v>294260814</v>
      </c>
      <c r="E11" s="64">
        <v>375509506</v>
      </c>
      <c r="F11" s="64">
        <v>26326184</v>
      </c>
      <c r="G11" s="64">
        <v>26421565</v>
      </c>
      <c r="H11" s="64">
        <v>27940095</v>
      </c>
      <c r="I11" s="64">
        <v>80687844</v>
      </c>
      <c r="J11" s="64">
        <v>26323135</v>
      </c>
      <c r="K11" s="64">
        <v>27972926</v>
      </c>
      <c r="L11" s="64">
        <v>26590239</v>
      </c>
      <c r="M11" s="64">
        <v>80886300</v>
      </c>
      <c r="N11" s="64">
        <v>23058151</v>
      </c>
      <c r="O11" s="64">
        <v>39597701</v>
      </c>
      <c r="P11" s="64">
        <v>26131684</v>
      </c>
      <c r="Q11" s="64">
        <v>88787536</v>
      </c>
      <c r="R11" s="64">
        <v>31002825</v>
      </c>
      <c r="S11" s="64">
        <v>29387554</v>
      </c>
      <c r="T11" s="64">
        <v>28567186</v>
      </c>
      <c r="U11" s="64">
        <v>88957565</v>
      </c>
      <c r="V11" s="64">
        <v>339319245</v>
      </c>
      <c r="W11" s="64">
        <v>375509506</v>
      </c>
      <c r="X11" s="64">
        <v>-36190261</v>
      </c>
      <c r="Y11" s="65">
        <v>-9.64</v>
      </c>
      <c r="Z11" s="66">
        <v>375509506</v>
      </c>
    </row>
    <row r="12" spans="1:26" ht="13.5">
      <c r="A12" s="62" t="s">
        <v>37</v>
      </c>
      <c r="B12" s="18">
        <v>17224741</v>
      </c>
      <c r="C12" s="18">
        <v>0</v>
      </c>
      <c r="D12" s="63">
        <v>19029520</v>
      </c>
      <c r="E12" s="64">
        <v>16778590</v>
      </c>
      <c r="F12" s="64">
        <v>2120813</v>
      </c>
      <c r="G12" s="64">
        <v>2336141</v>
      </c>
      <c r="H12" s="64">
        <v>2301197</v>
      </c>
      <c r="I12" s="64">
        <v>6758151</v>
      </c>
      <c r="J12" s="64">
        <v>2553624</v>
      </c>
      <c r="K12" s="64">
        <v>1435659</v>
      </c>
      <c r="L12" s="64">
        <v>11013</v>
      </c>
      <c r="M12" s="64">
        <v>4000296</v>
      </c>
      <c r="N12" s="64">
        <v>1870194</v>
      </c>
      <c r="O12" s="64">
        <v>1783285</v>
      </c>
      <c r="P12" s="64">
        <v>-1819747</v>
      </c>
      <c r="Q12" s="64">
        <v>1833732</v>
      </c>
      <c r="R12" s="64">
        <v>1562367</v>
      </c>
      <c r="S12" s="64">
        <v>2208450</v>
      </c>
      <c r="T12" s="64">
        <v>466296</v>
      </c>
      <c r="U12" s="64">
        <v>4237113</v>
      </c>
      <c r="V12" s="64">
        <v>16829292</v>
      </c>
      <c r="W12" s="64">
        <v>16778590</v>
      </c>
      <c r="X12" s="64">
        <v>50702</v>
      </c>
      <c r="Y12" s="65">
        <v>0.3</v>
      </c>
      <c r="Z12" s="66">
        <v>16778590</v>
      </c>
    </row>
    <row r="13" spans="1:26" ht="13.5">
      <c r="A13" s="62" t="s">
        <v>95</v>
      </c>
      <c r="B13" s="18">
        <v>255512963</v>
      </c>
      <c r="C13" s="18">
        <v>0</v>
      </c>
      <c r="D13" s="63">
        <v>229488989</v>
      </c>
      <c r="E13" s="64">
        <v>293327903</v>
      </c>
      <c r="F13" s="64">
        <v>19074385</v>
      </c>
      <c r="G13" s="64">
        <v>19227163</v>
      </c>
      <c r="H13" s="64">
        <v>19227162</v>
      </c>
      <c r="I13" s="64">
        <v>57528710</v>
      </c>
      <c r="J13" s="64">
        <v>19227162</v>
      </c>
      <c r="K13" s="64">
        <v>19227162</v>
      </c>
      <c r="L13" s="64">
        <v>33064840</v>
      </c>
      <c r="M13" s="64">
        <v>71519164</v>
      </c>
      <c r="N13" s="64">
        <v>30711867</v>
      </c>
      <c r="O13" s="64">
        <v>15899687</v>
      </c>
      <c r="P13" s="64">
        <v>-666019</v>
      </c>
      <c r="Q13" s="64">
        <v>45945535</v>
      </c>
      <c r="R13" s="64">
        <v>21192597</v>
      </c>
      <c r="S13" s="64">
        <v>26033128</v>
      </c>
      <c r="T13" s="64">
        <v>71115919</v>
      </c>
      <c r="U13" s="64">
        <v>118341644</v>
      </c>
      <c r="V13" s="64">
        <v>293335053</v>
      </c>
      <c r="W13" s="64">
        <v>293327903</v>
      </c>
      <c r="X13" s="64">
        <v>7150</v>
      </c>
      <c r="Y13" s="65">
        <v>0</v>
      </c>
      <c r="Z13" s="66">
        <v>293327903</v>
      </c>
    </row>
    <row r="14" spans="1:26" ht="13.5">
      <c r="A14" s="62" t="s">
        <v>38</v>
      </c>
      <c r="B14" s="18">
        <v>7299937</v>
      </c>
      <c r="C14" s="18">
        <v>0</v>
      </c>
      <c r="D14" s="63">
        <v>16365969</v>
      </c>
      <c r="E14" s="64">
        <v>10429845</v>
      </c>
      <c r="F14" s="64">
        <v>0</v>
      </c>
      <c r="G14" s="64">
        <v>0</v>
      </c>
      <c r="H14" s="64">
        <v>1623455</v>
      </c>
      <c r="I14" s="64">
        <v>1623455</v>
      </c>
      <c r="J14" s="64">
        <v>227284</v>
      </c>
      <c r="K14" s="64">
        <v>0</v>
      </c>
      <c r="L14" s="64">
        <v>1831987</v>
      </c>
      <c r="M14" s="64">
        <v>2059271</v>
      </c>
      <c r="N14" s="64">
        <v>-33210</v>
      </c>
      <c r="O14" s="64">
        <v>1058181</v>
      </c>
      <c r="P14" s="64">
        <v>1403869</v>
      </c>
      <c r="Q14" s="64">
        <v>2428840</v>
      </c>
      <c r="R14" s="64">
        <v>903862</v>
      </c>
      <c r="S14" s="64">
        <v>541198</v>
      </c>
      <c r="T14" s="64">
        <v>1208939</v>
      </c>
      <c r="U14" s="64">
        <v>2653999</v>
      </c>
      <c r="V14" s="64">
        <v>8765565</v>
      </c>
      <c r="W14" s="64">
        <v>10429845</v>
      </c>
      <c r="X14" s="64">
        <v>-1664280</v>
      </c>
      <c r="Y14" s="65">
        <v>-15.96</v>
      </c>
      <c r="Z14" s="66">
        <v>10429845</v>
      </c>
    </row>
    <row r="15" spans="1:26" ht="13.5">
      <c r="A15" s="62" t="s">
        <v>39</v>
      </c>
      <c r="B15" s="18">
        <v>383643232</v>
      </c>
      <c r="C15" s="18">
        <v>0</v>
      </c>
      <c r="D15" s="63">
        <v>402411046</v>
      </c>
      <c r="E15" s="64">
        <v>403234000</v>
      </c>
      <c r="F15" s="64">
        <v>267808</v>
      </c>
      <c r="G15" s="64">
        <v>46444081</v>
      </c>
      <c r="H15" s="64">
        <v>42717294</v>
      </c>
      <c r="I15" s="64">
        <v>89429183</v>
      </c>
      <c r="J15" s="64">
        <v>26338401</v>
      </c>
      <c r="K15" s="64">
        <v>29429684</v>
      </c>
      <c r="L15" s="64">
        <v>61149652</v>
      </c>
      <c r="M15" s="64">
        <v>116917737</v>
      </c>
      <c r="N15" s="64">
        <v>19458639</v>
      </c>
      <c r="O15" s="64">
        <v>21593905</v>
      </c>
      <c r="P15" s="64">
        <v>34006860</v>
      </c>
      <c r="Q15" s="64">
        <v>75059404</v>
      </c>
      <c r="R15" s="64">
        <v>27360421</v>
      </c>
      <c r="S15" s="64">
        <v>27632197</v>
      </c>
      <c r="T15" s="64">
        <v>49081953</v>
      </c>
      <c r="U15" s="64">
        <v>104074571</v>
      </c>
      <c r="V15" s="64">
        <v>385480895</v>
      </c>
      <c r="W15" s="64">
        <v>403234000</v>
      </c>
      <c r="X15" s="64">
        <v>-17753105</v>
      </c>
      <c r="Y15" s="65">
        <v>-4.4</v>
      </c>
      <c r="Z15" s="66">
        <v>403234000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377297722</v>
      </c>
      <c r="C17" s="18">
        <v>0</v>
      </c>
      <c r="D17" s="63">
        <v>541903662</v>
      </c>
      <c r="E17" s="64">
        <v>470191156</v>
      </c>
      <c r="F17" s="64">
        <v>26481580</v>
      </c>
      <c r="G17" s="64">
        <v>32059827</v>
      </c>
      <c r="H17" s="64">
        <v>34839330</v>
      </c>
      <c r="I17" s="64">
        <v>93380737</v>
      </c>
      <c r="J17" s="64">
        <v>54482315</v>
      </c>
      <c r="K17" s="64">
        <v>43212680</v>
      </c>
      <c r="L17" s="64">
        <v>36991027</v>
      </c>
      <c r="M17" s="64">
        <v>134686022</v>
      </c>
      <c r="N17" s="64">
        <v>-15203243</v>
      </c>
      <c r="O17" s="64">
        <v>-3652186</v>
      </c>
      <c r="P17" s="64">
        <v>47096204</v>
      </c>
      <c r="Q17" s="64">
        <v>28240775</v>
      </c>
      <c r="R17" s="64">
        <v>38753996</v>
      </c>
      <c r="S17" s="64">
        <v>15936988</v>
      </c>
      <c r="T17" s="64">
        <v>88655861</v>
      </c>
      <c r="U17" s="64">
        <v>143346845</v>
      </c>
      <c r="V17" s="64">
        <v>399654379</v>
      </c>
      <c r="W17" s="64">
        <v>470191156</v>
      </c>
      <c r="X17" s="64">
        <v>-70536777</v>
      </c>
      <c r="Y17" s="65">
        <v>-15</v>
      </c>
      <c r="Z17" s="66">
        <v>470191156</v>
      </c>
    </row>
    <row r="18" spans="1:26" ht="13.5">
      <c r="A18" s="74" t="s">
        <v>42</v>
      </c>
      <c r="B18" s="75">
        <f>SUM(B11:B17)</f>
        <v>1292135340</v>
      </c>
      <c r="C18" s="75">
        <f>SUM(C11:C17)</f>
        <v>0</v>
      </c>
      <c r="D18" s="76">
        <f aca="true" t="shared" si="1" ref="D18:Z18">SUM(D11:D17)</f>
        <v>1503460000</v>
      </c>
      <c r="E18" s="77">
        <f t="shared" si="1"/>
        <v>1569471000</v>
      </c>
      <c r="F18" s="77">
        <f t="shared" si="1"/>
        <v>74270770</v>
      </c>
      <c r="G18" s="77">
        <f t="shared" si="1"/>
        <v>126488777</v>
      </c>
      <c r="H18" s="77">
        <f t="shared" si="1"/>
        <v>128648533</v>
      </c>
      <c r="I18" s="77">
        <f t="shared" si="1"/>
        <v>329408080</v>
      </c>
      <c r="J18" s="77">
        <f t="shared" si="1"/>
        <v>129151921</v>
      </c>
      <c r="K18" s="77">
        <f t="shared" si="1"/>
        <v>121278111</v>
      </c>
      <c r="L18" s="77">
        <f t="shared" si="1"/>
        <v>159638758</v>
      </c>
      <c r="M18" s="77">
        <f t="shared" si="1"/>
        <v>410068790</v>
      </c>
      <c r="N18" s="77">
        <f t="shared" si="1"/>
        <v>59862398</v>
      </c>
      <c r="O18" s="77">
        <f t="shared" si="1"/>
        <v>76280573</v>
      </c>
      <c r="P18" s="77">
        <f t="shared" si="1"/>
        <v>106152851</v>
      </c>
      <c r="Q18" s="77">
        <f t="shared" si="1"/>
        <v>242295822</v>
      </c>
      <c r="R18" s="77">
        <f t="shared" si="1"/>
        <v>120776068</v>
      </c>
      <c r="S18" s="77">
        <f t="shared" si="1"/>
        <v>101739515</v>
      </c>
      <c r="T18" s="77">
        <f t="shared" si="1"/>
        <v>239096154</v>
      </c>
      <c r="U18" s="77">
        <f t="shared" si="1"/>
        <v>461611737</v>
      </c>
      <c r="V18" s="77">
        <f t="shared" si="1"/>
        <v>1443384429</v>
      </c>
      <c r="W18" s="77">
        <f t="shared" si="1"/>
        <v>1569471000</v>
      </c>
      <c r="X18" s="77">
        <f t="shared" si="1"/>
        <v>-126086571</v>
      </c>
      <c r="Y18" s="71">
        <f>+IF(W18&lt;&gt;0,(X18/W18)*100,0)</f>
        <v>-8.033698679363939</v>
      </c>
      <c r="Z18" s="78">
        <f t="shared" si="1"/>
        <v>1569471000</v>
      </c>
    </row>
    <row r="19" spans="1:26" ht="13.5">
      <c r="A19" s="74" t="s">
        <v>43</v>
      </c>
      <c r="B19" s="79">
        <f>+B10-B18</f>
        <v>69624124</v>
      </c>
      <c r="C19" s="79">
        <f>+C10-C18</f>
        <v>0</v>
      </c>
      <c r="D19" s="80">
        <f aca="true" t="shared" si="2" ref="D19:Z19">+D10-D18</f>
        <v>-89110000</v>
      </c>
      <c r="E19" s="81">
        <f t="shared" si="2"/>
        <v>-166363399</v>
      </c>
      <c r="F19" s="81">
        <f t="shared" si="2"/>
        <v>90976215</v>
      </c>
      <c r="G19" s="81">
        <f t="shared" si="2"/>
        <v>-27096812</v>
      </c>
      <c r="H19" s="81">
        <f t="shared" si="2"/>
        <v>-24959762</v>
      </c>
      <c r="I19" s="81">
        <f t="shared" si="2"/>
        <v>38919641</v>
      </c>
      <c r="J19" s="81">
        <f t="shared" si="2"/>
        <v>-27647792</v>
      </c>
      <c r="K19" s="81">
        <f t="shared" si="2"/>
        <v>-27726250</v>
      </c>
      <c r="L19" s="81">
        <f t="shared" si="2"/>
        <v>7188174</v>
      </c>
      <c r="M19" s="81">
        <f t="shared" si="2"/>
        <v>-48185868</v>
      </c>
      <c r="N19" s="81">
        <f t="shared" si="2"/>
        <v>11939887</v>
      </c>
      <c r="O19" s="81">
        <f t="shared" si="2"/>
        <v>4154598</v>
      </c>
      <c r="P19" s="81">
        <f t="shared" si="2"/>
        <v>75002715</v>
      </c>
      <c r="Q19" s="81">
        <f t="shared" si="2"/>
        <v>91097200</v>
      </c>
      <c r="R19" s="81">
        <f t="shared" si="2"/>
        <v>-53511942</v>
      </c>
      <c r="S19" s="81">
        <f t="shared" si="2"/>
        <v>10952450</v>
      </c>
      <c r="T19" s="81">
        <f t="shared" si="2"/>
        <v>-122453051</v>
      </c>
      <c r="U19" s="81">
        <f t="shared" si="2"/>
        <v>-165012543</v>
      </c>
      <c r="V19" s="81">
        <f t="shared" si="2"/>
        <v>-83181570</v>
      </c>
      <c r="W19" s="81">
        <f>IF(E10=E18,0,W10-W18)</f>
        <v>-166363399</v>
      </c>
      <c r="X19" s="81">
        <f t="shared" si="2"/>
        <v>83181829</v>
      </c>
      <c r="Y19" s="82">
        <f>+IF(W19&lt;&gt;0,(X19/W19)*100,0)</f>
        <v>-50.00007784164112</v>
      </c>
      <c r="Z19" s="83">
        <f t="shared" si="2"/>
        <v>-166363399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69624124</v>
      </c>
      <c r="C22" s="90">
        <f>SUM(C19:C21)</f>
        <v>0</v>
      </c>
      <c r="D22" s="91">
        <f aca="true" t="shared" si="3" ref="D22:Z22">SUM(D19:D21)</f>
        <v>-89110000</v>
      </c>
      <c r="E22" s="92">
        <f t="shared" si="3"/>
        <v>-166363399</v>
      </c>
      <c r="F22" s="92">
        <f t="shared" si="3"/>
        <v>90976215</v>
      </c>
      <c r="G22" s="92">
        <f t="shared" si="3"/>
        <v>-27096812</v>
      </c>
      <c r="H22" s="92">
        <f t="shared" si="3"/>
        <v>-24959762</v>
      </c>
      <c r="I22" s="92">
        <f t="shared" si="3"/>
        <v>38919641</v>
      </c>
      <c r="J22" s="92">
        <f t="shared" si="3"/>
        <v>-27647792</v>
      </c>
      <c r="K22" s="92">
        <f t="shared" si="3"/>
        <v>-27726250</v>
      </c>
      <c r="L22" s="92">
        <f t="shared" si="3"/>
        <v>7188174</v>
      </c>
      <c r="M22" s="92">
        <f t="shared" si="3"/>
        <v>-48185868</v>
      </c>
      <c r="N22" s="92">
        <f t="shared" si="3"/>
        <v>11939887</v>
      </c>
      <c r="O22" s="92">
        <f t="shared" si="3"/>
        <v>4154598</v>
      </c>
      <c r="P22" s="92">
        <f t="shared" si="3"/>
        <v>75002715</v>
      </c>
      <c r="Q22" s="92">
        <f t="shared" si="3"/>
        <v>91097200</v>
      </c>
      <c r="R22" s="92">
        <f t="shared" si="3"/>
        <v>-53511942</v>
      </c>
      <c r="S22" s="92">
        <f t="shared" si="3"/>
        <v>10952450</v>
      </c>
      <c r="T22" s="92">
        <f t="shared" si="3"/>
        <v>-122453051</v>
      </c>
      <c r="U22" s="92">
        <f t="shared" si="3"/>
        <v>-165012543</v>
      </c>
      <c r="V22" s="92">
        <f t="shared" si="3"/>
        <v>-83181570</v>
      </c>
      <c r="W22" s="92">
        <f t="shared" si="3"/>
        <v>-166363399</v>
      </c>
      <c r="X22" s="92">
        <f t="shared" si="3"/>
        <v>83181829</v>
      </c>
      <c r="Y22" s="93">
        <f>+IF(W22&lt;&gt;0,(X22/W22)*100,0)</f>
        <v>-50.00007784164112</v>
      </c>
      <c r="Z22" s="94">
        <f t="shared" si="3"/>
        <v>-166363399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69624124</v>
      </c>
      <c r="C24" s="79">
        <f>SUM(C22:C23)</f>
        <v>0</v>
      </c>
      <c r="D24" s="80">
        <f aca="true" t="shared" si="4" ref="D24:Z24">SUM(D22:D23)</f>
        <v>-89110000</v>
      </c>
      <c r="E24" s="81">
        <f t="shared" si="4"/>
        <v>-166363399</v>
      </c>
      <c r="F24" s="81">
        <f t="shared" si="4"/>
        <v>90976215</v>
      </c>
      <c r="G24" s="81">
        <f t="shared" si="4"/>
        <v>-27096812</v>
      </c>
      <c r="H24" s="81">
        <f t="shared" si="4"/>
        <v>-24959762</v>
      </c>
      <c r="I24" s="81">
        <f t="shared" si="4"/>
        <v>38919641</v>
      </c>
      <c r="J24" s="81">
        <f t="shared" si="4"/>
        <v>-27647792</v>
      </c>
      <c r="K24" s="81">
        <f t="shared" si="4"/>
        <v>-27726250</v>
      </c>
      <c r="L24" s="81">
        <f t="shared" si="4"/>
        <v>7188174</v>
      </c>
      <c r="M24" s="81">
        <f t="shared" si="4"/>
        <v>-48185868</v>
      </c>
      <c r="N24" s="81">
        <f t="shared" si="4"/>
        <v>11939887</v>
      </c>
      <c r="O24" s="81">
        <f t="shared" si="4"/>
        <v>4154598</v>
      </c>
      <c r="P24" s="81">
        <f t="shared" si="4"/>
        <v>75002715</v>
      </c>
      <c r="Q24" s="81">
        <f t="shared" si="4"/>
        <v>91097200</v>
      </c>
      <c r="R24" s="81">
        <f t="shared" si="4"/>
        <v>-53511942</v>
      </c>
      <c r="S24" s="81">
        <f t="shared" si="4"/>
        <v>10952450</v>
      </c>
      <c r="T24" s="81">
        <f t="shared" si="4"/>
        <v>-122453051</v>
      </c>
      <c r="U24" s="81">
        <f t="shared" si="4"/>
        <v>-165012543</v>
      </c>
      <c r="V24" s="81">
        <f t="shared" si="4"/>
        <v>-83181570</v>
      </c>
      <c r="W24" s="81">
        <f t="shared" si="4"/>
        <v>-166363399</v>
      </c>
      <c r="X24" s="81">
        <f t="shared" si="4"/>
        <v>83181829</v>
      </c>
      <c r="Y24" s="82">
        <f>+IF(W24&lt;&gt;0,(X24/W24)*100,0)</f>
        <v>-50.00007784164112</v>
      </c>
      <c r="Z24" s="83">
        <f t="shared" si="4"/>
        <v>-166363399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245912171</v>
      </c>
      <c r="C27" s="21">
        <v>0</v>
      </c>
      <c r="D27" s="103">
        <v>409228521</v>
      </c>
      <c r="E27" s="104">
        <v>493450659</v>
      </c>
      <c r="F27" s="104">
        <v>4046688</v>
      </c>
      <c r="G27" s="104">
        <v>21540195</v>
      </c>
      <c r="H27" s="104">
        <v>24635499</v>
      </c>
      <c r="I27" s="104">
        <v>50222382</v>
      </c>
      <c r="J27" s="104">
        <v>26430756</v>
      </c>
      <c r="K27" s="104">
        <v>32669086</v>
      </c>
      <c r="L27" s="104">
        <v>36734922</v>
      </c>
      <c r="M27" s="104">
        <v>95834764</v>
      </c>
      <c r="N27" s="104">
        <v>10351695</v>
      </c>
      <c r="O27" s="104">
        <v>16299803</v>
      </c>
      <c r="P27" s="104">
        <v>28580530</v>
      </c>
      <c r="Q27" s="104">
        <v>55232028</v>
      </c>
      <c r="R27" s="104">
        <v>29159694</v>
      </c>
      <c r="S27" s="104">
        <v>49507766</v>
      </c>
      <c r="T27" s="104">
        <v>109245366</v>
      </c>
      <c r="U27" s="104">
        <v>187912826</v>
      </c>
      <c r="V27" s="104">
        <v>389202000</v>
      </c>
      <c r="W27" s="104">
        <v>493450659</v>
      </c>
      <c r="X27" s="104">
        <v>-104248659</v>
      </c>
      <c r="Y27" s="105">
        <v>-21.13</v>
      </c>
      <c r="Z27" s="106">
        <v>493450659</v>
      </c>
    </row>
    <row r="28" spans="1:26" ht="13.5">
      <c r="A28" s="107" t="s">
        <v>44</v>
      </c>
      <c r="B28" s="18">
        <v>100879483</v>
      </c>
      <c r="C28" s="18">
        <v>0</v>
      </c>
      <c r="D28" s="63">
        <v>4000000</v>
      </c>
      <c r="E28" s="64">
        <v>176769912</v>
      </c>
      <c r="F28" s="64">
        <v>3105295</v>
      </c>
      <c r="G28" s="64">
        <v>7095005</v>
      </c>
      <c r="H28" s="64">
        <v>9791312</v>
      </c>
      <c r="I28" s="64">
        <v>19991612</v>
      </c>
      <c r="J28" s="64">
        <v>8716308</v>
      </c>
      <c r="K28" s="64">
        <v>9361294</v>
      </c>
      <c r="L28" s="64">
        <v>10399545</v>
      </c>
      <c r="M28" s="64">
        <v>28477147</v>
      </c>
      <c r="N28" s="64">
        <v>1904064</v>
      </c>
      <c r="O28" s="64">
        <v>7782962</v>
      </c>
      <c r="P28" s="64">
        <v>9378049</v>
      </c>
      <c r="Q28" s="64">
        <v>19065075</v>
      </c>
      <c r="R28" s="64">
        <v>12589813</v>
      </c>
      <c r="S28" s="64">
        <v>26479127</v>
      </c>
      <c r="T28" s="64">
        <v>42011894</v>
      </c>
      <c r="U28" s="64">
        <v>81080834</v>
      </c>
      <c r="V28" s="64">
        <v>148614668</v>
      </c>
      <c r="W28" s="64">
        <v>176769912</v>
      </c>
      <c r="X28" s="64">
        <v>-28155244</v>
      </c>
      <c r="Y28" s="65">
        <v>-15.93</v>
      </c>
      <c r="Z28" s="66">
        <v>176769912</v>
      </c>
    </row>
    <row r="29" spans="1:26" ht="13.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23539933</v>
      </c>
      <c r="C30" s="18">
        <v>0</v>
      </c>
      <c r="D30" s="63">
        <v>294428521</v>
      </c>
      <c r="E30" s="64">
        <v>154830000</v>
      </c>
      <c r="F30" s="64">
        <v>120840</v>
      </c>
      <c r="G30" s="64">
        <v>5508383</v>
      </c>
      <c r="H30" s="64">
        <v>6691271</v>
      </c>
      <c r="I30" s="64">
        <v>12320494</v>
      </c>
      <c r="J30" s="64">
        <v>7778916</v>
      </c>
      <c r="K30" s="64">
        <v>12116799</v>
      </c>
      <c r="L30" s="64">
        <v>10551239</v>
      </c>
      <c r="M30" s="64">
        <v>30446954</v>
      </c>
      <c r="N30" s="64">
        <v>8268691</v>
      </c>
      <c r="O30" s="64">
        <v>8549514</v>
      </c>
      <c r="P30" s="64">
        <v>11705972</v>
      </c>
      <c r="Q30" s="64">
        <v>28524177</v>
      </c>
      <c r="R30" s="64">
        <v>4348880</v>
      </c>
      <c r="S30" s="64">
        <v>12036916</v>
      </c>
      <c r="T30" s="64">
        <v>21393691</v>
      </c>
      <c r="U30" s="64">
        <v>37779487</v>
      </c>
      <c r="V30" s="64">
        <v>109071112</v>
      </c>
      <c r="W30" s="64">
        <v>154830000</v>
      </c>
      <c r="X30" s="64">
        <v>-45758888</v>
      </c>
      <c r="Y30" s="65">
        <v>-29.55</v>
      </c>
      <c r="Z30" s="66">
        <v>154830000</v>
      </c>
    </row>
    <row r="31" spans="1:26" ht="13.5">
      <c r="A31" s="62" t="s">
        <v>49</v>
      </c>
      <c r="B31" s="18">
        <v>121492755</v>
      </c>
      <c r="C31" s="18">
        <v>0</v>
      </c>
      <c r="D31" s="63">
        <v>110800000</v>
      </c>
      <c r="E31" s="64">
        <v>161850747</v>
      </c>
      <c r="F31" s="64">
        <v>820553</v>
      </c>
      <c r="G31" s="64">
        <v>8936807</v>
      </c>
      <c r="H31" s="64">
        <v>8152916</v>
      </c>
      <c r="I31" s="64">
        <v>17910276</v>
      </c>
      <c r="J31" s="64">
        <v>9935532</v>
      </c>
      <c r="K31" s="64">
        <v>11190993</v>
      </c>
      <c r="L31" s="64">
        <v>15784138</v>
      </c>
      <c r="M31" s="64">
        <v>36910663</v>
      </c>
      <c r="N31" s="64">
        <v>178940</v>
      </c>
      <c r="O31" s="64">
        <v>-32673</v>
      </c>
      <c r="P31" s="64">
        <v>7496509</v>
      </c>
      <c r="Q31" s="64">
        <v>7642776</v>
      </c>
      <c r="R31" s="64">
        <v>12221001</v>
      </c>
      <c r="S31" s="64">
        <v>10991723</v>
      </c>
      <c r="T31" s="64">
        <v>45839781</v>
      </c>
      <c r="U31" s="64">
        <v>69052505</v>
      </c>
      <c r="V31" s="64">
        <v>131516220</v>
      </c>
      <c r="W31" s="64">
        <v>161850747</v>
      </c>
      <c r="X31" s="64">
        <v>-30334527</v>
      </c>
      <c r="Y31" s="65">
        <v>-18.74</v>
      </c>
      <c r="Z31" s="66">
        <v>161850747</v>
      </c>
    </row>
    <row r="32" spans="1:26" ht="13.5">
      <c r="A32" s="74" t="s">
        <v>50</v>
      </c>
      <c r="B32" s="21">
        <f>SUM(B28:B31)</f>
        <v>245912171</v>
      </c>
      <c r="C32" s="21">
        <f>SUM(C28:C31)</f>
        <v>0</v>
      </c>
      <c r="D32" s="103">
        <f aca="true" t="shared" si="5" ref="D32:Z32">SUM(D28:D31)</f>
        <v>409228521</v>
      </c>
      <c r="E32" s="104">
        <f t="shared" si="5"/>
        <v>493450659</v>
      </c>
      <c r="F32" s="104">
        <f t="shared" si="5"/>
        <v>4046688</v>
      </c>
      <c r="G32" s="104">
        <f t="shared" si="5"/>
        <v>21540195</v>
      </c>
      <c r="H32" s="104">
        <f t="shared" si="5"/>
        <v>24635499</v>
      </c>
      <c r="I32" s="104">
        <f t="shared" si="5"/>
        <v>50222382</v>
      </c>
      <c r="J32" s="104">
        <f t="shared" si="5"/>
        <v>26430756</v>
      </c>
      <c r="K32" s="104">
        <f t="shared" si="5"/>
        <v>32669086</v>
      </c>
      <c r="L32" s="104">
        <f t="shared" si="5"/>
        <v>36734922</v>
      </c>
      <c r="M32" s="104">
        <f t="shared" si="5"/>
        <v>95834764</v>
      </c>
      <c r="N32" s="104">
        <f t="shared" si="5"/>
        <v>10351695</v>
      </c>
      <c r="O32" s="104">
        <f t="shared" si="5"/>
        <v>16299803</v>
      </c>
      <c r="P32" s="104">
        <f t="shared" si="5"/>
        <v>28580530</v>
      </c>
      <c r="Q32" s="104">
        <f t="shared" si="5"/>
        <v>55232028</v>
      </c>
      <c r="R32" s="104">
        <f t="shared" si="5"/>
        <v>29159694</v>
      </c>
      <c r="S32" s="104">
        <f t="shared" si="5"/>
        <v>49507766</v>
      </c>
      <c r="T32" s="104">
        <f t="shared" si="5"/>
        <v>109245366</v>
      </c>
      <c r="U32" s="104">
        <f t="shared" si="5"/>
        <v>187912826</v>
      </c>
      <c r="V32" s="104">
        <f t="shared" si="5"/>
        <v>389202000</v>
      </c>
      <c r="W32" s="104">
        <f t="shared" si="5"/>
        <v>493450659</v>
      </c>
      <c r="X32" s="104">
        <f t="shared" si="5"/>
        <v>-104248659</v>
      </c>
      <c r="Y32" s="105">
        <f>+IF(W32&lt;&gt;0,(X32/W32)*100,0)</f>
        <v>-21.126460589041386</v>
      </c>
      <c r="Z32" s="106">
        <f t="shared" si="5"/>
        <v>493450659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754283951</v>
      </c>
      <c r="C35" s="18">
        <v>0</v>
      </c>
      <c r="D35" s="63">
        <v>1231226000</v>
      </c>
      <c r="E35" s="64">
        <v>692076000</v>
      </c>
      <c r="F35" s="64">
        <v>1425066259</v>
      </c>
      <c r="G35" s="64">
        <v>1442431471</v>
      </c>
      <c r="H35" s="64">
        <v>1442740372</v>
      </c>
      <c r="I35" s="64">
        <v>1442740372</v>
      </c>
      <c r="J35" s="64">
        <v>1404283782</v>
      </c>
      <c r="K35" s="64">
        <v>1402186072</v>
      </c>
      <c r="L35" s="64">
        <v>730089662</v>
      </c>
      <c r="M35" s="64">
        <v>730089662</v>
      </c>
      <c r="N35" s="64">
        <v>732179050</v>
      </c>
      <c r="O35" s="64">
        <v>718846014</v>
      </c>
      <c r="P35" s="64">
        <v>825864448</v>
      </c>
      <c r="Q35" s="64">
        <v>825864448</v>
      </c>
      <c r="R35" s="64">
        <v>853926156</v>
      </c>
      <c r="S35" s="64">
        <v>948104894</v>
      </c>
      <c r="T35" s="64">
        <v>823337541</v>
      </c>
      <c r="U35" s="64">
        <v>823337541</v>
      </c>
      <c r="V35" s="64">
        <v>823337541</v>
      </c>
      <c r="W35" s="64">
        <v>692076000</v>
      </c>
      <c r="X35" s="64">
        <v>131261541</v>
      </c>
      <c r="Y35" s="65">
        <v>18.97</v>
      </c>
      <c r="Z35" s="66">
        <v>692076000</v>
      </c>
    </row>
    <row r="36" spans="1:26" ht="13.5">
      <c r="A36" s="62" t="s">
        <v>53</v>
      </c>
      <c r="B36" s="18">
        <v>2793656524</v>
      </c>
      <c r="C36" s="18">
        <v>0</v>
      </c>
      <c r="D36" s="63">
        <v>2943819000</v>
      </c>
      <c r="E36" s="64">
        <v>3026449000</v>
      </c>
      <c r="F36" s="64">
        <v>2376808163</v>
      </c>
      <c r="G36" s="64">
        <v>2379120618</v>
      </c>
      <c r="H36" s="64">
        <v>2403756117</v>
      </c>
      <c r="I36" s="64">
        <v>2403756117</v>
      </c>
      <c r="J36" s="64">
        <v>2410959133</v>
      </c>
      <c r="K36" s="64">
        <v>2424430479</v>
      </c>
      <c r="L36" s="64">
        <v>2794764046</v>
      </c>
      <c r="M36" s="64">
        <v>2794764046</v>
      </c>
      <c r="N36" s="64">
        <v>2811290552</v>
      </c>
      <c r="O36" s="64">
        <v>2871903044</v>
      </c>
      <c r="P36" s="64">
        <v>2894897790</v>
      </c>
      <c r="Q36" s="64">
        <v>2894897790</v>
      </c>
      <c r="R36" s="64">
        <v>2914082929</v>
      </c>
      <c r="S36" s="64">
        <v>2954840815</v>
      </c>
      <c r="T36" s="64">
        <v>2920139975</v>
      </c>
      <c r="U36" s="64">
        <v>2920139975</v>
      </c>
      <c r="V36" s="64">
        <v>2920139975</v>
      </c>
      <c r="W36" s="64">
        <v>3026449000</v>
      </c>
      <c r="X36" s="64">
        <v>-106309025</v>
      </c>
      <c r="Y36" s="65">
        <v>-3.51</v>
      </c>
      <c r="Z36" s="66">
        <v>3026449000</v>
      </c>
    </row>
    <row r="37" spans="1:26" ht="13.5">
      <c r="A37" s="62" t="s">
        <v>54</v>
      </c>
      <c r="B37" s="18">
        <v>306925411</v>
      </c>
      <c r="C37" s="18">
        <v>0</v>
      </c>
      <c r="D37" s="63">
        <v>142525000</v>
      </c>
      <c r="E37" s="64">
        <v>126436000</v>
      </c>
      <c r="F37" s="64">
        <v>174993496</v>
      </c>
      <c r="G37" s="64">
        <v>235831397</v>
      </c>
      <c r="H37" s="64">
        <v>217927500</v>
      </c>
      <c r="I37" s="64">
        <v>217927500</v>
      </c>
      <c r="J37" s="64">
        <v>228045360</v>
      </c>
      <c r="K37" s="64">
        <v>198034561</v>
      </c>
      <c r="L37" s="64">
        <v>278852243</v>
      </c>
      <c r="M37" s="64">
        <v>278852243</v>
      </c>
      <c r="N37" s="64">
        <v>285788937</v>
      </c>
      <c r="O37" s="64">
        <v>284443196</v>
      </c>
      <c r="P37" s="64">
        <v>332333496</v>
      </c>
      <c r="Q37" s="64">
        <v>332333496</v>
      </c>
      <c r="R37" s="64">
        <v>391056655</v>
      </c>
      <c r="S37" s="64">
        <v>350840739</v>
      </c>
      <c r="T37" s="64">
        <v>370431130</v>
      </c>
      <c r="U37" s="64">
        <v>370431130</v>
      </c>
      <c r="V37" s="64">
        <v>370431130</v>
      </c>
      <c r="W37" s="64">
        <v>126436000</v>
      </c>
      <c r="X37" s="64">
        <v>243995130</v>
      </c>
      <c r="Y37" s="65">
        <v>192.98</v>
      </c>
      <c r="Z37" s="66">
        <v>126436000</v>
      </c>
    </row>
    <row r="38" spans="1:26" ht="13.5">
      <c r="A38" s="62" t="s">
        <v>55</v>
      </c>
      <c r="B38" s="18">
        <v>192736111</v>
      </c>
      <c r="C38" s="18">
        <v>0</v>
      </c>
      <c r="D38" s="63">
        <v>281595000</v>
      </c>
      <c r="E38" s="64">
        <v>337559000</v>
      </c>
      <c r="F38" s="64">
        <v>154909104</v>
      </c>
      <c r="G38" s="64">
        <v>154909104</v>
      </c>
      <c r="H38" s="64">
        <v>154909104</v>
      </c>
      <c r="I38" s="64">
        <v>154909104</v>
      </c>
      <c r="J38" s="64">
        <v>154909104</v>
      </c>
      <c r="K38" s="64">
        <v>154909104</v>
      </c>
      <c r="L38" s="64">
        <v>192702878</v>
      </c>
      <c r="M38" s="64">
        <v>192702878</v>
      </c>
      <c r="N38" s="64">
        <v>193942310</v>
      </c>
      <c r="O38" s="64">
        <v>194443174</v>
      </c>
      <c r="P38" s="64">
        <v>193242364</v>
      </c>
      <c r="Q38" s="64">
        <v>193242364</v>
      </c>
      <c r="R38" s="64">
        <v>192899415</v>
      </c>
      <c r="S38" s="64">
        <v>356763860</v>
      </c>
      <c r="T38" s="64">
        <v>354632504</v>
      </c>
      <c r="U38" s="64">
        <v>354632504</v>
      </c>
      <c r="V38" s="64">
        <v>354632504</v>
      </c>
      <c r="W38" s="64">
        <v>337559000</v>
      </c>
      <c r="X38" s="64">
        <v>17073504</v>
      </c>
      <c r="Y38" s="65">
        <v>5.06</v>
      </c>
      <c r="Z38" s="66">
        <v>337559000</v>
      </c>
    </row>
    <row r="39" spans="1:26" ht="13.5">
      <c r="A39" s="62" t="s">
        <v>56</v>
      </c>
      <c r="B39" s="18">
        <v>3048278953</v>
      </c>
      <c r="C39" s="18">
        <v>0</v>
      </c>
      <c r="D39" s="63">
        <v>3750925000</v>
      </c>
      <c r="E39" s="64">
        <v>3254530000</v>
      </c>
      <c r="F39" s="64">
        <v>3471971822</v>
      </c>
      <c r="G39" s="64">
        <v>3430811588</v>
      </c>
      <c r="H39" s="64">
        <v>3473659885</v>
      </c>
      <c r="I39" s="64">
        <v>3473659885</v>
      </c>
      <c r="J39" s="64">
        <v>3432288451</v>
      </c>
      <c r="K39" s="64">
        <v>3473672886</v>
      </c>
      <c r="L39" s="64">
        <v>3053298587</v>
      </c>
      <c r="M39" s="64">
        <v>3053298587</v>
      </c>
      <c r="N39" s="64">
        <v>3063738355</v>
      </c>
      <c r="O39" s="64">
        <v>3111862688</v>
      </c>
      <c r="P39" s="64">
        <v>3195186378</v>
      </c>
      <c r="Q39" s="64">
        <v>3195186378</v>
      </c>
      <c r="R39" s="64">
        <v>3184053015</v>
      </c>
      <c r="S39" s="64">
        <v>3195341110</v>
      </c>
      <c r="T39" s="64">
        <v>3018413882</v>
      </c>
      <c r="U39" s="64">
        <v>3018413882</v>
      </c>
      <c r="V39" s="64">
        <v>3018413882</v>
      </c>
      <c r="W39" s="64">
        <v>3254530000</v>
      </c>
      <c r="X39" s="64">
        <v>-236116118</v>
      </c>
      <c r="Y39" s="65">
        <v>-7.25</v>
      </c>
      <c r="Z39" s="66">
        <v>3254530000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271912820</v>
      </c>
      <c r="C42" s="18">
        <v>0</v>
      </c>
      <c r="D42" s="63">
        <v>213102996</v>
      </c>
      <c r="E42" s="64">
        <v>198312740</v>
      </c>
      <c r="F42" s="64">
        <v>54314766</v>
      </c>
      <c r="G42" s="64">
        <v>-26467464</v>
      </c>
      <c r="H42" s="64">
        <v>-27173992</v>
      </c>
      <c r="I42" s="64">
        <v>673310</v>
      </c>
      <c r="J42" s="64">
        <v>-22198345</v>
      </c>
      <c r="K42" s="64">
        <v>14881951</v>
      </c>
      <c r="L42" s="64">
        <v>93714716</v>
      </c>
      <c r="M42" s="64">
        <v>86398322</v>
      </c>
      <c r="N42" s="64">
        <v>20922326</v>
      </c>
      <c r="O42" s="64">
        <v>63211531</v>
      </c>
      <c r="P42" s="64">
        <v>155512125</v>
      </c>
      <c r="Q42" s="64">
        <v>239645982</v>
      </c>
      <c r="R42" s="64">
        <v>-33425478</v>
      </c>
      <c r="S42" s="64">
        <v>-65130455</v>
      </c>
      <c r="T42" s="64">
        <v>-51873765</v>
      </c>
      <c r="U42" s="64">
        <v>-150429698</v>
      </c>
      <c r="V42" s="64">
        <v>176287916</v>
      </c>
      <c r="W42" s="64">
        <v>198312740</v>
      </c>
      <c r="X42" s="64">
        <v>-22024824</v>
      </c>
      <c r="Y42" s="65">
        <v>-11.11</v>
      </c>
      <c r="Z42" s="66">
        <v>198312740</v>
      </c>
    </row>
    <row r="43" spans="1:26" ht="13.5">
      <c r="A43" s="62" t="s">
        <v>59</v>
      </c>
      <c r="B43" s="18">
        <v>-356259939</v>
      </c>
      <c r="C43" s="18">
        <v>0</v>
      </c>
      <c r="D43" s="63">
        <v>-409698996</v>
      </c>
      <c r="E43" s="64">
        <v>-493451000</v>
      </c>
      <c r="F43" s="64">
        <v>-4046688</v>
      </c>
      <c r="G43" s="64">
        <v>-20962548</v>
      </c>
      <c r="H43" s="64">
        <v>-24635499</v>
      </c>
      <c r="I43" s="64">
        <v>-49644735</v>
      </c>
      <c r="J43" s="64">
        <v>-26430756</v>
      </c>
      <c r="K43" s="64">
        <v>-32669086</v>
      </c>
      <c r="L43" s="64">
        <v>-36734922</v>
      </c>
      <c r="M43" s="64">
        <v>-95834764</v>
      </c>
      <c r="N43" s="64">
        <v>-10930670</v>
      </c>
      <c r="O43" s="64">
        <v>-16337803</v>
      </c>
      <c r="P43" s="64">
        <v>-65618529</v>
      </c>
      <c r="Q43" s="64">
        <v>-92887002</v>
      </c>
      <c r="R43" s="64">
        <v>-29788369</v>
      </c>
      <c r="S43" s="64">
        <v>-38566583</v>
      </c>
      <c r="T43" s="64">
        <v>-107594366</v>
      </c>
      <c r="U43" s="64">
        <v>-175949318</v>
      </c>
      <c r="V43" s="64">
        <v>-414315819</v>
      </c>
      <c r="W43" s="64">
        <v>-493451000</v>
      </c>
      <c r="X43" s="64">
        <v>79135181</v>
      </c>
      <c r="Y43" s="65">
        <v>-16.04</v>
      </c>
      <c r="Z43" s="66">
        <v>-493451000</v>
      </c>
    </row>
    <row r="44" spans="1:26" ht="13.5">
      <c r="A44" s="62" t="s">
        <v>60</v>
      </c>
      <c r="B44" s="18">
        <v>4038577</v>
      </c>
      <c r="C44" s="18">
        <v>0</v>
      </c>
      <c r="D44" s="63">
        <v>138198000</v>
      </c>
      <c r="E44" s="64">
        <v>154820000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-2280000</v>
      </c>
      <c r="Q44" s="64">
        <v>-2280000</v>
      </c>
      <c r="R44" s="64">
        <v>0</v>
      </c>
      <c r="S44" s="64">
        <v>163417000</v>
      </c>
      <c r="T44" s="64">
        <v>0</v>
      </c>
      <c r="U44" s="64">
        <v>163417000</v>
      </c>
      <c r="V44" s="64">
        <v>161137000</v>
      </c>
      <c r="W44" s="64">
        <v>154820000</v>
      </c>
      <c r="X44" s="64">
        <v>6317000</v>
      </c>
      <c r="Y44" s="65">
        <v>4.08</v>
      </c>
      <c r="Z44" s="66">
        <v>154820000</v>
      </c>
    </row>
    <row r="45" spans="1:26" ht="13.5">
      <c r="A45" s="74" t="s">
        <v>61</v>
      </c>
      <c r="B45" s="21">
        <v>351863530</v>
      </c>
      <c r="C45" s="21">
        <v>0</v>
      </c>
      <c r="D45" s="103">
        <v>289117000</v>
      </c>
      <c r="E45" s="104">
        <v>211545741</v>
      </c>
      <c r="F45" s="104">
        <v>402131607</v>
      </c>
      <c r="G45" s="104">
        <v>354701595</v>
      </c>
      <c r="H45" s="104">
        <v>302892104</v>
      </c>
      <c r="I45" s="104">
        <v>302892104</v>
      </c>
      <c r="J45" s="104">
        <v>254263003</v>
      </c>
      <c r="K45" s="104">
        <v>236475868</v>
      </c>
      <c r="L45" s="104">
        <v>293455662</v>
      </c>
      <c r="M45" s="104">
        <v>293455662</v>
      </c>
      <c r="N45" s="104">
        <v>303447318</v>
      </c>
      <c r="O45" s="104">
        <v>350321046</v>
      </c>
      <c r="P45" s="104">
        <v>437934642</v>
      </c>
      <c r="Q45" s="104">
        <v>303447318</v>
      </c>
      <c r="R45" s="104">
        <v>374720795</v>
      </c>
      <c r="S45" s="104">
        <v>434440757</v>
      </c>
      <c r="T45" s="104">
        <v>274972626</v>
      </c>
      <c r="U45" s="104">
        <v>274972626</v>
      </c>
      <c r="V45" s="104">
        <v>274972626</v>
      </c>
      <c r="W45" s="104">
        <v>211545741</v>
      </c>
      <c r="X45" s="104">
        <v>63426885</v>
      </c>
      <c r="Y45" s="105">
        <v>29.98</v>
      </c>
      <c r="Z45" s="106">
        <v>211545741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31101148</v>
      </c>
      <c r="C49" s="56">
        <v>0</v>
      </c>
      <c r="D49" s="133">
        <v>23203100</v>
      </c>
      <c r="E49" s="58">
        <v>22466831</v>
      </c>
      <c r="F49" s="58">
        <v>0</v>
      </c>
      <c r="G49" s="58">
        <v>0</v>
      </c>
      <c r="H49" s="58">
        <v>0</v>
      </c>
      <c r="I49" s="58">
        <v>18672622</v>
      </c>
      <c r="J49" s="58">
        <v>0</v>
      </c>
      <c r="K49" s="58">
        <v>0</v>
      </c>
      <c r="L49" s="58">
        <v>0</v>
      </c>
      <c r="M49" s="58">
        <v>19227362</v>
      </c>
      <c r="N49" s="58">
        <v>0</v>
      </c>
      <c r="O49" s="58">
        <v>0</v>
      </c>
      <c r="P49" s="58">
        <v>0</v>
      </c>
      <c r="Q49" s="58">
        <v>17179128</v>
      </c>
      <c r="R49" s="58">
        <v>0</v>
      </c>
      <c r="S49" s="58">
        <v>0</v>
      </c>
      <c r="T49" s="58">
        <v>0</v>
      </c>
      <c r="U49" s="58">
        <v>765909452</v>
      </c>
      <c r="V49" s="58">
        <v>0</v>
      </c>
      <c r="W49" s="58">
        <v>897759643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51335067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51335067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88.07683457026133</v>
      </c>
      <c r="C58" s="5">
        <f>IF(C67=0,0,+(C76/C67)*100)</f>
        <v>0</v>
      </c>
      <c r="D58" s="6">
        <f aca="true" t="shared" si="6" ref="D58:Z58">IF(D67=0,0,+(D76/D67)*100)</f>
        <v>81.41544233734156</v>
      </c>
      <c r="E58" s="7">
        <f t="shared" si="6"/>
        <v>73.59616893326401</v>
      </c>
      <c r="F58" s="7">
        <f t="shared" si="6"/>
        <v>56.6483488842779</v>
      </c>
      <c r="G58" s="7">
        <f t="shared" si="6"/>
        <v>51.19159096337754</v>
      </c>
      <c r="H58" s="7">
        <f t="shared" si="6"/>
        <v>52.312578367822645</v>
      </c>
      <c r="I58" s="7">
        <f t="shared" si="6"/>
        <v>53.02292157481533</v>
      </c>
      <c r="J58" s="7">
        <f t="shared" si="6"/>
        <v>65.06074790748035</v>
      </c>
      <c r="K58" s="7">
        <f t="shared" si="6"/>
        <v>61.132416167632165</v>
      </c>
      <c r="L58" s="7">
        <f t="shared" si="6"/>
        <v>54.200380167803964</v>
      </c>
      <c r="M58" s="7">
        <f t="shared" si="6"/>
        <v>60.00206564286309</v>
      </c>
      <c r="N58" s="7">
        <f t="shared" si="6"/>
        <v>70.46409073900834</v>
      </c>
      <c r="O58" s="7">
        <f t="shared" si="6"/>
        <v>79.25049785333317</v>
      </c>
      <c r="P58" s="7">
        <f t="shared" si="6"/>
        <v>64.94785961343888</v>
      </c>
      <c r="Q58" s="7">
        <f t="shared" si="6"/>
        <v>71.51174533687372</v>
      </c>
      <c r="R58" s="7">
        <f t="shared" si="6"/>
        <v>60.43188510993042</v>
      </c>
      <c r="S58" s="7">
        <f t="shared" si="6"/>
        <v>110.17070980961338</v>
      </c>
      <c r="T58" s="7">
        <f t="shared" si="6"/>
        <v>63.06679003346415</v>
      </c>
      <c r="U58" s="7">
        <f t="shared" si="6"/>
        <v>77.97359929794976</v>
      </c>
      <c r="V58" s="7">
        <f t="shared" si="6"/>
        <v>65.26607222564394</v>
      </c>
      <c r="W58" s="7">
        <f t="shared" si="6"/>
        <v>73.59616893326401</v>
      </c>
      <c r="X58" s="7">
        <f t="shared" si="6"/>
        <v>0</v>
      </c>
      <c r="Y58" s="7">
        <f t="shared" si="6"/>
        <v>0</v>
      </c>
      <c r="Z58" s="8">
        <f t="shared" si="6"/>
        <v>73.59616893326401</v>
      </c>
    </row>
    <row r="59" spans="1:26" ht="13.5">
      <c r="A59" s="36" t="s">
        <v>31</v>
      </c>
      <c r="B59" s="9">
        <f aca="true" t="shared" si="7" ref="B59:Z66">IF(B68=0,0,+(B77/B68)*100)</f>
        <v>87.89322949501552</v>
      </c>
      <c r="C59" s="9">
        <f t="shared" si="7"/>
        <v>0</v>
      </c>
      <c r="D59" s="2">
        <f t="shared" si="7"/>
        <v>99.99938212288072</v>
      </c>
      <c r="E59" s="10">
        <f t="shared" si="7"/>
        <v>73.99981517414867</v>
      </c>
      <c r="F59" s="10">
        <f t="shared" si="7"/>
        <v>54.284515207457964</v>
      </c>
      <c r="G59" s="10">
        <f t="shared" si="7"/>
        <v>72.38297176770162</v>
      </c>
      <c r="H59" s="10">
        <f t="shared" si="7"/>
        <v>66.90289480540665</v>
      </c>
      <c r="I59" s="10">
        <f t="shared" si="7"/>
        <v>64.52352926789206</v>
      </c>
      <c r="J59" s="10">
        <f t="shared" si="7"/>
        <v>70.32115762967398</v>
      </c>
      <c r="K59" s="10">
        <f t="shared" si="7"/>
        <v>100.63204365012407</v>
      </c>
      <c r="L59" s="10">
        <f t="shared" si="7"/>
        <v>52.365742076656154</v>
      </c>
      <c r="M59" s="10">
        <f t="shared" si="7"/>
        <v>73.51589571037968</v>
      </c>
      <c r="N59" s="10">
        <f t="shared" si="7"/>
        <v>67.62765066959365</v>
      </c>
      <c r="O59" s="10">
        <f t="shared" si="7"/>
        <v>110.37543776715799</v>
      </c>
      <c r="P59" s="10">
        <f t="shared" si="7"/>
        <v>71.34550844306257</v>
      </c>
      <c r="Q59" s="10">
        <f t="shared" si="7"/>
        <v>83.44896142609109</v>
      </c>
      <c r="R59" s="10">
        <f t="shared" si="7"/>
        <v>70.82250182174941</v>
      </c>
      <c r="S59" s="10">
        <f t="shared" si="7"/>
        <v>90.64764443917667</v>
      </c>
      <c r="T59" s="10">
        <f t="shared" si="7"/>
        <v>85.15398055517</v>
      </c>
      <c r="U59" s="10">
        <f t="shared" si="7"/>
        <v>82.51215061703458</v>
      </c>
      <c r="V59" s="10">
        <f t="shared" si="7"/>
        <v>76.02580575954798</v>
      </c>
      <c r="W59" s="10">
        <f t="shared" si="7"/>
        <v>73.99981517414867</v>
      </c>
      <c r="X59" s="10">
        <f t="shared" si="7"/>
        <v>0</v>
      </c>
      <c r="Y59" s="10">
        <f t="shared" si="7"/>
        <v>0</v>
      </c>
      <c r="Z59" s="11">
        <f t="shared" si="7"/>
        <v>73.99981517414867</v>
      </c>
    </row>
    <row r="60" spans="1:26" ht="13.5">
      <c r="A60" s="37" t="s">
        <v>32</v>
      </c>
      <c r="B60" s="12">
        <f t="shared" si="7"/>
        <v>88.11905370802445</v>
      </c>
      <c r="C60" s="12">
        <f t="shared" si="7"/>
        <v>0</v>
      </c>
      <c r="D60" s="3">
        <f t="shared" si="7"/>
        <v>76.8211286436966</v>
      </c>
      <c r="E60" s="13">
        <f t="shared" si="7"/>
        <v>74.1499624348258</v>
      </c>
      <c r="F60" s="13">
        <f t="shared" si="7"/>
        <v>57.68035510953473</v>
      </c>
      <c r="G60" s="13">
        <f t="shared" si="7"/>
        <v>47.267012255033066</v>
      </c>
      <c r="H60" s="13">
        <f t="shared" si="7"/>
        <v>49.64730173986796</v>
      </c>
      <c r="I60" s="13">
        <f t="shared" si="7"/>
        <v>50.696011661333564</v>
      </c>
      <c r="J60" s="13">
        <f t="shared" si="7"/>
        <v>64.08904168601731</v>
      </c>
      <c r="K60" s="13">
        <f t="shared" si="7"/>
        <v>52.613061216170486</v>
      </c>
      <c r="L60" s="13">
        <f t="shared" si="7"/>
        <v>54.967378891042515</v>
      </c>
      <c r="M60" s="13">
        <f t="shared" si="7"/>
        <v>57.11759498073741</v>
      </c>
      <c r="N60" s="13">
        <f t="shared" si="7"/>
        <v>71.8384589175711</v>
      </c>
      <c r="O60" s="13">
        <f t="shared" si="7"/>
        <v>69.94652653621992</v>
      </c>
      <c r="P60" s="13">
        <f t="shared" si="7"/>
        <v>63.560203873030694</v>
      </c>
      <c r="Q60" s="13">
        <f t="shared" si="7"/>
        <v>68.35476670640178</v>
      </c>
      <c r="R60" s="13">
        <f t="shared" si="7"/>
        <v>58.320513017515964</v>
      </c>
      <c r="S60" s="13">
        <f t="shared" si="7"/>
        <v>112.591769800271</v>
      </c>
      <c r="T60" s="13">
        <f t="shared" si="7"/>
        <v>58.33516648458391</v>
      </c>
      <c r="U60" s="13">
        <f t="shared" si="7"/>
        <v>76.04600795841012</v>
      </c>
      <c r="V60" s="13">
        <f t="shared" si="7"/>
        <v>62.6274096396536</v>
      </c>
      <c r="W60" s="13">
        <f t="shared" si="7"/>
        <v>74.1499624348258</v>
      </c>
      <c r="X60" s="13">
        <f t="shared" si="7"/>
        <v>0</v>
      </c>
      <c r="Y60" s="13">
        <f t="shared" si="7"/>
        <v>0</v>
      </c>
      <c r="Z60" s="14">
        <f t="shared" si="7"/>
        <v>74.1499624348258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64.30005178166769</v>
      </c>
      <c r="E61" s="13">
        <f t="shared" si="7"/>
        <v>74.23095208024858</v>
      </c>
      <c r="F61" s="13">
        <f t="shared" si="7"/>
        <v>79.07260802382761</v>
      </c>
      <c r="G61" s="13">
        <f t="shared" si="7"/>
        <v>51.87689904333717</v>
      </c>
      <c r="H61" s="13">
        <f t="shared" si="7"/>
        <v>54.47087212000701</v>
      </c>
      <c r="I61" s="13">
        <f t="shared" si="7"/>
        <v>58.29571167597436</v>
      </c>
      <c r="J61" s="13">
        <f t="shared" si="7"/>
        <v>77.95943919753508</v>
      </c>
      <c r="K61" s="13">
        <f t="shared" si="7"/>
        <v>59.46491019603275</v>
      </c>
      <c r="L61" s="13">
        <f t="shared" si="7"/>
        <v>62.597601487123036</v>
      </c>
      <c r="M61" s="13">
        <f t="shared" si="7"/>
        <v>66.33828264632884</v>
      </c>
      <c r="N61" s="13">
        <f t="shared" si="7"/>
        <v>100.56158143268428</v>
      </c>
      <c r="O61" s="13">
        <f t="shared" si="7"/>
        <v>99.12906638861597</v>
      </c>
      <c r="P61" s="13">
        <f t="shared" si="7"/>
        <v>88.52432463644433</v>
      </c>
      <c r="Q61" s="13">
        <f t="shared" si="7"/>
        <v>95.88484130267817</v>
      </c>
      <c r="R61" s="13">
        <f t="shared" si="7"/>
        <v>67.14490119063777</v>
      </c>
      <c r="S61" s="13">
        <f t="shared" si="7"/>
        <v>118.02110202125213</v>
      </c>
      <c r="T61" s="13">
        <f t="shared" si="7"/>
        <v>62.07635789709952</v>
      </c>
      <c r="U61" s="13">
        <f t="shared" si="7"/>
        <v>81.29170185739166</v>
      </c>
      <c r="V61" s="13">
        <f t="shared" si="7"/>
        <v>73.10033546172953</v>
      </c>
      <c r="W61" s="13">
        <f t="shared" si="7"/>
        <v>74.23095208024858</v>
      </c>
      <c r="X61" s="13">
        <f t="shared" si="7"/>
        <v>0</v>
      </c>
      <c r="Y61" s="13">
        <f t="shared" si="7"/>
        <v>0</v>
      </c>
      <c r="Z61" s="14">
        <f t="shared" si="7"/>
        <v>74.23095208024858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99.99739720316394</v>
      </c>
      <c r="E62" s="13">
        <f t="shared" si="7"/>
        <v>73.99997166740413</v>
      </c>
      <c r="F62" s="13">
        <f t="shared" si="7"/>
        <v>39.1361105038933</v>
      </c>
      <c r="G62" s="13">
        <f t="shared" si="7"/>
        <v>39.79428201882854</v>
      </c>
      <c r="H62" s="13">
        <f t="shared" si="7"/>
        <v>42.50786833302848</v>
      </c>
      <c r="I62" s="13">
        <f t="shared" si="7"/>
        <v>40.543228590449026</v>
      </c>
      <c r="J62" s="13">
        <f t="shared" si="7"/>
        <v>48.78165072707694</v>
      </c>
      <c r="K62" s="13">
        <f t="shared" si="7"/>
        <v>44.94777350096698</v>
      </c>
      <c r="L62" s="13">
        <f t="shared" si="7"/>
        <v>49.48767318612288</v>
      </c>
      <c r="M62" s="13">
        <f t="shared" si="7"/>
        <v>47.79927021768877</v>
      </c>
      <c r="N62" s="13">
        <f t="shared" si="7"/>
        <v>47.86452726797818</v>
      </c>
      <c r="O62" s="13">
        <f t="shared" si="7"/>
        <v>43.01558874091629</v>
      </c>
      <c r="P62" s="13">
        <f t="shared" si="7"/>
        <v>39.39203676957211</v>
      </c>
      <c r="Q62" s="13">
        <f t="shared" si="7"/>
        <v>43.30055763957704</v>
      </c>
      <c r="R62" s="13">
        <f t="shared" si="7"/>
        <v>51.82459759537361</v>
      </c>
      <c r="S62" s="13">
        <f t="shared" si="7"/>
        <v>106.91763313237797</v>
      </c>
      <c r="T62" s="13">
        <f t="shared" si="7"/>
        <v>57.84469408085281</v>
      </c>
      <c r="U62" s="13">
        <f t="shared" si="7"/>
        <v>73.56238884170843</v>
      </c>
      <c r="V62" s="13">
        <f t="shared" si="7"/>
        <v>50.976877793673566</v>
      </c>
      <c r="W62" s="13">
        <f t="shared" si="7"/>
        <v>73.99997166740413</v>
      </c>
      <c r="X62" s="13">
        <f t="shared" si="7"/>
        <v>0</v>
      </c>
      <c r="Y62" s="13">
        <f t="shared" si="7"/>
        <v>0</v>
      </c>
      <c r="Z62" s="14">
        <f t="shared" si="7"/>
        <v>73.99997166740413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100.00289636754269</v>
      </c>
      <c r="E63" s="13">
        <f t="shared" si="7"/>
        <v>74.0000776947038</v>
      </c>
      <c r="F63" s="13">
        <f t="shared" si="7"/>
        <v>26.555337624758597</v>
      </c>
      <c r="G63" s="13">
        <f t="shared" si="7"/>
        <v>31.18450099334679</v>
      </c>
      <c r="H63" s="13">
        <f t="shared" si="7"/>
        <v>32.09885573376713</v>
      </c>
      <c r="I63" s="13">
        <f t="shared" si="7"/>
        <v>29.948637825010298</v>
      </c>
      <c r="J63" s="13">
        <f t="shared" si="7"/>
        <v>32.07578398088591</v>
      </c>
      <c r="K63" s="13">
        <f t="shared" si="7"/>
        <v>33.20391050980514</v>
      </c>
      <c r="L63" s="13">
        <f t="shared" si="7"/>
        <v>30.106428488983205</v>
      </c>
      <c r="M63" s="13">
        <f t="shared" si="7"/>
        <v>31.796541093084336</v>
      </c>
      <c r="N63" s="13">
        <f t="shared" si="7"/>
        <v>35.489096336073665</v>
      </c>
      <c r="O63" s="13">
        <f t="shared" si="7"/>
        <v>33.6394673601563</v>
      </c>
      <c r="P63" s="13">
        <f t="shared" si="7"/>
        <v>30.457482161838612</v>
      </c>
      <c r="Q63" s="13">
        <f t="shared" si="7"/>
        <v>33.19350977661431</v>
      </c>
      <c r="R63" s="13">
        <f t="shared" si="7"/>
        <v>32.02920291421459</v>
      </c>
      <c r="S63" s="13">
        <f t="shared" si="7"/>
        <v>101.30657174280545</v>
      </c>
      <c r="T63" s="13">
        <f t="shared" si="7"/>
        <v>44.12395563709996</v>
      </c>
      <c r="U63" s="13">
        <f t="shared" si="7"/>
        <v>59.19872431136033</v>
      </c>
      <c r="V63" s="13">
        <f t="shared" si="7"/>
        <v>38.504093896037276</v>
      </c>
      <c r="W63" s="13">
        <f t="shared" si="7"/>
        <v>74.0000776947038</v>
      </c>
      <c r="X63" s="13">
        <f t="shared" si="7"/>
        <v>0</v>
      </c>
      <c r="Y63" s="13">
        <f t="shared" si="7"/>
        <v>0</v>
      </c>
      <c r="Z63" s="14">
        <f t="shared" si="7"/>
        <v>74.0000776947038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99.99333814779501</v>
      </c>
      <c r="E64" s="13">
        <f t="shared" si="7"/>
        <v>74.00018352506905</v>
      </c>
      <c r="F64" s="13">
        <f t="shared" si="7"/>
        <v>33.90247877242278</v>
      </c>
      <c r="G64" s="13">
        <f t="shared" si="7"/>
        <v>39.92678659676405</v>
      </c>
      <c r="H64" s="13">
        <f t="shared" si="7"/>
        <v>42.04303087259177</v>
      </c>
      <c r="I64" s="13">
        <f t="shared" si="7"/>
        <v>38.622741474521845</v>
      </c>
      <c r="J64" s="13">
        <f t="shared" si="7"/>
        <v>41.54328529107417</v>
      </c>
      <c r="K64" s="13">
        <f t="shared" si="7"/>
        <v>40.860216727960704</v>
      </c>
      <c r="L64" s="13">
        <f t="shared" si="7"/>
        <v>39.634156552158814</v>
      </c>
      <c r="M64" s="13">
        <f t="shared" si="7"/>
        <v>40.67566098778737</v>
      </c>
      <c r="N64" s="13">
        <f t="shared" si="7"/>
        <v>40.911673631628915</v>
      </c>
      <c r="O64" s="13">
        <f t="shared" si="7"/>
        <v>41.669118584224385</v>
      </c>
      <c r="P64" s="13">
        <f t="shared" si="7"/>
        <v>39.96581716457655</v>
      </c>
      <c r="Q64" s="13">
        <f t="shared" si="7"/>
        <v>40.85773858879532</v>
      </c>
      <c r="R64" s="13">
        <f t="shared" si="7"/>
        <v>41.150241477859325</v>
      </c>
      <c r="S64" s="13">
        <f t="shared" si="7"/>
        <v>99.79438969624768</v>
      </c>
      <c r="T64" s="13">
        <f t="shared" si="7"/>
        <v>44.940419904468584</v>
      </c>
      <c r="U64" s="13">
        <f t="shared" si="7"/>
        <v>62.04737806958156</v>
      </c>
      <c r="V64" s="13">
        <f t="shared" si="7"/>
        <v>45.52257207295845</v>
      </c>
      <c r="W64" s="13">
        <f t="shared" si="7"/>
        <v>74.00018352506905</v>
      </c>
      <c r="X64" s="13">
        <f t="shared" si="7"/>
        <v>0</v>
      </c>
      <c r="Y64" s="13">
        <f t="shared" si="7"/>
        <v>0</v>
      </c>
      <c r="Z64" s="14">
        <f t="shared" si="7"/>
        <v>74.00018352506905</v>
      </c>
    </row>
    <row r="65" spans="1:26" ht="13.5">
      <c r="A65" s="38" t="s">
        <v>106</v>
      </c>
      <c r="B65" s="12">
        <f t="shared" si="7"/>
        <v>0.4442223675026124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30.881919845211986</v>
      </c>
      <c r="G66" s="16">
        <f t="shared" si="7"/>
        <v>26.819507938368563</v>
      </c>
      <c r="H66" s="16">
        <f t="shared" si="7"/>
        <v>34.39399707905281</v>
      </c>
      <c r="I66" s="16">
        <f t="shared" si="7"/>
        <v>30.750719703862593</v>
      </c>
      <c r="J66" s="16">
        <f t="shared" si="7"/>
        <v>38.81278538812785</v>
      </c>
      <c r="K66" s="16">
        <f t="shared" si="7"/>
        <v>28.99277544109648</v>
      </c>
      <c r="L66" s="16">
        <f t="shared" si="7"/>
        <v>22.428588362570203</v>
      </c>
      <c r="M66" s="16">
        <f t="shared" si="7"/>
        <v>29.879509252299542</v>
      </c>
      <c r="N66" s="16">
        <f t="shared" si="7"/>
        <v>32.67224642054668</v>
      </c>
      <c r="O66" s="16">
        <f t="shared" si="7"/>
        <v>67.6444513813017</v>
      </c>
      <c r="P66" s="16">
        <f t="shared" si="7"/>
        <v>26.112220480487107</v>
      </c>
      <c r="Q66" s="16">
        <f t="shared" si="7"/>
        <v>41.75185768518305</v>
      </c>
      <c r="R66" s="16">
        <f t="shared" si="7"/>
        <v>23.071943306521543</v>
      </c>
      <c r="S66" s="16">
        <f t="shared" si="7"/>
        <v>374.4420812988647</v>
      </c>
      <c r="T66" s="16">
        <f t="shared" si="7"/>
        <v>100</v>
      </c>
      <c r="U66" s="16">
        <f t="shared" si="7"/>
        <v>172.0551311297212</v>
      </c>
      <c r="V66" s="16">
        <f t="shared" si="7"/>
        <v>67.30960873050269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883614495</v>
      </c>
      <c r="C67" s="23"/>
      <c r="D67" s="24">
        <v>1090332456</v>
      </c>
      <c r="E67" s="25">
        <v>1067931488</v>
      </c>
      <c r="F67" s="25">
        <v>65021881</v>
      </c>
      <c r="G67" s="25">
        <v>92564230</v>
      </c>
      <c r="H67" s="25">
        <v>93217468</v>
      </c>
      <c r="I67" s="25">
        <v>250803579</v>
      </c>
      <c r="J67" s="25">
        <v>79826371</v>
      </c>
      <c r="K67" s="25">
        <v>82538048</v>
      </c>
      <c r="L67" s="25">
        <v>85684268</v>
      </c>
      <c r="M67" s="25">
        <v>248048687</v>
      </c>
      <c r="N67" s="25">
        <v>63030885</v>
      </c>
      <c r="O67" s="25">
        <v>65731206</v>
      </c>
      <c r="P67" s="25">
        <v>67436113</v>
      </c>
      <c r="Q67" s="25">
        <v>196198204</v>
      </c>
      <c r="R67" s="25">
        <v>78713017</v>
      </c>
      <c r="S67" s="25">
        <v>82874265</v>
      </c>
      <c r="T67" s="25">
        <v>86373321</v>
      </c>
      <c r="U67" s="25">
        <v>247960603</v>
      </c>
      <c r="V67" s="25">
        <v>943011073</v>
      </c>
      <c r="W67" s="25">
        <v>1067931488</v>
      </c>
      <c r="X67" s="25"/>
      <c r="Y67" s="24"/>
      <c r="Z67" s="26">
        <v>1067931488</v>
      </c>
    </row>
    <row r="68" spans="1:26" ht="13.5" hidden="1">
      <c r="A68" s="36" t="s">
        <v>31</v>
      </c>
      <c r="B68" s="18">
        <v>165196821</v>
      </c>
      <c r="C68" s="18"/>
      <c r="D68" s="19">
        <v>186121150</v>
      </c>
      <c r="E68" s="20">
        <v>186121150</v>
      </c>
      <c r="F68" s="20">
        <v>14963875</v>
      </c>
      <c r="G68" s="20">
        <v>14963996</v>
      </c>
      <c r="H68" s="20">
        <v>14964771</v>
      </c>
      <c r="I68" s="20">
        <v>44892642</v>
      </c>
      <c r="J68" s="20">
        <v>14963680</v>
      </c>
      <c r="K68" s="20">
        <v>14964631</v>
      </c>
      <c r="L68" s="20">
        <v>16925556</v>
      </c>
      <c r="M68" s="20">
        <v>46853867</v>
      </c>
      <c r="N68" s="20">
        <v>14177031</v>
      </c>
      <c r="O68" s="20">
        <v>15163312</v>
      </c>
      <c r="P68" s="20">
        <v>15201889</v>
      </c>
      <c r="Q68" s="20">
        <v>44542232</v>
      </c>
      <c r="R68" s="20">
        <v>15179091</v>
      </c>
      <c r="S68" s="20">
        <v>17110299</v>
      </c>
      <c r="T68" s="20">
        <v>14473873</v>
      </c>
      <c r="U68" s="20">
        <v>46763263</v>
      </c>
      <c r="V68" s="20">
        <v>183052004</v>
      </c>
      <c r="W68" s="20">
        <v>186121150</v>
      </c>
      <c r="X68" s="20"/>
      <c r="Y68" s="19"/>
      <c r="Z68" s="22">
        <v>186121150</v>
      </c>
    </row>
    <row r="69" spans="1:26" ht="13.5" hidden="1">
      <c r="A69" s="37" t="s">
        <v>32</v>
      </c>
      <c r="B69" s="18">
        <v>718417674</v>
      </c>
      <c r="C69" s="18"/>
      <c r="D69" s="19">
        <v>874211306</v>
      </c>
      <c r="E69" s="20">
        <v>874211306</v>
      </c>
      <c r="F69" s="20">
        <v>49450207</v>
      </c>
      <c r="G69" s="20">
        <v>76986002</v>
      </c>
      <c r="H69" s="20">
        <v>77611809</v>
      </c>
      <c r="I69" s="20">
        <v>204048018</v>
      </c>
      <c r="J69" s="20">
        <v>64242045</v>
      </c>
      <c r="K69" s="20">
        <v>66920782</v>
      </c>
      <c r="L69" s="20">
        <v>68092259</v>
      </c>
      <c r="M69" s="20">
        <v>199255086</v>
      </c>
      <c r="N69" s="20">
        <v>48166249</v>
      </c>
      <c r="O69" s="20">
        <v>49927194</v>
      </c>
      <c r="P69" s="20">
        <v>51572687</v>
      </c>
      <c r="Q69" s="20">
        <v>149666130</v>
      </c>
      <c r="R69" s="20">
        <v>62865066</v>
      </c>
      <c r="S69" s="20">
        <v>65096306</v>
      </c>
      <c r="T69" s="20">
        <v>71407092</v>
      </c>
      <c r="U69" s="20">
        <v>199368464</v>
      </c>
      <c r="V69" s="20">
        <v>752337698</v>
      </c>
      <c r="W69" s="20">
        <v>874211306</v>
      </c>
      <c r="X69" s="20"/>
      <c r="Y69" s="19"/>
      <c r="Z69" s="22">
        <v>874211306</v>
      </c>
    </row>
    <row r="70" spans="1:26" ht="13.5" hidden="1">
      <c r="A70" s="38" t="s">
        <v>102</v>
      </c>
      <c r="B70" s="18"/>
      <c r="C70" s="18"/>
      <c r="D70" s="19">
        <v>567581179</v>
      </c>
      <c r="E70" s="20">
        <v>567581179</v>
      </c>
      <c r="F70" s="20">
        <v>25906090</v>
      </c>
      <c r="G70" s="20">
        <v>52493207</v>
      </c>
      <c r="H70" s="20">
        <v>52630727</v>
      </c>
      <c r="I70" s="20">
        <v>131030024</v>
      </c>
      <c r="J70" s="20">
        <v>39108102</v>
      </c>
      <c r="K70" s="20">
        <v>42637927</v>
      </c>
      <c r="L70" s="20">
        <v>43151238</v>
      </c>
      <c r="M70" s="20">
        <v>124897267</v>
      </c>
      <c r="N70" s="20">
        <v>24285169</v>
      </c>
      <c r="O70" s="20">
        <v>25265416</v>
      </c>
      <c r="P70" s="20">
        <v>26566358</v>
      </c>
      <c r="Q70" s="20">
        <v>76116943</v>
      </c>
      <c r="R70" s="20">
        <v>39533602</v>
      </c>
      <c r="S70" s="20">
        <v>40450817</v>
      </c>
      <c r="T70" s="20">
        <v>48214607</v>
      </c>
      <c r="U70" s="20">
        <v>128199026</v>
      </c>
      <c r="V70" s="20">
        <v>460243260</v>
      </c>
      <c r="W70" s="20">
        <v>567581179</v>
      </c>
      <c r="X70" s="20"/>
      <c r="Y70" s="19"/>
      <c r="Z70" s="22">
        <v>567581179</v>
      </c>
    </row>
    <row r="71" spans="1:26" ht="13.5" hidden="1">
      <c r="A71" s="38" t="s">
        <v>103</v>
      </c>
      <c r="B71" s="18"/>
      <c r="C71" s="18"/>
      <c r="D71" s="19">
        <v>153603998</v>
      </c>
      <c r="E71" s="20">
        <v>153603998</v>
      </c>
      <c r="F71" s="20">
        <v>10850948</v>
      </c>
      <c r="G71" s="20">
        <v>11795177</v>
      </c>
      <c r="H71" s="20">
        <v>12268164</v>
      </c>
      <c r="I71" s="20">
        <v>34914289</v>
      </c>
      <c r="J71" s="20">
        <v>12449714</v>
      </c>
      <c r="K71" s="20">
        <v>11487272</v>
      </c>
      <c r="L71" s="20">
        <v>12156791</v>
      </c>
      <c r="M71" s="20">
        <v>36093777</v>
      </c>
      <c r="N71" s="20">
        <v>11309346</v>
      </c>
      <c r="O71" s="20">
        <v>11807817</v>
      </c>
      <c r="P71" s="20">
        <v>12344990</v>
      </c>
      <c r="Q71" s="20">
        <v>35462153</v>
      </c>
      <c r="R71" s="20">
        <v>10753604</v>
      </c>
      <c r="S71" s="20">
        <v>11972144</v>
      </c>
      <c r="T71" s="20">
        <v>10534254</v>
      </c>
      <c r="U71" s="20">
        <v>33260002</v>
      </c>
      <c r="V71" s="20">
        <v>139730221</v>
      </c>
      <c r="W71" s="20">
        <v>153603998</v>
      </c>
      <c r="X71" s="20"/>
      <c r="Y71" s="19"/>
      <c r="Z71" s="22">
        <v>153603998</v>
      </c>
    </row>
    <row r="72" spans="1:26" ht="13.5" hidden="1">
      <c r="A72" s="38" t="s">
        <v>104</v>
      </c>
      <c r="B72" s="18"/>
      <c r="C72" s="18"/>
      <c r="D72" s="19">
        <v>84381556</v>
      </c>
      <c r="E72" s="20">
        <v>84381556</v>
      </c>
      <c r="F72" s="20">
        <v>6961945</v>
      </c>
      <c r="G72" s="20">
        <v>6936651</v>
      </c>
      <c r="H72" s="20">
        <v>6999857</v>
      </c>
      <c r="I72" s="20">
        <v>20898453</v>
      </c>
      <c r="J72" s="20">
        <v>6960310</v>
      </c>
      <c r="K72" s="20">
        <v>7015249</v>
      </c>
      <c r="L72" s="20">
        <v>6991643</v>
      </c>
      <c r="M72" s="20">
        <v>20967202</v>
      </c>
      <c r="N72" s="20">
        <v>6936384</v>
      </c>
      <c r="O72" s="20">
        <v>6953817</v>
      </c>
      <c r="P72" s="20">
        <v>6953211</v>
      </c>
      <c r="Q72" s="20">
        <v>20843412</v>
      </c>
      <c r="R72" s="20">
        <v>6911502</v>
      </c>
      <c r="S72" s="20">
        <v>6941142</v>
      </c>
      <c r="T72" s="20">
        <v>6931738</v>
      </c>
      <c r="U72" s="20">
        <v>20784382</v>
      </c>
      <c r="V72" s="20">
        <v>83493449</v>
      </c>
      <c r="W72" s="20">
        <v>84381556</v>
      </c>
      <c r="X72" s="20"/>
      <c r="Y72" s="19"/>
      <c r="Z72" s="22">
        <v>84381556</v>
      </c>
    </row>
    <row r="73" spans="1:26" ht="13.5" hidden="1">
      <c r="A73" s="38" t="s">
        <v>105</v>
      </c>
      <c r="B73" s="18"/>
      <c r="C73" s="18"/>
      <c r="D73" s="19">
        <v>68644573</v>
      </c>
      <c r="E73" s="20">
        <v>68644573</v>
      </c>
      <c r="F73" s="20">
        <v>5731224</v>
      </c>
      <c r="G73" s="20">
        <v>5760967</v>
      </c>
      <c r="H73" s="20">
        <v>5713061</v>
      </c>
      <c r="I73" s="20">
        <v>17205252</v>
      </c>
      <c r="J73" s="20">
        <v>5723919</v>
      </c>
      <c r="K73" s="20">
        <v>5780334</v>
      </c>
      <c r="L73" s="20">
        <v>5792587</v>
      </c>
      <c r="M73" s="20">
        <v>17296840</v>
      </c>
      <c r="N73" s="20">
        <v>5635350</v>
      </c>
      <c r="O73" s="20">
        <v>5900144</v>
      </c>
      <c r="P73" s="20">
        <v>5708128</v>
      </c>
      <c r="Q73" s="20">
        <v>17243622</v>
      </c>
      <c r="R73" s="20">
        <v>5666358</v>
      </c>
      <c r="S73" s="20">
        <v>5732203</v>
      </c>
      <c r="T73" s="20">
        <v>5726493</v>
      </c>
      <c r="U73" s="20">
        <v>17125054</v>
      </c>
      <c r="V73" s="20">
        <v>68870768</v>
      </c>
      <c r="W73" s="20">
        <v>68644573</v>
      </c>
      <c r="X73" s="20"/>
      <c r="Y73" s="19"/>
      <c r="Z73" s="22">
        <v>68644573</v>
      </c>
    </row>
    <row r="74" spans="1:26" ht="13.5" hidden="1">
      <c r="A74" s="38" t="s">
        <v>106</v>
      </c>
      <c r="B74" s="18">
        <v>718417674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>
        <v>30000000</v>
      </c>
      <c r="E75" s="29">
        <v>7599032</v>
      </c>
      <c r="F75" s="29">
        <v>607799</v>
      </c>
      <c r="G75" s="29">
        <v>614232</v>
      </c>
      <c r="H75" s="29">
        <v>640888</v>
      </c>
      <c r="I75" s="29">
        <v>1862919</v>
      </c>
      <c r="J75" s="29">
        <v>620646</v>
      </c>
      <c r="K75" s="29">
        <v>652635</v>
      </c>
      <c r="L75" s="29">
        <v>666453</v>
      </c>
      <c r="M75" s="29">
        <v>1939734</v>
      </c>
      <c r="N75" s="29">
        <v>687605</v>
      </c>
      <c r="O75" s="29">
        <v>640700</v>
      </c>
      <c r="P75" s="29">
        <v>661537</v>
      </c>
      <c r="Q75" s="29">
        <v>1989842</v>
      </c>
      <c r="R75" s="29">
        <v>668860</v>
      </c>
      <c r="S75" s="29">
        <v>667660</v>
      </c>
      <c r="T75" s="29">
        <v>492356</v>
      </c>
      <c r="U75" s="29">
        <v>1828876</v>
      </c>
      <c r="V75" s="29">
        <v>7621371</v>
      </c>
      <c r="W75" s="29">
        <v>7599032</v>
      </c>
      <c r="X75" s="29"/>
      <c r="Y75" s="28"/>
      <c r="Z75" s="30">
        <v>7599032</v>
      </c>
    </row>
    <row r="76" spans="1:26" ht="13.5" hidden="1">
      <c r="A76" s="41" t="s">
        <v>109</v>
      </c>
      <c r="B76" s="31">
        <v>778259677</v>
      </c>
      <c r="C76" s="31"/>
      <c r="D76" s="32">
        <v>887698992</v>
      </c>
      <c r="E76" s="33">
        <v>785956662</v>
      </c>
      <c r="F76" s="33">
        <v>36833822</v>
      </c>
      <c r="G76" s="33">
        <v>47385102</v>
      </c>
      <c r="H76" s="33">
        <v>48764461</v>
      </c>
      <c r="I76" s="33">
        <v>132983385</v>
      </c>
      <c r="J76" s="33">
        <v>51935634</v>
      </c>
      <c r="K76" s="33">
        <v>50457503</v>
      </c>
      <c r="L76" s="33">
        <v>46441199</v>
      </c>
      <c r="M76" s="33">
        <v>148834336</v>
      </c>
      <c r="N76" s="33">
        <v>44414140</v>
      </c>
      <c r="O76" s="33">
        <v>52092308</v>
      </c>
      <c r="P76" s="33">
        <v>43798312</v>
      </c>
      <c r="Q76" s="33">
        <v>140304760</v>
      </c>
      <c r="R76" s="33">
        <v>47567760</v>
      </c>
      <c r="S76" s="33">
        <v>91303166</v>
      </c>
      <c r="T76" s="33">
        <v>54472881</v>
      </c>
      <c r="U76" s="33">
        <v>193343807</v>
      </c>
      <c r="V76" s="33">
        <v>615466288</v>
      </c>
      <c r="W76" s="33">
        <v>785956662</v>
      </c>
      <c r="X76" s="33"/>
      <c r="Y76" s="32"/>
      <c r="Z76" s="34">
        <v>785956662</v>
      </c>
    </row>
    <row r="77" spans="1:26" ht="13.5" hidden="1">
      <c r="A77" s="36" t="s">
        <v>31</v>
      </c>
      <c r="B77" s="18">
        <v>145196821</v>
      </c>
      <c r="C77" s="18"/>
      <c r="D77" s="19">
        <v>186120000</v>
      </c>
      <c r="E77" s="20">
        <v>137729307</v>
      </c>
      <c r="F77" s="20">
        <v>8123067</v>
      </c>
      <c r="G77" s="20">
        <v>10831385</v>
      </c>
      <c r="H77" s="20">
        <v>10011865</v>
      </c>
      <c r="I77" s="20">
        <v>28966317</v>
      </c>
      <c r="J77" s="20">
        <v>10522633</v>
      </c>
      <c r="K77" s="20">
        <v>15059214</v>
      </c>
      <c r="L77" s="20">
        <v>8863193</v>
      </c>
      <c r="M77" s="20">
        <v>34445040</v>
      </c>
      <c r="N77" s="20">
        <v>9587593</v>
      </c>
      <c r="O77" s="20">
        <v>16736572</v>
      </c>
      <c r="P77" s="20">
        <v>10845865</v>
      </c>
      <c r="Q77" s="20">
        <v>37170030</v>
      </c>
      <c r="R77" s="20">
        <v>10750212</v>
      </c>
      <c r="S77" s="20">
        <v>15510083</v>
      </c>
      <c r="T77" s="20">
        <v>12325079</v>
      </c>
      <c r="U77" s="20">
        <v>38585374</v>
      </c>
      <c r="V77" s="20">
        <v>139166761</v>
      </c>
      <c r="W77" s="20">
        <v>137729307</v>
      </c>
      <c r="X77" s="20"/>
      <c r="Y77" s="19"/>
      <c r="Z77" s="22">
        <v>137729307</v>
      </c>
    </row>
    <row r="78" spans="1:26" ht="13.5" hidden="1">
      <c r="A78" s="37" t="s">
        <v>32</v>
      </c>
      <c r="B78" s="18">
        <v>633062856</v>
      </c>
      <c r="C78" s="18"/>
      <c r="D78" s="19">
        <v>671578992</v>
      </c>
      <c r="E78" s="20">
        <v>648227355</v>
      </c>
      <c r="F78" s="20">
        <v>28523055</v>
      </c>
      <c r="G78" s="20">
        <v>36388983</v>
      </c>
      <c r="H78" s="20">
        <v>38532169</v>
      </c>
      <c r="I78" s="20">
        <v>103444207</v>
      </c>
      <c r="J78" s="20">
        <v>41172111</v>
      </c>
      <c r="K78" s="20">
        <v>35209072</v>
      </c>
      <c r="L78" s="20">
        <v>37428530</v>
      </c>
      <c r="M78" s="20">
        <v>113809713</v>
      </c>
      <c r="N78" s="20">
        <v>34601891</v>
      </c>
      <c r="O78" s="20">
        <v>34922338</v>
      </c>
      <c r="P78" s="20">
        <v>32779705</v>
      </c>
      <c r="Q78" s="20">
        <v>102303934</v>
      </c>
      <c r="R78" s="20">
        <v>36663229</v>
      </c>
      <c r="S78" s="20">
        <v>73293083</v>
      </c>
      <c r="T78" s="20">
        <v>41655446</v>
      </c>
      <c r="U78" s="20">
        <v>151611758</v>
      </c>
      <c r="V78" s="20">
        <v>471169612</v>
      </c>
      <c r="W78" s="20">
        <v>648227355</v>
      </c>
      <c r="X78" s="20"/>
      <c r="Y78" s="19"/>
      <c r="Z78" s="22">
        <v>648227355</v>
      </c>
    </row>
    <row r="79" spans="1:26" ht="13.5" hidden="1">
      <c r="A79" s="38" t="s">
        <v>102</v>
      </c>
      <c r="B79" s="18">
        <v>417310629</v>
      </c>
      <c r="C79" s="18"/>
      <c r="D79" s="19">
        <v>364954992</v>
      </c>
      <c r="E79" s="20">
        <v>421320913</v>
      </c>
      <c r="F79" s="20">
        <v>20484621</v>
      </c>
      <c r="G79" s="20">
        <v>27231848</v>
      </c>
      <c r="H79" s="20">
        <v>28668416</v>
      </c>
      <c r="I79" s="20">
        <v>76384885</v>
      </c>
      <c r="J79" s="20">
        <v>30488457</v>
      </c>
      <c r="K79" s="20">
        <v>25354605</v>
      </c>
      <c r="L79" s="20">
        <v>27011640</v>
      </c>
      <c r="M79" s="20">
        <v>82854702</v>
      </c>
      <c r="N79" s="20">
        <v>24421550</v>
      </c>
      <c r="O79" s="20">
        <v>25045371</v>
      </c>
      <c r="P79" s="20">
        <v>23517689</v>
      </c>
      <c r="Q79" s="20">
        <v>72984610</v>
      </c>
      <c r="R79" s="20">
        <v>26544798</v>
      </c>
      <c r="S79" s="20">
        <v>47740500</v>
      </c>
      <c r="T79" s="20">
        <v>29929872</v>
      </c>
      <c r="U79" s="20">
        <v>104215170</v>
      </c>
      <c r="V79" s="20">
        <v>336439367</v>
      </c>
      <c r="W79" s="20">
        <v>421320913</v>
      </c>
      <c r="X79" s="20"/>
      <c r="Y79" s="19"/>
      <c r="Z79" s="22">
        <v>421320913</v>
      </c>
    </row>
    <row r="80" spans="1:26" ht="13.5" hidden="1">
      <c r="A80" s="38" t="s">
        <v>103</v>
      </c>
      <c r="B80" s="18">
        <v>109854276</v>
      </c>
      <c r="C80" s="18"/>
      <c r="D80" s="19">
        <v>153600000</v>
      </c>
      <c r="E80" s="20">
        <v>113666915</v>
      </c>
      <c r="F80" s="20">
        <v>4246639</v>
      </c>
      <c r="G80" s="20">
        <v>4693806</v>
      </c>
      <c r="H80" s="20">
        <v>5214935</v>
      </c>
      <c r="I80" s="20">
        <v>14155380</v>
      </c>
      <c r="J80" s="20">
        <v>6073176</v>
      </c>
      <c r="K80" s="20">
        <v>5163273</v>
      </c>
      <c r="L80" s="20">
        <v>6016113</v>
      </c>
      <c r="M80" s="20">
        <v>17252562</v>
      </c>
      <c r="N80" s="20">
        <v>5413165</v>
      </c>
      <c r="O80" s="20">
        <v>5079202</v>
      </c>
      <c r="P80" s="20">
        <v>4862943</v>
      </c>
      <c r="Q80" s="20">
        <v>15355310</v>
      </c>
      <c r="R80" s="20">
        <v>5573012</v>
      </c>
      <c r="S80" s="20">
        <v>12800333</v>
      </c>
      <c r="T80" s="20">
        <v>6093507</v>
      </c>
      <c r="U80" s="20">
        <v>24466852</v>
      </c>
      <c r="V80" s="20">
        <v>71230104</v>
      </c>
      <c r="W80" s="20">
        <v>113666915</v>
      </c>
      <c r="X80" s="20"/>
      <c r="Y80" s="19"/>
      <c r="Z80" s="22">
        <v>113666915</v>
      </c>
    </row>
    <row r="81" spans="1:26" ht="13.5" hidden="1">
      <c r="A81" s="38" t="s">
        <v>104</v>
      </c>
      <c r="B81" s="18">
        <v>58636682</v>
      </c>
      <c r="C81" s="18"/>
      <c r="D81" s="19">
        <v>84384000</v>
      </c>
      <c r="E81" s="20">
        <v>62442417</v>
      </c>
      <c r="F81" s="20">
        <v>1848768</v>
      </c>
      <c r="G81" s="20">
        <v>2163160</v>
      </c>
      <c r="H81" s="20">
        <v>2246874</v>
      </c>
      <c r="I81" s="20">
        <v>6258802</v>
      </c>
      <c r="J81" s="20">
        <v>2232574</v>
      </c>
      <c r="K81" s="20">
        <v>2329337</v>
      </c>
      <c r="L81" s="20">
        <v>2104934</v>
      </c>
      <c r="M81" s="20">
        <v>6666845</v>
      </c>
      <c r="N81" s="20">
        <v>2461660</v>
      </c>
      <c r="O81" s="20">
        <v>2339227</v>
      </c>
      <c r="P81" s="20">
        <v>2117773</v>
      </c>
      <c r="Q81" s="20">
        <v>6918660</v>
      </c>
      <c r="R81" s="20">
        <v>2213699</v>
      </c>
      <c r="S81" s="20">
        <v>7031833</v>
      </c>
      <c r="T81" s="20">
        <v>3058557</v>
      </c>
      <c r="U81" s="20">
        <v>12304089</v>
      </c>
      <c r="V81" s="20">
        <v>32148396</v>
      </c>
      <c r="W81" s="20">
        <v>62442417</v>
      </c>
      <c r="X81" s="20"/>
      <c r="Y81" s="19"/>
      <c r="Z81" s="22">
        <v>62442417</v>
      </c>
    </row>
    <row r="82" spans="1:26" ht="13.5" hidden="1">
      <c r="A82" s="38" t="s">
        <v>105</v>
      </c>
      <c r="B82" s="18">
        <v>44069897</v>
      </c>
      <c r="C82" s="18"/>
      <c r="D82" s="19">
        <v>68640000</v>
      </c>
      <c r="E82" s="20">
        <v>50797110</v>
      </c>
      <c r="F82" s="20">
        <v>1943027</v>
      </c>
      <c r="G82" s="20">
        <v>2300169</v>
      </c>
      <c r="H82" s="20">
        <v>2401944</v>
      </c>
      <c r="I82" s="20">
        <v>6645140</v>
      </c>
      <c r="J82" s="20">
        <v>2377904</v>
      </c>
      <c r="K82" s="20">
        <v>2361857</v>
      </c>
      <c r="L82" s="20">
        <v>2295843</v>
      </c>
      <c r="M82" s="20">
        <v>7035604</v>
      </c>
      <c r="N82" s="20">
        <v>2305516</v>
      </c>
      <c r="O82" s="20">
        <v>2458538</v>
      </c>
      <c r="P82" s="20">
        <v>2281300</v>
      </c>
      <c r="Q82" s="20">
        <v>7045354</v>
      </c>
      <c r="R82" s="20">
        <v>2331720</v>
      </c>
      <c r="S82" s="20">
        <v>5720417</v>
      </c>
      <c r="T82" s="20">
        <v>2573510</v>
      </c>
      <c r="U82" s="20">
        <v>10625647</v>
      </c>
      <c r="V82" s="20">
        <v>31351745</v>
      </c>
      <c r="W82" s="20">
        <v>50797110</v>
      </c>
      <c r="X82" s="20"/>
      <c r="Y82" s="19"/>
      <c r="Z82" s="22">
        <v>50797110</v>
      </c>
    </row>
    <row r="83" spans="1:26" ht="13.5" hidden="1">
      <c r="A83" s="38" t="s">
        <v>106</v>
      </c>
      <c r="B83" s="18">
        <v>3191372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30000000</v>
      </c>
      <c r="E84" s="29"/>
      <c r="F84" s="29">
        <v>187700</v>
      </c>
      <c r="G84" s="29">
        <v>164734</v>
      </c>
      <c r="H84" s="29">
        <v>220427</v>
      </c>
      <c r="I84" s="29">
        <v>572861</v>
      </c>
      <c r="J84" s="29">
        <v>240890</v>
      </c>
      <c r="K84" s="29">
        <v>189217</v>
      </c>
      <c r="L84" s="29">
        <v>149476</v>
      </c>
      <c r="M84" s="29">
        <v>579583</v>
      </c>
      <c r="N84" s="29">
        <v>224656</v>
      </c>
      <c r="O84" s="29">
        <v>433398</v>
      </c>
      <c r="P84" s="29">
        <v>172742</v>
      </c>
      <c r="Q84" s="29">
        <v>830796</v>
      </c>
      <c r="R84" s="29">
        <v>154319</v>
      </c>
      <c r="S84" s="29">
        <v>2500000</v>
      </c>
      <c r="T84" s="29">
        <v>492356</v>
      </c>
      <c r="U84" s="29">
        <v>3146675</v>
      </c>
      <c r="V84" s="29">
        <v>5129915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238006738</v>
      </c>
      <c r="C5" s="18">
        <v>0</v>
      </c>
      <c r="D5" s="63">
        <v>275000000</v>
      </c>
      <c r="E5" s="64">
        <v>280000000</v>
      </c>
      <c r="F5" s="64">
        <v>26259694</v>
      </c>
      <c r="G5" s="64">
        <v>21736236</v>
      </c>
      <c r="H5" s="64">
        <v>23177986</v>
      </c>
      <c r="I5" s="64">
        <v>71173916</v>
      </c>
      <c r="J5" s="64">
        <v>22777100</v>
      </c>
      <c r="K5" s="64">
        <v>23079368</v>
      </c>
      <c r="L5" s="64">
        <v>22219564</v>
      </c>
      <c r="M5" s="64">
        <v>68076032</v>
      </c>
      <c r="N5" s="64">
        <v>23093652</v>
      </c>
      <c r="O5" s="64">
        <v>22753312</v>
      </c>
      <c r="P5" s="64">
        <v>23200466</v>
      </c>
      <c r="Q5" s="64">
        <v>69047430</v>
      </c>
      <c r="R5" s="64">
        <v>23620647</v>
      </c>
      <c r="S5" s="64">
        <v>23510733</v>
      </c>
      <c r="T5" s="64">
        <v>23210944</v>
      </c>
      <c r="U5" s="64">
        <v>70342324</v>
      </c>
      <c r="V5" s="64">
        <v>278639702</v>
      </c>
      <c r="W5" s="64">
        <v>280000000</v>
      </c>
      <c r="X5" s="64">
        <v>-1360298</v>
      </c>
      <c r="Y5" s="65">
        <v>-0.49</v>
      </c>
      <c r="Z5" s="66">
        <v>280000000</v>
      </c>
    </row>
    <row r="6" spans="1:26" ht="13.5">
      <c r="A6" s="62" t="s">
        <v>32</v>
      </c>
      <c r="B6" s="18">
        <v>1369809756</v>
      </c>
      <c r="C6" s="18">
        <v>0</v>
      </c>
      <c r="D6" s="63">
        <v>1452116200</v>
      </c>
      <c r="E6" s="64">
        <v>1607468800</v>
      </c>
      <c r="F6" s="64">
        <v>162769018</v>
      </c>
      <c r="G6" s="64">
        <v>178590587</v>
      </c>
      <c r="H6" s="64">
        <v>123924899</v>
      </c>
      <c r="I6" s="64">
        <v>465284504</v>
      </c>
      <c r="J6" s="64">
        <v>151488100</v>
      </c>
      <c r="K6" s="64">
        <v>139938221</v>
      </c>
      <c r="L6" s="64">
        <v>125172470</v>
      </c>
      <c r="M6" s="64">
        <v>416598791</v>
      </c>
      <c r="N6" s="64">
        <v>136833982</v>
      </c>
      <c r="O6" s="64">
        <v>153981849</v>
      </c>
      <c r="P6" s="64">
        <v>93559764</v>
      </c>
      <c r="Q6" s="64">
        <v>384375595</v>
      </c>
      <c r="R6" s="64">
        <v>132919577</v>
      </c>
      <c r="S6" s="64">
        <v>124431475</v>
      </c>
      <c r="T6" s="64">
        <v>124375284</v>
      </c>
      <c r="U6" s="64">
        <v>381726336</v>
      </c>
      <c r="V6" s="64">
        <v>1647985226</v>
      </c>
      <c r="W6" s="64">
        <v>1607468800</v>
      </c>
      <c r="X6" s="64">
        <v>40516426</v>
      </c>
      <c r="Y6" s="65">
        <v>2.52</v>
      </c>
      <c r="Z6" s="66">
        <v>1607468800</v>
      </c>
    </row>
    <row r="7" spans="1:26" ht="13.5">
      <c r="A7" s="62" t="s">
        <v>33</v>
      </c>
      <c r="B7" s="18">
        <v>14498748</v>
      </c>
      <c r="C7" s="18">
        <v>0</v>
      </c>
      <c r="D7" s="63">
        <v>4151700</v>
      </c>
      <c r="E7" s="64">
        <v>10100000</v>
      </c>
      <c r="F7" s="64">
        <v>683551</v>
      </c>
      <c r="G7" s="64">
        <v>-198917</v>
      </c>
      <c r="H7" s="64">
        <v>1019194</v>
      </c>
      <c r="I7" s="64">
        <v>1503828</v>
      </c>
      <c r="J7" s="64">
        <v>782861</v>
      </c>
      <c r="K7" s="64">
        <v>171207</v>
      </c>
      <c r="L7" s="64">
        <v>2073196</v>
      </c>
      <c r="M7" s="64">
        <v>3027264</v>
      </c>
      <c r="N7" s="64">
        <v>60071</v>
      </c>
      <c r="O7" s="64">
        <v>734806</v>
      </c>
      <c r="P7" s="64">
        <v>969302</v>
      </c>
      <c r="Q7" s="64">
        <v>1764179</v>
      </c>
      <c r="R7" s="64">
        <v>967840</v>
      </c>
      <c r="S7" s="64">
        <v>784952</v>
      </c>
      <c r="T7" s="64">
        <v>4142774</v>
      </c>
      <c r="U7" s="64">
        <v>5895566</v>
      </c>
      <c r="V7" s="64">
        <v>12190837</v>
      </c>
      <c r="W7" s="64">
        <v>10100000</v>
      </c>
      <c r="X7" s="64">
        <v>2090837</v>
      </c>
      <c r="Y7" s="65">
        <v>20.7</v>
      </c>
      <c r="Z7" s="66">
        <v>10100000</v>
      </c>
    </row>
    <row r="8" spans="1:26" ht="13.5">
      <c r="A8" s="62" t="s">
        <v>34</v>
      </c>
      <c r="B8" s="18">
        <v>202114116</v>
      </c>
      <c r="C8" s="18">
        <v>0</v>
      </c>
      <c r="D8" s="63">
        <v>219635000</v>
      </c>
      <c r="E8" s="64">
        <v>236994000</v>
      </c>
      <c r="F8" s="64">
        <v>15865316</v>
      </c>
      <c r="G8" s="64">
        <v>16265318</v>
      </c>
      <c r="H8" s="64">
        <v>15865316</v>
      </c>
      <c r="I8" s="64">
        <v>47995950</v>
      </c>
      <c r="J8" s="64">
        <v>21854316</v>
      </c>
      <c r="K8" s="64">
        <v>19366014</v>
      </c>
      <c r="L8" s="64">
        <v>15491666</v>
      </c>
      <c r="M8" s="64">
        <v>56711996</v>
      </c>
      <c r="N8" s="64">
        <v>18332416</v>
      </c>
      <c r="O8" s="64">
        <v>10707118</v>
      </c>
      <c r="P8" s="64">
        <v>22368916</v>
      </c>
      <c r="Q8" s="64">
        <v>51408450</v>
      </c>
      <c r="R8" s="64">
        <v>27323928</v>
      </c>
      <c r="S8" s="64">
        <v>15865318</v>
      </c>
      <c r="T8" s="64">
        <v>20728970</v>
      </c>
      <c r="U8" s="64">
        <v>63918216</v>
      </c>
      <c r="V8" s="64">
        <v>220034612</v>
      </c>
      <c r="W8" s="64">
        <v>236994000</v>
      </c>
      <c r="X8" s="64">
        <v>-16959388</v>
      </c>
      <c r="Y8" s="65">
        <v>-7.16</v>
      </c>
      <c r="Z8" s="66">
        <v>236994000</v>
      </c>
    </row>
    <row r="9" spans="1:26" ht="13.5">
      <c r="A9" s="62" t="s">
        <v>35</v>
      </c>
      <c r="B9" s="18">
        <v>164566017</v>
      </c>
      <c r="C9" s="18">
        <v>0</v>
      </c>
      <c r="D9" s="63">
        <v>46853400</v>
      </c>
      <c r="E9" s="64">
        <v>44289600</v>
      </c>
      <c r="F9" s="64">
        <v>1273729</v>
      </c>
      <c r="G9" s="64">
        <v>5167056</v>
      </c>
      <c r="H9" s="64">
        <v>3116539</v>
      </c>
      <c r="I9" s="64">
        <v>9557324</v>
      </c>
      <c r="J9" s="64">
        <v>3712461</v>
      </c>
      <c r="K9" s="64">
        <v>3915122</v>
      </c>
      <c r="L9" s="64">
        <v>2446706</v>
      </c>
      <c r="M9" s="64">
        <v>10074289</v>
      </c>
      <c r="N9" s="64">
        <v>3623287</v>
      </c>
      <c r="O9" s="64">
        <v>3161356</v>
      </c>
      <c r="P9" s="64">
        <v>3555665</v>
      </c>
      <c r="Q9" s="64">
        <v>10340308</v>
      </c>
      <c r="R9" s="64">
        <v>11060216</v>
      </c>
      <c r="S9" s="64">
        <v>3851930</v>
      </c>
      <c r="T9" s="64">
        <v>4286644</v>
      </c>
      <c r="U9" s="64">
        <v>19198790</v>
      </c>
      <c r="V9" s="64">
        <v>49170711</v>
      </c>
      <c r="W9" s="64">
        <v>44289600</v>
      </c>
      <c r="X9" s="64">
        <v>4881111</v>
      </c>
      <c r="Y9" s="65">
        <v>11.02</v>
      </c>
      <c r="Z9" s="66">
        <v>44289600</v>
      </c>
    </row>
    <row r="10" spans="1:26" ht="25.5">
      <c r="A10" s="67" t="s">
        <v>94</v>
      </c>
      <c r="B10" s="68">
        <f>SUM(B5:B9)</f>
        <v>1988995375</v>
      </c>
      <c r="C10" s="68">
        <f>SUM(C5:C9)</f>
        <v>0</v>
      </c>
      <c r="D10" s="69">
        <f aca="true" t="shared" si="0" ref="D10:Z10">SUM(D5:D9)</f>
        <v>1997756300</v>
      </c>
      <c r="E10" s="70">
        <f t="shared" si="0"/>
        <v>2178852400</v>
      </c>
      <c r="F10" s="70">
        <f t="shared" si="0"/>
        <v>206851308</v>
      </c>
      <c r="G10" s="70">
        <f t="shared" si="0"/>
        <v>221560280</v>
      </c>
      <c r="H10" s="70">
        <f t="shared" si="0"/>
        <v>167103934</v>
      </c>
      <c r="I10" s="70">
        <f t="shared" si="0"/>
        <v>595515522</v>
      </c>
      <c r="J10" s="70">
        <f t="shared" si="0"/>
        <v>200614838</v>
      </c>
      <c r="K10" s="70">
        <f t="shared" si="0"/>
        <v>186469932</v>
      </c>
      <c r="L10" s="70">
        <f t="shared" si="0"/>
        <v>167403602</v>
      </c>
      <c r="M10" s="70">
        <f t="shared" si="0"/>
        <v>554488372</v>
      </c>
      <c r="N10" s="70">
        <f t="shared" si="0"/>
        <v>181943408</v>
      </c>
      <c r="O10" s="70">
        <f t="shared" si="0"/>
        <v>191338441</v>
      </c>
      <c r="P10" s="70">
        <f t="shared" si="0"/>
        <v>143654113</v>
      </c>
      <c r="Q10" s="70">
        <f t="shared" si="0"/>
        <v>516935962</v>
      </c>
      <c r="R10" s="70">
        <f t="shared" si="0"/>
        <v>195892208</v>
      </c>
      <c r="S10" s="70">
        <f t="shared" si="0"/>
        <v>168444408</v>
      </c>
      <c r="T10" s="70">
        <f t="shared" si="0"/>
        <v>176744616</v>
      </c>
      <c r="U10" s="70">
        <f t="shared" si="0"/>
        <v>541081232</v>
      </c>
      <c r="V10" s="70">
        <f t="shared" si="0"/>
        <v>2208021088</v>
      </c>
      <c r="W10" s="70">
        <f t="shared" si="0"/>
        <v>2178852400</v>
      </c>
      <c r="X10" s="70">
        <f t="shared" si="0"/>
        <v>29168688</v>
      </c>
      <c r="Y10" s="71">
        <f>+IF(W10&lt;&gt;0,(X10/W10)*100,0)</f>
        <v>1.3387179416099961</v>
      </c>
      <c r="Z10" s="72">
        <f t="shared" si="0"/>
        <v>2178852400</v>
      </c>
    </row>
    <row r="11" spans="1:26" ht="13.5">
      <c r="A11" s="62" t="s">
        <v>36</v>
      </c>
      <c r="B11" s="18">
        <v>437125883</v>
      </c>
      <c r="C11" s="18">
        <v>0</v>
      </c>
      <c r="D11" s="63">
        <v>508764401</v>
      </c>
      <c r="E11" s="64">
        <v>499490000</v>
      </c>
      <c r="F11" s="64">
        <v>38596981</v>
      </c>
      <c r="G11" s="64">
        <v>39190973</v>
      </c>
      <c r="H11" s="64">
        <v>39334255</v>
      </c>
      <c r="I11" s="64">
        <v>117122209</v>
      </c>
      <c r="J11" s="64">
        <v>38949672</v>
      </c>
      <c r="K11" s="64">
        <v>39314364</v>
      </c>
      <c r="L11" s="64">
        <v>44464064</v>
      </c>
      <c r="M11" s="64">
        <v>122728100</v>
      </c>
      <c r="N11" s="64">
        <v>38326379</v>
      </c>
      <c r="O11" s="64">
        <v>42160966</v>
      </c>
      <c r="P11" s="64">
        <v>39906575</v>
      </c>
      <c r="Q11" s="64">
        <v>120393920</v>
      </c>
      <c r="R11" s="64">
        <v>40331195</v>
      </c>
      <c r="S11" s="64">
        <v>42360183</v>
      </c>
      <c r="T11" s="64">
        <v>41068142</v>
      </c>
      <c r="U11" s="64">
        <v>123759520</v>
      </c>
      <c r="V11" s="64">
        <v>484003749</v>
      </c>
      <c r="W11" s="64">
        <v>499490000</v>
      </c>
      <c r="X11" s="64">
        <v>-15486251</v>
      </c>
      <c r="Y11" s="65">
        <v>-3.1</v>
      </c>
      <c r="Z11" s="66">
        <v>499490000</v>
      </c>
    </row>
    <row r="12" spans="1:26" ht="13.5">
      <c r="A12" s="62" t="s">
        <v>37</v>
      </c>
      <c r="B12" s="18">
        <v>17147837</v>
      </c>
      <c r="C12" s="18">
        <v>0</v>
      </c>
      <c r="D12" s="63">
        <v>21528800</v>
      </c>
      <c r="E12" s="64">
        <v>21528800</v>
      </c>
      <c r="F12" s="64">
        <v>1433057</v>
      </c>
      <c r="G12" s="64">
        <v>0</v>
      </c>
      <c r="H12" s="64">
        <v>1433057</v>
      </c>
      <c r="I12" s="64">
        <v>2866114</v>
      </c>
      <c r="J12" s="64">
        <v>1433057</v>
      </c>
      <c r="K12" s="64">
        <v>1433057</v>
      </c>
      <c r="L12" s="64">
        <v>1433057</v>
      </c>
      <c r="M12" s="64">
        <v>4299171</v>
      </c>
      <c r="N12" s="64">
        <v>1433057</v>
      </c>
      <c r="O12" s="64">
        <v>4186977</v>
      </c>
      <c r="P12" s="64">
        <v>1798937</v>
      </c>
      <c r="Q12" s="64">
        <v>7418971</v>
      </c>
      <c r="R12" s="64">
        <v>1808211</v>
      </c>
      <c r="S12" s="64">
        <v>1798937</v>
      </c>
      <c r="T12" s="64">
        <v>1783813</v>
      </c>
      <c r="U12" s="64">
        <v>5390961</v>
      </c>
      <c r="V12" s="64">
        <v>19975217</v>
      </c>
      <c r="W12" s="64">
        <v>21528800</v>
      </c>
      <c r="X12" s="64">
        <v>-1553583</v>
      </c>
      <c r="Y12" s="65">
        <v>-7.22</v>
      </c>
      <c r="Z12" s="66">
        <v>21528800</v>
      </c>
    </row>
    <row r="13" spans="1:26" ht="13.5">
      <c r="A13" s="62" t="s">
        <v>95</v>
      </c>
      <c r="B13" s="18">
        <v>345315483</v>
      </c>
      <c r="C13" s="18">
        <v>0</v>
      </c>
      <c r="D13" s="63">
        <v>145217801</v>
      </c>
      <c r="E13" s="64">
        <v>145217800</v>
      </c>
      <c r="F13" s="64">
        <v>12101482</v>
      </c>
      <c r="G13" s="64">
        <v>12101482</v>
      </c>
      <c r="H13" s="64">
        <v>23977757</v>
      </c>
      <c r="I13" s="64">
        <v>48180721</v>
      </c>
      <c r="J13" s="64">
        <v>12101482</v>
      </c>
      <c r="K13" s="64">
        <v>12101481</v>
      </c>
      <c r="L13" s="64">
        <v>9539365</v>
      </c>
      <c r="M13" s="64">
        <v>33742328</v>
      </c>
      <c r="N13" s="64">
        <v>23977757</v>
      </c>
      <c r="O13" s="64">
        <v>23977757</v>
      </c>
      <c r="P13" s="64">
        <v>35854027</v>
      </c>
      <c r="Q13" s="64">
        <v>83809541</v>
      </c>
      <c r="R13" s="64">
        <v>35854031</v>
      </c>
      <c r="S13" s="64">
        <v>35854032</v>
      </c>
      <c r="T13" s="64">
        <v>35854032</v>
      </c>
      <c r="U13" s="64">
        <v>107562095</v>
      </c>
      <c r="V13" s="64">
        <v>273294685</v>
      </c>
      <c r="W13" s="64">
        <v>145217800</v>
      </c>
      <c r="X13" s="64">
        <v>128076885</v>
      </c>
      <c r="Y13" s="65">
        <v>88.2</v>
      </c>
      <c r="Z13" s="66">
        <v>145217800</v>
      </c>
    </row>
    <row r="14" spans="1:26" ht="13.5">
      <c r="A14" s="62" t="s">
        <v>38</v>
      </c>
      <c r="B14" s="18">
        <v>79985065</v>
      </c>
      <c r="C14" s="18">
        <v>0</v>
      </c>
      <c r="D14" s="63">
        <v>75538200</v>
      </c>
      <c r="E14" s="64">
        <v>73038200</v>
      </c>
      <c r="F14" s="64">
        <v>6294849</v>
      </c>
      <c r="G14" s="64">
        <v>6294849</v>
      </c>
      <c r="H14" s="64">
        <v>6294849</v>
      </c>
      <c r="I14" s="64">
        <v>18884547</v>
      </c>
      <c r="J14" s="64">
        <v>6294849</v>
      </c>
      <c r="K14" s="64">
        <v>6294849</v>
      </c>
      <c r="L14" s="64">
        <v>6294849</v>
      </c>
      <c r="M14" s="64">
        <v>18884547</v>
      </c>
      <c r="N14" s="64">
        <v>6294849</v>
      </c>
      <c r="O14" s="64">
        <v>6294849</v>
      </c>
      <c r="P14" s="64">
        <v>6294849</v>
      </c>
      <c r="Q14" s="64">
        <v>18884547</v>
      </c>
      <c r="R14" s="64">
        <v>6294849</v>
      </c>
      <c r="S14" s="64">
        <v>6294849</v>
      </c>
      <c r="T14" s="64">
        <v>6294849</v>
      </c>
      <c r="U14" s="64">
        <v>18884547</v>
      </c>
      <c r="V14" s="64">
        <v>75538188</v>
      </c>
      <c r="W14" s="64">
        <v>73038200</v>
      </c>
      <c r="X14" s="64">
        <v>2499988</v>
      </c>
      <c r="Y14" s="65">
        <v>3.42</v>
      </c>
      <c r="Z14" s="66">
        <v>73038200</v>
      </c>
    </row>
    <row r="15" spans="1:26" ht="13.5">
      <c r="A15" s="62" t="s">
        <v>39</v>
      </c>
      <c r="B15" s="18">
        <v>1002685326</v>
      </c>
      <c r="C15" s="18">
        <v>0</v>
      </c>
      <c r="D15" s="63">
        <v>952914200</v>
      </c>
      <c r="E15" s="64">
        <v>1084910000</v>
      </c>
      <c r="F15" s="64">
        <v>109913762</v>
      </c>
      <c r="G15" s="64">
        <v>111140246</v>
      </c>
      <c r="H15" s="64">
        <v>97864573</v>
      </c>
      <c r="I15" s="64">
        <v>318918581</v>
      </c>
      <c r="J15" s="64">
        <v>76080088</v>
      </c>
      <c r="K15" s="64">
        <v>91718887</v>
      </c>
      <c r="L15" s="64">
        <v>49616069</v>
      </c>
      <c r="M15" s="64">
        <v>217415044</v>
      </c>
      <c r="N15" s="64">
        <v>88251980</v>
      </c>
      <c r="O15" s="64">
        <v>80826222</v>
      </c>
      <c r="P15" s="64">
        <v>60128763</v>
      </c>
      <c r="Q15" s="64">
        <v>229206965</v>
      </c>
      <c r="R15" s="64">
        <v>63176002</v>
      </c>
      <c r="S15" s="64">
        <v>75859773</v>
      </c>
      <c r="T15" s="64">
        <v>105563419</v>
      </c>
      <c r="U15" s="64">
        <v>244599194</v>
      </c>
      <c r="V15" s="64">
        <v>1010139784</v>
      </c>
      <c r="W15" s="64">
        <v>1084910000</v>
      </c>
      <c r="X15" s="64">
        <v>-74770216</v>
      </c>
      <c r="Y15" s="65">
        <v>-6.89</v>
      </c>
      <c r="Z15" s="66">
        <v>1084910000</v>
      </c>
    </row>
    <row r="16" spans="1:26" ht="13.5">
      <c r="A16" s="73" t="s">
        <v>40</v>
      </c>
      <c r="B16" s="18">
        <v>2090507</v>
      </c>
      <c r="C16" s="18">
        <v>0</v>
      </c>
      <c r="D16" s="63">
        <v>9903701</v>
      </c>
      <c r="E16" s="64">
        <v>10216300</v>
      </c>
      <c r="F16" s="64">
        <v>433437</v>
      </c>
      <c r="G16" s="64">
        <v>468106</v>
      </c>
      <c r="H16" s="64">
        <v>873685</v>
      </c>
      <c r="I16" s="64">
        <v>1775228</v>
      </c>
      <c r="J16" s="64">
        <v>569110</v>
      </c>
      <c r="K16" s="64">
        <v>544686</v>
      </c>
      <c r="L16" s="64">
        <v>533023</v>
      </c>
      <c r="M16" s="64">
        <v>1646819</v>
      </c>
      <c r="N16" s="64">
        <v>457031</v>
      </c>
      <c r="O16" s="64">
        <v>554442</v>
      </c>
      <c r="P16" s="64">
        <v>2941262</v>
      </c>
      <c r="Q16" s="64">
        <v>3952735</v>
      </c>
      <c r="R16" s="64">
        <v>1461958</v>
      </c>
      <c r="S16" s="64">
        <v>665543</v>
      </c>
      <c r="T16" s="64">
        <v>1711847</v>
      </c>
      <c r="U16" s="64">
        <v>3839348</v>
      </c>
      <c r="V16" s="64">
        <v>11214130</v>
      </c>
      <c r="W16" s="64">
        <v>10216300</v>
      </c>
      <c r="X16" s="64">
        <v>997830</v>
      </c>
      <c r="Y16" s="65">
        <v>9.77</v>
      </c>
      <c r="Z16" s="66">
        <v>10216300</v>
      </c>
    </row>
    <row r="17" spans="1:26" ht="13.5">
      <c r="A17" s="62" t="s">
        <v>41</v>
      </c>
      <c r="B17" s="18">
        <v>207724767</v>
      </c>
      <c r="C17" s="18">
        <v>0</v>
      </c>
      <c r="D17" s="63">
        <v>275547000</v>
      </c>
      <c r="E17" s="64">
        <v>339397600</v>
      </c>
      <c r="F17" s="64">
        <v>14626696</v>
      </c>
      <c r="G17" s="64">
        <v>20488889</v>
      </c>
      <c r="H17" s="64">
        <v>23504777</v>
      </c>
      <c r="I17" s="64">
        <v>58620362</v>
      </c>
      <c r="J17" s="64">
        <v>25758985</v>
      </c>
      <c r="K17" s="64">
        <v>26820499</v>
      </c>
      <c r="L17" s="64">
        <v>28111153</v>
      </c>
      <c r="M17" s="64">
        <v>80690637</v>
      </c>
      <c r="N17" s="64">
        <v>27141598</v>
      </c>
      <c r="O17" s="64">
        <v>29370751</v>
      </c>
      <c r="P17" s="64">
        <v>23035081</v>
      </c>
      <c r="Q17" s="64">
        <v>79547430</v>
      </c>
      <c r="R17" s="64">
        <v>27132759</v>
      </c>
      <c r="S17" s="64">
        <v>27741821</v>
      </c>
      <c r="T17" s="64">
        <v>40252001</v>
      </c>
      <c r="U17" s="64">
        <v>95126581</v>
      </c>
      <c r="V17" s="64">
        <v>313985010</v>
      </c>
      <c r="W17" s="64">
        <v>339397600</v>
      </c>
      <c r="X17" s="64">
        <v>-25412590</v>
      </c>
      <c r="Y17" s="65">
        <v>-7.49</v>
      </c>
      <c r="Z17" s="66">
        <v>339397600</v>
      </c>
    </row>
    <row r="18" spans="1:26" ht="13.5">
      <c r="A18" s="74" t="s">
        <v>42</v>
      </c>
      <c r="B18" s="75">
        <f>SUM(B11:B17)</f>
        <v>2092074868</v>
      </c>
      <c r="C18" s="75">
        <f>SUM(C11:C17)</f>
        <v>0</v>
      </c>
      <c r="D18" s="76">
        <f aca="true" t="shared" si="1" ref="D18:Z18">SUM(D11:D17)</f>
        <v>1989414103</v>
      </c>
      <c r="E18" s="77">
        <f t="shared" si="1"/>
        <v>2173798700</v>
      </c>
      <c r="F18" s="77">
        <f t="shared" si="1"/>
        <v>183400264</v>
      </c>
      <c r="G18" s="77">
        <f t="shared" si="1"/>
        <v>189684545</v>
      </c>
      <c r="H18" s="77">
        <f t="shared" si="1"/>
        <v>193282953</v>
      </c>
      <c r="I18" s="77">
        <f t="shared" si="1"/>
        <v>566367762</v>
      </c>
      <c r="J18" s="77">
        <f t="shared" si="1"/>
        <v>161187243</v>
      </c>
      <c r="K18" s="77">
        <f t="shared" si="1"/>
        <v>178227823</v>
      </c>
      <c r="L18" s="77">
        <f t="shared" si="1"/>
        <v>139991580</v>
      </c>
      <c r="M18" s="77">
        <f t="shared" si="1"/>
        <v>479406646</v>
      </c>
      <c r="N18" s="77">
        <f t="shared" si="1"/>
        <v>185882651</v>
      </c>
      <c r="O18" s="77">
        <f t="shared" si="1"/>
        <v>187371964</v>
      </c>
      <c r="P18" s="77">
        <f t="shared" si="1"/>
        <v>169959494</v>
      </c>
      <c r="Q18" s="77">
        <f t="shared" si="1"/>
        <v>543214109</v>
      </c>
      <c r="R18" s="77">
        <f t="shared" si="1"/>
        <v>176059005</v>
      </c>
      <c r="S18" s="77">
        <f t="shared" si="1"/>
        <v>190575138</v>
      </c>
      <c r="T18" s="77">
        <f t="shared" si="1"/>
        <v>232528103</v>
      </c>
      <c r="U18" s="77">
        <f t="shared" si="1"/>
        <v>599162246</v>
      </c>
      <c r="V18" s="77">
        <f t="shared" si="1"/>
        <v>2188150763</v>
      </c>
      <c r="W18" s="77">
        <f t="shared" si="1"/>
        <v>2173798700</v>
      </c>
      <c r="X18" s="77">
        <f t="shared" si="1"/>
        <v>14352063</v>
      </c>
      <c r="Y18" s="71">
        <f>+IF(W18&lt;&gt;0,(X18/W18)*100,0)</f>
        <v>0.660229624757803</v>
      </c>
      <c r="Z18" s="78">
        <f t="shared" si="1"/>
        <v>2173798700</v>
      </c>
    </row>
    <row r="19" spans="1:26" ht="13.5">
      <c r="A19" s="74" t="s">
        <v>43</v>
      </c>
      <c r="B19" s="79">
        <f>+B10-B18</f>
        <v>-103079493</v>
      </c>
      <c r="C19" s="79">
        <f>+C10-C18</f>
        <v>0</v>
      </c>
      <c r="D19" s="80">
        <f aca="true" t="shared" si="2" ref="D19:Z19">+D10-D18</f>
        <v>8342197</v>
      </c>
      <c r="E19" s="81">
        <f t="shared" si="2"/>
        <v>5053700</v>
      </c>
      <c r="F19" s="81">
        <f t="shared" si="2"/>
        <v>23451044</v>
      </c>
      <c r="G19" s="81">
        <f t="shared" si="2"/>
        <v>31875735</v>
      </c>
      <c r="H19" s="81">
        <f t="shared" si="2"/>
        <v>-26179019</v>
      </c>
      <c r="I19" s="81">
        <f t="shared" si="2"/>
        <v>29147760</v>
      </c>
      <c r="J19" s="81">
        <f t="shared" si="2"/>
        <v>39427595</v>
      </c>
      <c r="K19" s="81">
        <f t="shared" si="2"/>
        <v>8242109</v>
      </c>
      <c r="L19" s="81">
        <f t="shared" si="2"/>
        <v>27412022</v>
      </c>
      <c r="M19" s="81">
        <f t="shared" si="2"/>
        <v>75081726</v>
      </c>
      <c r="N19" s="81">
        <f t="shared" si="2"/>
        <v>-3939243</v>
      </c>
      <c r="O19" s="81">
        <f t="shared" si="2"/>
        <v>3966477</v>
      </c>
      <c r="P19" s="81">
        <f t="shared" si="2"/>
        <v>-26305381</v>
      </c>
      <c r="Q19" s="81">
        <f t="shared" si="2"/>
        <v>-26278147</v>
      </c>
      <c r="R19" s="81">
        <f t="shared" si="2"/>
        <v>19833203</v>
      </c>
      <c r="S19" s="81">
        <f t="shared" si="2"/>
        <v>-22130730</v>
      </c>
      <c r="T19" s="81">
        <f t="shared" si="2"/>
        <v>-55783487</v>
      </c>
      <c r="U19" s="81">
        <f t="shared" si="2"/>
        <v>-58081014</v>
      </c>
      <c r="V19" s="81">
        <f t="shared" si="2"/>
        <v>19870325</v>
      </c>
      <c r="W19" s="81">
        <f>IF(E10=E18,0,W10-W18)</f>
        <v>5053700</v>
      </c>
      <c r="X19" s="81">
        <f t="shared" si="2"/>
        <v>14816625</v>
      </c>
      <c r="Y19" s="82">
        <f>+IF(W19&lt;&gt;0,(X19/W19)*100,0)</f>
        <v>293.18370698696003</v>
      </c>
      <c r="Z19" s="83">
        <f t="shared" si="2"/>
        <v>5053700</v>
      </c>
    </row>
    <row r="20" spans="1:26" ht="13.5">
      <c r="A20" s="62" t="s">
        <v>44</v>
      </c>
      <c r="B20" s="18">
        <v>51659495</v>
      </c>
      <c r="C20" s="18">
        <v>0</v>
      </c>
      <c r="D20" s="63">
        <v>93697400</v>
      </c>
      <c r="E20" s="64">
        <v>242652300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242652300</v>
      </c>
      <c r="X20" s="64">
        <v>-242652300</v>
      </c>
      <c r="Y20" s="65">
        <v>-100</v>
      </c>
      <c r="Z20" s="66">
        <v>242652300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-51419998</v>
      </c>
      <c r="C22" s="90">
        <f>SUM(C19:C21)</f>
        <v>0</v>
      </c>
      <c r="D22" s="91">
        <f aca="true" t="shared" si="3" ref="D22:Z22">SUM(D19:D21)</f>
        <v>102039597</v>
      </c>
      <c r="E22" s="92">
        <f t="shared" si="3"/>
        <v>247706000</v>
      </c>
      <c r="F22" s="92">
        <f t="shared" si="3"/>
        <v>23451044</v>
      </c>
      <c r="G22" s="92">
        <f t="shared" si="3"/>
        <v>31875735</v>
      </c>
      <c r="H22" s="92">
        <f t="shared" si="3"/>
        <v>-26179019</v>
      </c>
      <c r="I22" s="92">
        <f t="shared" si="3"/>
        <v>29147760</v>
      </c>
      <c r="J22" s="92">
        <f t="shared" si="3"/>
        <v>39427595</v>
      </c>
      <c r="K22" s="92">
        <f t="shared" si="3"/>
        <v>8242109</v>
      </c>
      <c r="L22" s="92">
        <f t="shared" si="3"/>
        <v>27412022</v>
      </c>
      <c r="M22" s="92">
        <f t="shared" si="3"/>
        <v>75081726</v>
      </c>
      <c r="N22" s="92">
        <f t="shared" si="3"/>
        <v>-3939243</v>
      </c>
      <c r="O22" s="92">
        <f t="shared" si="3"/>
        <v>3966477</v>
      </c>
      <c r="P22" s="92">
        <f t="shared" si="3"/>
        <v>-26305381</v>
      </c>
      <c r="Q22" s="92">
        <f t="shared" si="3"/>
        <v>-26278147</v>
      </c>
      <c r="R22" s="92">
        <f t="shared" si="3"/>
        <v>19833203</v>
      </c>
      <c r="S22" s="92">
        <f t="shared" si="3"/>
        <v>-22130730</v>
      </c>
      <c r="T22" s="92">
        <f t="shared" si="3"/>
        <v>-55783487</v>
      </c>
      <c r="U22" s="92">
        <f t="shared" si="3"/>
        <v>-58081014</v>
      </c>
      <c r="V22" s="92">
        <f t="shared" si="3"/>
        <v>19870325</v>
      </c>
      <c r="W22" s="92">
        <f t="shared" si="3"/>
        <v>247706000</v>
      </c>
      <c r="X22" s="92">
        <f t="shared" si="3"/>
        <v>-227835675</v>
      </c>
      <c r="Y22" s="93">
        <f>+IF(W22&lt;&gt;0,(X22/W22)*100,0)</f>
        <v>-91.97826253703988</v>
      </c>
      <c r="Z22" s="94">
        <f t="shared" si="3"/>
        <v>247706000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-51419998</v>
      </c>
      <c r="C24" s="79">
        <f>SUM(C22:C23)</f>
        <v>0</v>
      </c>
      <c r="D24" s="80">
        <f aca="true" t="shared" si="4" ref="D24:Z24">SUM(D22:D23)</f>
        <v>102039597</v>
      </c>
      <c r="E24" s="81">
        <f t="shared" si="4"/>
        <v>247706000</v>
      </c>
      <c r="F24" s="81">
        <f t="shared" si="4"/>
        <v>23451044</v>
      </c>
      <c r="G24" s="81">
        <f t="shared" si="4"/>
        <v>31875735</v>
      </c>
      <c r="H24" s="81">
        <f t="shared" si="4"/>
        <v>-26179019</v>
      </c>
      <c r="I24" s="81">
        <f t="shared" si="4"/>
        <v>29147760</v>
      </c>
      <c r="J24" s="81">
        <f t="shared" si="4"/>
        <v>39427595</v>
      </c>
      <c r="K24" s="81">
        <f t="shared" si="4"/>
        <v>8242109</v>
      </c>
      <c r="L24" s="81">
        <f t="shared" si="4"/>
        <v>27412022</v>
      </c>
      <c r="M24" s="81">
        <f t="shared" si="4"/>
        <v>75081726</v>
      </c>
      <c r="N24" s="81">
        <f t="shared" si="4"/>
        <v>-3939243</v>
      </c>
      <c r="O24" s="81">
        <f t="shared" si="4"/>
        <v>3966477</v>
      </c>
      <c r="P24" s="81">
        <f t="shared" si="4"/>
        <v>-26305381</v>
      </c>
      <c r="Q24" s="81">
        <f t="shared" si="4"/>
        <v>-26278147</v>
      </c>
      <c r="R24" s="81">
        <f t="shared" si="4"/>
        <v>19833203</v>
      </c>
      <c r="S24" s="81">
        <f t="shared" si="4"/>
        <v>-22130730</v>
      </c>
      <c r="T24" s="81">
        <f t="shared" si="4"/>
        <v>-55783487</v>
      </c>
      <c r="U24" s="81">
        <f t="shared" si="4"/>
        <v>-58081014</v>
      </c>
      <c r="V24" s="81">
        <f t="shared" si="4"/>
        <v>19870325</v>
      </c>
      <c r="W24" s="81">
        <f t="shared" si="4"/>
        <v>247706000</v>
      </c>
      <c r="X24" s="81">
        <f t="shared" si="4"/>
        <v>-227835675</v>
      </c>
      <c r="Y24" s="82">
        <f>+IF(W24&lt;&gt;0,(X24/W24)*100,0)</f>
        <v>-91.97826253703988</v>
      </c>
      <c r="Z24" s="83">
        <f t="shared" si="4"/>
        <v>247706000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115036477</v>
      </c>
      <c r="C27" s="21">
        <v>0</v>
      </c>
      <c r="D27" s="103">
        <v>338713600</v>
      </c>
      <c r="E27" s="104">
        <v>467889900</v>
      </c>
      <c r="F27" s="104">
        <v>3064434</v>
      </c>
      <c r="G27" s="104">
        <v>5496003</v>
      </c>
      <c r="H27" s="104">
        <v>15020678</v>
      </c>
      <c r="I27" s="104">
        <v>23581115</v>
      </c>
      <c r="J27" s="104">
        <v>8791316</v>
      </c>
      <c r="K27" s="104">
        <v>8202884</v>
      </c>
      <c r="L27" s="104">
        <v>12858889</v>
      </c>
      <c r="M27" s="104">
        <v>29853089</v>
      </c>
      <c r="N27" s="104">
        <v>5695052</v>
      </c>
      <c r="O27" s="104">
        <v>20642288</v>
      </c>
      <c r="P27" s="104">
        <v>24647033</v>
      </c>
      <c r="Q27" s="104">
        <v>50984373</v>
      </c>
      <c r="R27" s="104">
        <v>35015253</v>
      </c>
      <c r="S27" s="104">
        <v>39216829</v>
      </c>
      <c r="T27" s="104">
        <v>63421996</v>
      </c>
      <c r="U27" s="104">
        <v>137654078</v>
      </c>
      <c r="V27" s="104">
        <v>242072655</v>
      </c>
      <c r="W27" s="104">
        <v>467889900</v>
      </c>
      <c r="X27" s="104">
        <v>-225817245</v>
      </c>
      <c r="Y27" s="105">
        <v>-48.26</v>
      </c>
      <c r="Z27" s="106">
        <v>467889900</v>
      </c>
    </row>
    <row r="28" spans="1:26" ht="13.5">
      <c r="A28" s="107" t="s">
        <v>44</v>
      </c>
      <c r="B28" s="18">
        <v>56026530</v>
      </c>
      <c r="C28" s="18">
        <v>0</v>
      </c>
      <c r="D28" s="63">
        <v>93697400</v>
      </c>
      <c r="E28" s="64">
        <v>241257900</v>
      </c>
      <c r="F28" s="64">
        <v>1021732</v>
      </c>
      <c r="G28" s="64">
        <v>4400893</v>
      </c>
      <c r="H28" s="64">
        <v>10339473</v>
      </c>
      <c r="I28" s="64">
        <v>15762098</v>
      </c>
      <c r="J28" s="64">
        <v>2679813</v>
      </c>
      <c r="K28" s="64">
        <v>1201012</v>
      </c>
      <c r="L28" s="64">
        <v>5404610</v>
      </c>
      <c r="M28" s="64">
        <v>9285435</v>
      </c>
      <c r="N28" s="64">
        <v>2326925</v>
      </c>
      <c r="O28" s="64">
        <v>5523903</v>
      </c>
      <c r="P28" s="64">
        <v>7782199</v>
      </c>
      <c r="Q28" s="64">
        <v>15633027</v>
      </c>
      <c r="R28" s="64">
        <v>17833377</v>
      </c>
      <c r="S28" s="64">
        <v>20742449</v>
      </c>
      <c r="T28" s="64">
        <v>33397031</v>
      </c>
      <c r="U28" s="64">
        <v>71972857</v>
      </c>
      <c r="V28" s="64">
        <v>112653417</v>
      </c>
      <c r="W28" s="64">
        <v>241257900</v>
      </c>
      <c r="X28" s="64">
        <v>-128604483</v>
      </c>
      <c r="Y28" s="65">
        <v>-53.31</v>
      </c>
      <c r="Z28" s="66">
        <v>241257900</v>
      </c>
    </row>
    <row r="29" spans="1:26" ht="13.5">
      <c r="A29" s="62" t="s">
        <v>99</v>
      </c>
      <c r="B29" s="18">
        <v>4530761</v>
      </c>
      <c r="C29" s="18">
        <v>0</v>
      </c>
      <c r="D29" s="63">
        <v>16237000</v>
      </c>
      <c r="E29" s="64">
        <v>16237000</v>
      </c>
      <c r="F29" s="64">
        <v>533112</v>
      </c>
      <c r="G29" s="64">
        <v>164010</v>
      </c>
      <c r="H29" s="64">
        <v>223953</v>
      </c>
      <c r="I29" s="64">
        <v>921075</v>
      </c>
      <c r="J29" s="64">
        <v>301750</v>
      </c>
      <c r="K29" s="64">
        <v>755135</v>
      </c>
      <c r="L29" s="64">
        <v>111511</v>
      </c>
      <c r="M29" s="64">
        <v>1168396</v>
      </c>
      <c r="N29" s="64">
        <v>743374</v>
      </c>
      <c r="O29" s="64">
        <v>275211</v>
      </c>
      <c r="P29" s="64">
        <v>4193881</v>
      </c>
      <c r="Q29" s="64">
        <v>5212466</v>
      </c>
      <c r="R29" s="64">
        <v>4238706</v>
      </c>
      <c r="S29" s="64">
        <v>1212977</v>
      </c>
      <c r="T29" s="64">
        <v>4081282</v>
      </c>
      <c r="U29" s="64">
        <v>9532965</v>
      </c>
      <c r="V29" s="64">
        <v>16834902</v>
      </c>
      <c r="W29" s="64">
        <v>16237000</v>
      </c>
      <c r="X29" s="64">
        <v>597902</v>
      </c>
      <c r="Y29" s="65">
        <v>3.68</v>
      </c>
      <c r="Z29" s="66">
        <v>16237000</v>
      </c>
    </row>
    <row r="30" spans="1:26" ht="13.5">
      <c r="A30" s="62" t="s">
        <v>48</v>
      </c>
      <c r="B30" s="18">
        <v>33991827</v>
      </c>
      <c r="C30" s="18">
        <v>0</v>
      </c>
      <c r="D30" s="63">
        <v>136118700</v>
      </c>
      <c r="E30" s="64">
        <v>123959600</v>
      </c>
      <c r="F30" s="64">
        <v>556524</v>
      </c>
      <c r="G30" s="64">
        <v>533754</v>
      </c>
      <c r="H30" s="64">
        <v>1235522</v>
      </c>
      <c r="I30" s="64">
        <v>2325800</v>
      </c>
      <c r="J30" s="64">
        <v>1730565</v>
      </c>
      <c r="K30" s="64">
        <v>3567026</v>
      </c>
      <c r="L30" s="64">
        <v>4272903</v>
      </c>
      <c r="M30" s="64">
        <v>9570494</v>
      </c>
      <c r="N30" s="64">
        <v>246566</v>
      </c>
      <c r="O30" s="64">
        <v>7438393</v>
      </c>
      <c r="P30" s="64">
        <v>8243752</v>
      </c>
      <c r="Q30" s="64">
        <v>15928711</v>
      </c>
      <c r="R30" s="64">
        <v>14077774</v>
      </c>
      <c r="S30" s="64">
        <v>10522026</v>
      </c>
      <c r="T30" s="64">
        <v>15473533</v>
      </c>
      <c r="U30" s="64">
        <v>40073333</v>
      </c>
      <c r="V30" s="64">
        <v>67898338</v>
      </c>
      <c r="W30" s="64">
        <v>123959600</v>
      </c>
      <c r="X30" s="64">
        <v>-56061262</v>
      </c>
      <c r="Y30" s="65">
        <v>-45.23</v>
      </c>
      <c r="Z30" s="66">
        <v>123959600</v>
      </c>
    </row>
    <row r="31" spans="1:26" ht="13.5">
      <c r="A31" s="62" t="s">
        <v>49</v>
      </c>
      <c r="B31" s="18">
        <v>20487359</v>
      </c>
      <c r="C31" s="18">
        <v>0</v>
      </c>
      <c r="D31" s="63">
        <v>92660500</v>
      </c>
      <c r="E31" s="64">
        <v>86435400</v>
      </c>
      <c r="F31" s="64">
        <v>953066</v>
      </c>
      <c r="G31" s="64">
        <v>397346</v>
      </c>
      <c r="H31" s="64">
        <v>3221730</v>
      </c>
      <c r="I31" s="64">
        <v>4572142</v>
      </c>
      <c r="J31" s="64">
        <v>4079188</v>
      </c>
      <c r="K31" s="64">
        <v>2679711</v>
      </c>
      <c r="L31" s="64">
        <v>3069865</v>
      </c>
      <c r="M31" s="64">
        <v>9828764</v>
      </c>
      <c r="N31" s="64">
        <v>2378187</v>
      </c>
      <c r="O31" s="64">
        <v>7404781</v>
      </c>
      <c r="P31" s="64">
        <v>4427201</v>
      </c>
      <c r="Q31" s="64">
        <v>14210169</v>
      </c>
      <c r="R31" s="64">
        <v>-1134604</v>
      </c>
      <c r="S31" s="64">
        <v>6739377</v>
      </c>
      <c r="T31" s="64">
        <v>10470150</v>
      </c>
      <c r="U31" s="64">
        <v>16074923</v>
      </c>
      <c r="V31" s="64">
        <v>44685998</v>
      </c>
      <c r="W31" s="64">
        <v>86435400</v>
      </c>
      <c r="X31" s="64">
        <v>-41749402</v>
      </c>
      <c r="Y31" s="65">
        <v>-48.3</v>
      </c>
      <c r="Z31" s="66">
        <v>86435400</v>
      </c>
    </row>
    <row r="32" spans="1:26" ht="13.5">
      <c r="A32" s="74" t="s">
        <v>50</v>
      </c>
      <c r="B32" s="21">
        <f>SUM(B28:B31)</f>
        <v>115036477</v>
      </c>
      <c r="C32" s="21">
        <f>SUM(C28:C31)</f>
        <v>0</v>
      </c>
      <c r="D32" s="103">
        <f aca="true" t="shared" si="5" ref="D32:Z32">SUM(D28:D31)</f>
        <v>338713600</v>
      </c>
      <c r="E32" s="104">
        <f t="shared" si="5"/>
        <v>467889900</v>
      </c>
      <c r="F32" s="104">
        <f t="shared" si="5"/>
        <v>3064434</v>
      </c>
      <c r="G32" s="104">
        <f t="shared" si="5"/>
        <v>5496003</v>
      </c>
      <c r="H32" s="104">
        <f t="shared" si="5"/>
        <v>15020678</v>
      </c>
      <c r="I32" s="104">
        <f t="shared" si="5"/>
        <v>23581115</v>
      </c>
      <c r="J32" s="104">
        <f t="shared" si="5"/>
        <v>8791316</v>
      </c>
      <c r="K32" s="104">
        <f t="shared" si="5"/>
        <v>8202884</v>
      </c>
      <c r="L32" s="104">
        <f t="shared" si="5"/>
        <v>12858889</v>
      </c>
      <c r="M32" s="104">
        <f t="shared" si="5"/>
        <v>29853089</v>
      </c>
      <c r="N32" s="104">
        <f t="shared" si="5"/>
        <v>5695052</v>
      </c>
      <c r="O32" s="104">
        <f t="shared" si="5"/>
        <v>20642288</v>
      </c>
      <c r="P32" s="104">
        <f t="shared" si="5"/>
        <v>24647033</v>
      </c>
      <c r="Q32" s="104">
        <f t="shared" si="5"/>
        <v>50984373</v>
      </c>
      <c r="R32" s="104">
        <f t="shared" si="5"/>
        <v>35015253</v>
      </c>
      <c r="S32" s="104">
        <f t="shared" si="5"/>
        <v>39216829</v>
      </c>
      <c r="T32" s="104">
        <f t="shared" si="5"/>
        <v>63421996</v>
      </c>
      <c r="U32" s="104">
        <f t="shared" si="5"/>
        <v>137654078</v>
      </c>
      <c r="V32" s="104">
        <f t="shared" si="5"/>
        <v>242072655</v>
      </c>
      <c r="W32" s="104">
        <f t="shared" si="5"/>
        <v>467889900</v>
      </c>
      <c r="X32" s="104">
        <f t="shared" si="5"/>
        <v>-225817245</v>
      </c>
      <c r="Y32" s="105">
        <f>+IF(W32&lt;&gt;0,(X32/W32)*100,0)</f>
        <v>-48.26290223405121</v>
      </c>
      <c r="Z32" s="106">
        <f t="shared" si="5"/>
        <v>467889900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599972373</v>
      </c>
      <c r="C35" s="18">
        <v>0</v>
      </c>
      <c r="D35" s="63">
        <v>606201000</v>
      </c>
      <c r="E35" s="64">
        <v>717833000</v>
      </c>
      <c r="F35" s="64">
        <v>542025195</v>
      </c>
      <c r="G35" s="64">
        <v>646679637</v>
      </c>
      <c r="H35" s="64">
        <v>665158004</v>
      </c>
      <c r="I35" s="64">
        <v>665158004</v>
      </c>
      <c r="J35" s="64">
        <v>722329770</v>
      </c>
      <c r="K35" s="64">
        <v>805760181</v>
      </c>
      <c r="L35" s="64">
        <v>673027429</v>
      </c>
      <c r="M35" s="64">
        <v>673027429</v>
      </c>
      <c r="N35" s="64">
        <v>714556219</v>
      </c>
      <c r="O35" s="64">
        <v>652459853</v>
      </c>
      <c r="P35" s="64">
        <v>813555886</v>
      </c>
      <c r="Q35" s="64">
        <v>813555886</v>
      </c>
      <c r="R35" s="64">
        <v>847808935</v>
      </c>
      <c r="S35" s="64">
        <v>829163408</v>
      </c>
      <c r="T35" s="64">
        <v>757354526</v>
      </c>
      <c r="U35" s="64">
        <v>757354526</v>
      </c>
      <c r="V35" s="64">
        <v>757354526</v>
      </c>
      <c r="W35" s="64">
        <v>717833000</v>
      </c>
      <c r="X35" s="64">
        <v>39521526</v>
      </c>
      <c r="Y35" s="65">
        <v>5.51</v>
      </c>
      <c r="Z35" s="66">
        <v>717833000</v>
      </c>
    </row>
    <row r="36" spans="1:26" ht="13.5">
      <c r="A36" s="62" t="s">
        <v>53</v>
      </c>
      <c r="B36" s="18">
        <v>4250365954</v>
      </c>
      <c r="C36" s="18">
        <v>0</v>
      </c>
      <c r="D36" s="63">
        <v>4511594000</v>
      </c>
      <c r="E36" s="64">
        <v>4622046000</v>
      </c>
      <c r="F36" s="64">
        <v>4173513461</v>
      </c>
      <c r="G36" s="64">
        <v>4210377549</v>
      </c>
      <c r="H36" s="64">
        <v>4200890493</v>
      </c>
      <c r="I36" s="64">
        <v>4200890493</v>
      </c>
      <c r="J36" s="64">
        <v>4185375728</v>
      </c>
      <c r="K36" s="64">
        <v>4169270840</v>
      </c>
      <c r="L36" s="64">
        <v>4157443252</v>
      </c>
      <c r="M36" s="64">
        <v>4157443252</v>
      </c>
      <c r="N36" s="64">
        <v>4139219867</v>
      </c>
      <c r="O36" s="64">
        <v>4135377926</v>
      </c>
      <c r="P36" s="64">
        <v>4136392382</v>
      </c>
      <c r="Q36" s="64">
        <v>4136392382</v>
      </c>
      <c r="R36" s="64">
        <v>4152297195</v>
      </c>
      <c r="S36" s="64">
        <v>4156129209</v>
      </c>
      <c r="T36" s="64">
        <v>4201587041</v>
      </c>
      <c r="U36" s="64">
        <v>4201587041</v>
      </c>
      <c r="V36" s="64">
        <v>4201587041</v>
      </c>
      <c r="W36" s="64">
        <v>4622046000</v>
      </c>
      <c r="X36" s="64">
        <v>-420458959</v>
      </c>
      <c r="Y36" s="65">
        <v>-9.1</v>
      </c>
      <c r="Z36" s="66">
        <v>4622046000</v>
      </c>
    </row>
    <row r="37" spans="1:26" ht="13.5">
      <c r="A37" s="62" t="s">
        <v>54</v>
      </c>
      <c r="B37" s="18">
        <v>533398724</v>
      </c>
      <c r="C37" s="18">
        <v>0</v>
      </c>
      <c r="D37" s="63">
        <v>491318000</v>
      </c>
      <c r="E37" s="64">
        <v>494366000</v>
      </c>
      <c r="F37" s="64">
        <v>556791059</v>
      </c>
      <c r="G37" s="64">
        <v>530387198</v>
      </c>
      <c r="H37" s="64">
        <v>565884008</v>
      </c>
      <c r="I37" s="64">
        <v>565884008</v>
      </c>
      <c r="J37" s="64">
        <v>580316168</v>
      </c>
      <c r="K37" s="64">
        <v>651602325</v>
      </c>
      <c r="L37" s="64">
        <v>491832400</v>
      </c>
      <c r="M37" s="64">
        <v>491832400</v>
      </c>
      <c r="N37" s="64">
        <v>519403516</v>
      </c>
      <c r="O37" s="64">
        <v>450198220</v>
      </c>
      <c r="P37" s="64">
        <v>625109164</v>
      </c>
      <c r="Q37" s="64">
        <v>625109164</v>
      </c>
      <c r="R37" s="64">
        <v>556054216</v>
      </c>
      <c r="S37" s="64">
        <v>576120197</v>
      </c>
      <c r="T37" s="64">
        <v>560259694</v>
      </c>
      <c r="U37" s="64">
        <v>560259694</v>
      </c>
      <c r="V37" s="64">
        <v>560259694</v>
      </c>
      <c r="W37" s="64">
        <v>494366000</v>
      </c>
      <c r="X37" s="64">
        <v>65893694</v>
      </c>
      <c r="Y37" s="65">
        <v>13.33</v>
      </c>
      <c r="Z37" s="66">
        <v>494366000</v>
      </c>
    </row>
    <row r="38" spans="1:26" ht="13.5">
      <c r="A38" s="62" t="s">
        <v>55</v>
      </c>
      <c r="B38" s="18">
        <v>829668359</v>
      </c>
      <c r="C38" s="18">
        <v>0</v>
      </c>
      <c r="D38" s="63">
        <v>827798000</v>
      </c>
      <c r="E38" s="64">
        <v>831009000</v>
      </c>
      <c r="F38" s="64">
        <v>822545943</v>
      </c>
      <c r="G38" s="64">
        <v>809399171</v>
      </c>
      <c r="H38" s="64">
        <v>809399171</v>
      </c>
      <c r="I38" s="64">
        <v>809399171</v>
      </c>
      <c r="J38" s="64">
        <v>809399171</v>
      </c>
      <c r="K38" s="64">
        <v>809399171</v>
      </c>
      <c r="L38" s="64">
        <v>809399472</v>
      </c>
      <c r="M38" s="64">
        <v>809399472</v>
      </c>
      <c r="N38" s="64">
        <v>809399472</v>
      </c>
      <c r="O38" s="64">
        <v>809399472</v>
      </c>
      <c r="P38" s="64">
        <v>811399472</v>
      </c>
      <c r="Q38" s="64">
        <v>811399472</v>
      </c>
      <c r="R38" s="64">
        <v>811399472</v>
      </c>
      <c r="S38" s="64">
        <v>811399472</v>
      </c>
      <c r="T38" s="64">
        <v>807491154</v>
      </c>
      <c r="U38" s="64">
        <v>807491154</v>
      </c>
      <c r="V38" s="64">
        <v>807491154</v>
      </c>
      <c r="W38" s="64">
        <v>831009000</v>
      </c>
      <c r="X38" s="64">
        <v>-23517846</v>
      </c>
      <c r="Y38" s="65">
        <v>-2.83</v>
      </c>
      <c r="Z38" s="66">
        <v>831009000</v>
      </c>
    </row>
    <row r="39" spans="1:26" ht="13.5">
      <c r="A39" s="62" t="s">
        <v>56</v>
      </c>
      <c r="B39" s="18">
        <v>3487271244</v>
      </c>
      <c r="C39" s="18">
        <v>0</v>
      </c>
      <c r="D39" s="63">
        <v>3798679000</v>
      </c>
      <c r="E39" s="64">
        <v>4014504000</v>
      </c>
      <c r="F39" s="64">
        <v>3336201654</v>
      </c>
      <c r="G39" s="64">
        <v>3517270817</v>
      </c>
      <c r="H39" s="64">
        <v>3490765318</v>
      </c>
      <c r="I39" s="64">
        <v>3490765318</v>
      </c>
      <c r="J39" s="64">
        <v>3517990159</v>
      </c>
      <c r="K39" s="64">
        <v>3514029525</v>
      </c>
      <c r="L39" s="64">
        <v>3529238809</v>
      </c>
      <c r="M39" s="64">
        <v>3529238809</v>
      </c>
      <c r="N39" s="64">
        <v>3524973098</v>
      </c>
      <c r="O39" s="64">
        <v>3528240087</v>
      </c>
      <c r="P39" s="64">
        <v>3513439632</v>
      </c>
      <c r="Q39" s="64">
        <v>3513439632</v>
      </c>
      <c r="R39" s="64">
        <v>3632652442</v>
      </c>
      <c r="S39" s="64">
        <v>3597772948</v>
      </c>
      <c r="T39" s="64">
        <v>3591190719</v>
      </c>
      <c r="U39" s="64">
        <v>3591190719</v>
      </c>
      <c r="V39" s="64">
        <v>3591190719</v>
      </c>
      <c r="W39" s="64">
        <v>4014504000</v>
      </c>
      <c r="X39" s="64">
        <v>-423313281</v>
      </c>
      <c r="Y39" s="65">
        <v>-10.54</v>
      </c>
      <c r="Z39" s="66">
        <v>4014504000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-772377000</v>
      </c>
      <c r="C42" s="18">
        <v>0</v>
      </c>
      <c r="D42" s="63">
        <v>231990000</v>
      </c>
      <c r="E42" s="64">
        <v>403818000</v>
      </c>
      <c r="F42" s="64">
        <v>82104000</v>
      </c>
      <c r="G42" s="64">
        <v>-2921000</v>
      </c>
      <c r="H42" s="64">
        <v>48172000</v>
      </c>
      <c r="I42" s="64">
        <v>127355000</v>
      </c>
      <c r="J42" s="64">
        <v>52073000</v>
      </c>
      <c r="K42" s="64">
        <v>57165000</v>
      </c>
      <c r="L42" s="64">
        <v>2034000</v>
      </c>
      <c r="M42" s="64">
        <v>111272000</v>
      </c>
      <c r="N42" s="64">
        <v>10904000</v>
      </c>
      <c r="O42" s="64">
        <v>1707000</v>
      </c>
      <c r="P42" s="64">
        <v>103167000</v>
      </c>
      <c r="Q42" s="64">
        <v>115778000</v>
      </c>
      <c r="R42" s="64">
        <v>24404000</v>
      </c>
      <c r="S42" s="64">
        <v>19663000</v>
      </c>
      <c r="T42" s="64">
        <v>-36943000</v>
      </c>
      <c r="U42" s="64">
        <v>7124000</v>
      </c>
      <c r="V42" s="64">
        <v>361529000</v>
      </c>
      <c r="W42" s="64">
        <v>403818000</v>
      </c>
      <c r="X42" s="64">
        <v>-42289000</v>
      </c>
      <c r="Y42" s="65">
        <v>-10.47</v>
      </c>
      <c r="Z42" s="66">
        <v>403818000</v>
      </c>
    </row>
    <row r="43" spans="1:26" ht="13.5">
      <c r="A43" s="62" t="s">
        <v>59</v>
      </c>
      <c r="B43" s="18">
        <v>939375000</v>
      </c>
      <c r="C43" s="18">
        <v>0</v>
      </c>
      <c r="D43" s="63">
        <v>-227742000</v>
      </c>
      <c r="E43" s="64">
        <v>-305248000</v>
      </c>
      <c r="F43" s="64">
        <v>-2514000</v>
      </c>
      <c r="G43" s="64">
        <v>-6547000</v>
      </c>
      <c r="H43" s="64">
        <v>-7416000</v>
      </c>
      <c r="I43" s="64">
        <v>-16477000</v>
      </c>
      <c r="J43" s="64">
        <v>-8737000</v>
      </c>
      <c r="K43" s="64">
        <v>-8248000</v>
      </c>
      <c r="L43" s="64">
        <v>-12859000</v>
      </c>
      <c r="M43" s="64">
        <v>-29844000</v>
      </c>
      <c r="N43" s="64">
        <v>-4679000</v>
      </c>
      <c r="O43" s="64">
        <v>-12987000</v>
      </c>
      <c r="P43" s="64">
        <v>-21606000</v>
      </c>
      <c r="Q43" s="64">
        <v>-39272000</v>
      </c>
      <c r="R43" s="64">
        <v>-20025000</v>
      </c>
      <c r="S43" s="64">
        <v>-37530000</v>
      </c>
      <c r="T43" s="64">
        <v>-82859000</v>
      </c>
      <c r="U43" s="64">
        <v>-140414000</v>
      </c>
      <c r="V43" s="64">
        <v>-226007000</v>
      </c>
      <c r="W43" s="64">
        <v>-305248000</v>
      </c>
      <c r="X43" s="64">
        <v>79241000</v>
      </c>
      <c r="Y43" s="65">
        <v>-25.96</v>
      </c>
      <c r="Z43" s="66">
        <v>-305248000</v>
      </c>
    </row>
    <row r="44" spans="1:26" ht="13.5">
      <c r="A44" s="62" t="s">
        <v>60</v>
      </c>
      <c r="B44" s="18">
        <v>-75318000</v>
      </c>
      <c r="C44" s="18">
        <v>0</v>
      </c>
      <c r="D44" s="63">
        <v>-9091000</v>
      </c>
      <c r="E44" s="64">
        <v>-6319000</v>
      </c>
      <c r="F44" s="64">
        <v>-16141000</v>
      </c>
      <c r="G44" s="64">
        <v>204000</v>
      </c>
      <c r="H44" s="64">
        <v>-6393000</v>
      </c>
      <c r="I44" s="64">
        <v>-22330000</v>
      </c>
      <c r="J44" s="64">
        <v>660000</v>
      </c>
      <c r="K44" s="64">
        <v>213000</v>
      </c>
      <c r="L44" s="64">
        <v>-43102000</v>
      </c>
      <c r="M44" s="64">
        <v>-42229000</v>
      </c>
      <c r="N44" s="64">
        <v>274000</v>
      </c>
      <c r="O44" s="64">
        <v>718000</v>
      </c>
      <c r="P44" s="64">
        <v>-7641000</v>
      </c>
      <c r="Q44" s="64">
        <v>-6649000</v>
      </c>
      <c r="R44" s="64">
        <v>258000</v>
      </c>
      <c r="S44" s="64">
        <v>926000</v>
      </c>
      <c r="T44" s="64">
        <v>54003000</v>
      </c>
      <c r="U44" s="64">
        <v>55187000</v>
      </c>
      <c r="V44" s="64">
        <v>-16021000</v>
      </c>
      <c r="W44" s="64">
        <v>-6319000</v>
      </c>
      <c r="X44" s="64">
        <v>-9702000</v>
      </c>
      <c r="Y44" s="65">
        <v>153.54</v>
      </c>
      <c r="Z44" s="66">
        <v>-6319000</v>
      </c>
    </row>
    <row r="45" spans="1:26" ht="13.5">
      <c r="A45" s="74" t="s">
        <v>61</v>
      </c>
      <c r="B45" s="21">
        <v>280396000</v>
      </c>
      <c r="C45" s="21">
        <v>0</v>
      </c>
      <c r="D45" s="103">
        <v>309204000</v>
      </c>
      <c r="E45" s="104">
        <v>372647000</v>
      </c>
      <c r="F45" s="104">
        <v>343845000</v>
      </c>
      <c r="G45" s="104">
        <v>334581000</v>
      </c>
      <c r="H45" s="104">
        <v>368944000</v>
      </c>
      <c r="I45" s="104">
        <v>368944000</v>
      </c>
      <c r="J45" s="104">
        <v>412940000</v>
      </c>
      <c r="K45" s="104">
        <v>462070000</v>
      </c>
      <c r="L45" s="104">
        <v>408143000</v>
      </c>
      <c r="M45" s="104">
        <v>408143000</v>
      </c>
      <c r="N45" s="104">
        <v>414642000</v>
      </c>
      <c r="O45" s="104">
        <v>404080000</v>
      </c>
      <c r="P45" s="104">
        <v>478000000</v>
      </c>
      <c r="Q45" s="104">
        <v>414642000</v>
      </c>
      <c r="R45" s="104">
        <v>482637000</v>
      </c>
      <c r="S45" s="104">
        <v>465696000</v>
      </c>
      <c r="T45" s="104">
        <v>399897000</v>
      </c>
      <c r="U45" s="104">
        <v>399897000</v>
      </c>
      <c r="V45" s="104">
        <v>399897000</v>
      </c>
      <c r="W45" s="104">
        <v>372647000</v>
      </c>
      <c r="X45" s="104">
        <v>27250000</v>
      </c>
      <c r="Y45" s="105">
        <v>7.31</v>
      </c>
      <c r="Z45" s="106">
        <v>372647000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206959315</v>
      </c>
      <c r="C49" s="56">
        <v>0</v>
      </c>
      <c r="D49" s="133">
        <v>4993396</v>
      </c>
      <c r="E49" s="58">
        <v>9352336</v>
      </c>
      <c r="F49" s="58">
        <v>0</v>
      </c>
      <c r="G49" s="58">
        <v>0</v>
      </c>
      <c r="H49" s="58">
        <v>0</v>
      </c>
      <c r="I49" s="58">
        <v>5131645</v>
      </c>
      <c r="J49" s="58">
        <v>0</v>
      </c>
      <c r="K49" s="58">
        <v>0</v>
      </c>
      <c r="L49" s="58">
        <v>0</v>
      </c>
      <c r="M49" s="58">
        <v>1666317</v>
      </c>
      <c r="N49" s="58">
        <v>0</v>
      </c>
      <c r="O49" s="58">
        <v>0</v>
      </c>
      <c r="P49" s="58">
        <v>0</v>
      </c>
      <c r="Q49" s="58">
        <v>2163417</v>
      </c>
      <c r="R49" s="58">
        <v>0</v>
      </c>
      <c r="S49" s="58">
        <v>0</v>
      </c>
      <c r="T49" s="58">
        <v>0</v>
      </c>
      <c r="U49" s="58">
        <v>17086439</v>
      </c>
      <c r="V49" s="58">
        <v>46741319</v>
      </c>
      <c r="W49" s="58">
        <v>294094184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176671373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176671373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98.01155977991583</v>
      </c>
      <c r="C58" s="5">
        <f>IF(C67=0,0,+(C76/C67)*100)</f>
        <v>0</v>
      </c>
      <c r="D58" s="6">
        <f aca="true" t="shared" si="6" ref="D58:Z58">IF(D67=0,0,+(D76/D67)*100)</f>
        <v>98.0000037021757</v>
      </c>
      <c r="E58" s="7">
        <f t="shared" si="6"/>
        <v>99.3955825326565</v>
      </c>
      <c r="F58" s="7">
        <f t="shared" si="6"/>
        <v>90.49251310016275</v>
      </c>
      <c r="G58" s="7">
        <f t="shared" si="6"/>
        <v>86.50812750053981</v>
      </c>
      <c r="H58" s="7">
        <f t="shared" si="6"/>
        <v>121.32320228658841</v>
      </c>
      <c r="I58" s="7">
        <f t="shared" si="6"/>
        <v>97.4588988415715</v>
      </c>
      <c r="J58" s="7">
        <f t="shared" si="6"/>
        <v>87.11298235567025</v>
      </c>
      <c r="K58" s="7">
        <f t="shared" si="6"/>
        <v>89.7949020637417</v>
      </c>
      <c r="L58" s="7">
        <f t="shared" si="6"/>
        <v>111.42579129132683</v>
      </c>
      <c r="M58" s="7">
        <f t="shared" si="6"/>
        <v>95.40949162367424</v>
      </c>
      <c r="N58" s="7">
        <f t="shared" si="6"/>
        <v>84.52295652971736</v>
      </c>
      <c r="O58" s="7">
        <f t="shared" si="6"/>
        <v>89.38290744404203</v>
      </c>
      <c r="P58" s="7">
        <f t="shared" si="6"/>
        <v>127.63701066379434</v>
      </c>
      <c r="Q58" s="7">
        <f t="shared" si="6"/>
        <v>97.52198756515156</v>
      </c>
      <c r="R58" s="7">
        <f t="shared" si="6"/>
        <v>86.03440691761176</v>
      </c>
      <c r="S58" s="7">
        <f t="shared" si="6"/>
        <v>96.1871869701668</v>
      </c>
      <c r="T58" s="7">
        <f t="shared" si="6"/>
        <v>96.02079722529972</v>
      </c>
      <c r="U58" s="7">
        <f t="shared" si="6"/>
        <v>92.61463612176766</v>
      </c>
      <c r="V58" s="7">
        <f t="shared" si="6"/>
        <v>95.82221416446782</v>
      </c>
      <c r="W58" s="7">
        <f t="shared" si="6"/>
        <v>99.3955825326565</v>
      </c>
      <c r="X58" s="7">
        <f t="shared" si="6"/>
        <v>0</v>
      </c>
      <c r="Y58" s="7">
        <f t="shared" si="6"/>
        <v>0</v>
      </c>
      <c r="Z58" s="8">
        <f t="shared" si="6"/>
        <v>99.3955825326565</v>
      </c>
    </row>
    <row r="59" spans="1:26" ht="13.5">
      <c r="A59" s="36" t="s">
        <v>31</v>
      </c>
      <c r="B59" s="9">
        <f aca="true" t="shared" si="7" ref="B59:Z66">IF(B68=0,0,+(B77/B68)*100)</f>
        <v>94.54312171615913</v>
      </c>
      <c r="C59" s="9">
        <f t="shared" si="7"/>
        <v>0</v>
      </c>
      <c r="D59" s="2">
        <f t="shared" si="7"/>
        <v>98</v>
      </c>
      <c r="E59" s="10">
        <f t="shared" si="7"/>
        <v>99.14285714285714</v>
      </c>
      <c r="F59" s="10">
        <f t="shared" si="7"/>
        <v>82.77324175978593</v>
      </c>
      <c r="G59" s="10">
        <f t="shared" si="7"/>
        <v>99.95750874254402</v>
      </c>
      <c r="H59" s="10">
        <f t="shared" si="7"/>
        <v>94.19282589954105</v>
      </c>
      <c r="I59" s="10">
        <f t="shared" si="7"/>
        <v>91.74006949399833</v>
      </c>
      <c r="J59" s="10">
        <f t="shared" si="7"/>
        <v>92.07054453815455</v>
      </c>
      <c r="K59" s="10">
        <f t="shared" si="7"/>
        <v>92.23389479295967</v>
      </c>
      <c r="L59" s="10">
        <f t="shared" si="7"/>
        <v>95.76695564323404</v>
      </c>
      <c r="M59" s="10">
        <f t="shared" si="7"/>
        <v>93.33240809335068</v>
      </c>
      <c r="N59" s="10">
        <f t="shared" si="7"/>
        <v>92.35005359914491</v>
      </c>
      <c r="O59" s="10">
        <f t="shared" si="7"/>
        <v>92.20196163090455</v>
      </c>
      <c r="P59" s="10">
        <f t="shared" si="7"/>
        <v>91.7783289352895</v>
      </c>
      <c r="Q59" s="10">
        <f t="shared" si="7"/>
        <v>92.10914874022103</v>
      </c>
      <c r="R59" s="10">
        <f t="shared" si="7"/>
        <v>92.7408974021753</v>
      </c>
      <c r="S59" s="10">
        <f t="shared" si="7"/>
        <v>92.13465299613647</v>
      </c>
      <c r="T59" s="10">
        <f t="shared" si="7"/>
        <v>93.72302996379639</v>
      </c>
      <c r="U59" s="10">
        <f t="shared" si="7"/>
        <v>92.86668931475333</v>
      </c>
      <c r="V59" s="10">
        <f t="shared" si="7"/>
        <v>92.50443268677382</v>
      </c>
      <c r="W59" s="10">
        <f t="shared" si="7"/>
        <v>99.14285714285714</v>
      </c>
      <c r="X59" s="10">
        <f t="shared" si="7"/>
        <v>0</v>
      </c>
      <c r="Y59" s="10">
        <f t="shared" si="7"/>
        <v>0</v>
      </c>
      <c r="Z59" s="11">
        <f t="shared" si="7"/>
        <v>99.14285714285714</v>
      </c>
    </row>
    <row r="60" spans="1:26" ht="13.5">
      <c r="A60" s="37" t="s">
        <v>32</v>
      </c>
      <c r="B60" s="12">
        <f t="shared" si="7"/>
        <v>98.6121608554232</v>
      </c>
      <c r="C60" s="12">
        <f t="shared" si="7"/>
        <v>0</v>
      </c>
      <c r="D60" s="3">
        <f t="shared" si="7"/>
        <v>98.00000853926153</v>
      </c>
      <c r="E60" s="13">
        <f t="shared" si="7"/>
        <v>99.43894400936428</v>
      </c>
      <c r="F60" s="13">
        <f t="shared" si="7"/>
        <v>91.73244505290312</v>
      </c>
      <c r="G60" s="13">
        <f t="shared" si="7"/>
        <v>84.86393518601291</v>
      </c>
      <c r="H60" s="13">
        <f t="shared" si="7"/>
        <v>126.41285267458639</v>
      </c>
      <c r="I60" s="13">
        <f t="shared" si="7"/>
        <v>98.33295458298778</v>
      </c>
      <c r="J60" s="13">
        <f t="shared" si="7"/>
        <v>86.35793834631235</v>
      </c>
      <c r="K60" s="13">
        <f t="shared" si="7"/>
        <v>89.38444343950891</v>
      </c>
      <c r="L60" s="13">
        <f t="shared" si="7"/>
        <v>114.21760711440783</v>
      </c>
      <c r="M60" s="13">
        <f t="shared" si="7"/>
        <v>95.74535707185959</v>
      </c>
      <c r="N60" s="13">
        <f t="shared" si="7"/>
        <v>83.18913060646003</v>
      </c>
      <c r="O60" s="13">
        <f t="shared" si="7"/>
        <v>88.95983577908588</v>
      </c>
      <c r="P60" s="13">
        <f t="shared" si="7"/>
        <v>136.5629780767724</v>
      </c>
      <c r="Q60" s="13">
        <f t="shared" si="7"/>
        <v>98.49246542304539</v>
      </c>
      <c r="R60" s="13">
        <f t="shared" si="7"/>
        <v>84.83550921923262</v>
      </c>
      <c r="S60" s="13">
        <f t="shared" si="7"/>
        <v>96.93608470043452</v>
      </c>
      <c r="T60" s="13">
        <f t="shared" si="7"/>
        <v>96.44601092930972</v>
      </c>
      <c r="U60" s="13">
        <f t="shared" si="7"/>
        <v>92.56290873260576</v>
      </c>
      <c r="V60" s="13">
        <f t="shared" si="7"/>
        <v>96.3795048002451</v>
      </c>
      <c r="W60" s="13">
        <f t="shared" si="7"/>
        <v>99.43894400936428</v>
      </c>
      <c r="X60" s="13">
        <f t="shared" si="7"/>
        <v>0</v>
      </c>
      <c r="Y60" s="13">
        <f t="shared" si="7"/>
        <v>0</v>
      </c>
      <c r="Z60" s="14">
        <f t="shared" si="7"/>
        <v>99.43894400936428</v>
      </c>
    </row>
    <row r="61" spans="1:26" ht="13.5">
      <c r="A61" s="38" t="s">
        <v>102</v>
      </c>
      <c r="B61" s="12">
        <f t="shared" si="7"/>
        <v>97.13876012794455</v>
      </c>
      <c r="C61" s="12">
        <f t="shared" si="7"/>
        <v>0</v>
      </c>
      <c r="D61" s="3">
        <f t="shared" si="7"/>
        <v>97.77460875560273</v>
      </c>
      <c r="E61" s="13">
        <f t="shared" si="7"/>
        <v>99.55223365073543</v>
      </c>
      <c r="F61" s="13">
        <f t="shared" si="7"/>
        <v>91.53540709682676</v>
      </c>
      <c r="G61" s="13">
        <f t="shared" si="7"/>
        <v>82.88678523046217</v>
      </c>
      <c r="H61" s="13">
        <f t="shared" si="7"/>
        <v>137.49266820961782</v>
      </c>
      <c r="I61" s="13">
        <f t="shared" si="7"/>
        <v>99.31619185794722</v>
      </c>
      <c r="J61" s="13">
        <f t="shared" si="7"/>
        <v>85.10456638774187</v>
      </c>
      <c r="K61" s="13">
        <f t="shared" si="7"/>
        <v>88.27623695993178</v>
      </c>
      <c r="L61" s="13">
        <f t="shared" si="7"/>
        <v>115.96715795989512</v>
      </c>
      <c r="M61" s="13">
        <f t="shared" si="7"/>
        <v>95.43575408288932</v>
      </c>
      <c r="N61" s="13">
        <f t="shared" si="7"/>
        <v>82.94810322932989</v>
      </c>
      <c r="O61" s="13">
        <f t="shared" si="7"/>
        <v>88.41065242709264</v>
      </c>
      <c r="P61" s="13">
        <f t="shared" si="7"/>
        <v>143.6031606875361</v>
      </c>
      <c r="Q61" s="13">
        <f t="shared" si="7"/>
        <v>98.55556604507643</v>
      </c>
      <c r="R61" s="13">
        <f t="shared" si="7"/>
        <v>82.20051753333475</v>
      </c>
      <c r="S61" s="13">
        <f t="shared" si="7"/>
        <v>96.56203624051167</v>
      </c>
      <c r="T61" s="13">
        <f t="shared" si="7"/>
        <v>92.48894750453907</v>
      </c>
      <c r="U61" s="13">
        <f t="shared" si="7"/>
        <v>90.20622332412086</v>
      </c>
      <c r="V61" s="13">
        <f t="shared" si="7"/>
        <v>96.0810111431139</v>
      </c>
      <c r="W61" s="13">
        <f t="shared" si="7"/>
        <v>99.55223365073543</v>
      </c>
      <c r="X61" s="13">
        <f t="shared" si="7"/>
        <v>0</v>
      </c>
      <c r="Y61" s="13">
        <f t="shared" si="7"/>
        <v>0</v>
      </c>
      <c r="Z61" s="14">
        <f t="shared" si="7"/>
        <v>99.55223365073543</v>
      </c>
    </row>
    <row r="62" spans="1:26" ht="13.5">
      <c r="A62" s="38" t="s">
        <v>103</v>
      </c>
      <c r="B62" s="12">
        <f t="shared" si="7"/>
        <v>105.16152654388495</v>
      </c>
      <c r="C62" s="12">
        <f t="shared" si="7"/>
        <v>0</v>
      </c>
      <c r="D62" s="3">
        <f t="shared" si="7"/>
        <v>97.53921020655412</v>
      </c>
      <c r="E62" s="13">
        <f t="shared" si="7"/>
        <v>98.67990278066668</v>
      </c>
      <c r="F62" s="13">
        <f t="shared" si="7"/>
        <v>90.87888803538291</v>
      </c>
      <c r="G62" s="13">
        <f t="shared" si="7"/>
        <v>98.0695763813006</v>
      </c>
      <c r="H62" s="13">
        <f t="shared" si="7"/>
        <v>88.90289033780871</v>
      </c>
      <c r="I62" s="13">
        <f t="shared" si="7"/>
        <v>92.43588489685878</v>
      </c>
      <c r="J62" s="13">
        <f t="shared" si="7"/>
        <v>97.3708485258778</v>
      </c>
      <c r="K62" s="13">
        <f t="shared" si="7"/>
        <v>89.31305162818634</v>
      </c>
      <c r="L62" s="13">
        <f t="shared" si="7"/>
        <v>113.50298937427674</v>
      </c>
      <c r="M62" s="13">
        <f t="shared" si="7"/>
        <v>98.67212327092422</v>
      </c>
      <c r="N62" s="13">
        <f t="shared" si="7"/>
        <v>75.7116484515606</v>
      </c>
      <c r="O62" s="13">
        <f t="shared" si="7"/>
        <v>85.85973543573319</v>
      </c>
      <c r="P62" s="13">
        <f t="shared" si="7"/>
        <v>98.40928863029603</v>
      </c>
      <c r="Q62" s="13">
        <f t="shared" si="7"/>
        <v>86.64486671176553</v>
      </c>
      <c r="R62" s="13">
        <f t="shared" si="7"/>
        <v>92.90013589361207</v>
      </c>
      <c r="S62" s="13">
        <f t="shared" si="7"/>
        <v>96.48684990165982</v>
      </c>
      <c r="T62" s="13">
        <f t="shared" si="7"/>
        <v>120.13737869684174</v>
      </c>
      <c r="U62" s="13">
        <f t="shared" si="7"/>
        <v>101.7847227800162</v>
      </c>
      <c r="V62" s="13">
        <f t="shared" si="7"/>
        <v>94.62515284492565</v>
      </c>
      <c r="W62" s="13">
        <f t="shared" si="7"/>
        <v>98.67990278066668</v>
      </c>
      <c r="X62" s="13">
        <f t="shared" si="7"/>
        <v>0</v>
      </c>
      <c r="Y62" s="13">
        <f t="shared" si="7"/>
        <v>0</v>
      </c>
      <c r="Z62" s="14">
        <f t="shared" si="7"/>
        <v>98.67990278066668</v>
      </c>
    </row>
    <row r="63" spans="1:26" ht="13.5">
      <c r="A63" s="38" t="s">
        <v>104</v>
      </c>
      <c r="B63" s="12">
        <f t="shared" si="7"/>
        <v>96.39588872963917</v>
      </c>
      <c r="C63" s="12">
        <f t="shared" si="7"/>
        <v>0</v>
      </c>
      <c r="D63" s="3">
        <f t="shared" si="7"/>
        <v>97.99843754209208</v>
      </c>
      <c r="E63" s="13">
        <f t="shared" si="7"/>
        <v>96.56388995661963</v>
      </c>
      <c r="F63" s="13">
        <f t="shared" si="7"/>
        <v>100.9090653876187</v>
      </c>
      <c r="G63" s="13">
        <f t="shared" si="7"/>
        <v>95.76942797179508</v>
      </c>
      <c r="H63" s="13">
        <f t="shared" si="7"/>
        <v>98.46356640684067</v>
      </c>
      <c r="I63" s="13">
        <f t="shared" si="7"/>
        <v>98.34041369583434</v>
      </c>
      <c r="J63" s="13">
        <f t="shared" si="7"/>
        <v>99.96015597518667</v>
      </c>
      <c r="K63" s="13">
        <f t="shared" si="7"/>
        <v>98.12341172816922</v>
      </c>
      <c r="L63" s="13">
        <f t="shared" si="7"/>
        <v>100.05003298352734</v>
      </c>
      <c r="M63" s="13">
        <f t="shared" si="7"/>
        <v>99.37046484644338</v>
      </c>
      <c r="N63" s="13">
        <f t="shared" si="7"/>
        <v>101.27252254200086</v>
      </c>
      <c r="O63" s="13">
        <f t="shared" si="7"/>
        <v>93.25684655170133</v>
      </c>
      <c r="P63" s="13">
        <f t="shared" si="7"/>
        <v>94.802285623136</v>
      </c>
      <c r="Q63" s="13">
        <f t="shared" si="7"/>
        <v>96.28170231068043</v>
      </c>
      <c r="R63" s="13">
        <f t="shared" si="7"/>
        <v>97.38700683513092</v>
      </c>
      <c r="S63" s="13">
        <f t="shared" si="7"/>
        <v>94.74045265190283</v>
      </c>
      <c r="T63" s="13">
        <f t="shared" si="7"/>
        <v>99.55340304954368</v>
      </c>
      <c r="U63" s="13">
        <f t="shared" si="7"/>
        <v>97.1938078723795</v>
      </c>
      <c r="V63" s="13">
        <f t="shared" si="7"/>
        <v>97.78620923910488</v>
      </c>
      <c r="W63" s="13">
        <f t="shared" si="7"/>
        <v>96.56388995661963</v>
      </c>
      <c r="X63" s="13">
        <f t="shared" si="7"/>
        <v>0</v>
      </c>
      <c r="Y63" s="13">
        <f t="shared" si="7"/>
        <v>0</v>
      </c>
      <c r="Z63" s="14">
        <f t="shared" si="7"/>
        <v>96.56388995661963</v>
      </c>
    </row>
    <row r="64" spans="1:26" ht="13.5">
      <c r="A64" s="38" t="s">
        <v>105</v>
      </c>
      <c r="B64" s="12">
        <f t="shared" si="7"/>
        <v>93.26976176044872</v>
      </c>
      <c r="C64" s="12">
        <f t="shared" si="7"/>
        <v>0</v>
      </c>
      <c r="D64" s="3">
        <f t="shared" si="7"/>
        <v>97.53838101884159</v>
      </c>
      <c r="E64" s="13">
        <f t="shared" si="7"/>
        <v>96.38595294919877</v>
      </c>
      <c r="F64" s="13">
        <f t="shared" si="7"/>
        <v>95.30896570702213</v>
      </c>
      <c r="G64" s="13">
        <f t="shared" si="7"/>
        <v>92.21561337986256</v>
      </c>
      <c r="H64" s="13">
        <f t="shared" si="7"/>
        <v>97.24818533747803</v>
      </c>
      <c r="I64" s="13">
        <f t="shared" si="7"/>
        <v>94.92742343477461</v>
      </c>
      <c r="J64" s="13">
        <f t="shared" si="7"/>
        <v>94.08306277429894</v>
      </c>
      <c r="K64" s="13">
        <f t="shared" si="7"/>
        <v>94.72060011526342</v>
      </c>
      <c r="L64" s="13">
        <f t="shared" si="7"/>
        <v>97.17689903422053</v>
      </c>
      <c r="M64" s="13">
        <f t="shared" si="7"/>
        <v>95.32880663025253</v>
      </c>
      <c r="N64" s="13">
        <f t="shared" si="7"/>
        <v>95.09098385831565</v>
      </c>
      <c r="O64" s="13">
        <f t="shared" si="7"/>
        <v>92.83447222315144</v>
      </c>
      <c r="P64" s="13">
        <f t="shared" si="7"/>
        <v>94.80465219826635</v>
      </c>
      <c r="Q64" s="13">
        <f t="shared" si="7"/>
        <v>94.2420988798663</v>
      </c>
      <c r="R64" s="13">
        <f t="shared" si="7"/>
        <v>95.55083861260756</v>
      </c>
      <c r="S64" s="13">
        <f t="shared" si="7"/>
        <v>95.13680064980615</v>
      </c>
      <c r="T64" s="13">
        <f t="shared" si="7"/>
        <v>96.53558528768377</v>
      </c>
      <c r="U64" s="13">
        <f t="shared" si="7"/>
        <v>95.74161890349062</v>
      </c>
      <c r="V64" s="13">
        <f t="shared" si="7"/>
        <v>95.05897138843598</v>
      </c>
      <c r="W64" s="13">
        <f t="shared" si="7"/>
        <v>96.38595294919877</v>
      </c>
      <c r="X64" s="13">
        <f t="shared" si="7"/>
        <v>0</v>
      </c>
      <c r="Y64" s="13">
        <f t="shared" si="7"/>
        <v>0</v>
      </c>
      <c r="Z64" s="14">
        <f t="shared" si="7"/>
        <v>96.38595294919877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139.19034333542106</v>
      </c>
      <c r="E65" s="13">
        <f t="shared" si="7"/>
        <v>140.10724151004712</v>
      </c>
      <c r="F65" s="13">
        <f t="shared" si="7"/>
        <v>51.24929532218931</v>
      </c>
      <c r="G65" s="13">
        <f t="shared" si="7"/>
        <v>95.30307006035162</v>
      </c>
      <c r="H65" s="13">
        <f t="shared" si="7"/>
        <v>71.53059475518482</v>
      </c>
      <c r="I65" s="13">
        <f t="shared" si="7"/>
        <v>69.2528500568896</v>
      </c>
      <c r="J65" s="13">
        <f t="shared" si="7"/>
        <v>15.848021754622296</v>
      </c>
      <c r="K65" s="13">
        <f t="shared" si="7"/>
        <v>441.20102072452363</v>
      </c>
      <c r="L65" s="13">
        <f t="shared" si="7"/>
        <v>120.64330030804629</v>
      </c>
      <c r="M65" s="13">
        <f t="shared" si="7"/>
        <v>63.25615196542736</v>
      </c>
      <c r="N65" s="13">
        <f t="shared" si="7"/>
        <v>61.669424971856316</v>
      </c>
      <c r="O65" s="13">
        <f t="shared" si="7"/>
        <v>170.95566026338045</v>
      </c>
      <c r="P65" s="13">
        <f t="shared" si="7"/>
        <v>953.440580127492</v>
      </c>
      <c r="Q65" s="13">
        <f t="shared" si="7"/>
        <v>359.8254778483856</v>
      </c>
      <c r="R65" s="13">
        <f t="shared" si="7"/>
        <v>101.2784414785592</v>
      </c>
      <c r="S65" s="13">
        <f t="shared" si="7"/>
        <v>338.9682562774593</v>
      </c>
      <c r="T65" s="13">
        <f t="shared" si="7"/>
        <v>179.90909737325947</v>
      </c>
      <c r="U65" s="13">
        <f t="shared" si="7"/>
        <v>171.77367017680157</v>
      </c>
      <c r="V65" s="13">
        <f t="shared" si="7"/>
        <v>170.0455414324318</v>
      </c>
      <c r="W65" s="13">
        <f t="shared" si="7"/>
        <v>140.10724151004712</v>
      </c>
      <c r="X65" s="13">
        <f t="shared" si="7"/>
        <v>0</v>
      </c>
      <c r="Y65" s="13">
        <f t="shared" si="7"/>
        <v>0</v>
      </c>
      <c r="Z65" s="14">
        <f t="shared" si="7"/>
        <v>140.10724151004712</v>
      </c>
    </row>
    <row r="66" spans="1:26" ht="13.5">
      <c r="A66" s="39" t="s">
        <v>107</v>
      </c>
      <c r="B66" s="15">
        <f t="shared" si="7"/>
        <v>99.5874235310855</v>
      </c>
      <c r="C66" s="15">
        <f t="shared" si="7"/>
        <v>0</v>
      </c>
      <c r="D66" s="4">
        <f t="shared" si="7"/>
        <v>97.99624295554165</v>
      </c>
      <c r="E66" s="16">
        <f t="shared" si="7"/>
        <v>100.02989536621824</v>
      </c>
      <c r="F66" s="16">
        <f t="shared" si="7"/>
        <v>98.5518355279367</v>
      </c>
      <c r="G66" s="16">
        <f t="shared" si="7"/>
        <v>97.20334445405494</v>
      </c>
      <c r="H66" s="16">
        <f t="shared" si="7"/>
        <v>100.30421939067942</v>
      </c>
      <c r="I66" s="16">
        <f t="shared" si="7"/>
        <v>98.53717369275053</v>
      </c>
      <c r="J66" s="16">
        <f t="shared" si="7"/>
        <v>98.43969212404951</v>
      </c>
      <c r="K66" s="16">
        <f t="shared" si="7"/>
        <v>99.47648392780368</v>
      </c>
      <c r="L66" s="16">
        <f t="shared" si="7"/>
        <v>99.95716121662144</v>
      </c>
      <c r="M66" s="16">
        <f t="shared" si="7"/>
        <v>99.29312749710395</v>
      </c>
      <c r="N66" s="16">
        <f t="shared" si="7"/>
        <v>99.60501459728663</v>
      </c>
      <c r="O66" s="16">
        <f t="shared" si="7"/>
        <v>99.34235361904194</v>
      </c>
      <c r="P66" s="16">
        <f t="shared" si="7"/>
        <v>100.03392454832509</v>
      </c>
      <c r="Q66" s="16">
        <f t="shared" si="7"/>
        <v>99.673876711545</v>
      </c>
      <c r="R66" s="16">
        <f t="shared" si="7"/>
        <v>100.1674440856357</v>
      </c>
      <c r="S66" s="16">
        <f t="shared" si="7"/>
        <v>99.78514729546292</v>
      </c>
      <c r="T66" s="16">
        <f t="shared" si="7"/>
        <v>100.12952534930506</v>
      </c>
      <c r="U66" s="16">
        <f t="shared" si="7"/>
        <v>100.0048782867457</v>
      </c>
      <c r="V66" s="16">
        <f t="shared" si="7"/>
        <v>99.35934787576828</v>
      </c>
      <c r="W66" s="16">
        <f t="shared" si="7"/>
        <v>100.02989536621824</v>
      </c>
      <c r="X66" s="16">
        <f t="shared" si="7"/>
        <v>0</v>
      </c>
      <c r="Y66" s="16">
        <f t="shared" si="7"/>
        <v>0</v>
      </c>
      <c r="Z66" s="17">
        <f t="shared" si="7"/>
        <v>100.02989536621824</v>
      </c>
    </row>
    <row r="67" spans="1:26" ht="13.5" hidden="1">
      <c r="A67" s="40" t="s">
        <v>108</v>
      </c>
      <c r="B67" s="23">
        <v>1609594831</v>
      </c>
      <c r="C67" s="23"/>
      <c r="D67" s="24">
        <v>1728713200</v>
      </c>
      <c r="E67" s="25">
        <v>1889141300</v>
      </c>
      <c r="F67" s="25">
        <v>189138299</v>
      </c>
      <c r="G67" s="25">
        <v>200448218</v>
      </c>
      <c r="H67" s="25">
        <v>147193609</v>
      </c>
      <c r="I67" s="25">
        <v>536780126</v>
      </c>
      <c r="J67" s="25">
        <v>174394213</v>
      </c>
      <c r="K67" s="25">
        <v>163136210</v>
      </c>
      <c r="L67" s="25">
        <v>147525091</v>
      </c>
      <c r="M67" s="25">
        <v>485055514</v>
      </c>
      <c r="N67" s="25">
        <v>160044094</v>
      </c>
      <c r="O67" s="25">
        <v>176835823</v>
      </c>
      <c r="P67" s="25">
        <v>116875191</v>
      </c>
      <c r="Q67" s="25">
        <v>453755108</v>
      </c>
      <c r="R67" s="25">
        <v>156607112</v>
      </c>
      <c r="S67" s="25">
        <v>147636088</v>
      </c>
      <c r="T67" s="25">
        <v>147695087</v>
      </c>
      <c r="U67" s="25">
        <v>451938287</v>
      </c>
      <c r="V67" s="25">
        <v>1927529035</v>
      </c>
      <c r="W67" s="25">
        <v>1889141300</v>
      </c>
      <c r="X67" s="25"/>
      <c r="Y67" s="24"/>
      <c r="Z67" s="26">
        <v>1889141300</v>
      </c>
    </row>
    <row r="68" spans="1:26" ht="13.5" hidden="1">
      <c r="A68" s="36" t="s">
        <v>31</v>
      </c>
      <c r="B68" s="18">
        <v>238006738</v>
      </c>
      <c r="C68" s="18"/>
      <c r="D68" s="19">
        <v>275000000</v>
      </c>
      <c r="E68" s="20">
        <v>280000000</v>
      </c>
      <c r="F68" s="20">
        <v>26259694</v>
      </c>
      <c r="G68" s="20">
        <v>21736236</v>
      </c>
      <c r="H68" s="20">
        <v>23177986</v>
      </c>
      <c r="I68" s="20">
        <v>71173916</v>
      </c>
      <c r="J68" s="20">
        <v>22777100</v>
      </c>
      <c r="K68" s="20">
        <v>23079368</v>
      </c>
      <c r="L68" s="20">
        <v>22219564</v>
      </c>
      <c r="M68" s="20">
        <v>68076032</v>
      </c>
      <c r="N68" s="20">
        <v>23093652</v>
      </c>
      <c r="O68" s="20">
        <v>22753312</v>
      </c>
      <c r="P68" s="20">
        <v>23200466</v>
      </c>
      <c r="Q68" s="20">
        <v>69047430</v>
      </c>
      <c r="R68" s="20">
        <v>23620647</v>
      </c>
      <c r="S68" s="20">
        <v>23093374</v>
      </c>
      <c r="T68" s="20">
        <v>23210944</v>
      </c>
      <c r="U68" s="20">
        <v>69924965</v>
      </c>
      <c r="V68" s="20">
        <v>278222343</v>
      </c>
      <c r="W68" s="20">
        <v>280000000</v>
      </c>
      <c r="X68" s="20"/>
      <c r="Y68" s="19"/>
      <c r="Z68" s="22">
        <v>280000000</v>
      </c>
    </row>
    <row r="69" spans="1:26" ht="13.5" hidden="1">
      <c r="A69" s="37" t="s">
        <v>32</v>
      </c>
      <c r="B69" s="18">
        <v>1369809756</v>
      </c>
      <c r="C69" s="18"/>
      <c r="D69" s="19">
        <v>1452116200</v>
      </c>
      <c r="E69" s="20">
        <v>1607468800</v>
      </c>
      <c r="F69" s="20">
        <v>162769018</v>
      </c>
      <c r="G69" s="20">
        <v>178590587</v>
      </c>
      <c r="H69" s="20">
        <v>123924899</v>
      </c>
      <c r="I69" s="20">
        <v>465284504</v>
      </c>
      <c r="J69" s="20">
        <v>151488100</v>
      </c>
      <c r="K69" s="20">
        <v>139938221</v>
      </c>
      <c r="L69" s="20">
        <v>125172470</v>
      </c>
      <c r="M69" s="20">
        <v>416598791</v>
      </c>
      <c r="N69" s="20">
        <v>136833982</v>
      </c>
      <c r="O69" s="20">
        <v>153981849</v>
      </c>
      <c r="P69" s="20">
        <v>93559764</v>
      </c>
      <c r="Q69" s="20">
        <v>384375595</v>
      </c>
      <c r="R69" s="20">
        <v>132919577</v>
      </c>
      <c r="S69" s="20">
        <v>124431475</v>
      </c>
      <c r="T69" s="20">
        <v>124375284</v>
      </c>
      <c r="U69" s="20">
        <v>381726336</v>
      </c>
      <c r="V69" s="20">
        <v>1647985226</v>
      </c>
      <c r="W69" s="20">
        <v>1607468800</v>
      </c>
      <c r="X69" s="20"/>
      <c r="Y69" s="19"/>
      <c r="Z69" s="22">
        <v>1607468800</v>
      </c>
    </row>
    <row r="70" spans="1:26" ht="13.5" hidden="1">
      <c r="A70" s="38" t="s">
        <v>102</v>
      </c>
      <c r="B70" s="18">
        <v>1091706337</v>
      </c>
      <c r="C70" s="18"/>
      <c r="D70" s="19">
        <v>1144131400</v>
      </c>
      <c r="E70" s="20">
        <v>1291253800</v>
      </c>
      <c r="F70" s="20">
        <v>138842448</v>
      </c>
      <c r="G70" s="20">
        <v>152440464</v>
      </c>
      <c r="H70" s="20">
        <v>93901007</v>
      </c>
      <c r="I70" s="20">
        <v>385183919</v>
      </c>
      <c r="J70" s="20">
        <v>123542137</v>
      </c>
      <c r="K70" s="20">
        <v>111407105</v>
      </c>
      <c r="L70" s="20">
        <v>101013944</v>
      </c>
      <c r="M70" s="20">
        <v>335963186</v>
      </c>
      <c r="N70" s="20">
        <v>109526314</v>
      </c>
      <c r="O70" s="20">
        <v>122098409</v>
      </c>
      <c r="P70" s="20">
        <v>65444242</v>
      </c>
      <c r="Q70" s="20">
        <v>297068965</v>
      </c>
      <c r="R70" s="20">
        <v>104659925</v>
      </c>
      <c r="S70" s="20">
        <v>96039814</v>
      </c>
      <c r="T70" s="20">
        <v>99646501</v>
      </c>
      <c r="U70" s="20">
        <v>300346240</v>
      </c>
      <c r="V70" s="20">
        <v>1318562310</v>
      </c>
      <c r="W70" s="20">
        <v>1291253800</v>
      </c>
      <c r="X70" s="20"/>
      <c r="Y70" s="19"/>
      <c r="Z70" s="22">
        <v>1291253800</v>
      </c>
    </row>
    <row r="71" spans="1:26" ht="13.5" hidden="1">
      <c r="A71" s="38" t="s">
        <v>103</v>
      </c>
      <c r="B71" s="18">
        <v>156321428</v>
      </c>
      <c r="C71" s="18"/>
      <c r="D71" s="19">
        <v>167641300</v>
      </c>
      <c r="E71" s="20">
        <v>175479500</v>
      </c>
      <c r="F71" s="20">
        <v>12479246</v>
      </c>
      <c r="G71" s="20">
        <v>14712004</v>
      </c>
      <c r="H71" s="20">
        <v>17960046</v>
      </c>
      <c r="I71" s="20">
        <v>45151296</v>
      </c>
      <c r="J71" s="20">
        <v>15155460</v>
      </c>
      <c r="K71" s="20">
        <v>17319977</v>
      </c>
      <c r="L71" s="20">
        <v>12259589</v>
      </c>
      <c r="M71" s="20">
        <v>44735026</v>
      </c>
      <c r="N71" s="20">
        <v>15714887</v>
      </c>
      <c r="O71" s="20">
        <v>19607561</v>
      </c>
      <c r="P71" s="20">
        <v>15913132</v>
      </c>
      <c r="Q71" s="20">
        <v>51235580</v>
      </c>
      <c r="R71" s="20">
        <v>16244325</v>
      </c>
      <c r="S71" s="20">
        <v>16699685</v>
      </c>
      <c r="T71" s="20">
        <v>12684645</v>
      </c>
      <c r="U71" s="20">
        <v>45628655</v>
      </c>
      <c r="V71" s="20">
        <v>186750557</v>
      </c>
      <c r="W71" s="20">
        <v>175479500</v>
      </c>
      <c r="X71" s="20"/>
      <c r="Y71" s="19"/>
      <c r="Z71" s="22">
        <v>175479500</v>
      </c>
    </row>
    <row r="72" spans="1:26" ht="13.5" hidden="1">
      <c r="A72" s="38" t="s">
        <v>104</v>
      </c>
      <c r="B72" s="18">
        <v>69262290</v>
      </c>
      <c r="C72" s="18"/>
      <c r="D72" s="19">
        <v>74242000</v>
      </c>
      <c r="E72" s="20">
        <v>72844000</v>
      </c>
      <c r="F72" s="20">
        <v>5770542</v>
      </c>
      <c r="G72" s="20">
        <v>6065610</v>
      </c>
      <c r="H72" s="20">
        <v>6269324</v>
      </c>
      <c r="I72" s="20">
        <v>18105476</v>
      </c>
      <c r="J72" s="20">
        <v>5998390</v>
      </c>
      <c r="K72" s="20">
        <v>6256407</v>
      </c>
      <c r="L72" s="20">
        <v>6275860</v>
      </c>
      <c r="M72" s="20">
        <v>18530657</v>
      </c>
      <c r="N72" s="20">
        <v>5781430</v>
      </c>
      <c r="O72" s="20">
        <v>6350204</v>
      </c>
      <c r="P72" s="20">
        <v>6519885</v>
      </c>
      <c r="Q72" s="20">
        <v>18651519</v>
      </c>
      <c r="R72" s="20">
        <v>6374567</v>
      </c>
      <c r="S72" s="20">
        <v>6507252</v>
      </c>
      <c r="T72" s="20">
        <v>6243885</v>
      </c>
      <c r="U72" s="20">
        <v>19125704</v>
      </c>
      <c r="V72" s="20">
        <v>74413356</v>
      </c>
      <c r="W72" s="20">
        <v>72844000</v>
      </c>
      <c r="X72" s="20"/>
      <c r="Y72" s="19"/>
      <c r="Z72" s="22">
        <v>72844000</v>
      </c>
    </row>
    <row r="73" spans="1:26" ht="13.5" hidden="1">
      <c r="A73" s="38" t="s">
        <v>105</v>
      </c>
      <c r="B73" s="18">
        <v>52519701</v>
      </c>
      <c r="C73" s="18"/>
      <c r="D73" s="19">
        <v>57320000</v>
      </c>
      <c r="E73" s="20">
        <v>58660000</v>
      </c>
      <c r="F73" s="20">
        <v>4876771</v>
      </c>
      <c r="G73" s="20">
        <v>4896134</v>
      </c>
      <c r="H73" s="20">
        <v>4919372</v>
      </c>
      <c r="I73" s="20">
        <v>14692277</v>
      </c>
      <c r="J73" s="20">
        <v>4924372</v>
      </c>
      <c r="K73" s="20">
        <v>4828939</v>
      </c>
      <c r="L73" s="20">
        <v>4908574</v>
      </c>
      <c r="M73" s="20">
        <v>14661885</v>
      </c>
      <c r="N73" s="20">
        <v>4919499</v>
      </c>
      <c r="O73" s="20">
        <v>4932435</v>
      </c>
      <c r="P73" s="20">
        <v>4918535</v>
      </c>
      <c r="Q73" s="20">
        <v>14770469</v>
      </c>
      <c r="R73" s="20">
        <v>4886404</v>
      </c>
      <c r="S73" s="20">
        <v>4909772</v>
      </c>
      <c r="T73" s="20">
        <v>4914250</v>
      </c>
      <c r="U73" s="20">
        <v>14710426</v>
      </c>
      <c r="V73" s="20">
        <v>58835057</v>
      </c>
      <c r="W73" s="20">
        <v>58660000</v>
      </c>
      <c r="X73" s="20"/>
      <c r="Y73" s="19"/>
      <c r="Z73" s="22">
        <v>58660000</v>
      </c>
    </row>
    <row r="74" spans="1:26" ht="13.5" hidden="1">
      <c r="A74" s="38" t="s">
        <v>106</v>
      </c>
      <c r="B74" s="18"/>
      <c r="C74" s="18"/>
      <c r="D74" s="19">
        <v>8781500</v>
      </c>
      <c r="E74" s="20">
        <v>9231500</v>
      </c>
      <c r="F74" s="20">
        <v>800011</v>
      </c>
      <c r="G74" s="20">
        <v>476375</v>
      </c>
      <c r="H74" s="20">
        <v>875150</v>
      </c>
      <c r="I74" s="20">
        <v>2151536</v>
      </c>
      <c r="J74" s="20">
        <v>1867741</v>
      </c>
      <c r="K74" s="20">
        <v>125793</v>
      </c>
      <c r="L74" s="20">
        <v>714503</v>
      </c>
      <c r="M74" s="20">
        <v>2708037</v>
      </c>
      <c r="N74" s="20">
        <v>891852</v>
      </c>
      <c r="O74" s="20">
        <v>993240</v>
      </c>
      <c r="P74" s="20">
        <v>763970</v>
      </c>
      <c r="Q74" s="20">
        <v>2649062</v>
      </c>
      <c r="R74" s="20">
        <v>754356</v>
      </c>
      <c r="S74" s="20">
        <v>274952</v>
      </c>
      <c r="T74" s="20">
        <v>886003</v>
      </c>
      <c r="U74" s="20">
        <v>1915311</v>
      </c>
      <c r="V74" s="20">
        <v>9423946</v>
      </c>
      <c r="W74" s="20">
        <v>9231500</v>
      </c>
      <c r="X74" s="20"/>
      <c r="Y74" s="19"/>
      <c r="Z74" s="22">
        <v>9231500</v>
      </c>
    </row>
    <row r="75" spans="1:26" ht="13.5" hidden="1">
      <c r="A75" s="39" t="s">
        <v>107</v>
      </c>
      <c r="B75" s="27">
        <v>1778337</v>
      </c>
      <c r="C75" s="27"/>
      <c r="D75" s="28">
        <v>1597000</v>
      </c>
      <c r="E75" s="29">
        <v>1672500</v>
      </c>
      <c r="F75" s="29">
        <v>109587</v>
      </c>
      <c r="G75" s="29">
        <v>121395</v>
      </c>
      <c r="H75" s="29">
        <v>90724</v>
      </c>
      <c r="I75" s="29">
        <v>321706</v>
      </c>
      <c r="J75" s="29">
        <v>129013</v>
      </c>
      <c r="K75" s="29">
        <v>118621</v>
      </c>
      <c r="L75" s="29">
        <v>133057</v>
      </c>
      <c r="M75" s="29">
        <v>380691</v>
      </c>
      <c r="N75" s="29">
        <v>116460</v>
      </c>
      <c r="O75" s="29">
        <v>100662</v>
      </c>
      <c r="P75" s="29">
        <v>114961</v>
      </c>
      <c r="Q75" s="29">
        <v>332083</v>
      </c>
      <c r="R75" s="29">
        <v>66888</v>
      </c>
      <c r="S75" s="29">
        <v>111239</v>
      </c>
      <c r="T75" s="29">
        <v>108859</v>
      </c>
      <c r="U75" s="29">
        <v>286986</v>
      </c>
      <c r="V75" s="29">
        <v>1321466</v>
      </c>
      <c r="W75" s="29">
        <v>1672500</v>
      </c>
      <c r="X75" s="29"/>
      <c r="Y75" s="28"/>
      <c r="Z75" s="30">
        <v>1672500</v>
      </c>
    </row>
    <row r="76" spans="1:26" ht="13.5" hidden="1">
      <c r="A76" s="41" t="s">
        <v>109</v>
      </c>
      <c r="B76" s="31">
        <v>1577589000</v>
      </c>
      <c r="C76" s="31"/>
      <c r="D76" s="32">
        <v>1694139000</v>
      </c>
      <c r="E76" s="33">
        <v>1877723000</v>
      </c>
      <c r="F76" s="33">
        <v>171156000</v>
      </c>
      <c r="G76" s="33">
        <v>173404000</v>
      </c>
      <c r="H76" s="33">
        <v>178580000</v>
      </c>
      <c r="I76" s="33">
        <v>523140000</v>
      </c>
      <c r="J76" s="33">
        <v>151920000</v>
      </c>
      <c r="K76" s="33">
        <v>146488000</v>
      </c>
      <c r="L76" s="33">
        <v>164381000</v>
      </c>
      <c r="M76" s="33">
        <v>462789000</v>
      </c>
      <c r="N76" s="33">
        <v>135274000</v>
      </c>
      <c r="O76" s="33">
        <v>158061000</v>
      </c>
      <c r="P76" s="33">
        <v>149176000</v>
      </c>
      <c r="Q76" s="33">
        <v>442511000</v>
      </c>
      <c r="R76" s="33">
        <v>134736000</v>
      </c>
      <c r="S76" s="33">
        <v>142007000</v>
      </c>
      <c r="T76" s="33">
        <v>141818000</v>
      </c>
      <c r="U76" s="33">
        <v>418561000</v>
      </c>
      <c r="V76" s="33">
        <v>1847001000</v>
      </c>
      <c r="W76" s="33">
        <v>1877723000</v>
      </c>
      <c r="X76" s="33"/>
      <c r="Y76" s="32"/>
      <c r="Z76" s="34">
        <v>1877723000</v>
      </c>
    </row>
    <row r="77" spans="1:26" ht="13.5" hidden="1">
      <c r="A77" s="36" t="s">
        <v>31</v>
      </c>
      <c r="B77" s="18">
        <v>225019000</v>
      </c>
      <c r="C77" s="18"/>
      <c r="D77" s="19">
        <v>269500000</v>
      </c>
      <c r="E77" s="20">
        <v>277600000</v>
      </c>
      <c r="F77" s="20">
        <v>21736000</v>
      </c>
      <c r="G77" s="20">
        <v>21727000</v>
      </c>
      <c r="H77" s="20">
        <v>21832000</v>
      </c>
      <c r="I77" s="20">
        <v>65295000</v>
      </c>
      <c r="J77" s="20">
        <v>20971000</v>
      </c>
      <c r="K77" s="20">
        <v>21287000</v>
      </c>
      <c r="L77" s="20">
        <v>21279000</v>
      </c>
      <c r="M77" s="20">
        <v>63537000</v>
      </c>
      <c r="N77" s="20">
        <v>21327000</v>
      </c>
      <c r="O77" s="20">
        <v>20979000</v>
      </c>
      <c r="P77" s="20">
        <v>21293000</v>
      </c>
      <c r="Q77" s="20">
        <v>63599000</v>
      </c>
      <c r="R77" s="20">
        <v>21906000</v>
      </c>
      <c r="S77" s="20">
        <v>21277000</v>
      </c>
      <c r="T77" s="20">
        <v>21754000</v>
      </c>
      <c r="U77" s="20">
        <v>64937000</v>
      </c>
      <c r="V77" s="20">
        <v>257368000</v>
      </c>
      <c r="W77" s="20">
        <v>277600000</v>
      </c>
      <c r="X77" s="20"/>
      <c r="Y77" s="19"/>
      <c r="Z77" s="22">
        <v>277600000</v>
      </c>
    </row>
    <row r="78" spans="1:26" ht="13.5" hidden="1">
      <c r="A78" s="37" t="s">
        <v>32</v>
      </c>
      <c r="B78" s="18">
        <v>1350799000</v>
      </c>
      <c r="C78" s="18"/>
      <c r="D78" s="19">
        <v>1423074000</v>
      </c>
      <c r="E78" s="20">
        <v>1598450000</v>
      </c>
      <c r="F78" s="20">
        <v>149312000</v>
      </c>
      <c r="G78" s="20">
        <v>151559000</v>
      </c>
      <c r="H78" s="20">
        <v>156657000</v>
      </c>
      <c r="I78" s="20">
        <v>457528000</v>
      </c>
      <c r="J78" s="20">
        <v>130822000</v>
      </c>
      <c r="K78" s="20">
        <v>125083000</v>
      </c>
      <c r="L78" s="20">
        <v>142969000</v>
      </c>
      <c r="M78" s="20">
        <v>398874000</v>
      </c>
      <c r="N78" s="20">
        <v>113831000</v>
      </c>
      <c r="O78" s="20">
        <v>136982000</v>
      </c>
      <c r="P78" s="20">
        <v>127768000</v>
      </c>
      <c r="Q78" s="20">
        <v>378581000</v>
      </c>
      <c r="R78" s="20">
        <v>112763000</v>
      </c>
      <c r="S78" s="20">
        <v>120619000</v>
      </c>
      <c r="T78" s="20">
        <v>119955000</v>
      </c>
      <c r="U78" s="20">
        <v>353337000</v>
      </c>
      <c r="V78" s="20">
        <v>1588320000</v>
      </c>
      <c r="W78" s="20">
        <v>1598450000</v>
      </c>
      <c r="X78" s="20"/>
      <c r="Y78" s="19"/>
      <c r="Z78" s="22">
        <v>1598450000</v>
      </c>
    </row>
    <row r="79" spans="1:26" ht="13.5" hidden="1">
      <c r="A79" s="38" t="s">
        <v>102</v>
      </c>
      <c r="B79" s="18">
        <v>1060470000</v>
      </c>
      <c r="C79" s="18"/>
      <c r="D79" s="19">
        <v>1118670000</v>
      </c>
      <c r="E79" s="20">
        <v>1285472000</v>
      </c>
      <c r="F79" s="20">
        <v>127090000</v>
      </c>
      <c r="G79" s="20">
        <v>126353000</v>
      </c>
      <c r="H79" s="20">
        <v>129107000</v>
      </c>
      <c r="I79" s="20">
        <v>382550000</v>
      </c>
      <c r="J79" s="20">
        <v>105140000</v>
      </c>
      <c r="K79" s="20">
        <v>98346000</v>
      </c>
      <c r="L79" s="20">
        <v>117143000</v>
      </c>
      <c r="M79" s="20">
        <v>320629000</v>
      </c>
      <c r="N79" s="20">
        <v>90850000</v>
      </c>
      <c r="O79" s="20">
        <v>107948000</v>
      </c>
      <c r="P79" s="20">
        <v>93980000</v>
      </c>
      <c r="Q79" s="20">
        <v>292778000</v>
      </c>
      <c r="R79" s="20">
        <v>86031000</v>
      </c>
      <c r="S79" s="20">
        <v>92738000</v>
      </c>
      <c r="T79" s="20">
        <v>92162000</v>
      </c>
      <c r="U79" s="20">
        <v>270931000</v>
      </c>
      <c r="V79" s="20">
        <v>1266888000</v>
      </c>
      <c r="W79" s="20">
        <v>1285472000</v>
      </c>
      <c r="X79" s="20"/>
      <c r="Y79" s="19"/>
      <c r="Z79" s="22">
        <v>1285472000</v>
      </c>
    </row>
    <row r="80" spans="1:26" ht="13.5" hidden="1">
      <c r="A80" s="38" t="s">
        <v>103</v>
      </c>
      <c r="B80" s="18">
        <v>164390000</v>
      </c>
      <c r="C80" s="18"/>
      <c r="D80" s="19">
        <v>163516000</v>
      </c>
      <c r="E80" s="20">
        <v>173163000</v>
      </c>
      <c r="F80" s="20">
        <v>11341000</v>
      </c>
      <c r="G80" s="20">
        <v>14428000</v>
      </c>
      <c r="H80" s="20">
        <v>15967000</v>
      </c>
      <c r="I80" s="20">
        <v>41736000</v>
      </c>
      <c r="J80" s="20">
        <v>14757000</v>
      </c>
      <c r="K80" s="20">
        <v>15469000</v>
      </c>
      <c r="L80" s="20">
        <v>13915000</v>
      </c>
      <c r="M80" s="20">
        <v>44141000</v>
      </c>
      <c r="N80" s="20">
        <v>11898000</v>
      </c>
      <c r="O80" s="20">
        <v>16835000</v>
      </c>
      <c r="P80" s="20">
        <v>15660000</v>
      </c>
      <c r="Q80" s="20">
        <v>44393000</v>
      </c>
      <c r="R80" s="20">
        <v>15091000</v>
      </c>
      <c r="S80" s="20">
        <v>16113000</v>
      </c>
      <c r="T80" s="20">
        <v>15239000</v>
      </c>
      <c r="U80" s="20">
        <v>46443000</v>
      </c>
      <c r="V80" s="20">
        <v>176713000</v>
      </c>
      <c r="W80" s="20">
        <v>173163000</v>
      </c>
      <c r="X80" s="20"/>
      <c r="Y80" s="19"/>
      <c r="Z80" s="22">
        <v>173163000</v>
      </c>
    </row>
    <row r="81" spans="1:26" ht="13.5" hidden="1">
      <c r="A81" s="38" t="s">
        <v>104</v>
      </c>
      <c r="B81" s="18">
        <v>66766000</v>
      </c>
      <c r="C81" s="18"/>
      <c r="D81" s="19">
        <v>72756000</v>
      </c>
      <c r="E81" s="20">
        <v>70341000</v>
      </c>
      <c r="F81" s="20">
        <v>5823000</v>
      </c>
      <c r="G81" s="20">
        <v>5809000</v>
      </c>
      <c r="H81" s="20">
        <v>6173000</v>
      </c>
      <c r="I81" s="20">
        <v>17805000</v>
      </c>
      <c r="J81" s="20">
        <v>5996000</v>
      </c>
      <c r="K81" s="20">
        <v>6139000</v>
      </c>
      <c r="L81" s="20">
        <v>6279000</v>
      </c>
      <c r="M81" s="20">
        <v>18414000</v>
      </c>
      <c r="N81" s="20">
        <v>5855000</v>
      </c>
      <c r="O81" s="20">
        <v>5922000</v>
      </c>
      <c r="P81" s="20">
        <v>6181000</v>
      </c>
      <c r="Q81" s="20">
        <v>17958000</v>
      </c>
      <c r="R81" s="20">
        <v>6208000</v>
      </c>
      <c r="S81" s="20">
        <v>6165000</v>
      </c>
      <c r="T81" s="20">
        <v>6216000</v>
      </c>
      <c r="U81" s="20">
        <v>18589000</v>
      </c>
      <c r="V81" s="20">
        <v>72766000</v>
      </c>
      <c r="W81" s="20">
        <v>70341000</v>
      </c>
      <c r="X81" s="20"/>
      <c r="Y81" s="19"/>
      <c r="Z81" s="22">
        <v>70341000</v>
      </c>
    </row>
    <row r="82" spans="1:26" ht="13.5" hidden="1">
      <c r="A82" s="38" t="s">
        <v>105</v>
      </c>
      <c r="B82" s="18">
        <v>48985000</v>
      </c>
      <c r="C82" s="18"/>
      <c r="D82" s="19">
        <v>55909000</v>
      </c>
      <c r="E82" s="20">
        <v>56540000</v>
      </c>
      <c r="F82" s="20">
        <v>4648000</v>
      </c>
      <c r="G82" s="20">
        <v>4515000</v>
      </c>
      <c r="H82" s="20">
        <v>4784000</v>
      </c>
      <c r="I82" s="20">
        <v>13947000</v>
      </c>
      <c r="J82" s="20">
        <v>4633000</v>
      </c>
      <c r="K82" s="20">
        <v>4574000</v>
      </c>
      <c r="L82" s="20">
        <v>4770000</v>
      </c>
      <c r="M82" s="20">
        <v>13977000</v>
      </c>
      <c r="N82" s="20">
        <v>4678000</v>
      </c>
      <c r="O82" s="20">
        <v>4579000</v>
      </c>
      <c r="P82" s="20">
        <v>4663000</v>
      </c>
      <c r="Q82" s="20">
        <v>13920000</v>
      </c>
      <c r="R82" s="20">
        <v>4669000</v>
      </c>
      <c r="S82" s="20">
        <v>4671000</v>
      </c>
      <c r="T82" s="20">
        <v>4744000</v>
      </c>
      <c r="U82" s="20">
        <v>14084000</v>
      </c>
      <c r="V82" s="20">
        <v>55928000</v>
      </c>
      <c r="W82" s="20">
        <v>56540000</v>
      </c>
      <c r="X82" s="20"/>
      <c r="Y82" s="19"/>
      <c r="Z82" s="22">
        <v>56540000</v>
      </c>
    </row>
    <row r="83" spans="1:26" ht="13.5" hidden="1">
      <c r="A83" s="38" t="s">
        <v>106</v>
      </c>
      <c r="B83" s="18">
        <v>10188000</v>
      </c>
      <c r="C83" s="18"/>
      <c r="D83" s="19">
        <v>12223000</v>
      </c>
      <c r="E83" s="20">
        <v>12934000</v>
      </c>
      <c r="F83" s="20">
        <v>410000</v>
      </c>
      <c r="G83" s="20">
        <v>454000</v>
      </c>
      <c r="H83" s="20">
        <v>626000</v>
      </c>
      <c r="I83" s="20">
        <v>1490000</v>
      </c>
      <c r="J83" s="20">
        <v>296000</v>
      </c>
      <c r="K83" s="20">
        <v>555000</v>
      </c>
      <c r="L83" s="20">
        <v>862000</v>
      </c>
      <c r="M83" s="20">
        <v>1713000</v>
      </c>
      <c r="N83" s="20">
        <v>550000</v>
      </c>
      <c r="O83" s="20">
        <v>1698000</v>
      </c>
      <c r="P83" s="20">
        <v>7284000</v>
      </c>
      <c r="Q83" s="20">
        <v>9532000</v>
      </c>
      <c r="R83" s="20">
        <v>764000</v>
      </c>
      <c r="S83" s="20">
        <v>932000</v>
      </c>
      <c r="T83" s="20">
        <v>1594000</v>
      </c>
      <c r="U83" s="20">
        <v>3290000</v>
      </c>
      <c r="V83" s="20">
        <v>16025000</v>
      </c>
      <c r="W83" s="20">
        <v>12934000</v>
      </c>
      <c r="X83" s="20"/>
      <c r="Y83" s="19"/>
      <c r="Z83" s="22">
        <v>12934000</v>
      </c>
    </row>
    <row r="84" spans="1:26" ht="13.5" hidden="1">
      <c r="A84" s="39" t="s">
        <v>107</v>
      </c>
      <c r="B84" s="27">
        <v>1771000</v>
      </c>
      <c r="C84" s="27"/>
      <c r="D84" s="28">
        <v>1565000</v>
      </c>
      <c r="E84" s="29">
        <v>1673000</v>
      </c>
      <c r="F84" s="29">
        <v>108000</v>
      </c>
      <c r="G84" s="29">
        <v>118000</v>
      </c>
      <c r="H84" s="29">
        <v>91000</v>
      </c>
      <c r="I84" s="29">
        <v>317000</v>
      </c>
      <c r="J84" s="29">
        <v>127000</v>
      </c>
      <c r="K84" s="29">
        <v>118000</v>
      </c>
      <c r="L84" s="29">
        <v>133000</v>
      </c>
      <c r="M84" s="29">
        <v>378000</v>
      </c>
      <c r="N84" s="29">
        <v>116000</v>
      </c>
      <c r="O84" s="29">
        <v>100000</v>
      </c>
      <c r="P84" s="29">
        <v>115000</v>
      </c>
      <c r="Q84" s="29">
        <v>331000</v>
      </c>
      <c r="R84" s="29">
        <v>67000</v>
      </c>
      <c r="S84" s="29">
        <v>111000</v>
      </c>
      <c r="T84" s="29">
        <v>109000</v>
      </c>
      <c r="U84" s="29">
        <v>287000</v>
      </c>
      <c r="V84" s="29">
        <v>1313000</v>
      </c>
      <c r="W84" s="29">
        <v>1673000</v>
      </c>
      <c r="X84" s="29"/>
      <c r="Y84" s="28"/>
      <c r="Z84" s="30">
        <v>1673000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254720916</v>
      </c>
      <c r="C5" s="18">
        <v>0</v>
      </c>
      <c r="D5" s="63">
        <v>279863000</v>
      </c>
      <c r="E5" s="64">
        <v>279863000</v>
      </c>
      <c r="F5" s="64">
        <v>22735281</v>
      </c>
      <c r="G5" s="64">
        <v>22775658</v>
      </c>
      <c r="H5" s="64">
        <v>22797702</v>
      </c>
      <c r="I5" s="64">
        <v>68308641</v>
      </c>
      <c r="J5" s="64">
        <v>22741365</v>
      </c>
      <c r="K5" s="64">
        <v>22880908</v>
      </c>
      <c r="L5" s="64">
        <v>22782013</v>
      </c>
      <c r="M5" s="64">
        <v>68404286</v>
      </c>
      <c r="N5" s="64">
        <v>23189574</v>
      </c>
      <c r="O5" s="64">
        <v>40104247</v>
      </c>
      <c r="P5" s="64">
        <v>24132103</v>
      </c>
      <c r="Q5" s="64">
        <v>87425924</v>
      </c>
      <c r="R5" s="64">
        <v>24371206</v>
      </c>
      <c r="S5" s="64">
        <v>24173327</v>
      </c>
      <c r="T5" s="64">
        <v>24161273</v>
      </c>
      <c r="U5" s="64">
        <v>72705806</v>
      </c>
      <c r="V5" s="64">
        <v>296844657</v>
      </c>
      <c r="W5" s="64">
        <v>279863000</v>
      </c>
      <c r="X5" s="64">
        <v>16981657</v>
      </c>
      <c r="Y5" s="65">
        <v>6.07</v>
      </c>
      <c r="Z5" s="66">
        <v>279863000</v>
      </c>
    </row>
    <row r="6" spans="1:26" ht="13.5">
      <c r="A6" s="62" t="s">
        <v>32</v>
      </c>
      <c r="B6" s="18">
        <v>867519756</v>
      </c>
      <c r="C6" s="18">
        <v>0</v>
      </c>
      <c r="D6" s="63">
        <v>1091701888</v>
      </c>
      <c r="E6" s="64">
        <v>1091702000</v>
      </c>
      <c r="F6" s="64">
        <v>65032422</v>
      </c>
      <c r="G6" s="64">
        <v>79966614</v>
      </c>
      <c r="H6" s="64">
        <v>112588732</v>
      </c>
      <c r="I6" s="64">
        <v>257587768</v>
      </c>
      <c r="J6" s="64">
        <v>48011367</v>
      </c>
      <c r="K6" s="64">
        <v>100683855</v>
      </c>
      <c r="L6" s="64">
        <v>67039284</v>
      </c>
      <c r="M6" s="64">
        <v>215734506</v>
      </c>
      <c r="N6" s="64">
        <v>89635304</v>
      </c>
      <c r="O6" s="64">
        <v>25132790</v>
      </c>
      <c r="P6" s="64">
        <v>65770237</v>
      </c>
      <c r="Q6" s="64">
        <v>180538331</v>
      </c>
      <c r="R6" s="64">
        <v>101445093</v>
      </c>
      <c r="S6" s="64">
        <v>72398813</v>
      </c>
      <c r="T6" s="64">
        <v>91579116</v>
      </c>
      <c r="U6" s="64">
        <v>265423022</v>
      </c>
      <c r="V6" s="64">
        <v>919283627</v>
      </c>
      <c r="W6" s="64">
        <v>1091702000</v>
      </c>
      <c r="X6" s="64">
        <v>-172418373</v>
      </c>
      <c r="Y6" s="65">
        <v>-15.79</v>
      </c>
      <c r="Z6" s="66">
        <v>1091702000</v>
      </c>
    </row>
    <row r="7" spans="1:26" ht="13.5">
      <c r="A7" s="62" t="s">
        <v>33</v>
      </c>
      <c r="B7" s="18">
        <v>23016680</v>
      </c>
      <c r="C7" s="18">
        <v>0</v>
      </c>
      <c r="D7" s="63">
        <v>12500000</v>
      </c>
      <c r="E7" s="64">
        <v>12500000</v>
      </c>
      <c r="F7" s="64">
        <v>0</v>
      </c>
      <c r="G7" s="64">
        <v>-882552</v>
      </c>
      <c r="H7" s="64">
        <v>0</v>
      </c>
      <c r="I7" s="64">
        <v>-882552</v>
      </c>
      <c r="J7" s="64">
        <v>5272027</v>
      </c>
      <c r="K7" s="64">
        <v>2705920</v>
      </c>
      <c r="L7" s="64">
        <v>225492</v>
      </c>
      <c r="M7" s="64">
        <v>8203439</v>
      </c>
      <c r="N7" s="64">
        <v>3143115</v>
      </c>
      <c r="O7" s="64">
        <v>2551539</v>
      </c>
      <c r="P7" s="64">
        <v>388618</v>
      </c>
      <c r="Q7" s="64">
        <v>6083272</v>
      </c>
      <c r="R7" s="64">
        <v>4328460</v>
      </c>
      <c r="S7" s="64">
        <v>2000395</v>
      </c>
      <c r="T7" s="64">
        <v>2844072</v>
      </c>
      <c r="U7" s="64">
        <v>9172927</v>
      </c>
      <c r="V7" s="64">
        <v>22577086</v>
      </c>
      <c r="W7" s="64">
        <v>12500000</v>
      </c>
      <c r="X7" s="64">
        <v>10077086</v>
      </c>
      <c r="Y7" s="65">
        <v>80.62</v>
      </c>
      <c r="Z7" s="66">
        <v>12500000</v>
      </c>
    </row>
    <row r="8" spans="1:26" ht="13.5">
      <c r="A8" s="62" t="s">
        <v>34</v>
      </c>
      <c r="B8" s="18">
        <v>501274579</v>
      </c>
      <c r="C8" s="18">
        <v>0</v>
      </c>
      <c r="D8" s="63">
        <v>486936000</v>
      </c>
      <c r="E8" s="64">
        <v>564357700</v>
      </c>
      <c r="F8" s="64">
        <v>168572000</v>
      </c>
      <c r="G8" s="64">
        <v>4736000</v>
      </c>
      <c r="H8" s="64">
        <v>0</v>
      </c>
      <c r="I8" s="64">
        <v>173308000</v>
      </c>
      <c r="J8" s="64">
        <v>0</v>
      </c>
      <c r="K8" s="64">
        <v>140047000</v>
      </c>
      <c r="L8" s="64">
        <v>0</v>
      </c>
      <c r="M8" s="64">
        <v>140047000</v>
      </c>
      <c r="N8" s="64">
        <v>1200000</v>
      </c>
      <c r="O8" s="64">
        <v>29884000</v>
      </c>
      <c r="P8" s="64">
        <v>103998000</v>
      </c>
      <c r="Q8" s="64">
        <v>135082000</v>
      </c>
      <c r="R8" s="64">
        <v>0</v>
      </c>
      <c r="S8" s="64">
        <v>0</v>
      </c>
      <c r="T8" s="64">
        <v>-110000</v>
      </c>
      <c r="U8" s="64">
        <v>-110000</v>
      </c>
      <c r="V8" s="64">
        <v>448327000</v>
      </c>
      <c r="W8" s="64">
        <v>564357700</v>
      </c>
      <c r="X8" s="64">
        <v>-116030700</v>
      </c>
      <c r="Y8" s="65">
        <v>-20.56</v>
      </c>
      <c r="Z8" s="66">
        <v>564357700</v>
      </c>
    </row>
    <row r="9" spans="1:26" ht="13.5">
      <c r="A9" s="62" t="s">
        <v>35</v>
      </c>
      <c r="B9" s="18">
        <v>126526434</v>
      </c>
      <c r="C9" s="18">
        <v>0</v>
      </c>
      <c r="D9" s="63">
        <v>98532112</v>
      </c>
      <c r="E9" s="64">
        <v>120531693</v>
      </c>
      <c r="F9" s="64">
        <v>7607353</v>
      </c>
      <c r="G9" s="64">
        <v>7617309</v>
      </c>
      <c r="H9" s="64">
        <v>7244351</v>
      </c>
      <c r="I9" s="64">
        <v>22469013</v>
      </c>
      <c r="J9" s="64">
        <v>8751172</v>
      </c>
      <c r="K9" s="64">
        <v>12869754</v>
      </c>
      <c r="L9" s="64">
        <v>14678910</v>
      </c>
      <c r="M9" s="64">
        <v>36299836</v>
      </c>
      <c r="N9" s="64">
        <v>14111095</v>
      </c>
      <c r="O9" s="64">
        <v>8272887</v>
      </c>
      <c r="P9" s="64">
        <v>9603052</v>
      </c>
      <c r="Q9" s="64">
        <v>31987034</v>
      </c>
      <c r="R9" s="64">
        <v>9020809</v>
      </c>
      <c r="S9" s="64">
        <v>-517633</v>
      </c>
      <c r="T9" s="64">
        <v>17916522</v>
      </c>
      <c r="U9" s="64">
        <v>26419698</v>
      </c>
      <c r="V9" s="64">
        <v>117175581</v>
      </c>
      <c r="W9" s="64">
        <v>120531693</v>
      </c>
      <c r="X9" s="64">
        <v>-3356112</v>
      </c>
      <c r="Y9" s="65">
        <v>-2.78</v>
      </c>
      <c r="Z9" s="66">
        <v>120531693</v>
      </c>
    </row>
    <row r="10" spans="1:26" ht="25.5">
      <c r="A10" s="67" t="s">
        <v>94</v>
      </c>
      <c r="B10" s="68">
        <f>SUM(B5:B9)</f>
        <v>1773058365</v>
      </c>
      <c r="C10" s="68">
        <f>SUM(C5:C9)</f>
        <v>0</v>
      </c>
      <c r="D10" s="69">
        <f aca="true" t="shared" si="0" ref="D10:Z10">SUM(D5:D9)</f>
        <v>1969533000</v>
      </c>
      <c r="E10" s="70">
        <f t="shared" si="0"/>
        <v>2068954393</v>
      </c>
      <c r="F10" s="70">
        <f t="shared" si="0"/>
        <v>263947056</v>
      </c>
      <c r="G10" s="70">
        <f t="shared" si="0"/>
        <v>114213029</v>
      </c>
      <c r="H10" s="70">
        <f t="shared" si="0"/>
        <v>142630785</v>
      </c>
      <c r="I10" s="70">
        <f t="shared" si="0"/>
        <v>520790870</v>
      </c>
      <c r="J10" s="70">
        <f t="shared" si="0"/>
        <v>84775931</v>
      </c>
      <c r="K10" s="70">
        <f t="shared" si="0"/>
        <v>279187437</v>
      </c>
      <c r="L10" s="70">
        <f t="shared" si="0"/>
        <v>104725699</v>
      </c>
      <c r="M10" s="70">
        <f t="shared" si="0"/>
        <v>468689067</v>
      </c>
      <c r="N10" s="70">
        <f t="shared" si="0"/>
        <v>131279088</v>
      </c>
      <c r="O10" s="70">
        <f t="shared" si="0"/>
        <v>105945463</v>
      </c>
      <c r="P10" s="70">
        <f t="shared" si="0"/>
        <v>203892010</v>
      </c>
      <c r="Q10" s="70">
        <f t="shared" si="0"/>
        <v>441116561</v>
      </c>
      <c r="R10" s="70">
        <f t="shared" si="0"/>
        <v>139165568</v>
      </c>
      <c r="S10" s="70">
        <f t="shared" si="0"/>
        <v>98054902</v>
      </c>
      <c r="T10" s="70">
        <f t="shared" si="0"/>
        <v>136390983</v>
      </c>
      <c r="U10" s="70">
        <f t="shared" si="0"/>
        <v>373611453</v>
      </c>
      <c r="V10" s="70">
        <f t="shared" si="0"/>
        <v>1804207951</v>
      </c>
      <c r="W10" s="70">
        <f t="shared" si="0"/>
        <v>2068954393</v>
      </c>
      <c r="X10" s="70">
        <f t="shared" si="0"/>
        <v>-264746442</v>
      </c>
      <c r="Y10" s="71">
        <f>+IF(W10&lt;&gt;0,(X10/W10)*100,0)</f>
        <v>-12.796146831255935</v>
      </c>
      <c r="Z10" s="72">
        <f t="shared" si="0"/>
        <v>2068954393</v>
      </c>
    </row>
    <row r="11" spans="1:26" ht="13.5">
      <c r="A11" s="62" t="s">
        <v>36</v>
      </c>
      <c r="B11" s="18">
        <v>412054662</v>
      </c>
      <c r="C11" s="18">
        <v>0</v>
      </c>
      <c r="D11" s="63">
        <v>447999998</v>
      </c>
      <c r="E11" s="64">
        <v>448000000</v>
      </c>
      <c r="F11" s="64">
        <v>35082507</v>
      </c>
      <c r="G11" s="64">
        <v>36496843</v>
      </c>
      <c r="H11" s="64">
        <v>35300282</v>
      </c>
      <c r="I11" s="64">
        <v>106879632</v>
      </c>
      <c r="J11" s="64">
        <v>34620909</v>
      </c>
      <c r="K11" s="64">
        <v>35280784</v>
      </c>
      <c r="L11" s="64">
        <v>37240322</v>
      </c>
      <c r="M11" s="64">
        <v>107142015</v>
      </c>
      <c r="N11" s="64">
        <v>36899370</v>
      </c>
      <c r="O11" s="64">
        <v>35654255</v>
      </c>
      <c r="P11" s="64">
        <v>38028311</v>
      </c>
      <c r="Q11" s="64">
        <v>110581936</v>
      </c>
      <c r="R11" s="64">
        <v>37741858</v>
      </c>
      <c r="S11" s="64">
        <v>38378337</v>
      </c>
      <c r="T11" s="64">
        <v>38469791</v>
      </c>
      <c r="U11" s="64">
        <v>114589986</v>
      </c>
      <c r="V11" s="64">
        <v>439193569</v>
      </c>
      <c r="W11" s="64">
        <v>448000000</v>
      </c>
      <c r="X11" s="64">
        <v>-8806431</v>
      </c>
      <c r="Y11" s="65">
        <v>-1.97</v>
      </c>
      <c r="Z11" s="66">
        <v>448000000</v>
      </c>
    </row>
    <row r="12" spans="1:26" ht="13.5">
      <c r="A12" s="62" t="s">
        <v>37</v>
      </c>
      <c r="B12" s="18">
        <v>21922288</v>
      </c>
      <c r="C12" s="18">
        <v>0</v>
      </c>
      <c r="D12" s="63">
        <v>23684480</v>
      </c>
      <c r="E12" s="64">
        <v>23684480</v>
      </c>
      <c r="F12" s="64">
        <v>1840823</v>
      </c>
      <c r="G12" s="64">
        <v>1598538</v>
      </c>
      <c r="H12" s="64">
        <v>1605687</v>
      </c>
      <c r="I12" s="64">
        <v>5045048</v>
      </c>
      <c r="J12" s="64">
        <v>2723173</v>
      </c>
      <c r="K12" s="64">
        <v>1716388</v>
      </c>
      <c r="L12" s="64">
        <v>2089484</v>
      </c>
      <c r="M12" s="64">
        <v>6529045</v>
      </c>
      <c r="N12" s="64">
        <v>1637531</v>
      </c>
      <c r="O12" s="64">
        <v>1623094</v>
      </c>
      <c r="P12" s="64">
        <v>1947831</v>
      </c>
      <c r="Q12" s="64">
        <v>5208456</v>
      </c>
      <c r="R12" s="64">
        <v>2941214</v>
      </c>
      <c r="S12" s="64">
        <v>1851472</v>
      </c>
      <c r="T12" s="64">
        <v>1750664</v>
      </c>
      <c r="U12" s="64">
        <v>6543350</v>
      </c>
      <c r="V12" s="64">
        <v>23325899</v>
      </c>
      <c r="W12" s="64">
        <v>23684480</v>
      </c>
      <c r="X12" s="64">
        <v>-358581</v>
      </c>
      <c r="Y12" s="65">
        <v>-1.51</v>
      </c>
      <c r="Z12" s="66">
        <v>23684480</v>
      </c>
    </row>
    <row r="13" spans="1:26" ht="13.5">
      <c r="A13" s="62" t="s">
        <v>95</v>
      </c>
      <c r="B13" s="18">
        <v>265100184</v>
      </c>
      <c r="C13" s="18">
        <v>0</v>
      </c>
      <c r="D13" s="63">
        <v>232700000</v>
      </c>
      <c r="E13" s="64">
        <v>232700000</v>
      </c>
      <c r="F13" s="64">
        <v>0</v>
      </c>
      <c r="G13" s="64">
        <v>0</v>
      </c>
      <c r="H13" s="64">
        <v>0</v>
      </c>
      <c r="I13" s="64">
        <v>0</v>
      </c>
      <c r="J13" s="64">
        <v>77566667</v>
      </c>
      <c r="K13" s="64">
        <v>19391667</v>
      </c>
      <c r="L13" s="64">
        <v>19391667</v>
      </c>
      <c r="M13" s="64">
        <v>116350001</v>
      </c>
      <c r="N13" s="64">
        <v>19391667</v>
      </c>
      <c r="O13" s="64">
        <v>19391667</v>
      </c>
      <c r="P13" s="64">
        <v>19391667</v>
      </c>
      <c r="Q13" s="64">
        <v>58175001</v>
      </c>
      <c r="R13" s="64">
        <v>19392000</v>
      </c>
      <c r="S13" s="64">
        <v>19391667</v>
      </c>
      <c r="T13" s="64">
        <v>19392000</v>
      </c>
      <c r="U13" s="64">
        <v>58175667</v>
      </c>
      <c r="V13" s="64">
        <v>232700669</v>
      </c>
      <c r="W13" s="64">
        <v>232700000</v>
      </c>
      <c r="X13" s="64">
        <v>669</v>
      </c>
      <c r="Y13" s="65">
        <v>0</v>
      </c>
      <c r="Z13" s="66">
        <v>232700000</v>
      </c>
    </row>
    <row r="14" spans="1:26" ht="13.5">
      <c r="A14" s="62" t="s">
        <v>38</v>
      </c>
      <c r="B14" s="18">
        <v>29594115</v>
      </c>
      <c r="C14" s="18">
        <v>0</v>
      </c>
      <c r="D14" s="63">
        <v>27155000</v>
      </c>
      <c r="E14" s="64">
        <v>27155000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13556549</v>
      </c>
      <c r="M14" s="64">
        <v>13556549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12760524</v>
      </c>
      <c r="U14" s="64">
        <v>12760524</v>
      </c>
      <c r="V14" s="64">
        <v>26317073</v>
      </c>
      <c r="W14" s="64">
        <v>27155000</v>
      </c>
      <c r="X14" s="64">
        <v>-837927</v>
      </c>
      <c r="Y14" s="65">
        <v>-3.09</v>
      </c>
      <c r="Z14" s="66">
        <v>27155000</v>
      </c>
    </row>
    <row r="15" spans="1:26" ht="13.5">
      <c r="A15" s="62" t="s">
        <v>39</v>
      </c>
      <c r="B15" s="18">
        <v>698415368</v>
      </c>
      <c r="C15" s="18">
        <v>0</v>
      </c>
      <c r="D15" s="63">
        <v>782975000</v>
      </c>
      <c r="E15" s="64">
        <v>784390000</v>
      </c>
      <c r="F15" s="64">
        <v>74773025</v>
      </c>
      <c r="G15" s="64">
        <v>76588766</v>
      </c>
      <c r="H15" s="64">
        <v>63948419</v>
      </c>
      <c r="I15" s="64">
        <v>215310210</v>
      </c>
      <c r="J15" s="64">
        <v>57496858</v>
      </c>
      <c r="K15" s="64">
        <v>55326615</v>
      </c>
      <c r="L15" s="64">
        <v>59693790</v>
      </c>
      <c r="M15" s="64">
        <v>172517263</v>
      </c>
      <c r="N15" s="64">
        <v>50649439</v>
      </c>
      <c r="O15" s="64">
        <v>60029525</v>
      </c>
      <c r="P15" s="64">
        <v>55055077</v>
      </c>
      <c r="Q15" s="64">
        <v>165734041</v>
      </c>
      <c r="R15" s="64">
        <v>58553018</v>
      </c>
      <c r="S15" s="64">
        <v>54895061</v>
      </c>
      <c r="T15" s="64">
        <v>69602412</v>
      </c>
      <c r="U15" s="64">
        <v>183050491</v>
      </c>
      <c r="V15" s="64">
        <v>736612005</v>
      </c>
      <c r="W15" s="64">
        <v>784390000</v>
      </c>
      <c r="X15" s="64">
        <v>-47777995</v>
      </c>
      <c r="Y15" s="65">
        <v>-6.09</v>
      </c>
      <c r="Z15" s="66">
        <v>784390000</v>
      </c>
    </row>
    <row r="16" spans="1:26" ht="13.5">
      <c r="A16" s="73" t="s">
        <v>40</v>
      </c>
      <c r="B16" s="18">
        <v>5540000</v>
      </c>
      <c r="C16" s="18">
        <v>0</v>
      </c>
      <c r="D16" s="63">
        <v>5140000</v>
      </c>
      <c r="E16" s="64">
        <v>6940000</v>
      </c>
      <c r="F16" s="64">
        <v>2000000</v>
      </c>
      <c r="G16" s="64">
        <v>40000</v>
      </c>
      <c r="H16" s="64">
        <v>20000</v>
      </c>
      <c r="I16" s="64">
        <v>2060000</v>
      </c>
      <c r="J16" s="64">
        <v>0</v>
      </c>
      <c r="K16" s="64">
        <v>0</v>
      </c>
      <c r="L16" s="64">
        <v>2900000</v>
      </c>
      <c r="M16" s="64">
        <v>2900000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1800000</v>
      </c>
      <c r="T16" s="64">
        <v>0</v>
      </c>
      <c r="U16" s="64">
        <v>1800000</v>
      </c>
      <c r="V16" s="64">
        <v>6760000</v>
      </c>
      <c r="W16" s="64">
        <v>6940000</v>
      </c>
      <c r="X16" s="64">
        <v>-180000</v>
      </c>
      <c r="Y16" s="65">
        <v>-2.59</v>
      </c>
      <c r="Z16" s="66">
        <v>6940000</v>
      </c>
    </row>
    <row r="17" spans="1:26" ht="13.5">
      <c r="A17" s="62" t="s">
        <v>41</v>
      </c>
      <c r="B17" s="18">
        <v>483492632</v>
      </c>
      <c r="C17" s="18">
        <v>0</v>
      </c>
      <c r="D17" s="63">
        <v>425052522</v>
      </c>
      <c r="E17" s="64">
        <v>510132409</v>
      </c>
      <c r="F17" s="64">
        <v>12360906</v>
      </c>
      <c r="G17" s="64">
        <v>20101850</v>
      </c>
      <c r="H17" s="64">
        <v>63892569</v>
      </c>
      <c r="I17" s="64">
        <v>96355325</v>
      </c>
      <c r="J17" s="64">
        <v>-7913459</v>
      </c>
      <c r="K17" s="64">
        <v>38895119</v>
      </c>
      <c r="L17" s="64">
        <v>31439321</v>
      </c>
      <c r="M17" s="64">
        <v>62420981</v>
      </c>
      <c r="N17" s="64">
        <v>32718936</v>
      </c>
      <c r="O17" s="64">
        <v>50511042</v>
      </c>
      <c r="P17" s="64">
        <v>37392429</v>
      </c>
      <c r="Q17" s="64">
        <v>120622407</v>
      </c>
      <c r="R17" s="64">
        <v>36059110</v>
      </c>
      <c r="S17" s="64">
        <v>36734539</v>
      </c>
      <c r="T17" s="64">
        <v>69408630</v>
      </c>
      <c r="U17" s="64">
        <v>142202279</v>
      </c>
      <c r="V17" s="64">
        <v>421600992</v>
      </c>
      <c r="W17" s="64">
        <v>510132409</v>
      </c>
      <c r="X17" s="64">
        <v>-88531417</v>
      </c>
      <c r="Y17" s="65">
        <v>-17.35</v>
      </c>
      <c r="Z17" s="66">
        <v>510132409</v>
      </c>
    </row>
    <row r="18" spans="1:26" ht="13.5">
      <c r="A18" s="74" t="s">
        <v>42</v>
      </c>
      <c r="B18" s="75">
        <f>SUM(B11:B17)</f>
        <v>1916119249</v>
      </c>
      <c r="C18" s="75">
        <f>SUM(C11:C17)</f>
        <v>0</v>
      </c>
      <c r="D18" s="76">
        <f aca="true" t="shared" si="1" ref="D18:Z18">SUM(D11:D17)</f>
        <v>1944707000</v>
      </c>
      <c r="E18" s="77">
        <f t="shared" si="1"/>
        <v>2033001889</v>
      </c>
      <c r="F18" s="77">
        <f t="shared" si="1"/>
        <v>126057261</v>
      </c>
      <c r="G18" s="77">
        <f t="shared" si="1"/>
        <v>134825997</v>
      </c>
      <c r="H18" s="77">
        <f t="shared" si="1"/>
        <v>164766957</v>
      </c>
      <c r="I18" s="77">
        <f t="shared" si="1"/>
        <v>425650215</v>
      </c>
      <c r="J18" s="77">
        <f t="shared" si="1"/>
        <v>164494148</v>
      </c>
      <c r="K18" s="77">
        <f t="shared" si="1"/>
        <v>150610573</v>
      </c>
      <c r="L18" s="77">
        <f t="shared" si="1"/>
        <v>166311133</v>
      </c>
      <c r="M18" s="77">
        <f t="shared" si="1"/>
        <v>481415854</v>
      </c>
      <c r="N18" s="77">
        <f t="shared" si="1"/>
        <v>141296943</v>
      </c>
      <c r="O18" s="77">
        <f t="shared" si="1"/>
        <v>167209583</v>
      </c>
      <c r="P18" s="77">
        <f t="shared" si="1"/>
        <v>151815315</v>
      </c>
      <c r="Q18" s="77">
        <f t="shared" si="1"/>
        <v>460321841</v>
      </c>
      <c r="R18" s="77">
        <f t="shared" si="1"/>
        <v>154687200</v>
      </c>
      <c r="S18" s="77">
        <f t="shared" si="1"/>
        <v>153051076</v>
      </c>
      <c r="T18" s="77">
        <f t="shared" si="1"/>
        <v>211384021</v>
      </c>
      <c r="U18" s="77">
        <f t="shared" si="1"/>
        <v>519122297</v>
      </c>
      <c r="V18" s="77">
        <f t="shared" si="1"/>
        <v>1886510207</v>
      </c>
      <c r="W18" s="77">
        <f t="shared" si="1"/>
        <v>2033001889</v>
      </c>
      <c r="X18" s="77">
        <f t="shared" si="1"/>
        <v>-146491682</v>
      </c>
      <c r="Y18" s="71">
        <f>+IF(W18&lt;&gt;0,(X18/W18)*100,0)</f>
        <v>-7.205683516214381</v>
      </c>
      <c r="Z18" s="78">
        <f t="shared" si="1"/>
        <v>2033001889</v>
      </c>
    </row>
    <row r="19" spans="1:26" ht="13.5">
      <c r="A19" s="74" t="s">
        <v>43</v>
      </c>
      <c r="B19" s="79">
        <f>+B10-B18</f>
        <v>-143060884</v>
      </c>
      <c r="C19" s="79">
        <f>+C10-C18</f>
        <v>0</v>
      </c>
      <c r="D19" s="80">
        <f aca="true" t="shared" si="2" ref="D19:Z19">+D10-D18</f>
        <v>24826000</v>
      </c>
      <c r="E19" s="81">
        <f t="shared" si="2"/>
        <v>35952504</v>
      </c>
      <c r="F19" s="81">
        <f t="shared" si="2"/>
        <v>137889795</v>
      </c>
      <c r="G19" s="81">
        <f t="shared" si="2"/>
        <v>-20612968</v>
      </c>
      <c r="H19" s="81">
        <f t="shared" si="2"/>
        <v>-22136172</v>
      </c>
      <c r="I19" s="81">
        <f t="shared" si="2"/>
        <v>95140655</v>
      </c>
      <c r="J19" s="81">
        <f t="shared" si="2"/>
        <v>-79718217</v>
      </c>
      <c r="K19" s="81">
        <f t="shared" si="2"/>
        <v>128576864</v>
      </c>
      <c r="L19" s="81">
        <f t="shared" si="2"/>
        <v>-61585434</v>
      </c>
      <c r="M19" s="81">
        <f t="shared" si="2"/>
        <v>-12726787</v>
      </c>
      <c r="N19" s="81">
        <f t="shared" si="2"/>
        <v>-10017855</v>
      </c>
      <c r="O19" s="81">
        <f t="shared" si="2"/>
        <v>-61264120</v>
      </c>
      <c r="P19" s="81">
        <f t="shared" si="2"/>
        <v>52076695</v>
      </c>
      <c r="Q19" s="81">
        <f t="shared" si="2"/>
        <v>-19205280</v>
      </c>
      <c r="R19" s="81">
        <f t="shared" si="2"/>
        <v>-15521632</v>
      </c>
      <c r="S19" s="81">
        <f t="shared" si="2"/>
        <v>-54996174</v>
      </c>
      <c r="T19" s="81">
        <f t="shared" si="2"/>
        <v>-74993038</v>
      </c>
      <c r="U19" s="81">
        <f t="shared" si="2"/>
        <v>-145510844</v>
      </c>
      <c r="V19" s="81">
        <f t="shared" si="2"/>
        <v>-82302256</v>
      </c>
      <c r="W19" s="81">
        <f>IF(E10=E18,0,W10-W18)</f>
        <v>35952504</v>
      </c>
      <c r="X19" s="81">
        <f t="shared" si="2"/>
        <v>-118254760</v>
      </c>
      <c r="Y19" s="82">
        <f>+IF(W19&lt;&gt;0,(X19/W19)*100,0)</f>
        <v>-328.9193987712233</v>
      </c>
      <c r="Z19" s="83">
        <f t="shared" si="2"/>
        <v>35952504</v>
      </c>
    </row>
    <row r="20" spans="1:26" ht="13.5">
      <c r="A20" s="62" t="s">
        <v>44</v>
      </c>
      <c r="B20" s="18">
        <v>187076977</v>
      </c>
      <c r="C20" s="18">
        <v>0</v>
      </c>
      <c r="D20" s="63">
        <v>479207000</v>
      </c>
      <c r="E20" s="64">
        <v>586404300</v>
      </c>
      <c r="F20" s="64">
        <v>124354000</v>
      </c>
      <c r="G20" s="64">
        <v>25000000</v>
      </c>
      <c r="H20" s="64">
        <v>0</v>
      </c>
      <c r="I20" s="64">
        <v>149354000</v>
      </c>
      <c r="J20" s="64">
        <v>10421700</v>
      </c>
      <c r="K20" s="64">
        <v>155761000</v>
      </c>
      <c r="L20" s="64">
        <v>0</v>
      </c>
      <c r="M20" s="64">
        <v>166182700</v>
      </c>
      <c r="N20" s="64">
        <v>100000000</v>
      </c>
      <c r="O20" s="64">
        <v>4489216</v>
      </c>
      <c r="P20" s="64">
        <v>76834000</v>
      </c>
      <c r="Q20" s="64">
        <v>181323216</v>
      </c>
      <c r="R20" s="64">
        <v>0</v>
      </c>
      <c r="S20" s="64">
        <v>0</v>
      </c>
      <c r="T20" s="64">
        <v>6668518</v>
      </c>
      <c r="U20" s="64">
        <v>6668518</v>
      </c>
      <c r="V20" s="64">
        <v>503528434</v>
      </c>
      <c r="W20" s="64">
        <v>586404300</v>
      </c>
      <c r="X20" s="64">
        <v>-82875866</v>
      </c>
      <c r="Y20" s="65">
        <v>-14.13</v>
      </c>
      <c r="Z20" s="66">
        <v>586404300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44016093</v>
      </c>
      <c r="C22" s="90">
        <f>SUM(C19:C21)</f>
        <v>0</v>
      </c>
      <c r="D22" s="91">
        <f aca="true" t="shared" si="3" ref="D22:Z22">SUM(D19:D21)</f>
        <v>504033000</v>
      </c>
      <c r="E22" s="92">
        <f t="shared" si="3"/>
        <v>622356804</v>
      </c>
      <c r="F22" s="92">
        <f t="shared" si="3"/>
        <v>262243795</v>
      </c>
      <c r="G22" s="92">
        <f t="shared" si="3"/>
        <v>4387032</v>
      </c>
      <c r="H22" s="92">
        <f t="shared" si="3"/>
        <v>-22136172</v>
      </c>
      <c r="I22" s="92">
        <f t="shared" si="3"/>
        <v>244494655</v>
      </c>
      <c r="J22" s="92">
        <f t="shared" si="3"/>
        <v>-69296517</v>
      </c>
      <c r="K22" s="92">
        <f t="shared" si="3"/>
        <v>284337864</v>
      </c>
      <c r="L22" s="92">
        <f t="shared" si="3"/>
        <v>-61585434</v>
      </c>
      <c r="M22" s="92">
        <f t="shared" si="3"/>
        <v>153455913</v>
      </c>
      <c r="N22" s="92">
        <f t="shared" si="3"/>
        <v>89982145</v>
      </c>
      <c r="O22" s="92">
        <f t="shared" si="3"/>
        <v>-56774904</v>
      </c>
      <c r="P22" s="92">
        <f t="shared" si="3"/>
        <v>128910695</v>
      </c>
      <c r="Q22" s="92">
        <f t="shared" si="3"/>
        <v>162117936</v>
      </c>
      <c r="R22" s="92">
        <f t="shared" si="3"/>
        <v>-15521632</v>
      </c>
      <c r="S22" s="92">
        <f t="shared" si="3"/>
        <v>-54996174</v>
      </c>
      <c r="T22" s="92">
        <f t="shared" si="3"/>
        <v>-68324520</v>
      </c>
      <c r="U22" s="92">
        <f t="shared" si="3"/>
        <v>-138842326</v>
      </c>
      <c r="V22" s="92">
        <f t="shared" si="3"/>
        <v>421226178</v>
      </c>
      <c r="W22" s="92">
        <f t="shared" si="3"/>
        <v>622356804</v>
      </c>
      <c r="X22" s="92">
        <f t="shared" si="3"/>
        <v>-201130626</v>
      </c>
      <c r="Y22" s="93">
        <f>+IF(W22&lt;&gt;0,(X22/W22)*100,0)</f>
        <v>-32.317574855339736</v>
      </c>
      <c r="Z22" s="94">
        <f t="shared" si="3"/>
        <v>622356804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44016093</v>
      </c>
      <c r="C24" s="79">
        <f>SUM(C22:C23)</f>
        <v>0</v>
      </c>
      <c r="D24" s="80">
        <f aca="true" t="shared" si="4" ref="D24:Z24">SUM(D22:D23)</f>
        <v>504033000</v>
      </c>
      <c r="E24" s="81">
        <f t="shared" si="4"/>
        <v>622356804</v>
      </c>
      <c r="F24" s="81">
        <f t="shared" si="4"/>
        <v>262243795</v>
      </c>
      <c r="G24" s="81">
        <f t="shared" si="4"/>
        <v>4387032</v>
      </c>
      <c r="H24" s="81">
        <f t="shared" si="4"/>
        <v>-22136172</v>
      </c>
      <c r="I24" s="81">
        <f t="shared" si="4"/>
        <v>244494655</v>
      </c>
      <c r="J24" s="81">
        <f t="shared" si="4"/>
        <v>-69296517</v>
      </c>
      <c r="K24" s="81">
        <f t="shared" si="4"/>
        <v>284337864</v>
      </c>
      <c r="L24" s="81">
        <f t="shared" si="4"/>
        <v>-61585434</v>
      </c>
      <c r="M24" s="81">
        <f t="shared" si="4"/>
        <v>153455913</v>
      </c>
      <c r="N24" s="81">
        <f t="shared" si="4"/>
        <v>89982145</v>
      </c>
      <c r="O24" s="81">
        <f t="shared" si="4"/>
        <v>-56774904</v>
      </c>
      <c r="P24" s="81">
        <f t="shared" si="4"/>
        <v>128910695</v>
      </c>
      <c r="Q24" s="81">
        <f t="shared" si="4"/>
        <v>162117936</v>
      </c>
      <c r="R24" s="81">
        <f t="shared" si="4"/>
        <v>-15521632</v>
      </c>
      <c r="S24" s="81">
        <f t="shared" si="4"/>
        <v>-54996174</v>
      </c>
      <c r="T24" s="81">
        <f t="shared" si="4"/>
        <v>-68324520</v>
      </c>
      <c r="U24" s="81">
        <f t="shared" si="4"/>
        <v>-138842326</v>
      </c>
      <c r="V24" s="81">
        <f t="shared" si="4"/>
        <v>421226178</v>
      </c>
      <c r="W24" s="81">
        <f t="shared" si="4"/>
        <v>622356804</v>
      </c>
      <c r="X24" s="81">
        <f t="shared" si="4"/>
        <v>-201130626</v>
      </c>
      <c r="Y24" s="82">
        <f>+IF(W24&lt;&gt;0,(X24/W24)*100,0)</f>
        <v>-32.317574855339736</v>
      </c>
      <c r="Z24" s="83">
        <f t="shared" si="4"/>
        <v>622356804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339662368</v>
      </c>
      <c r="C27" s="21">
        <v>0</v>
      </c>
      <c r="D27" s="103">
        <v>504007000</v>
      </c>
      <c r="E27" s="104">
        <v>622112355</v>
      </c>
      <c r="F27" s="104">
        <v>10987236</v>
      </c>
      <c r="G27" s="104">
        <v>17859391</v>
      </c>
      <c r="H27" s="104">
        <v>15993627</v>
      </c>
      <c r="I27" s="104">
        <v>44840254</v>
      </c>
      <c r="J27" s="104">
        <v>42394427</v>
      </c>
      <c r="K27" s="104">
        <v>35056821</v>
      </c>
      <c r="L27" s="104">
        <v>40560955</v>
      </c>
      <c r="M27" s="104">
        <v>118012203</v>
      </c>
      <c r="N27" s="104">
        <v>19491106</v>
      </c>
      <c r="O27" s="104">
        <v>2559135</v>
      </c>
      <c r="P27" s="104">
        <v>44952842</v>
      </c>
      <c r="Q27" s="104">
        <v>67003083</v>
      </c>
      <c r="R27" s="104">
        <v>21003232</v>
      </c>
      <c r="S27" s="104">
        <v>41278130</v>
      </c>
      <c r="T27" s="104">
        <v>88215127</v>
      </c>
      <c r="U27" s="104">
        <v>150496489</v>
      </c>
      <c r="V27" s="104">
        <v>380352029</v>
      </c>
      <c r="W27" s="104">
        <v>622112355</v>
      </c>
      <c r="X27" s="104">
        <v>-241760326</v>
      </c>
      <c r="Y27" s="105">
        <v>-38.86</v>
      </c>
      <c r="Z27" s="106">
        <v>622112355</v>
      </c>
    </row>
    <row r="28" spans="1:26" ht="13.5">
      <c r="A28" s="107" t="s">
        <v>44</v>
      </c>
      <c r="B28" s="18">
        <v>227304900</v>
      </c>
      <c r="C28" s="18">
        <v>0</v>
      </c>
      <c r="D28" s="63">
        <v>479207000</v>
      </c>
      <c r="E28" s="64">
        <v>586404755</v>
      </c>
      <c r="F28" s="64">
        <v>9886848</v>
      </c>
      <c r="G28" s="64">
        <v>16744130</v>
      </c>
      <c r="H28" s="64">
        <v>11993145</v>
      </c>
      <c r="I28" s="64">
        <v>38624123</v>
      </c>
      <c r="J28" s="64">
        <v>35658304</v>
      </c>
      <c r="K28" s="64">
        <v>33672727</v>
      </c>
      <c r="L28" s="64">
        <v>38662603</v>
      </c>
      <c r="M28" s="64">
        <v>107993634</v>
      </c>
      <c r="N28" s="64">
        <v>17643658</v>
      </c>
      <c r="O28" s="64">
        <v>3324055</v>
      </c>
      <c r="P28" s="64">
        <v>45445163</v>
      </c>
      <c r="Q28" s="64">
        <v>66412876</v>
      </c>
      <c r="R28" s="64">
        <v>20572796</v>
      </c>
      <c r="S28" s="64">
        <v>40412658</v>
      </c>
      <c r="T28" s="64">
        <v>84116163</v>
      </c>
      <c r="U28" s="64">
        <v>145101617</v>
      </c>
      <c r="V28" s="64">
        <v>358132250</v>
      </c>
      <c r="W28" s="64">
        <v>586404755</v>
      </c>
      <c r="X28" s="64">
        <v>-228272505</v>
      </c>
      <c r="Y28" s="65">
        <v>-38.93</v>
      </c>
      <c r="Z28" s="66">
        <v>586404755</v>
      </c>
    </row>
    <row r="29" spans="1:26" ht="13.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112357468</v>
      </c>
      <c r="C31" s="18">
        <v>0</v>
      </c>
      <c r="D31" s="63">
        <v>24800000</v>
      </c>
      <c r="E31" s="64">
        <v>35707600</v>
      </c>
      <c r="F31" s="64">
        <v>1100388</v>
      </c>
      <c r="G31" s="64">
        <v>1115261</v>
      </c>
      <c r="H31" s="64">
        <v>4000482</v>
      </c>
      <c r="I31" s="64">
        <v>6216131</v>
      </c>
      <c r="J31" s="64">
        <v>6736123</v>
      </c>
      <c r="K31" s="64">
        <v>1384094</v>
      </c>
      <c r="L31" s="64">
        <v>1898352</v>
      </c>
      <c r="M31" s="64">
        <v>10018569</v>
      </c>
      <c r="N31" s="64">
        <v>1847448</v>
      </c>
      <c r="O31" s="64">
        <v>-764920</v>
      </c>
      <c r="P31" s="64">
        <v>-492321</v>
      </c>
      <c r="Q31" s="64">
        <v>590207</v>
      </c>
      <c r="R31" s="64">
        <v>430436</v>
      </c>
      <c r="S31" s="64">
        <v>865472</v>
      </c>
      <c r="T31" s="64">
        <v>4098964</v>
      </c>
      <c r="U31" s="64">
        <v>5394872</v>
      </c>
      <c r="V31" s="64">
        <v>22219779</v>
      </c>
      <c r="W31" s="64">
        <v>35707600</v>
      </c>
      <c r="X31" s="64">
        <v>-13487821</v>
      </c>
      <c r="Y31" s="65">
        <v>-37.77</v>
      </c>
      <c r="Z31" s="66">
        <v>35707600</v>
      </c>
    </row>
    <row r="32" spans="1:26" ht="13.5">
      <c r="A32" s="74" t="s">
        <v>50</v>
      </c>
      <c r="B32" s="21">
        <f>SUM(B28:B31)</f>
        <v>339662368</v>
      </c>
      <c r="C32" s="21">
        <f>SUM(C28:C31)</f>
        <v>0</v>
      </c>
      <c r="D32" s="103">
        <f aca="true" t="shared" si="5" ref="D32:Z32">SUM(D28:D31)</f>
        <v>504007000</v>
      </c>
      <c r="E32" s="104">
        <f t="shared" si="5"/>
        <v>622112355</v>
      </c>
      <c r="F32" s="104">
        <f t="shared" si="5"/>
        <v>10987236</v>
      </c>
      <c r="G32" s="104">
        <f t="shared" si="5"/>
        <v>17859391</v>
      </c>
      <c r="H32" s="104">
        <f t="shared" si="5"/>
        <v>15993627</v>
      </c>
      <c r="I32" s="104">
        <f t="shared" si="5"/>
        <v>44840254</v>
      </c>
      <c r="J32" s="104">
        <f t="shared" si="5"/>
        <v>42394427</v>
      </c>
      <c r="K32" s="104">
        <f t="shared" si="5"/>
        <v>35056821</v>
      </c>
      <c r="L32" s="104">
        <f t="shared" si="5"/>
        <v>40560955</v>
      </c>
      <c r="M32" s="104">
        <f t="shared" si="5"/>
        <v>118012203</v>
      </c>
      <c r="N32" s="104">
        <f t="shared" si="5"/>
        <v>19491106</v>
      </c>
      <c r="O32" s="104">
        <f t="shared" si="5"/>
        <v>2559135</v>
      </c>
      <c r="P32" s="104">
        <f t="shared" si="5"/>
        <v>44952842</v>
      </c>
      <c r="Q32" s="104">
        <f t="shared" si="5"/>
        <v>67003083</v>
      </c>
      <c r="R32" s="104">
        <f t="shared" si="5"/>
        <v>21003232</v>
      </c>
      <c r="S32" s="104">
        <f t="shared" si="5"/>
        <v>41278130</v>
      </c>
      <c r="T32" s="104">
        <f t="shared" si="5"/>
        <v>88215127</v>
      </c>
      <c r="U32" s="104">
        <f t="shared" si="5"/>
        <v>150496489</v>
      </c>
      <c r="V32" s="104">
        <f t="shared" si="5"/>
        <v>380352029</v>
      </c>
      <c r="W32" s="104">
        <f t="shared" si="5"/>
        <v>622112355</v>
      </c>
      <c r="X32" s="104">
        <f t="shared" si="5"/>
        <v>-241760326</v>
      </c>
      <c r="Y32" s="105">
        <f>+IF(W32&lt;&gt;0,(X32/W32)*100,0)</f>
        <v>-38.861199919426134</v>
      </c>
      <c r="Z32" s="106">
        <f t="shared" si="5"/>
        <v>622112355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727453656</v>
      </c>
      <c r="C35" s="18">
        <v>0</v>
      </c>
      <c r="D35" s="63">
        <v>647732411</v>
      </c>
      <c r="E35" s="64">
        <v>525408411</v>
      </c>
      <c r="F35" s="64">
        <v>756937948</v>
      </c>
      <c r="G35" s="64">
        <v>670171156</v>
      </c>
      <c r="H35" s="64">
        <v>858373824</v>
      </c>
      <c r="I35" s="64">
        <v>858373824</v>
      </c>
      <c r="J35" s="64">
        <v>848306939</v>
      </c>
      <c r="K35" s="64">
        <v>881802694</v>
      </c>
      <c r="L35" s="64">
        <v>1054832240</v>
      </c>
      <c r="M35" s="64">
        <v>1054832240</v>
      </c>
      <c r="N35" s="64">
        <v>859114983</v>
      </c>
      <c r="O35" s="64">
        <v>867453937</v>
      </c>
      <c r="P35" s="64">
        <v>972486208</v>
      </c>
      <c r="Q35" s="64">
        <v>972486208</v>
      </c>
      <c r="R35" s="64">
        <v>945885612</v>
      </c>
      <c r="S35" s="64">
        <v>854659322</v>
      </c>
      <c r="T35" s="64">
        <v>854659322</v>
      </c>
      <c r="U35" s="64">
        <v>854659322</v>
      </c>
      <c r="V35" s="64">
        <v>854659322</v>
      </c>
      <c r="W35" s="64">
        <v>525408411</v>
      </c>
      <c r="X35" s="64">
        <v>329250911</v>
      </c>
      <c r="Y35" s="65">
        <v>62.67</v>
      </c>
      <c r="Z35" s="66">
        <v>525408411</v>
      </c>
    </row>
    <row r="36" spans="1:26" ht="13.5">
      <c r="A36" s="62" t="s">
        <v>53</v>
      </c>
      <c r="B36" s="18">
        <v>6019546808</v>
      </c>
      <c r="C36" s="18">
        <v>0</v>
      </c>
      <c r="D36" s="63">
        <v>6799064815</v>
      </c>
      <c r="E36" s="64">
        <v>6921388815</v>
      </c>
      <c r="F36" s="64">
        <v>5934056745</v>
      </c>
      <c r="G36" s="64">
        <v>5705819008</v>
      </c>
      <c r="H36" s="64">
        <v>5550722944</v>
      </c>
      <c r="I36" s="64">
        <v>5550722944</v>
      </c>
      <c r="J36" s="64">
        <v>5738830385</v>
      </c>
      <c r="K36" s="64">
        <v>6115961713</v>
      </c>
      <c r="L36" s="64">
        <v>5732935043</v>
      </c>
      <c r="M36" s="64">
        <v>5732935043</v>
      </c>
      <c r="N36" s="64">
        <v>5906818604</v>
      </c>
      <c r="O36" s="64">
        <v>5795485282</v>
      </c>
      <c r="P36" s="64">
        <v>5877904114</v>
      </c>
      <c r="Q36" s="64">
        <v>5877904114</v>
      </c>
      <c r="R36" s="64">
        <v>5718816671</v>
      </c>
      <c r="S36" s="64">
        <v>5802490755</v>
      </c>
      <c r="T36" s="64">
        <v>5789162927</v>
      </c>
      <c r="U36" s="64">
        <v>5789162927</v>
      </c>
      <c r="V36" s="64">
        <v>5789162927</v>
      </c>
      <c r="W36" s="64">
        <v>6921388815</v>
      </c>
      <c r="X36" s="64">
        <v>-1132225888</v>
      </c>
      <c r="Y36" s="65">
        <v>-16.36</v>
      </c>
      <c r="Z36" s="66">
        <v>6921388815</v>
      </c>
    </row>
    <row r="37" spans="1:26" ht="13.5">
      <c r="A37" s="62" t="s">
        <v>54</v>
      </c>
      <c r="B37" s="18">
        <v>585693811</v>
      </c>
      <c r="C37" s="18">
        <v>0</v>
      </c>
      <c r="D37" s="63">
        <v>399363000</v>
      </c>
      <c r="E37" s="64">
        <v>299363000</v>
      </c>
      <c r="F37" s="64">
        <v>624898520</v>
      </c>
      <c r="G37" s="64">
        <v>567738920</v>
      </c>
      <c r="H37" s="64">
        <v>602449654</v>
      </c>
      <c r="I37" s="64">
        <v>602449654</v>
      </c>
      <c r="J37" s="64">
        <v>476489694</v>
      </c>
      <c r="K37" s="64">
        <v>463960912</v>
      </c>
      <c r="L37" s="64">
        <v>638032343</v>
      </c>
      <c r="M37" s="64">
        <v>638032343</v>
      </c>
      <c r="N37" s="64">
        <v>464619309</v>
      </c>
      <c r="O37" s="64">
        <v>537060709</v>
      </c>
      <c r="P37" s="64">
        <v>538814477</v>
      </c>
      <c r="Q37" s="64">
        <v>538814477</v>
      </c>
      <c r="R37" s="64">
        <v>497546706</v>
      </c>
      <c r="S37" s="64">
        <v>529457659</v>
      </c>
      <c r="T37" s="64">
        <v>529457659</v>
      </c>
      <c r="U37" s="64">
        <v>529457659</v>
      </c>
      <c r="V37" s="64">
        <v>529457659</v>
      </c>
      <c r="W37" s="64">
        <v>299363000</v>
      </c>
      <c r="X37" s="64">
        <v>230094659</v>
      </c>
      <c r="Y37" s="65">
        <v>76.86</v>
      </c>
      <c r="Z37" s="66">
        <v>299363000</v>
      </c>
    </row>
    <row r="38" spans="1:26" ht="13.5">
      <c r="A38" s="62" t="s">
        <v>55</v>
      </c>
      <c r="B38" s="18">
        <v>477859319</v>
      </c>
      <c r="C38" s="18">
        <v>0</v>
      </c>
      <c r="D38" s="63">
        <v>438602000</v>
      </c>
      <c r="E38" s="64">
        <v>438602000</v>
      </c>
      <c r="F38" s="64">
        <v>298587917</v>
      </c>
      <c r="G38" s="64">
        <v>298587917</v>
      </c>
      <c r="H38" s="64">
        <v>298587917</v>
      </c>
      <c r="I38" s="64">
        <v>298587917</v>
      </c>
      <c r="J38" s="64">
        <v>456612403</v>
      </c>
      <c r="K38" s="64">
        <v>492975403</v>
      </c>
      <c r="L38" s="64">
        <v>498700492</v>
      </c>
      <c r="M38" s="64">
        <v>498700492</v>
      </c>
      <c r="N38" s="64">
        <v>498700492</v>
      </c>
      <c r="O38" s="64">
        <v>498700492</v>
      </c>
      <c r="P38" s="64">
        <v>498700492</v>
      </c>
      <c r="Q38" s="64">
        <v>498700492</v>
      </c>
      <c r="R38" s="64">
        <v>498700492</v>
      </c>
      <c r="S38" s="64">
        <v>498700492</v>
      </c>
      <c r="T38" s="64">
        <v>498700492</v>
      </c>
      <c r="U38" s="64">
        <v>498700492</v>
      </c>
      <c r="V38" s="64">
        <v>498700492</v>
      </c>
      <c r="W38" s="64">
        <v>438602000</v>
      </c>
      <c r="X38" s="64">
        <v>60098492</v>
      </c>
      <c r="Y38" s="65">
        <v>13.7</v>
      </c>
      <c r="Z38" s="66">
        <v>438602000</v>
      </c>
    </row>
    <row r="39" spans="1:26" ht="13.5">
      <c r="A39" s="62" t="s">
        <v>56</v>
      </c>
      <c r="B39" s="18">
        <v>5683447334</v>
      </c>
      <c r="C39" s="18">
        <v>0</v>
      </c>
      <c r="D39" s="63">
        <v>6608832226</v>
      </c>
      <c r="E39" s="64">
        <v>6708832226</v>
      </c>
      <c r="F39" s="64">
        <v>5767508256</v>
      </c>
      <c r="G39" s="64">
        <v>5509663327</v>
      </c>
      <c r="H39" s="64">
        <v>5508059197</v>
      </c>
      <c r="I39" s="64">
        <v>5508059197</v>
      </c>
      <c r="J39" s="64">
        <v>5654035227</v>
      </c>
      <c r="K39" s="64">
        <v>6040828092</v>
      </c>
      <c r="L39" s="64">
        <v>5651034448</v>
      </c>
      <c r="M39" s="64">
        <v>5651034448</v>
      </c>
      <c r="N39" s="64">
        <v>5802613786</v>
      </c>
      <c r="O39" s="64">
        <v>5627178018</v>
      </c>
      <c r="P39" s="64">
        <v>5812875353</v>
      </c>
      <c r="Q39" s="64">
        <v>5812875353</v>
      </c>
      <c r="R39" s="64">
        <v>5668455085</v>
      </c>
      <c r="S39" s="64">
        <v>5628991926</v>
      </c>
      <c r="T39" s="64">
        <v>5615664098</v>
      </c>
      <c r="U39" s="64">
        <v>5615664098</v>
      </c>
      <c r="V39" s="64">
        <v>5615664098</v>
      </c>
      <c r="W39" s="64">
        <v>6708832226</v>
      </c>
      <c r="X39" s="64">
        <v>-1093168128</v>
      </c>
      <c r="Y39" s="65">
        <v>-16.29</v>
      </c>
      <c r="Z39" s="66">
        <v>6708832226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435947454</v>
      </c>
      <c r="C42" s="18">
        <v>0</v>
      </c>
      <c r="D42" s="63">
        <v>776732990</v>
      </c>
      <c r="E42" s="64">
        <v>776732990</v>
      </c>
      <c r="F42" s="64">
        <v>274660181</v>
      </c>
      <c r="G42" s="64">
        <v>-41053774</v>
      </c>
      <c r="H42" s="64">
        <v>-63152385</v>
      </c>
      <c r="I42" s="64">
        <v>170454022</v>
      </c>
      <c r="J42" s="64">
        <v>-9495365</v>
      </c>
      <c r="K42" s="64">
        <v>261430854</v>
      </c>
      <c r="L42" s="64">
        <v>198900163</v>
      </c>
      <c r="M42" s="64">
        <v>450835652</v>
      </c>
      <c r="N42" s="64">
        <v>-162120106</v>
      </c>
      <c r="O42" s="64">
        <v>-10152970</v>
      </c>
      <c r="P42" s="64">
        <v>142569538</v>
      </c>
      <c r="Q42" s="64">
        <v>-29703538</v>
      </c>
      <c r="R42" s="64">
        <v>-26035990</v>
      </c>
      <c r="S42" s="64">
        <v>-29651352</v>
      </c>
      <c r="T42" s="64">
        <v>0</v>
      </c>
      <c r="U42" s="64">
        <v>-55687342</v>
      </c>
      <c r="V42" s="64">
        <v>535898794</v>
      </c>
      <c r="W42" s="64">
        <v>776732990</v>
      </c>
      <c r="X42" s="64">
        <v>-240834196</v>
      </c>
      <c r="Y42" s="65">
        <v>-31.01</v>
      </c>
      <c r="Z42" s="66">
        <v>776732990</v>
      </c>
    </row>
    <row r="43" spans="1:26" ht="13.5">
      <c r="A43" s="62" t="s">
        <v>59</v>
      </c>
      <c r="B43" s="18">
        <v>-361067694</v>
      </c>
      <c r="C43" s="18">
        <v>0</v>
      </c>
      <c r="D43" s="63">
        <v>-490006996</v>
      </c>
      <c r="E43" s="64">
        <v>-490006996</v>
      </c>
      <c r="F43" s="64">
        <v>-11578931</v>
      </c>
      <c r="G43" s="64">
        <v>-14149408</v>
      </c>
      <c r="H43" s="64">
        <v>-11558254</v>
      </c>
      <c r="I43" s="64">
        <v>-37286593</v>
      </c>
      <c r="J43" s="64">
        <v>-19798027</v>
      </c>
      <c r="K43" s="64">
        <v>-16974973</v>
      </c>
      <c r="L43" s="64">
        <v>-40552146</v>
      </c>
      <c r="M43" s="64">
        <v>-77325146</v>
      </c>
      <c r="N43" s="64">
        <v>-19483668</v>
      </c>
      <c r="O43" s="64">
        <v>-2375763</v>
      </c>
      <c r="P43" s="64">
        <v>-44944614</v>
      </c>
      <c r="Q43" s="64">
        <v>-66804045</v>
      </c>
      <c r="R43" s="64">
        <v>-20989126</v>
      </c>
      <c r="S43" s="64">
        <v>-40278364</v>
      </c>
      <c r="T43" s="64">
        <v>0</v>
      </c>
      <c r="U43" s="64">
        <v>-61267490</v>
      </c>
      <c r="V43" s="64">
        <v>-242683274</v>
      </c>
      <c r="W43" s="64">
        <v>-490006996</v>
      </c>
      <c r="X43" s="64">
        <v>247323722</v>
      </c>
      <c r="Y43" s="65">
        <v>-50.47</v>
      </c>
      <c r="Z43" s="66">
        <v>-490006996</v>
      </c>
    </row>
    <row r="44" spans="1:26" ht="13.5">
      <c r="A44" s="62" t="s">
        <v>60</v>
      </c>
      <c r="B44" s="18">
        <v>-34091987</v>
      </c>
      <c r="C44" s="18">
        <v>0</v>
      </c>
      <c r="D44" s="63">
        <v>-31362996</v>
      </c>
      <c r="E44" s="64">
        <v>-31362996</v>
      </c>
      <c r="F44" s="64">
        <v>266061</v>
      </c>
      <c r="G44" s="64">
        <v>323557</v>
      </c>
      <c r="H44" s="64">
        <v>285805</v>
      </c>
      <c r="I44" s="64">
        <v>875423</v>
      </c>
      <c r="J44" s="64">
        <v>415865</v>
      </c>
      <c r="K44" s="64">
        <v>437327</v>
      </c>
      <c r="L44" s="64">
        <v>-17745282</v>
      </c>
      <c r="M44" s="64">
        <v>-16892090</v>
      </c>
      <c r="N44" s="64">
        <v>315325</v>
      </c>
      <c r="O44" s="64">
        <v>478059</v>
      </c>
      <c r="P44" s="64">
        <v>362377</v>
      </c>
      <c r="Q44" s="64">
        <v>1155761</v>
      </c>
      <c r="R44" s="64">
        <v>219189</v>
      </c>
      <c r="S44" s="64">
        <v>384264</v>
      </c>
      <c r="T44" s="64">
        <v>0</v>
      </c>
      <c r="U44" s="64">
        <v>603453</v>
      </c>
      <c r="V44" s="64">
        <v>-14257453</v>
      </c>
      <c r="W44" s="64">
        <v>-31362996</v>
      </c>
      <c r="X44" s="64">
        <v>17105543</v>
      </c>
      <c r="Y44" s="65">
        <v>-54.54</v>
      </c>
      <c r="Z44" s="66">
        <v>-31362996</v>
      </c>
    </row>
    <row r="45" spans="1:26" ht="13.5">
      <c r="A45" s="74" t="s">
        <v>61</v>
      </c>
      <c r="B45" s="21">
        <v>52061276</v>
      </c>
      <c r="C45" s="21">
        <v>0</v>
      </c>
      <c r="D45" s="103">
        <v>273362999</v>
      </c>
      <c r="E45" s="104">
        <v>273362999</v>
      </c>
      <c r="F45" s="104">
        <v>315408587</v>
      </c>
      <c r="G45" s="104">
        <v>260528962</v>
      </c>
      <c r="H45" s="104">
        <v>186104128</v>
      </c>
      <c r="I45" s="104">
        <v>186104128</v>
      </c>
      <c r="J45" s="104">
        <v>157226601</v>
      </c>
      <c r="K45" s="104">
        <v>402119809</v>
      </c>
      <c r="L45" s="104">
        <v>542722544</v>
      </c>
      <c r="M45" s="104">
        <v>542722544</v>
      </c>
      <c r="N45" s="104">
        <v>361434095</v>
      </c>
      <c r="O45" s="104">
        <v>349383421</v>
      </c>
      <c r="P45" s="104">
        <v>447370722</v>
      </c>
      <c r="Q45" s="104">
        <v>361434095</v>
      </c>
      <c r="R45" s="104">
        <v>400564795</v>
      </c>
      <c r="S45" s="104">
        <v>331019343</v>
      </c>
      <c r="T45" s="104">
        <v>0</v>
      </c>
      <c r="U45" s="104">
        <v>331019343</v>
      </c>
      <c r="V45" s="104">
        <v>331019343</v>
      </c>
      <c r="W45" s="104">
        <v>273362999</v>
      </c>
      <c r="X45" s="104">
        <v>57656344</v>
      </c>
      <c r="Y45" s="105">
        <v>21.09</v>
      </c>
      <c r="Z45" s="106">
        <v>273362999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19926447</v>
      </c>
      <c r="C49" s="56">
        <v>0</v>
      </c>
      <c r="D49" s="133">
        <v>27922286</v>
      </c>
      <c r="E49" s="58">
        <v>26036764</v>
      </c>
      <c r="F49" s="58">
        <v>0</v>
      </c>
      <c r="G49" s="58">
        <v>0</v>
      </c>
      <c r="H49" s="58">
        <v>0</v>
      </c>
      <c r="I49" s="58">
        <v>36335970</v>
      </c>
      <c r="J49" s="58">
        <v>0</v>
      </c>
      <c r="K49" s="58">
        <v>0</v>
      </c>
      <c r="L49" s="58">
        <v>0</v>
      </c>
      <c r="M49" s="58">
        <v>23055678</v>
      </c>
      <c r="N49" s="58">
        <v>0</v>
      </c>
      <c r="O49" s="58">
        <v>0</v>
      </c>
      <c r="P49" s="58">
        <v>0</v>
      </c>
      <c r="Q49" s="58">
        <v>20849106</v>
      </c>
      <c r="R49" s="58">
        <v>0</v>
      </c>
      <c r="S49" s="58">
        <v>0</v>
      </c>
      <c r="T49" s="58">
        <v>0</v>
      </c>
      <c r="U49" s="58">
        <v>98534015</v>
      </c>
      <c r="V49" s="58">
        <v>345214909</v>
      </c>
      <c r="W49" s="58">
        <v>597875175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108223980</v>
      </c>
      <c r="C51" s="56">
        <v>0</v>
      </c>
      <c r="D51" s="133">
        <v>95122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108319102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79.19672130133125</v>
      </c>
      <c r="C58" s="5">
        <f>IF(C67=0,0,+(C76/C67)*100)</f>
        <v>0</v>
      </c>
      <c r="D58" s="6">
        <f aca="true" t="shared" si="6" ref="D58:Z58">IF(D67=0,0,+(D76/D67)*100)</f>
        <v>99.99999971214011</v>
      </c>
      <c r="E58" s="7">
        <f t="shared" si="6"/>
        <v>99.99999165206378</v>
      </c>
      <c r="F58" s="7">
        <f t="shared" si="6"/>
        <v>78.08747550301376</v>
      </c>
      <c r="G58" s="7">
        <f t="shared" si="6"/>
        <v>80.26333611434751</v>
      </c>
      <c r="H58" s="7">
        <f t="shared" si="6"/>
        <v>67.73985534121252</v>
      </c>
      <c r="I58" s="7">
        <f t="shared" si="6"/>
        <v>74.5040915590753</v>
      </c>
      <c r="J58" s="7">
        <f t="shared" si="6"/>
        <v>121.21604406326969</v>
      </c>
      <c r="K58" s="7">
        <f t="shared" si="6"/>
        <v>68.36424387728809</v>
      </c>
      <c r="L58" s="7">
        <f t="shared" si="6"/>
        <v>76.66376793800154</v>
      </c>
      <c r="M58" s="7">
        <f t="shared" si="6"/>
        <v>84.33839608572299</v>
      </c>
      <c r="N58" s="7">
        <f t="shared" si="6"/>
        <v>85.8794497265477</v>
      </c>
      <c r="O58" s="7">
        <f t="shared" si="6"/>
        <v>126.15962804681102</v>
      </c>
      <c r="P58" s="7">
        <f t="shared" si="6"/>
        <v>84.5567236596743</v>
      </c>
      <c r="Q58" s="7">
        <f t="shared" si="6"/>
        <v>95.5094680698394</v>
      </c>
      <c r="R58" s="7">
        <f t="shared" si="6"/>
        <v>73.77555473989513</v>
      </c>
      <c r="S58" s="7">
        <f t="shared" si="6"/>
        <v>101.99539953099917</v>
      </c>
      <c r="T58" s="7">
        <f t="shared" si="6"/>
        <v>0</v>
      </c>
      <c r="U58" s="7">
        <f t="shared" si="6"/>
        <v>55.22254038179274</v>
      </c>
      <c r="V58" s="7">
        <f t="shared" si="6"/>
        <v>76.14558461863592</v>
      </c>
      <c r="W58" s="7">
        <f t="shared" si="6"/>
        <v>99.99999165206378</v>
      </c>
      <c r="X58" s="7">
        <f t="shared" si="6"/>
        <v>0</v>
      </c>
      <c r="Y58" s="7">
        <f t="shared" si="6"/>
        <v>0</v>
      </c>
      <c r="Z58" s="8">
        <f t="shared" si="6"/>
        <v>99.99999165206378</v>
      </c>
    </row>
    <row r="59" spans="1:26" ht="13.5">
      <c r="A59" s="36" t="s">
        <v>31</v>
      </c>
      <c r="B59" s="9">
        <f aca="true" t="shared" si="7" ref="B59:Z66">IF(B68=0,0,+(B77/B68)*100)</f>
        <v>74.23078637170102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75.0269152160468</v>
      </c>
      <c r="G59" s="10">
        <f t="shared" si="7"/>
        <v>68.59272298521518</v>
      </c>
      <c r="H59" s="10">
        <f t="shared" si="7"/>
        <v>81.53419147245631</v>
      </c>
      <c r="I59" s="10">
        <f t="shared" si="7"/>
        <v>75.05338307052544</v>
      </c>
      <c r="J59" s="10">
        <f t="shared" si="7"/>
        <v>77.76193293586378</v>
      </c>
      <c r="K59" s="10">
        <f t="shared" si="7"/>
        <v>76.34341259533932</v>
      </c>
      <c r="L59" s="10">
        <f t="shared" si="7"/>
        <v>72.35812305084718</v>
      </c>
      <c r="M59" s="10">
        <f t="shared" si="7"/>
        <v>75.48770847487539</v>
      </c>
      <c r="N59" s="10">
        <f t="shared" si="7"/>
        <v>73.87127939478319</v>
      </c>
      <c r="O59" s="10">
        <f t="shared" si="7"/>
        <v>46.87633706225677</v>
      </c>
      <c r="P59" s="10">
        <f t="shared" si="7"/>
        <v>76.53719197203824</v>
      </c>
      <c r="Q59" s="10">
        <f t="shared" si="7"/>
        <v>62.223958879748295</v>
      </c>
      <c r="R59" s="10">
        <f t="shared" si="7"/>
        <v>117.77632998547548</v>
      </c>
      <c r="S59" s="10">
        <f t="shared" si="7"/>
        <v>81.801751988876</v>
      </c>
      <c r="T59" s="10">
        <f t="shared" si="7"/>
        <v>0</v>
      </c>
      <c r="U59" s="10">
        <f t="shared" si="7"/>
        <v>66.67654162309954</v>
      </c>
      <c r="V59" s="10">
        <f t="shared" si="7"/>
        <v>69.32324943278329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80.63571373007441</v>
      </c>
      <c r="C60" s="12">
        <f t="shared" si="7"/>
        <v>0</v>
      </c>
      <c r="D60" s="3">
        <f t="shared" si="7"/>
        <v>99.99999963359961</v>
      </c>
      <c r="E60" s="13">
        <f t="shared" si="7"/>
        <v>99.99998937438971</v>
      </c>
      <c r="F60" s="13">
        <f t="shared" si="7"/>
        <v>78.11191623771909</v>
      </c>
      <c r="G60" s="13">
        <f t="shared" si="7"/>
        <v>87.710637591833</v>
      </c>
      <c r="H60" s="13">
        <f t="shared" si="7"/>
        <v>67.52608067386353</v>
      </c>
      <c r="I60" s="13">
        <f t="shared" si="7"/>
        <v>76.4648327555678</v>
      </c>
      <c r="J60" s="13">
        <f t="shared" si="7"/>
        <v>152.34525815521977</v>
      </c>
      <c r="K60" s="13">
        <f t="shared" si="7"/>
        <v>69.50716477830532</v>
      </c>
      <c r="L60" s="13">
        <f t="shared" si="7"/>
        <v>76.8014974622939</v>
      </c>
      <c r="M60" s="13">
        <f t="shared" si="7"/>
        <v>90.20935575322383</v>
      </c>
      <c r="N60" s="13">
        <f t="shared" si="7"/>
        <v>88.32034752735373</v>
      </c>
      <c r="O60" s="13">
        <f t="shared" si="7"/>
        <v>279.011625848145</v>
      </c>
      <c r="P60" s="13">
        <f t="shared" si="7"/>
        <v>92.32815445077384</v>
      </c>
      <c r="Q60" s="13">
        <f t="shared" si="7"/>
        <v>116.32657886928178</v>
      </c>
      <c r="R60" s="13">
        <f t="shared" si="7"/>
        <v>66.58767418153975</v>
      </c>
      <c r="S60" s="13">
        <f t="shared" si="7"/>
        <v>108.70601428230597</v>
      </c>
      <c r="T60" s="13">
        <f t="shared" si="7"/>
        <v>0</v>
      </c>
      <c r="U60" s="13">
        <f t="shared" si="7"/>
        <v>55.101396592493025</v>
      </c>
      <c r="V60" s="13">
        <f t="shared" si="7"/>
        <v>81.3505862647111</v>
      </c>
      <c r="W60" s="13">
        <f t="shared" si="7"/>
        <v>99.99998937438971</v>
      </c>
      <c r="X60" s="13">
        <f t="shared" si="7"/>
        <v>0</v>
      </c>
      <c r="Y60" s="13">
        <f t="shared" si="7"/>
        <v>0</v>
      </c>
      <c r="Z60" s="14">
        <f t="shared" si="7"/>
        <v>99.99998937438971</v>
      </c>
    </row>
    <row r="61" spans="1:26" ht="13.5">
      <c r="A61" s="38" t="s">
        <v>102</v>
      </c>
      <c r="B61" s="12">
        <f t="shared" si="7"/>
        <v>82.11311369625453</v>
      </c>
      <c r="C61" s="12">
        <f t="shared" si="7"/>
        <v>0</v>
      </c>
      <c r="D61" s="3">
        <f t="shared" si="7"/>
        <v>99.99999971401645</v>
      </c>
      <c r="E61" s="13">
        <f t="shared" si="7"/>
        <v>0</v>
      </c>
      <c r="F61" s="13">
        <f t="shared" si="7"/>
        <v>90.70787253445577</v>
      </c>
      <c r="G61" s="13">
        <f t="shared" si="7"/>
        <v>93.73197687659206</v>
      </c>
      <c r="H61" s="13">
        <f t="shared" si="7"/>
        <v>102.72194153104223</v>
      </c>
      <c r="I61" s="13">
        <f t="shared" si="7"/>
        <v>95.63956327394332</v>
      </c>
      <c r="J61" s="13">
        <f t="shared" si="7"/>
        <v>97.04805018976742</v>
      </c>
      <c r="K61" s="13">
        <f t="shared" si="7"/>
        <v>69.50565461688049</v>
      </c>
      <c r="L61" s="13">
        <f t="shared" si="7"/>
        <v>96.54776425301755</v>
      </c>
      <c r="M61" s="13">
        <f t="shared" si="7"/>
        <v>84.43814962412316</v>
      </c>
      <c r="N61" s="13">
        <f t="shared" si="7"/>
        <v>105.80175714217694</v>
      </c>
      <c r="O61" s="13">
        <f t="shared" si="7"/>
        <v>383.710627261991</v>
      </c>
      <c r="P61" s="13">
        <f t="shared" si="7"/>
        <v>98.70878181355525</v>
      </c>
      <c r="Q61" s="13">
        <f t="shared" si="7"/>
        <v>132.28953888088859</v>
      </c>
      <c r="R61" s="13">
        <f t="shared" si="7"/>
        <v>59.00352569818929</v>
      </c>
      <c r="S61" s="13">
        <f t="shared" si="7"/>
        <v>116.96927708172508</v>
      </c>
      <c r="T61" s="13">
        <f t="shared" si="7"/>
        <v>0</v>
      </c>
      <c r="U61" s="13">
        <f t="shared" si="7"/>
        <v>51.724083256846875</v>
      </c>
      <c r="V61" s="13">
        <f t="shared" si="7"/>
        <v>87.07538818397761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103</v>
      </c>
      <c r="B62" s="12">
        <f t="shared" si="7"/>
        <v>83.76788887317602</v>
      </c>
      <c r="C62" s="12">
        <f t="shared" si="7"/>
        <v>0</v>
      </c>
      <c r="D62" s="3">
        <f t="shared" si="7"/>
        <v>99.99999925592053</v>
      </c>
      <c r="E62" s="13">
        <f t="shared" si="7"/>
        <v>0</v>
      </c>
      <c r="F62" s="13">
        <f t="shared" si="7"/>
        <v>-155.38132708919912</v>
      </c>
      <c r="G62" s="13">
        <f t="shared" si="7"/>
        <v>70.17214544433594</v>
      </c>
      <c r="H62" s="13">
        <f t="shared" si="7"/>
        <v>35.23324017098099</v>
      </c>
      <c r="I62" s="13">
        <f t="shared" si="7"/>
        <v>34.0900386865937</v>
      </c>
      <c r="J62" s="13">
        <f t="shared" si="7"/>
        <v>-2591.3380046713382</v>
      </c>
      <c r="K62" s="13">
        <f t="shared" si="7"/>
        <v>66.39608518709952</v>
      </c>
      <c r="L62" s="13">
        <f t="shared" si="7"/>
        <v>52.380005963165175</v>
      </c>
      <c r="M62" s="13">
        <f t="shared" si="7"/>
        <v>93.89566868339104</v>
      </c>
      <c r="N62" s="13">
        <f t="shared" si="7"/>
        <v>49.877299935805304</v>
      </c>
      <c r="O62" s="13">
        <f t="shared" si="7"/>
        <v>635.8009255649478</v>
      </c>
      <c r="P62" s="13">
        <f t="shared" si="7"/>
        <v>60.04267251076815</v>
      </c>
      <c r="Q62" s="13">
        <f t="shared" si="7"/>
        <v>91.65521297717765</v>
      </c>
      <c r="R62" s="13">
        <f t="shared" si="7"/>
        <v>103.15638540382652</v>
      </c>
      <c r="S62" s="13">
        <f t="shared" si="7"/>
        <v>100.56825756527945</v>
      </c>
      <c r="T62" s="13">
        <f t="shared" si="7"/>
        <v>0</v>
      </c>
      <c r="U62" s="13">
        <f t="shared" si="7"/>
        <v>72.37118916795524</v>
      </c>
      <c r="V62" s="13">
        <f t="shared" si="7"/>
        <v>68.5493052595308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104</v>
      </c>
      <c r="B63" s="12">
        <f t="shared" si="7"/>
        <v>55.89000568258332</v>
      </c>
      <c r="C63" s="12">
        <f t="shared" si="7"/>
        <v>0</v>
      </c>
      <c r="D63" s="3">
        <f t="shared" si="7"/>
        <v>100</v>
      </c>
      <c r="E63" s="13">
        <f t="shared" si="7"/>
        <v>0</v>
      </c>
      <c r="F63" s="13">
        <f t="shared" si="7"/>
        <v>142.7900992835674</v>
      </c>
      <c r="G63" s="13">
        <f t="shared" si="7"/>
        <v>92.59292375301844</v>
      </c>
      <c r="H63" s="13">
        <f t="shared" si="7"/>
        <v>36.95854467223923</v>
      </c>
      <c r="I63" s="13">
        <f t="shared" si="7"/>
        <v>67.18191449428046</v>
      </c>
      <c r="J63" s="13">
        <f t="shared" si="7"/>
        <v>1010.2479284292621</v>
      </c>
      <c r="K63" s="13">
        <f t="shared" si="7"/>
        <v>69.16347066045455</v>
      </c>
      <c r="L63" s="13">
        <f t="shared" si="7"/>
        <v>79.18178662852586</v>
      </c>
      <c r="M63" s="13">
        <f t="shared" si="7"/>
        <v>120.77926868619207</v>
      </c>
      <c r="N63" s="13">
        <f t="shared" si="7"/>
        <v>58.94550756803489</v>
      </c>
      <c r="O63" s="13">
        <f t="shared" si="7"/>
        <v>41.60053993721385</v>
      </c>
      <c r="P63" s="13">
        <f t="shared" si="7"/>
        <v>83.7536660919076</v>
      </c>
      <c r="Q63" s="13">
        <f t="shared" si="7"/>
        <v>57.37519056994503</v>
      </c>
      <c r="R63" s="13">
        <f t="shared" si="7"/>
        <v>52.41269617810631</v>
      </c>
      <c r="S63" s="13">
        <f t="shared" si="7"/>
        <v>73.38025515842115</v>
      </c>
      <c r="T63" s="13">
        <f t="shared" si="7"/>
        <v>0</v>
      </c>
      <c r="U63" s="13">
        <f t="shared" si="7"/>
        <v>42.82241033400136</v>
      </c>
      <c r="V63" s="13">
        <f t="shared" si="7"/>
        <v>65.83182151235006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105</v>
      </c>
      <c r="B64" s="12">
        <f t="shared" si="7"/>
        <v>75.57746366820001</v>
      </c>
      <c r="C64" s="12">
        <f t="shared" si="7"/>
        <v>0</v>
      </c>
      <c r="D64" s="3">
        <f t="shared" si="7"/>
        <v>100</v>
      </c>
      <c r="E64" s="13">
        <f t="shared" si="7"/>
        <v>0</v>
      </c>
      <c r="F64" s="13">
        <f t="shared" si="7"/>
        <v>113.021630446778</v>
      </c>
      <c r="G64" s="13">
        <f t="shared" si="7"/>
        <v>90.35001496070846</v>
      </c>
      <c r="H64" s="13">
        <f t="shared" si="7"/>
        <v>37.5055000226764</v>
      </c>
      <c r="I64" s="13">
        <f t="shared" si="7"/>
        <v>63.554645677849365</v>
      </c>
      <c r="J64" s="13">
        <f t="shared" si="7"/>
        <v>-419.0077998888855</v>
      </c>
      <c r="K64" s="13">
        <f t="shared" si="7"/>
        <v>86.23575177891458</v>
      </c>
      <c r="L64" s="13">
        <f t="shared" si="7"/>
        <v>83.28175766031507</v>
      </c>
      <c r="M64" s="13">
        <f t="shared" si="7"/>
        <v>140.85016110262606</v>
      </c>
      <c r="N64" s="13">
        <f t="shared" si="7"/>
        <v>83.69680450288854</v>
      </c>
      <c r="O64" s="13">
        <f t="shared" si="7"/>
        <v>87.90418836151463</v>
      </c>
      <c r="P64" s="13">
        <f t="shared" si="7"/>
        <v>85.3798789889963</v>
      </c>
      <c r="Q64" s="13">
        <f t="shared" si="7"/>
        <v>85.665304470501</v>
      </c>
      <c r="R64" s="13">
        <f t="shared" si="7"/>
        <v>55.5618400329687</v>
      </c>
      <c r="S64" s="13">
        <f t="shared" si="7"/>
        <v>89.9751520337806</v>
      </c>
      <c r="T64" s="13">
        <f t="shared" si="7"/>
        <v>0</v>
      </c>
      <c r="U64" s="13">
        <f t="shared" si="7"/>
        <v>49.76271067951789</v>
      </c>
      <c r="V64" s="13">
        <f t="shared" si="7"/>
        <v>76.18993700245228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90.59684684684684</v>
      </c>
      <c r="H65" s="13">
        <f t="shared" si="7"/>
        <v>0</v>
      </c>
      <c r="I65" s="13">
        <f t="shared" si="7"/>
        <v>208.27702702702703</v>
      </c>
      <c r="J65" s="13">
        <f t="shared" si="7"/>
        <v>-2850.1689189189187</v>
      </c>
      <c r="K65" s="13">
        <f t="shared" si="7"/>
        <v>0</v>
      </c>
      <c r="L65" s="13">
        <f t="shared" si="7"/>
        <v>0</v>
      </c>
      <c r="M65" s="13">
        <f t="shared" si="7"/>
        <v>-3350.337837837838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81.4432383201507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96.04704923999698</v>
      </c>
      <c r="G66" s="16">
        <f t="shared" si="7"/>
        <v>-0.3697736851037523</v>
      </c>
      <c r="H66" s="16">
        <f t="shared" si="7"/>
        <v>-3.55095880699253</v>
      </c>
      <c r="I66" s="16">
        <f t="shared" si="7"/>
        <v>29.09486567987595</v>
      </c>
      <c r="J66" s="16">
        <f t="shared" si="7"/>
        <v>-0.33562017235431757</v>
      </c>
      <c r="K66" s="16">
        <f t="shared" si="7"/>
        <v>-3.122918720675953</v>
      </c>
      <c r="L66" s="16">
        <f t="shared" si="7"/>
        <v>97.25479182105653</v>
      </c>
      <c r="M66" s="16">
        <f t="shared" si="7"/>
        <v>32.05217205627654</v>
      </c>
      <c r="N66" s="16">
        <f t="shared" si="7"/>
        <v>97.69950264602456</v>
      </c>
      <c r="O66" s="16">
        <f t="shared" si="7"/>
        <v>-0.15033163972533137</v>
      </c>
      <c r="P66" s="16">
        <f t="shared" si="7"/>
        <v>-1.6213988285661414</v>
      </c>
      <c r="Q66" s="16">
        <f t="shared" si="7"/>
        <v>34.810333371162805</v>
      </c>
      <c r="R66" s="16">
        <f t="shared" si="7"/>
        <v>-5.124284864274804</v>
      </c>
      <c r="S66" s="16">
        <f t="shared" si="7"/>
        <v>99.38061793136589</v>
      </c>
      <c r="T66" s="16">
        <f t="shared" si="7"/>
        <v>0</v>
      </c>
      <c r="U66" s="16">
        <f t="shared" si="7"/>
        <v>-8.793379083241689</v>
      </c>
      <c r="V66" s="16">
        <f t="shared" si="7"/>
        <v>22.11330637481251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1129617929</v>
      </c>
      <c r="C67" s="23"/>
      <c r="D67" s="24">
        <v>1389564888</v>
      </c>
      <c r="E67" s="25">
        <v>1389565000</v>
      </c>
      <c r="F67" s="25">
        <v>91553609</v>
      </c>
      <c r="G67" s="25">
        <v>106831530</v>
      </c>
      <c r="H67" s="25">
        <v>139460038</v>
      </c>
      <c r="I67" s="25">
        <v>337845177</v>
      </c>
      <c r="J67" s="25">
        <v>74918453</v>
      </c>
      <c r="K67" s="25">
        <v>127728368</v>
      </c>
      <c r="L67" s="25">
        <v>94136671</v>
      </c>
      <c r="M67" s="25">
        <v>296783492</v>
      </c>
      <c r="N67" s="25">
        <v>117873395</v>
      </c>
      <c r="O67" s="25">
        <v>70478116</v>
      </c>
      <c r="P67" s="25">
        <v>93587738</v>
      </c>
      <c r="Q67" s="25">
        <v>281939249</v>
      </c>
      <c r="R67" s="25">
        <v>130165823</v>
      </c>
      <c r="S67" s="25">
        <v>95689809</v>
      </c>
      <c r="T67" s="25">
        <v>124779742</v>
      </c>
      <c r="U67" s="25">
        <v>350635374</v>
      </c>
      <c r="V67" s="25">
        <v>1267203292</v>
      </c>
      <c r="W67" s="25">
        <v>1389565000</v>
      </c>
      <c r="X67" s="25"/>
      <c r="Y67" s="24"/>
      <c r="Z67" s="26">
        <v>1389565000</v>
      </c>
    </row>
    <row r="68" spans="1:26" ht="13.5" hidden="1">
      <c r="A68" s="36" t="s">
        <v>31</v>
      </c>
      <c r="B68" s="18">
        <v>254720916</v>
      </c>
      <c r="C68" s="18"/>
      <c r="D68" s="19">
        <v>279863000</v>
      </c>
      <c r="E68" s="20">
        <v>279863000</v>
      </c>
      <c r="F68" s="20">
        <v>22735281</v>
      </c>
      <c r="G68" s="20">
        <v>22775658</v>
      </c>
      <c r="H68" s="20">
        <v>22797702</v>
      </c>
      <c r="I68" s="20">
        <v>68308641</v>
      </c>
      <c r="J68" s="20">
        <v>22741365</v>
      </c>
      <c r="K68" s="20">
        <v>22880908</v>
      </c>
      <c r="L68" s="20">
        <v>22782013</v>
      </c>
      <c r="M68" s="20">
        <v>68404286</v>
      </c>
      <c r="N68" s="20">
        <v>23189574</v>
      </c>
      <c r="O68" s="20">
        <v>40104247</v>
      </c>
      <c r="P68" s="20">
        <v>24132103</v>
      </c>
      <c r="Q68" s="20">
        <v>87425924</v>
      </c>
      <c r="R68" s="20">
        <v>24371206</v>
      </c>
      <c r="S68" s="20">
        <v>24173327</v>
      </c>
      <c r="T68" s="20">
        <v>24161273</v>
      </c>
      <c r="U68" s="20">
        <v>72705806</v>
      </c>
      <c r="V68" s="20">
        <v>296844657</v>
      </c>
      <c r="W68" s="20">
        <v>279863000</v>
      </c>
      <c r="X68" s="20"/>
      <c r="Y68" s="19"/>
      <c r="Z68" s="22">
        <v>279863000</v>
      </c>
    </row>
    <row r="69" spans="1:26" ht="13.5" hidden="1">
      <c r="A69" s="37" t="s">
        <v>32</v>
      </c>
      <c r="B69" s="18">
        <v>867519756</v>
      </c>
      <c r="C69" s="18"/>
      <c r="D69" s="19">
        <v>1091701888</v>
      </c>
      <c r="E69" s="20">
        <v>1091702000</v>
      </c>
      <c r="F69" s="20">
        <v>65032422</v>
      </c>
      <c r="G69" s="20">
        <v>79966614</v>
      </c>
      <c r="H69" s="20">
        <v>112588732</v>
      </c>
      <c r="I69" s="20">
        <v>257587768</v>
      </c>
      <c r="J69" s="20">
        <v>48011367</v>
      </c>
      <c r="K69" s="20">
        <v>100683855</v>
      </c>
      <c r="L69" s="20">
        <v>67039284</v>
      </c>
      <c r="M69" s="20">
        <v>215734506</v>
      </c>
      <c r="N69" s="20">
        <v>89635304</v>
      </c>
      <c r="O69" s="20">
        <v>25132790</v>
      </c>
      <c r="P69" s="20">
        <v>65770237</v>
      </c>
      <c r="Q69" s="20">
        <v>180538331</v>
      </c>
      <c r="R69" s="20">
        <v>101445093</v>
      </c>
      <c r="S69" s="20">
        <v>72398813</v>
      </c>
      <c r="T69" s="20">
        <v>91579116</v>
      </c>
      <c r="U69" s="20">
        <v>265423022</v>
      </c>
      <c r="V69" s="20">
        <v>919283627</v>
      </c>
      <c r="W69" s="20">
        <v>1091702000</v>
      </c>
      <c r="X69" s="20"/>
      <c r="Y69" s="19"/>
      <c r="Z69" s="22">
        <v>1091702000</v>
      </c>
    </row>
    <row r="70" spans="1:26" ht="13.5" hidden="1">
      <c r="A70" s="38" t="s">
        <v>102</v>
      </c>
      <c r="B70" s="18">
        <v>605486199</v>
      </c>
      <c r="C70" s="18"/>
      <c r="D70" s="19">
        <v>699340920</v>
      </c>
      <c r="E70" s="20"/>
      <c r="F70" s="20">
        <v>56331427</v>
      </c>
      <c r="G70" s="20">
        <v>52406635</v>
      </c>
      <c r="H70" s="20">
        <v>53340749</v>
      </c>
      <c r="I70" s="20">
        <v>162078811</v>
      </c>
      <c r="J70" s="20">
        <v>49209712</v>
      </c>
      <c r="K70" s="20">
        <v>67375829</v>
      </c>
      <c r="L70" s="20">
        <v>31839135</v>
      </c>
      <c r="M70" s="20">
        <v>148424676</v>
      </c>
      <c r="N70" s="20">
        <v>58112429</v>
      </c>
      <c r="O70" s="20">
        <v>12806196</v>
      </c>
      <c r="P70" s="20">
        <v>50042898</v>
      </c>
      <c r="Q70" s="20">
        <v>120961523</v>
      </c>
      <c r="R70" s="20">
        <v>69032568</v>
      </c>
      <c r="S70" s="20">
        <v>46057018</v>
      </c>
      <c r="T70" s="20">
        <v>67812080</v>
      </c>
      <c r="U70" s="20">
        <v>182901666</v>
      </c>
      <c r="V70" s="20">
        <v>614366676</v>
      </c>
      <c r="W70" s="20"/>
      <c r="X70" s="20"/>
      <c r="Y70" s="19"/>
      <c r="Z70" s="22"/>
    </row>
    <row r="71" spans="1:26" ht="13.5" hidden="1">
      <c r="A71" s="38" t="s">
        <v>103</v>
      </c>
      <c r="B71" s="18">
        <v>164175447</v>
      </c>
      <c r="C71" s="18"/>
      <c r="D71" s="19">
        <v>268788494</v>
      </c>
      <c r="E71" s="20"/>
      <c r="F71" s="20">
        <v>3987102</v>
      </c>
      <c r="G71" s="20">
        <v>19618062</v>
      </c>
      <c r="H71" s="20">
        <v>41620532</v>
      </c>
      <c r="I71" s="20">
        <v>65225696</v>
      </c>
      <c r="J71" s="20">
        <v>-674325</v>
      </c>
      <c r="K71" s="20">
        <v>24659978</v>
      </c>
      <c r="L71" s="20">
        <v>27280814</v>
      </c>
      <c r="M71" s="20">
        <v>51266467</v>
      </c>
      <c r="N71" s="20">
        <v>22269752</v>
      </c>
      <c r="O71" s="20">
        <v>2180290</v>
      </c>
      <c r="P71" s="20">
        <v>8098422</v>
      </c>
      <c r="Q71" s="20">
        <v>32548464</v>
      </c>
      <c r="R71" s="20">
        <v>18835786</v>
      </c>
      <c r="S71" s="20">
        <v>17612436</v>
      </c>
      <c r="T71" s="20">
        <v>14874461</v>
      </c>
      <c r="U71" s="20">
        <v>51322683</v>
      </c>
      <c r="V71" s="20">
        <v>200363310</v>
      </c>
      <c r="W71" s="20"/>
      <c r="X71" s="20"/>
      <c r="Y71" s="19"/>
      <c r="Z71" s="22"/>
    </row>
    <row r="72" spans="1:26" ht="13.5" hidden="1">
      <c r="A72" s="38" t="s">
        <v>104</v>
      </c>
      <c r="B72" s="18">
        <v>46448945</v>
      </c>
      <c r="C72" s="18"/>
      <c r="D72" s="19">
        <v>67116464</v>
      </c>
      <c r="E72" s="20"/>
      <c r="F72" s="20">
        <v>1895782</v>
      </c>
      <c r="G72" s="20">
        <v>3366389</v>
      </c>
      <c r="H72" s="20">
        <v>7572947</v>
      </c>
      <c r="I72" s="20">
        <v>12835118</v>
      </c>
      <c r="J72" s="20">
        <v>393904</v>
      </c>
      <c r="K72" s="20">
        <v>4078267</v>
      </c>
      <c r="L72" s="20">
        <v>3362277</v>
      </c>
      <c r="M72" s="20">
        <v>7834448</v>
      </c>
      <c r="N72" s="20">
        <v>4727317</v>
      </c>
      <c r="O72" s="20">
        <v>5584353</v>
      </c>
      <c r="P72" s="20">
        <v>3058093</v>
      </c>
      <c r="Q72" s="20">
        <v>13369763</v>
      </c>
      <c r="R72" s="20">
        <v>6052026</v>
      </c>
      <c r="S72" s="20">
        <v>4167215</v>
      </c>
      <c r="T72" s="20">
        <v>4329083</v>
      </c>
      <c r="U72" s="20">
        <v>14548324</v>
      </c>
      <c r="V72" s="20">
        <v>48587653</v>
      </c>
      <c r="W72" s="20"/>
      <c r="X72" s="20"/>
      <c r="Y72" s="19"/>
      <c r="Z72" s="22"/>
    </row>
    <row r="73" spans="1:26" ht="13.5" hidden="1">
      <c r="A73" s="38" t="s">
        <v>105</v>
      </c>
      <c r="B73" s="18">
        <v>51409165</v>
      </c>
      <c r="C73" s="18"/>
      <c r="D73" s="19">
        <v>56456010</v>
      </c>
      <c r="E73" s="20"/>
      <c r="F73" s="20">
        <v>2818111</v>
      </c>
      <c r="G73" s="20">
        <v>4571976</v>
      </c>
      <c r="H73" s="20">
        <v>10054504</v>
      </c>
      <c r="I73" s="20">
        <v>17444591</v>
      </c>
      <c r="J73" s="20">
        <v>-914372</v>
      </c>
      <c r="K73" s="20">
        <v>4569781</v>
      </c>
      <c r="L73" s="20">
        <v>4557058</v>
      </c>
      <c r="M73" s="20">
        <v>8212467</v>
      </c>
      <c r="N73" s="20">
        <v>4525806</v>
      </c>
      <c r="O73" s="20">
        <v>4561951</v>
      </c>
      <c r="P73" s="20">
        <v>4570824</v>
      </c>
      <c r="Q73" s="20">
        <v>13658581</v>
      </c>
      <c r="R73" s="20">
        <v>7524713</v>
      </c>
      <c r="S73" s="20">
        <v>4562144</v>
      </c>
      <c r="T73" s="20">
        <v>4563492</v>
      </c>
      <c r="U73" s="20">
        <v>16650349</v>
      </c>
      <c r="V73" s="20">
        <v>55965988</v>
      </c>
      <c r="W73" s="20"/>
      <c r="X73" s="20"/>
      <c r="Y73" s="19"/>
      <c r="Z73" s="22"/>
    </row>
    <row r="74" spans="1:26" ht="13.5" hidden="1">
      <c r="A74" s="38" t="s">
        <v>106</v>
      </c>
      <c r="B74" s="18"/>
      <c r="C74" s="18"/>
      <c r="D74" s="19"/>
      <c r="E74" s="20">
        <v>1091702000</v>
      </c>
      <c r="F74" s="20"/>
      <c r="G74" s="20">
        <v>3552</v>
      </c>
      <c r="H74" s="20"/>
      <c r="I74" s="20">
        <v>3552</v>
      </c>
      <c r="J74" s="20">
        <v>-3552</v>
      </c>
      <c r="K74" s="20"/>
      <c r="L74" s="20"/>
      <c r="M74" s="20">
        <v>-3552</v>
      </c>
      <c r="N74" s="20"/>
      <c r="O74" s="20"/>
      <c r="P74" s="20"/>
      <c r="Q74" s="20"/>
      <c r="R74" s="20"/>
      <c r="S74" s="20"/>
      <c r="T74" s="20"/>
      <c r="U74" s="20"/>
      <c r="V74" s="20"/>
      <c r="W74" s="20">
        <v>1091702000</v>
      </c>
      <c r="X74" s="20"/>
      <c r="Y74" s="19"/>
      <c r="Z74" s="22">
        <v>1091702000</v>
      </c>
    </row>
    <row r="75" spans="1:26" ht="13.5" hidden="1">
      <c r="A75" s="39" t="s">
        <v>107</v>
      </c>
      <c r="B75" s="27">
        <v>7377257</v>
      </c>
      <c r="C75" s="27"/>
      <c r="D75" s="28">
        <v>18000000</v>
      </c>
      <c r="E75" s="29">
        <v>18000000</v>
      </c>
      <c r="F75" s="29">
        <v>3785906</v>
      </c>
      <c r="G75" s="29">
        <v>4089258</v>
      </c>
      <c r="H75" s="29">
        <v>4073604</v>
      </c>
      <c r="I75" s="29">
        <v>11948768</v>
      </c>
      <c r="J75" s="29">
        <v>4165721</v>
      </c>
      <c r="K75" s="29">
        <v>4163605</v>
      </c>
      <c r="L75" s="29">
        <v>4315374</v>
      </c>
      <c r="M75" s="29">
        <v>12644700</v>
      </c>
      <c r="N75" s="29">
        <v>5048517</v>
      </c>
      <c r="O75" s="29">
        <v>5241079</v>
      </c>
      <c r="P75" s="29">
        <v>3685398</v>
      </c>
      <c r="Q75" s="29">
        <v>13974994</v>
      </c>
      <c r="R75" s="29">
        <v>4349524</v>
      </c>
      <c r="S75" s="29">
        <v>-882331</v>
      </c>
      <c r="T75" s="29">
        <v>9039353</v>
      </c>
      <c r="U75" s="29">
        <v>12506546</v>
      </c>
      <c r="V75" s="29">
        <v>51075008</v>
      </c>
      <c r="W75" s="29">
        <v>18000000</v>
      </c>
      <c r="X75" s="29"/>
      <c r="Y75" s="28"/>
      <c r="Z75" s="30">
        <v>18000000</v>
      </c>
    </row>
    <row r="76" spans="1:26" ht="13.5" hidden="1">
      <c r="A76" s="41" t="s">
        <v>109</v>
      </c>
      <c r="B76" s="31">
        <v>894620363</v>
      </c>
      <c r="C76" s="31"/>
      <c r="D76" s="32">
        <v>1389564884</v>
      </c>
      <c r="E76" s="33">
        <v>1389564884</v>
      </c>
      <c r="F76" s="33">
        <v>71491902</v>
      </c>
      <c r="G76" s="33">
        <v>85746550</v>
      </c>
      <c r="H76" s="33">
        <v>94470028</v>
      </c>
      <c r="I76" s="33">
        <v>251708480</v>
      </c>
      <c r="J76" s="33">
        <v>90813185</v>
      </c>
      <c r="K76" s="33">
        <v>87320533</v>
      </c>
      <c r="L76" s="33">
        <v>72168719</v>
      </c>
      <c r="M76" s="33">
        <v>250302437</v>
      </c>
      <c r="N76" s="33">
        <v>101229023</v>
      </c>
      <c r="O76" s="33">
        <v>88914929</v>
      </c>
      <c r="P76" s="33">
        <v>79134725</v>
      </c>
      <c r="Q76" s="33">
        <v>269278677</v>
      </c>
      <c r="R76" s="33">
        <v>96030558</v>
      </c>
      <c r="S76" s="33">
        <v>97599203</v>
      </c>
      <c r="T76" s="33"/>
      <c r="U76" s="33">
        <v>193629761</v>
      </c>
      <c r="V76" s="33">
        <v>964919355</v>
      </c>
      <c r="W76" s="33">
        <v>1389564884</v>
      </c>
      <c r="X76" s="33"/>
      <c r="Y76" s="32"/>
      <c r="Z76" s="34">
        <v>1389564884</v>
      </c>
    </row>
    <row r="77" spans="1:26" ht="13.5" hidden="1">
      <c r="A77" s="36" t="s">
        <v>31</v>
      </c>
      <c r="B77" s="18">
        <v>189081339</v>
      </c>
      <c r="C77" s="18"/>
      <c r="D77" s="19">
        <v>279863000</v>
      </c>
      <c r="E77" s="20">
        <v>279863000</v>
      </c>
      <c r="F77" s="20">
        <v>17057580</v>
      </c>
      <c r="G77" s="20">
        <v>15622444</v>
      </c>
      <c r="H77" s="20">
        <v>18587922</v>
      </c>
      <c r="I77" s="20">
        <v>51267946</v>
      </c>
      <c r="J77" s="20">
        <v>17684125</v>
      </c>
      <c r="K77" s="20">
        <v>17468066</v>
      </c>
      <c r="L77" s="20">
        <v>16484637</v>
      </c>
      <c r="M77" s="20">
        <v>51636828</v>
      </c>
      <c r="N77" s="20">
        <v>17130435</v>
      </c>
      <c r="O77" s="20">
        <v>18799402</v>
      </c>
      <c r="P77" s="20">
        <v>18470034</v>
      </c>
      <c r="Q77" s="20">
        <v>54399871</v>
      </c>
      <c r="R77" s="20">
        <v>28703512</v>
      </c>
      <c r="S77" s="20">
        <v>19774205</v>
      </c>
      <c r="T77" s="20"/>
      <c r="U77" s="20">
        <v>48477717</v>
      </c>
      <c r="V77" s="20">
        <v>205782362</v>
      </c>
      <c r="W77" s="20">
        <v>279863000</v>
      </c>
      <c r="X77" s="20"/>
      <c r="Y77" s="19"/>
      <c r="Z77" s="22">
        <v>279863000</v>
      </c>
    </row>
    <row r="78" spans="1:26" ht="13.5" hidden="1">
      <c r="A78" s="37" t="s">
        <v>32</v>
      </c>
      <c r="B78" s="18">
        <v>699530747</v>
      </c>
      <c r="C78" s="18"/>
      <c r="D78" s="19">
        <v>1091701884</v>
      </c>
      <c r="E78" s="20">
        <v>1091701884</v>
      </c>
      <c r="F78" s="20">
        <v>50798071</v>
      </c>
      <c r="G78" s="20">
        <v>70139227</v>
      </c>
      <c r="H78" s="20">
        <v>76026758</v>
      </c>
      <c r="I78" s="20">
        <v>196964056</v>
      </c>
      <c r="J78" s="20">
        <v>73143041</v>
      </c>
      <c r="K78" s="20">
        <v>69982493</v>
      </c>
      <c r="L78" s="20">
        <v>51487174</v>
      </c>
      <c r="M78" s="20">
        <v>194612708</v>
      </c>
      <c r="N78" s="20">
        <v>79166212</v>
      </c>
      <c r="O78" s="20">
        <v>70123406</v>
      </c>
      <c r="P78" s="20">
        <v>60724446</v>
      </c>
      <c r="Q78" s="20">
        <v>210014064</v>
      </c>
      <c r="R78" s="20">
        <v>67549928</v>
      </c>
      <c r="S78" s="20">
        <v>78701864</v>
      </c>
      <c r="T78" s="20"/>
      <c r="U78" s="20">
        <v>146251792</v>
      </c>
      <c r="V78" s="20">
        <v>747842620</v>
      </c>
      <c r="W78" s="20">
        <v>1091701884</v>
      </c>
      <c r="X78" s="20"/>
      <c r="Y78" s="19"/>
      <c r="Z78" s="22">
        <v>1091701884</v>
      </c>
    </row>
    <row r="79" spans="1:26" ht="13.5" hidden="1">
      <c r="A79" s="38" t="s">
        <v>102</v>
      </c>
      <c r="B79" s="18">
        <v>497183571</v>
      </c>
      <c r="C79" s="18"/>
      <c r="D79" s="19">
        <v>699340918</v>
      </c>
      <c r="E79" s="20">
        <v>699340918</v>
      </c>
      <c r="F79" s="20">
        <v>51097039</v>
      </c>
      <c r="G79" s="20">
        <v>49121775</v>
      </c>
      <c r="H79" s="20">
        <v>54792653</v>
      </c>
      <c r="I79" s="20">
        <v>155011467</v>
      </c>
      <c r="J79" s="20">
        <v>47757066</v>
      </c>
      <c r="K79" s="20">
        <v>46830011</v>
      </c>
      <c r="L79" s="20">
        <v>30739973</v>
      </c>
      <c r="M79" s="20">
        <v>125327050</v>
      </c>
      <c r="N79" s="20">
        <v>61483971</v>
      </c>
      <c r="O79" s="20">
        <v>49138735</v>
      </c>
      <c r="P79" s="20">
        <v>49396735</v>
      </c>
      <c r="Q79" s="20">
        <v>160019441</v>
      </c>
      <c r="R79" s="20">
        <v>40731649</v>
      </c>
      <c r="S79" s="20">
        <v>53872561</v>
      </c>
      <c r="T79" s="20"/>
      <c r="U79" s="20">
        <v>94604210</v>
      </c>
      <c r="V79" s="20">
        <v>534962168</v>
      </c>
      <c r="W79" s="20">
        <v>699340918</v>
      </c>
      <c r="X79" s="20"/>
      <c r="Y79" s="19"/>
      <c r="Z79" s="22">
        <v>699340918</v>
      </c>
    </row>
    <row r="80" spans="1:26" ht="13.5" hidden="1">
      <c r="A80" s="38" t="s">
        <v>103</v>
      </c>
      <c r="B80" s="18">
        <v>137526306</v>
      </c>
      <c r="C80" s="18"/>
      <c r="D80" s="19">
        <v>268788492</v>
      </c>
      <c r="E80" s="20">
        <v>268788492</v>
      </c>
      <c r="F80" s="20">
        <v>-6195212</v>
      </c>
      <c r="G80" s="20">
        <v>13766415</v>
      </c>
      <c r="H80" s="20">
        <v>14664262</v>
      </c>
      <c r="I80" s="20">
        <v>22235465</v>
      </c>
      <c r="J80" s="20">
        <v>17474040</v>
      </c>
      <c r="K80" s="20">
        <v>16373260</v>
      </c>
      <c r="L80" s="20">
        <v>14289692</v>
      </c>
      <c r="M80" s="20">
        <v>48136992</v>
      </c>
      <c r="N80" s="20">
        <v>11107551</v>
      </c>
      <c r="O80" s="20">
        <v>13862304</v>
      </c>
      <c r="P80" s="20">
        <v>4862509</v>
      </c>
      <c r="Q80" s="20">
        <v>29832364</v>
      </c>
      <c r="R80" s="20">
        <v>19430316</v>
      </c>
      <c r="S80" s="20">
        <v>17712520</v>
      </c>
      <c r="T80" s="20"/>
      <c r="U80" s="20">
        <v>37142836</v>
      </c>
      <c r="V80" s="20">
        <v>137347657</v>
      </c>
      <c r="W80" s="20">
        <v>268788492</v>
      </c>
      <c r="X80" s="20"/>
      <c r="Y80" s="19"/>
      <c r="Z80" s="22">
        <v>268788492</v>
      </c>
    </row>
    <row r="81" spans="1:26" ht="13.5" hidden="1">
      <c r="A81" s="38" t="s">
        <v>104</v>
      </c>
      <c r="B81" s="18">
        <v>25960318</v>
      </c>
      <c r="C81" s="18"/>
      <c r="D81" s="19">
        <v>67116464</v>
      </c>
      <c r="E81" s="20">
        <v>67116464</v>
      </c>
      <c r="F81" s="20">
        <v>2706989</v>
      </c>
      <c r="G81" s="20">
        <v>3117038</v>
      </c>
      <c r="H81" s="20">
        <v>2798851</v>
      </c>
      <c r="I81" s="20">
        <v>8622878</v>
      </c>
      <c r="J81" s="20">
        <v>3979407</v>
      </c>
      <c r="K81" s="20">
        <v>2820671</v>
      </c>
      <c r="L81" s="20">
        <v>2662311</v>
      </c>
      <c r="M81" s="20">
        <v>9462389</v>
      </c>
      <c r="N81" s="20">
        <v>2786541</v>
      </c>
      <c r="O81" s="20">
        <v>2323121</v>
      </c>
      <c r="P81" s="20">
        <v>2561265</v>
      </c>
      <c r="Q81" s="20">
        <v>7670927</v>
      </c>
      <c r="R81" s="20">
        <v>3172030</v>
      </c>
      <c r="S81" s="20">
        <v>3057913</v>
      </c>
      <c r="T81" s="20"/>
      <c r="U81" s="20">
        <v>6229943</v>
      </c>
      <c r="V81" s="20">
        <v>31986137</v>
      </c>
      <c r="W81" s="20">
        <v>67116464</v>
      </c>
      <c r="X81" s="20"/>
      <c r="Y81" s="19"/>
      <c r="Z81" s="22">
        <v>67116464</v>
      </c>
    </row>
    <row r="82" spans="1:26" ht="13.5" hidden="1">
      <c r="A82" s="38" t="s">
        <v>105</v>
      </c>
      <c r="B82" s="18">
        <v>38853743</v>
      </c>
      <c r="C82" s="18"/>
      <c r="D82" s="19">
        <v>56456010</v>
      </c>
      <c r="E82" s="20">
        <v>56456010</v>
      </c>
      <c r="F82" s="20">
        <v>3185075</v>
      </c>
      <c r="G82" s="20">
        <v>4130781</v>
      </c>
      <c r="H82" s="20">
        <v>3770992</v>
      </c>
      <c r="I82" s="20">
        <v>11086848</v>
      </c>
      <c r="J82" s="20">
        <v>3831290</v>
      </c>
      <c r="K82" s="20">
        <v>3940785</v>
      </c>
      <c r="L82" s="20">
        <v>3795198</v>
      </c>
      <c r="M82" s="20">
        <v>11567273</v>
      </c>
      <c r="N82" s="20">
        <v>3787955</v>
      </c>
      <c r="O82" s="20">
        <v>4010146</v>
      </c>
      <c r="P82" s="20">
        <v>3902564</v>
      </c>
      <c r="Q82" s="20">
        <v>11700665</v>
      </c>
      <c r="R82" s="20">
        <v>4180869</v>
      </c>
      <c r="S82" s="20">
        <v>4104796</v>
      </c>
      <c r="T82" s="20"/>
      <c r="U82" s="20">
        <v>8285665</v>
      </c>
      <c r="V82" s="20">
        <v>42640451</v>
      </c>
      <c r="W82" s="20">
        <v>56456010</v>
      </c>
      <c r="X82" s="20"/>
      <c r="Y82" s="19"/>
      <c r="Z82" s="22">
        <v>56456010</v>
      </c>
    </row>
    <row r="83" spans="1:26" ht="13.5" hidden="1">
      <c r="A83" s="38" t="s">
        <v>106</v>
      </c>
      <c r="B83" s="18">
        <v>6809</v>
      </c>
      <c r="C83" s="18"/>
      <c r="D83" s="19"/>
      <c r="E83" s="20"/>
      <c r="F83" s="20">
        <v>4180</v>
      </c>
      <c r="G83" s="20">
        <v>3218</v>
      </c>
      <c r="H83" s="20"/>
      <c r="I83" s="20">
        <v>7398</v>
      </c>
      <c r="J83" s="20">
        <v>101238</v>
      </c>
      <c r="K83" s="20">
        <v>17766</v>
      </c>
      <c r="L83" s="20"/>
      <c r="M83" s="20">
        <v>119004</v>
      </c>
      <c r="N83" s="20">
        <v>194</v>
      </c>
      <c r="O83" s="20">
        <v>789100</v>
      </c>
      <c r="P83" s="20">
        <v>1373</v>
      </c>
      <c r="Q83" s="20">
        <v>790667</v>
      </c>
      <c r="R83" s="20">
        <v>35064</v>
      </c>
      <c r="S83" s="20">
        <v>-45926</v>
      </c>
      <c r="T83" s="20"/>
      <c r="U83" s="20">
        <v>-10862</v>
      </c>
      <c r="V83" s="20">
        <v>906207</v>
      </c>
      <c r="W83" s="20"/>
      <c r="X83" s="20"/>
      <c r="Y83" s="19"/>
      <c r="Z83" s="22"/>
    </row>
    <row r="84" spans="1:26" ht="13.5" hidden="1">
      <c r="A84" s="39" t="s">
        <v>107</v>
      </c>
      <c r="B84" s="27">
        <v>6008277</v>
      </c>
      <c r="C84" s="27"/>
      <c r="D84" s="28">
        <v>18000000</v>
      </c>
      <c r="E84" s="29">
        <v>18000000</v>
      </c>
      <c r="F84" s="29">
        <v>3636251</v>
      </c>
      <c r="G84" s="29">
        <v>-15121</v>
      </c>
      <c r="H84" s="29">
        <v>-144652</v>
      </c>
      <c r="I84" s="29">
        <v>3476478</v>
      </c>
      <c r="J84" s="29">
        <v>-13981</v>
      </c>
      <c r="K84" s="29">
        <v>-130026</v>
      </c>
      <c r="L84" s="29">
        <v>4196908</v>
      </c>
      <c r="M84" s="29">
        <v>4052901</v>
      </c>
      <c r="N84" s="29">
        <v>4932376</v>
      </c>
      <c r="O84" s="29">
        <v>-7879</v>
      </c>
      <c r="P84" s="29">
        <v>-59755</v>
      </c>
      <c r="Q84" s="29">
        <v>4864742</v>
      </c>
      <c r="R84" s="29">
        <v>-222882</v>
      </c>
      <c r="S84" s="29">
        <v>-876866</v>
      </c>
      <c r="T84" s="29"/>
      <c r="U84" s="29">
        <v>-1099748</v>
      </c>
      <c r="V84" s="29">
        <v>11294373</v>
      </c>
      <c r="W84" s="29">
        <v>18000000</v>
      </c>
      <c r="X84" s="29"/>
      <c r="Y84" s="28"/>
      <c r="Z84" s="30">
        <v>18000000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173786928</v>
      </c>
      <c r="C5" s="18">
        <v>0</v>
      </c>
      <c r="D5" s="63">
        <v>159193514</v>
      </c>
      <c r="E5" s="64">
        <v>159193514</v>
      </c>
      <c r="F5" s="64">
        <v>15968984</v>
      </c>
      <c r="G5" s="64">
        <v>15944806</v>
      </c>
      <c r="H5" s="64">
        <v>15872070</v>
      </c>
      <c r="I5" s="64">
        <v>47785860</v>
      </c>
      <c r="J5" s="64">
        <v>15436252</v>
      </c>
      <c r="K5" s="64">
        <v>16189974</v>
      </c>
      <c r="L5" s="64">
        <v>18588889</v>
      </c>
      <c r="M5" s="64">
        <v>50215115</v>
      </c>
      <c r="N5" s="64">
        <v>16191204</v>
      </c>
      <c r="O5" s="64">
        <v>16015958</v>
      </c>
      <c r="P5" s="64">
        <v>15991221</v>
      </c>
      <c r="Q5" s="64">
        <v>48198383</v>
      </c>
      <c r="R5" s="64">
        <v>0</v>
      </c>
      <c r="S5" s="64">
        <v>15154314</v>
      </c>
      <c r="T5" s="64">
        <v>3965242</v>
      </c>
      <c r="U5" s="64">
        <v>19119556</v>
      </c>
      <c r="V5" s="64">
        <v>165318914</v>
      </c>
      <c r="W5" s="64">
        <v>159193514</v>
      </c>
      <c r="X5" s="64">
        <v>6125400</v>
      </c>
      <c r="Y5" s="65">
        <v>3.85</v>
      </c>
      <c r="Z5" s="66">
        <v>159193514</v>
      </c>
    </row>
    <row r="6" spans="1:26" ht="13.5">
      <c r="A6" s="62" t="s">
        <v>32</v>
      </c>
      <c r="B6" s="18">
        <v>698642329</v>
      </c>
      <c r="C6" s="18">
        <v>0</v>
      </c>
      <c r="D6" s="63">
        <v>801166951</v>
      </c>
      <c r="E6" s="64">
        <v>801166951</v>
      </c>
      <c r="F6" s="64">
        <v>65124950</v>
      </c>
      <c r="G6" s="64">
        <v>63129749</v>
      </c>
      <c r="H6" s="64">
        <v>73818547</v>
      </c>
      <c r="I6" s="64">
        <v>202073246</v>
      </c>
      <c r="J6" s="64">
        <v>70550051</v>
      </c>
      <c r="K6" s="64">
        <v>69674429</v>
      </c>
      <c r="L6" s="64">
        <v>65484885</v>
      </c>
      <c r="M6" s="64">
        <v>205709365</v>
      </c>
      <c r="N6" s="64">
        <v>61969202</v>
      </c>
      <c r="O6" s="64">
        <v>66943604</v>
      </c>
      <c r="P6" s="64">
        <v>52650693</v>
      </c>
      <c r="Q6" s="64">
        <v>181563499</v>
      </c>
      <c r="R6" s="64">
        <v>0</v>
      </c>
      <c r="S6" s="64">
        <v>76740065</v>
      </c>
      <c r="T6" s="64">
        <v>56853500</v>
      </c>
      <c r="U6" s="64">
        <v>133593565</v>
      </c>
      <c r="V6" s="64">
        <v>722939675</v>
      </c>
      <c r="W6" s="64">
        <v>801166951</v>
      </c>
      <c r="X6" s="64">
        <v>-78227276</v>
      </c>
      <c r="Y6" s="65">
        <v>-9.76</v>
      </c>
      <c r="Z6" s="66">
        <v>801166951</v>
      </c>
    </row>
    <row r="7" spans="1:26" ht="13.5">
      <c r="A7" s="62" t="s">
        <v>33</v>
      </c>
      <c r="B7" s="18">
        <v>3769154</v>
      </c>
      <c r="C7" s="18">
        <v>0</v>
      </c>
      <c r="D7" s="63">
        <v>1292140</v>
      </c>
      <c r="E7" s="64">
        <v>1292140</v>
      </c>
      <c r="F7" s="64">
        <v>156766</v>
      </c>
      <c r="G7" s="64">
        <v>188086</v>
      </c>
      <c r="H7" s="64">
        <v>109159</v>
      </c>
      <c r="I7" s="64">
        <v>454011</v>
      </c>
      <c r="J7" s="64">
        <v>140499</v>
      </c>
      <c r="K7" s="64">
        <v>89513</v>
      </c>
      <c r="L7" s="64">
        <v>207652</v>
      </c>
      <c r="M7" s="64">
        <v>437664</v>
      </c>
      <c r="N7" s="64">
        <v>95239</v>
      </c>
      <c r="O7" s="64">
        <v>80880</v>
      </c>
      <c r="P7" s="64">
        <v>404154</v>
      </c>
      <c r="Q7" s="64">
        <v>580273</v>
      </c>
      <c r="R7" s="64">
        <v>0</v>
      </c>
      <c r="S7" s="64">
        <v>162992</v>
      </c>
      <c r="T7" s="64">
        <v>58617</v>
      </c>
      <c r="U7" s="64">
        <v>221609</v>
      </c>
      <c r="V7" s="64">
        <v>1693557</v>
      </c>
      <c r="W7" s="64">
        <v>1292140</v>
      </c>
      <c r="X7" s="64">
        <v>401417</v>
      </c>
      <c r="Y7" s="65">
        <v>31.07</v>
      </c>
      <c r="Z7" s="66">
        <v>1292140</v>
      </c>
    </row>
    <row r="8" spans="1:26" ht="13.5">
      <c r="A8" s="62" t="s">
        <v>34</v>
      </c>
      <c r="B8" s="18">
        <v>190458401</v>
      </c>
      <c r="C8" s="18">
        <v>0</v>
      </c>
      <c r="D8" s="63">
        <v>194583882</v>
      </c>
      <c r="E8" s="64">
        <v>194583882</v>
      </c>
      <c r="F8" s="64">
        <v>81034478</v>
      </c>
      <c r="G8" s="64">
        <v>1750000</v>
      </c>
      <c r="H8" s="64">
        <v>0</v>
      </c>
      <c r="I8" s="64">
        <v>82784478</v>
      </c>
      <c r="J8" s="64">
        <v>7</v>
      </c>
      <c r="K8" s="64">
        <v>45992522</v>
      </c>
      <c r="L8" s="64">
        <v>0</v>
      </c>
      <c r="M8" s="64">
        <v>45992529</v>
      </c>
      <c r="N8" s="64">
        <v>0</v>
      </c>
      <c r="O8" s="64">
        <v>645091</v>
      </c>
      <c r="P8" s="64">
        <v>91812695</v>
      </c>
      <c r="Q8" s="64">
        <v>92457786</v>
      </c>
      <c r="R8" s="64">
        <v>0</v>
      </c>
      <c r="S8" s="64">
        <v>0</v>
      </c>
      <c r="T8" s="64">
        <v>226411</v>
      </c>
      <c r="U8" s="64">
        <v>226411</v>
      </c>
      <c r="V8" s="64">
        <v>221461204</v>
      </c>
      <c r="W8" s="64">
        <v>194583882</v>
      </c>
      <c r="X8" s="64">
        <v>26877322</v>
      </c>
      <c r="Y8" s="65">
        <v>13.81</v>
      </c>
      <c r="Z8" s="66">
        <v>194583882</v>
      </c>
    </row>
    <row r="9" spans="1:26" ht="13.5">
      <c r="A9" s="62" t="s">
        <v>35</v>
      </c>
      <c r="B9" s="18">
        <v>48132483</v>
      </c>
      <c r="C9" s="18">
        <v>0</v>
      </c>
      <c r="D9" s="63">
        <v>211079269</v>
      </c>
      <c r="E9" s="64">
        <v>211079269</v>
      </c>
      <c r="F9" s="64">
        <v>16710577</v>
      </c>
      <c r="G9" s="64">
        <v>19080506</v>
      </c>
      <c r="H9" s="64">
        <v>21338104</v>
      </c>
      <c r="I9" s="64">
        <v>57129187</v>
      </c>
      <c r="J9" s="64">
        <v>25218846</v>
      </c>
      <c r="K9" s="64">
        <v>14198558</v>
      </c>
      <c r="L9" s="64">
        <v>14265810</v>
      </c>
      <c r="M9" s="64">
        <v>53683214</v>
      </c>
      <c r="N9" s="64">
        <v>14061948</v>
      </c>
      <c r="O9" s="64">
        <v>10462494</v>
      </c>
      <c r="P9" s="64">
        <v>14145927</v>
      </c>
      <c r="Q9" s="64">
        <v>38670369</v>
      </c>
      <c r="R9" s="64">
        <v>0</v>
      </c>
      <c r="S9" s="64">
        <v>9316440</v>
      </c>
      <c r="T9" s="64">
        <v>-490892</v>
      </c>
      <c r="U9" s="64">
        <v>8825548</v>
      </c>
      <c r="V9" s="64">
        <v>158308318</v>
      </c>
      <c r="W9" s="64">
        <v>211079269</v>
      </c>
      <c r="X9" s="64">
        <v>-52770951</v>
      </c>
      <c r="Y9" s="65">
        <v>-25</v>
      </c>
      <c r="Z9" s="66">
        <v>211079269</v>
      </c>
    </row>
    <row r="10" spans="1:26" ht="25.5">
      <c r="A10" s="67" t="s">
        <v>94</v>
      </c>
      <c r="B10" s="68">
        <f>SUM(B5:B9)</f>
        <v>1114789295</v>
      </c>
      <c r="C10" s="68">
        <f>SUM(C5:C9)</f>
        <v>0</v>
      </c>
      <c r="D10" s="69">
        <f aca="true" t="shared" si="0" ref="D10:Z10">SUM(D5:D9)</f>
        <v>1367315756</v>
      </c>
      <c r="E10" s="70">
        <f t="shared" si="0"/>
        <v>1367315756</v>
      </c>
      <c r="F10" s="70">
        <f t="shared" si="0"/>
        <v>178995755</v>
      </c>
      <c r="G10" s="70">
        <f t="shared" si="0"/>
        <v>100093147</v>
      </c>
      <c r="H10" s="70">
        <f t="shared" si="0"/>
        <v>111137880</v>
      </c>
      <c r="I10" s="70">
        <f t="shared" si="0"/>
        <v>390226782</v>
      </c>
      <c r="J10" s="70">
        <f t="shared" si="0"/>
        <v>111345655</v>
      </c>
      <c r="K10" s="70">
        <f t="shared" si="0"/>
        <v>146144996</v>
      </c>
      <c r="L10" s="70">
        <f t="shared" si="0"/>
        <v>98547236</v>
      </c>
      <c r="M10" s="70">
        <f t="shared" si="0"/>
        <v>356037887</v>
      </c>
      <c r="N10" s="70">
        <f t="shared" si="0"/>
        <v>92317593</v>
      </c>
      <c r="O10" s="70">
        <f t="shared" si="0"/>
        <v>94148027</v>
      </c>
      <c r="P10" s="70">
        <f t="shared" si="0"/>
        <v>175004690</v>
      </c>
      <c r="Q10" s="70">
        <f t="shared" si="0"/>
        <v>361470310</v>
      </c>
      <c r="R10" s="70">
        <f t="shared" si="0"/>
        <v>0</v>
      </c>
      <c r="S10" s="70">
        <f t="shared" si="0"/>
        <v>101373811</v>
      </c>
      <c r="T10" s="70">
        <f t="shared" si="0"/>
        <v>60612878</v>
      </c>
      <c r="U10" s="70">
        <f t="shared" si="0"/>
        <v>161986689</v>
      </c>
      <c r="V10" s="70">
        <f t="shared" si="0"/>
        <v>1269721668</v>
      </c>
      <c r="W10" s="70">
        <f t="shared" si="0"/>
        <v>1367315756</v>
      </c>
      <c r="X10" s="70">
        <f t="shared" si="0"/>
        <v>-97594088</v>
      </c>
      <c r="Y10" s="71">
        <f>+IF(W10&lt;&gt;0,(X10/W10)*100,0)</f>
        <v>-7.13764085374878</v>
      </c>
      <c r="Z10" s="72">
        <f t="shared" si="0"/>
        <v>1367315756</v>
      </c>
    </row>
    <row r="11" spans="1:26" ht="13.5">
      <c r="A11" s="62" t="s">
        <v>36</v>
      </c>
      <c r="B11" s="18">
        <v>318692058</v>
      </c>
      <c r="C11" s="18">
        <v>0</v>
      </c>
      <c r="D11" s="63">
        <v>331392045</v>
      </c>
      <c r="E11" s="64">
        <v>331392045</v>
      </c>
      <c r="F11" s="64">
        <v>28103866</v>
      </c>
      <c r="G11" s="64">
        <v>27002813</v>
      </c>
      <c r="H11" s="64">
        <v>27508336</v>
      </c>
      <c r="I11" s="64">
        <v>82615015</v>
      </c>
      <c r="J11" s="64">
        <v>28043834</v>
      </c>
      <c r="K11" s="64">
        <v>27800383</v>
      </c>
      <c r="L11" s="64">
        <v>28406103</v>
      </c>
      <c r="M11" s="64">
        <v>84250320</v>
      </c>
      <c r="N11" s="64">
        <v>29372435</v>
      </c>
      <c r="O11" s="64">
        <v>29217193</v>
      </c>
      <c r="P11" s="64">
        <v>28496302</v>
      </c>
      <c r="Q11" s="64">
        <v>87085930</v>
      </c>
      <c r="R11" s="64">
        <v>0</v>
      </c>
      <c r="S11" s="64">
        <v>29549292</v>
      </c>
      <c r="T11" s="64">
        <v>29955163</v>
      </c>
      <c r="U11" s="64">
        <v>59504455</v>
      </c>
      <c r="V11" s="64">
        <v>313455720</v>
      </c>
      <c r="W11" s="64">
        <v>331392045</v>
      </c>
      <c r="X11" s="64">
        <v>-17936325</v>
      </c>
      <c r="Y11" s="65">
        <v>-5.41</v>
      </c>
      <c r="Z11" s="66">
        <v>331392045</v>
      </c>
    </row>
    <row r="12" spans="1:26" ht="13.5">
      <c r="A12" s="62" t="s">
        <v>37</v>
      </c>
      <c r="B12" s="18">
        <v>15549600</v>
      </c>
      <c r="C12" s="18">
        <v>0</v>
      </c>
      <c r="D12" s="63">
        <v>17313002</v>
      </c>
      <c r="E12" s="64">
        <v>17313002</v>
      </c>
      <c r="F12" s="64">
        <v>1291277</v>
      </c>
      <c r="G12" s="64">
        <v>1285780</v>
      </c>
      <c r="H12" s="64">
        <v>1304534</v>
      </c>
      <c r="I12" s="64">
        <v>3881591</v>
      </c>
      <c r="J12" s="64">
        <v>1298681</v>
      </c>
      <c r="K12" s="64">
        <v>1300002</v>
      </c>
      <c r="L12" s="64">
        <v>1298681</v>
      </c>
      <c r="M12" s="64">
        <v>3897364</v>
      </c>
      <c r="N12" s="64">
        <v>1298681</v>
      </c>
      <c r="O12" s="64">
        <v>1816829</v>
      </c>
      <c r="P12" s="64">
        <v>1368713</v>
      </c>
      <c r="Q12" s="64">
        <v>4484223</v>
      </c>
      <c r="R12" s="64">
        <v>0</v>
      </c>
      <c r="S12" s="64">
        <v>1346018</v>
      </c>
      <c r="T12" s="64">
        <v>1337080</v>
      </c>
      <c r="U12" s="64">
        <v>2683098</v>
      </c>
      <c r="V12" s="64">
        <v>14946276</v>
      </c>
      <c r="W12" s="64">
        <v>17313002</v>
      </c>
      <c r="X12" s="64">
        <v>-2366726</v>
      </c>
      <c r="Y12" s="65">
        <v>-13.67</v>
      </c>
      <c r="Z12" s="66">
        <v>17313002</v>
      </c>
    </row>
    <row r="13" spans="1:26" ht="13.5">
      <c r="A13" s="62" t="s">
        <v>95</v>
      </c>
      <c r="B13" s="18">
        <v>310569460</v>
      </c>
      <c r="C13" s="18">
        <v>0</v>
      </c>
      <c r="D13" s="63">
        <v>85308709</v>
      </c>
      <c r="E13" s="64">
        <v>85308709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85308709</v>
      </c>
      <c r="X13" s="64">
        <v>-85308709</v>
      </c>
      <c r="Y13" s="65">
        <v>-100</v>
      </c>
      <c r="Z13" s="66">
        <v>85308709</v>
      </c>
    </row>
    <row r="14" spans="1:26" ht="13.5">
      <c r="A14" s="62" t="s">
        <v>38</v>
      </c>
      <c r="B14" s="18">
        <v>12526586</v>
      </c>
      <c r="C14" s="18">
        <v>0</v>
      </c>
      <c r="D14" s="63">
        <v>9768167</v>
      </c>
      <c r="E14" s="64">
        <v>9768167</v>
      </c>
      <c r="F14" s="64">
        <v>407546</v>
      </c>
      <c r="G14" s="64">
        <v>913742</v>
      </c>
      <c r="H14" s="64">
        <v>1045881</v>
      </c>
      <c r="I14" s="64">
        <v>2367169</v>
      </c>
      <c r="J14" s="64">
        <v>1365184</v>
      </c>
      <c r="K14" s="64">
        <v>1534886</v>
      </c>
      <c r="L14" s="64">
        <v>1723374</v>
      </c>
      <c r="M14" s="64">
        <v>4623444</v>
      </c>
      <c r="N14" s="64">
        <v>1742809</v>
      </c>
      <c r="O14" s="64">
        <v>1423773</v>
      </c>
      <c r="P14" s="64">
        <v>1956483</v>
      </c>
      <c r="Q14" s="64">
        <v>5123065</v>
      </c>
      <c r="R14" s="64">
        <v>0</v>
      </c>
      <c r="S14" s="64">
        <v>447496</v>
      </c>
      <c r="T14" s="64">
        <v>1884268</v>
      </c>
      <c r="U14" s="64">
        <v>2331764</v>
      </c>
      <c r="V14" s="64">
        <v>14445442</v>
      </c>
      <c r="W14" s="64">
        <v>9768167</v>
      </c>
      <c r="X14" s="64">
        <v>4677275</v>
      </c>
      <c r="Y14" s="65">
        <v>47.88</v>
      </c>
      <c r="Z14" s="66">
        <v>9768167</v>
      </c>
    </row>
    <row r="15" spans="1:26" ht="13.5">
      <c r="A15" s="62" t="s">
        <v>39</v>
      </c>
      <c r="B15" s="18">
        <v>507321952</v>
      </c>
      <c r="C15" s="18">
        <v>0</v>
      </c>
      <c r="D15" s="63">
        <v>602553297</v>
      </c>
      <c r="E15" s="64">
        <v>602553297</v>
      </c>
      <c r="F15" s="64">
        <v>33481</v>
      </c>
      <c r="G15" s="64">
        <v>49710048</v>
      </c>
      <c r="H15" s="64">
        <v>67647689</v>
      </c>
      <c r="I15" s="64">
        <v>117391218</v>
      </c>
      <c r="J15" s="64">
        <v>45689222</v>
      </c>
      <c r="K15" s="64">
        <v>43172854</v>
      </c>
      <c r="L15" s="64">
        <v>41109618</v>
      </c>
      <c r="M15" s="64">
        <v>129971694</v>
      </c>
      <c r="N15" s="64">
        <v>39512646</v>
      </c>
      <c r="O15" s="64">
        <v>38969297</v>
      </c>
      <c r="P15" s="64">
        <v>39882665</v>
      </c>
      <c r="Q15" s="64">
        <v>118364608</v>
      </c>
      <c r="R15" s="64">
        <v>0</v>
      </c>
      <c r="S15" s="64">
        <v>37502255</v>
      </c>
      <c r="T15" s="64">
        <v>28201824</v>
      </c>
      <c r="U15" s="64">
        <v>65704079</v>
      </c>
      <c r="V15" s="64">
        <v>431431599</v>
      </c>
      <c r="W15" s="64">
        <v>602553297</v>
      </c>
      <c r="X15" s="64">
        <v>-171121698</v>
      </c>
      <c r="Y15" s="65">
        <v>-28.4</v>
      </c>
      <c r="Z15" s="66">
        <v>602553297</v>
      </c>
    </row>
    <row r="16" spans="1:26" ht="13.5">
      <c r="A16" s="73" t="s">
        <v>40</v>
      </c>
      <c r="B16" s="18">
        <v>31641987</v>
      </c>
      <c r="C16" s="18">
        <v>0</v>
      </c>
      <c r="D16" s="63">
        <v>308846746</v>
      </c>
      <c r="E16" s="64">
        <v>308846746</v>
      </c>
      <c r="F16" s="64">
        <v>3600918</v>
      </c>
      <c r="G16" s="64">
        <v>1043785</v>
      </c>
      <c r="H16" s="64">
        <v>6017579</v>
      </c>
      <c r="I16" s="64">
        <v>10662282</v>
      </c>
      <c r="J16" s="64">
        <v>4202847</v>
      </c>
      <c r="K16" s="64">
        <v>4300982</v>
      </c>
      <c r="L16" s="64">
        <v>4269300</v>
      </c>
      <c r="M16" s="64">
        <v>12773129</v>
      </c>
      <c r="N16" s="64">
        <v>4122391</v>
      </c>
      <c r="O16" s="64">
        <v>4387263</v>
      </c>
      <c r="P16" s="64">
        <v>4235173</v>
      </c>
      <c r="Q16" s="64">
        <v>12744827</v>
      </c>
      <c r="R16" s="64">
        <v>0</v>
      </c>
      <c r="S16" s="64">
        <v>4341458</v>
      </c>
      <c r="T16" s="64">
        <v>4518747</v>
      </c>
      <c r="U16" s="64">
        <v>8860205</v>
      </c>
      <c r="V16" s="64">
        <v>45040443</v>
      </c>
      <c r="W16" s="64">
        <v>308846746</v>
      </c>
      <c r="X16" s="64">
        <v>-263806303</v>
      </c>
      <c r="Y16" s="65">
        <v>-85.42</v>
      </c>
      <c r="Z16" s="66">
        <v>308846746</v>
      </c>
    </row>
    <row r="17" spans="1:26" ht="13.5">
      <c r="A17" s="62" t="s">
        <v>41</v>
      </c>
      <c r="B17" s="18">
        <v>26259597</v>
      </c>
      <c r="C17" s="18">
        <v>0</v>
      </c>
      <c r="D17" s="63">
        <v>252511033</v>
      </c>
      <c r="E17" s="64">
        <v>252511033</v>
      </c>
      <c r="F17" s="64">
        <v>5896021</v>
      </c>
      <c r="G17" s="64">
        <v>24550272</v>
      </c>
      <c r="H17" s="64">
        <v>32449809</v>
      </c>
      <c r="I17" s="64">
        <v>62896102</v>
      </c>
      <c r="J17" s="64">
        <v>24813412</v>
      </c>
      <c r="K17" s="64">
        <v>31704445</v>
      </c>
      <c r="L17" s="64">
        <v>17894922</v>
      </c>
      <c r="M17" s="64">
        <v>74412779</v>
      </c>
      <c r="N17" s="64">
        <v>28823427</v>
      </c>
      <c r="O17" s="64">
        <v>18442356</v>
      </c>
      <c r="P17" s="64">
        <v>59732318</v>
      </c>
      <c r="Q17" s="64">
        <v>106998101</v>
      </c>
      <c r="R17" s="64">
        <v>0</v>
      </c>
      <c r="S17" s="64">
        <v>26127547</v>
      </c>
      <c r="T17" s="64">
        <v>30894049</v>
      </c>
      <c r="U17" s="64">
        <v>57021596</v>
      </c>
      <c r="V17" s="64">
        <v>301328578</v>
      </c>
      <c r="W17" s="64">
        <v>252511033</v>
      </c>
      <c r="X17" s="64">
        <v>48817545</v>
      </c>
      <c r="Y17" s="65">
        <v>19.33</v>
      </c>
      <c r="Z17" s="66">
        <v>252511033</v>
      </c>
    </row>
    <row r="18" spans="1:26" ht="13.5">
      <c r="A18" s="74" t="s">
        <v>42</v>
      </c>
      <c r="B18" s="75">
        <f>SUM(B11:B17)</f>
        <v>1222561240</v>
      </c>
      <c r="C18" s="75">
        <f>SUM(C11:C17)</f>
        <v>0</v>
      </c>
      <c r="D18" s="76">
        <f aca="true" t="shared" si="1" ref="D18:Z18">SUM(D11:D17)</f>
        <v>1607692999</v>
      </c>
      <c r="E18" s="77">
        <f t="shared" si="1"/>
        <v>1607692999</v>
      </c>
      <c r="F18" s="77">
        <f t="shared" si="1"/>
        <v>39333109</v>
      </c>
      <c r="G18" s="77">
        <f t="shared" si="1"/>
        <v>104506440</v>
      </c>
      <c r="H18" s="77">
        <f t="shared" si="1"/>
        <v>135973828</v>
      </c>
      <c r="I18" s="77">
        <f t="shared" si="1"/>
        <v>279813377</v>
      </c>
      <c r="J18" s="77">
        <f t="shared" si="1"/>
        <v>105413180</v>
      </c>
      <c r="K18" s="77">
        <f t="shared" si="1"/>
        <v>109813552</v>
      </c>
      <c r="L18" s="77">
        <f t="shared" si="1"/>
        <v>94701998</v>
      </c>
      <c r="M18" s="77">
        <f t="shared" si="1"/>
        <v>309928730</v>
      </c>
      <c r="N18" s="77">
        <f t="shared" si="1"/>
        <v>104872389</v>
      </c>
      <c r="O18" s="77">
        <f t="shared" si="1"/>
        <v>94256711</v>
      </c>
      <c r="P18" s="77">
        <f t="shared" si="1"/>
        <v>135671654</v>
      </c>
      <c r="Q18" s="77">
        <f t="shared" si="1"/>
        <v>334800754</v>
      </c>
      <c r="R18" s="77">
        <f t="shared" si="1"/>
        <v>0</v>
      </c>
      <c r="S18" s="77">
        <f t="shared" si="1"/>
        <v>99314066</v>
      </c>
      <c r="T18" s="77">
        <f t="shared" si="1"/>
        <v>96791131</v>
      </c>
      <c r="U18" s="77">
        <f t="shared" si="1"/>
        <v>196105197</v>
      </c>
      <c r="V18" s="77">
        <f t="shared" si="1"/>
        <v>1120648058</v>
      </c>
      <c r="W18" s="77">
        <f t="shared" si="1"/>
        <v>1607692999</v>
      </c>
      <c r="X18" s="77">
        <f t="shared" si="1"/>
        <v>-487044941</v>
      </c>
      <c r="Y18" s="71">
        <f>+IF(W18&lt;&gt;0,(X18/W18)*100,0)</f>
        <v>-30.294648375215072</v>
      </c>
      <c r="Z18" s="78">
        <f t="shared" si="1"/>
        <v>1607692999</v>
      </c>
    </row>
    <row r="19" spans="1:26" ht="13.5">
      <c r="A19" s="74" t="s">
        <v>43</v>
      </c>
      <c r="B19" s="79">
        <f>+B10-B18</f>
        <v>-107771945</v>
      </c>
      <c r="C19" s="79">
        <f>+C10-C18</f>
        <v>0</v>
      </c>
      <c r="D19" s="80">
        <f aca="true" t="shared" si="2" ref="D19:Z19">+D10-D18</f>
        <v>-240377243</v>
      </c>
      <c r="E19" s="81">
        <f t="shared" si="2"/>
        <v>-240377243</v>
      </c>
      <c r="F19" s="81">
        <f t="shared" si="2"/>
        <v>139662646</v>
      </c>
      <c r="G19" s="81">
        <f t="shared" si="2"/>
        <v>-4413293</v>
      </c>
      <c r="H19" s="81">
        <f t="shared" si="2"/>
        <v>-24835948</v>
      </c>
      <c r="I19" s="81">
        <f t="shared" si="2"/>
        <v>110413405</v>
      </c>
      <c r="J19" s="81">
        <f t="shared" si="2"/>
        <v>5932475</v>
      </c>
      <c r="K19" s="81">
        <f t="shared" si="2"/>
        <v>36331444</v>
      </c>
      <c r="L19" s="81">
        <f t="shared" si="2"/>
        <v>3845238</v>
      </c>
      <c r="M19" s="81">
        <f t="shared" si="2"/>
        <v>46109157</v>
      </c>
      <c r="N19" s="81">
        <f t="shared" si="2"/>
        <v>-12554796</v>
      </c>
      <c r="O19" s="81">
        <f t="shared" si="2"/>
        <v>-108684</v>
      </c>
      <c r="P19" s="81">
        <f t="shared" si="2"/>
        <v>39333036</v>
      </c>
      <c r="Q19" s="81">
        <f t="shared" si="2"/>
        <v>26669556</v>
      </c>
      <c r="R19" s="81">
        <f t="shared" si="2"/>
        <v>0</v>
      </c>
      <c r="S19" s="81">
        <f t="shared" si="2"/>
        <v>2059745</v>
      </c>
      <c r="T19" s="81">
        <f t="shared" si="2"/>
        <v>-36178253</v>
      </c>
      <c r="U19" s="81">
        <f t="shared" si="2"/>
        <v>-34118508</v>
      </c>
      <c r="V19" s="81">
        <f t="shared" si="2"/>
        <v>149073610</v>
      </c>
      <c r="W19" s="81">
        <f>IF(E10=E18,0,W10-W18)</f>
        <v>-240377243</v>
      </c>
      <c r="X19" s="81">
        <f t="shared" si="2"/>
        <v>389450853</v>
      </c>
      <c r="Y19" s="82">
        <f>+IF(W19&lt;&gt;0,(X19/W19)*100,0)</f>
        <v>-162.01652375220894</v>
      </c>
      <c r="Z19" s="83">
        <f t="shared" si="2"/>
        <v>-240377243</v>
      </c>
    </row>
    <row r="20" spans="1:26" ht="13.5">
      <c r="A20" s="62" t="s">
        <v>44</v>
      </c>
      <c r="B20" s="18">
        <v>120991390</v>
      </c>
      <c r="C20" s="18">
        <v>0</v>
      </c>
      <c r="D20" s="63">
        <v>227201000</v>
      </c>
      <c r="E20" s="64">
        <v>227201000</v>
      </c>
      <c r="F20" s="64">
        <v>0</v>
      </c>
      <c r="G20" s="64">
        <v>0</v>
      </c>
      <c r="H20" s="64">
        <v>10873000</v>
      </c>
      <c r="I20" s="64">
        <v>10873000</v>
      </c>
      <c r="J20" s="64">
        <v>23424554</v>
      </c>
      <c r="K20" s="64">
        <v>1815</v>
      </c>
      <c r="L20" s="64">
        <v>0</v>
      </c>
      <c r="M20" s="64">
        <v>23426369</v>
      </c>
      <c r="N20" s="64">
        <v>0</v>
      </c>
      <c r="O20" s="64">
        <v>25500000</v>
      </c>
      <c r="P20" s="64">
        <v>42242158</v>
      </c>
      <c r="Q20" s="64">
        <v>67742158</v>
      </c>
      <c r="R20" s="64">
        <v>0</v>
      </c>
      <c r="S20" s="64">
        <v>0</v>
      </c>
      <c r="T20" s="64">
        <v>0</v>
      </c>
      <c r="U20" s="64">
        <v>0</v>
      </c>
      <c r="V20" s="64">
        <v>102041527</v>
      </c>
      <c r="W20" s="64">
        <v>227201000</v>
      </c>
      <c r="X20" s="64">
        <v>-125159473</v>
      </c>
      <c r="Y20" s="65">
        <v>-55.09</v>
      </c>
      <c r="Z20" s="66">
        <v>227201000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-4660015</v>
      </c>
      <c r="G21" s="86">
        <v>0</v>
      </c>
      <c r="H21" s="86">
        <v>0</v>
      </c>
      <c r="I21" s="86">
        <v>-4660015</v>
      </c>
      <c r="J21" s="86">
        <v>0</v>
      </c>
      <c r="K21" s="86">
        <v>-31841000</v>
      </c>
      <c r="L21" s="86">
        <v>0</v>
      </c>
      <c r="M21" s="86">
        <v>-31841000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-12325116</v>
      </c>
      <c r="U21" s="86">
        <v>-12325116</v>
      </c>
      <c r="V21" s="86">
        <v>-48826131</v>
      </c>
      <c r="W21" s="86">
        <v>0</v>
      </c>
      <c r="X21" s="86">
        <v>-48826131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13219445</v>
      </c>
      <c r="C22" s="90">
        <f>SUM(C19:C21)</f>
        <v>0</v>
      </c>
      <c r="D22" s="91">
        <f aca="true" t="shared" si="3" ref="D22:Z22">SUM(D19:D21)</f>
        <v>-13176243</v>
      </c>
      <c r="E22" s="92">
        <f t="shared" si="3"/>
        <v>-13176243</v>
      </c>
      <c r="F22" s="92">
        <f t="shared" si="3"/>
        <v>135002631</v>
      </c>
      <c r="G22" s="92">
        <f t="shared" si="3"/>
        <v>-4413293</v>
      </c>
      <c r="H22" s="92">
        <f t="shared" si="3"/>
        <v>-13962948</v>
      </c>
      <c r="I22" s="92">
        <f t="shared" si="3"/>
        <v>116626390</v>
      </c>
      <c r="J22" s="92">
        <f t="shared" si="3"/>
        <v>29357029</v>
      </c>
      <c r="K22" s="92">
        <f t="shared" si="3"/>
        <v>4492259</v>
      </c>
      <c r="L22" s="92">
        <f t="shared" si="3"/>
        <v>3845238</v>
      </c>
      <c r="M22" s="92">
        <f t="shared" si="3"/>
        <v>37694526</v>
      </c>
      <c r="N22" s="92">
        <f t="shared" si="3"/>
        <v>-12554796</v>
      </c>
      <c r="O22" s="92">
        <f t="shared" si="3"/>
        <v>25391316</v>
      </c>
      <c r="P22" s="92">
        <f t="shared" si="3"/>
        <v>81575194</v>
      </c>
      <c r="Q22" s="92">
        <f t="shared" si="3"/>
        <v>94411714</v>
      </c>
      <c r="R22" s="92">
        <f t="shared" si="3"/>
        <v>0</v>
      </c>
      <c r="S22" s="92">
        <f t="shared" si="3"/>
        <v>2059745</v>
      </c>
      <c r="T22" s="92">
        <f t="shared" si="3"/>
        <v>-48503369</v>
      </c>
      <c r="U22" s="92">
        <f t="shared" si="3"/>
        <v>-46443624</v>
      </c>
      <c r="V22" s="92">
        <f t="shared" si="3"/>
        <v>202289006</v>
      </c>
      <c r="W22" s="92">
        <f t="shared" si="3"/>
        <v>-13176243</v>
      </c>
      <c r="X22" s="92">
        <f t="shared" si="3"/>
        <v>215465249</v>
      </c>
      <c r="Y22" s="93">
        <f>+IF(W22&lt;&gt;0,(X22/W22)*100,0)</f>
        <v>-1635.2555808207242</v>
      </c>
      <c r="Z22" s="94">
        <f t="shared" si="3"/>
        <v>-13176243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13219445</v>
      </c>
      <c r="C24" s="79">
        <f>SUM(C22:C23)</f>
        <v>0</v>
      </c>
      <c r="D24" s="80">
        <f aca="true" t="shared" si="4" ref="D24:Z24">SUM(D22:D23)</f>
        <v>-13176243</v>
      </c>
      <c r="E24" s="81">
        <f t="shared" si="4"/>
        <v>-13176243</v>
      </c>
      <c r="F24" s="81">
        <f t="shared" si="4"/>
        <v>135002631</v>
      </c>
      <c r="G24" s="81">
        <f t="shared" si="4"/>
        <v>-4413293</v>
      </c>
      <c r="H24" s="81">
        <f t="shared" si="4"/>
        <v>-13962948</v>
      </c>
      <c r="I24" s="81">
        <f t="shared" si="4"/>
        <v>116626390</v>
      </c>
      <c r="J24" s="81">
        <f t="shared" si="4"/>
        <v>29357029</v>
      </c>
      <c r="K24" s="81">
        <f t="shared" si="4"/>
        <v>4492259</v>
      </c>
      <c r="L24" s="81">
        <f t="shared" si="4"/>
        <v>3845238</v>
      </c>
      <c r="M24" s="81">
        <f t="shared" si="4"/>
        <v>37694526</v>
      </c>
      <c r="N24" s="81">
        <f t="shared" si="4"/>
        <v>-12554796</v>
      </c>
      <c r="O24" s="81">
        <f t="shared" si="4"/>
        <v>25391316</v>
      </c>
      <c r="P24" s="81">
        <f t="shared" si="4"/>
        <v>81575194</v>
      </c>
      <c r="Q24" s="81">
        <f t="shared" si="4"/>
        <v>94411714</v>
      </c>
      <c r="R24" s="81">
        <f t="shared" si="4"/>
        <v>0</v>
      </c>
      <c r="S24" s="81">
        <f t="shared" si="4"/>
        <v>2059745</v>
      </c>
      <c r="T24" s="81">
        <f t="shared" si="4"/>
        <v>-48503369</v>
      </c>
      <c r="U24" s="81">
        <f t="shared" si="4"/>
        <v>-46443624</v>
      </c>
      <c r="V24" s="81">
        <f t="shared" si="4"/>
        <v>202289006</v>
      </c>
      <c r="W24" s="81">
        <f t="shared" si="4"/>
        <v>-13176243</v>
      </c>
      <c r="X24" s="81">
        <f t="shared" si="4"/>
        <v>215465249</v>
      </c>
      <c r="Y24" s="82">
        <f>+IF(W24&lt;&gt;0,(X24/W24)*100,0)</f>
        <v>-1635.2555808207242</v>
      </c>
      <c r="Z24" s="83">
        <f t="shared" si="4"/>
        <v>-13176243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130561930</v>
      </c>
      <c r="C27" s="21">
        <v>0</v>
      </c>
      <c r="D27" s="103">
        <v>254288095</v>
      </c>
      <c r="E27" s="104">
        <v>254288095</v>
      </c>
      <c r="F27" s="104">
        <v>16175689</v>
      </c>
      <c r="G27" s="104">
        <v>7509555</v>
      </c>
      <c r="H27" s="104">
        <v>16020600</v>
      </c>
      <c r="I27" s="104">
        <v>39705844</v>
      </c>
      <c r="J27" s="104">
        <v>7690005</v>
      </c>
      <c r="K27" s="104">
        <v>49622873</v>
      </c>
      <c r="L27" s="104">
        <v>12001951</v>
      </c>
      <c r="M27" s="104">
        <v>69314829</v>
      </c>
      <c r="N27" s="104">
        <v>1455193</v>
      </c>
      <c r="O27" s="104">
        <v>2803230</v>
      </c>
      <c r="P27" s="104">
        <v>8785496</v>
      </c>
      <c r="Q27" s="104">
        <v>13043919</v>
      </c>
      <c r="R27" s="104">
        <v>3692375</v>
      </c>
      <c r="S27" s="104">
        <v>14559687</v>
      </c>
      <c r="T27" s="104">
        <v>6840601</v>
      </c>
      <c r="U27" s="104">
        <v>25092663</v>
      </c>
      <c r="V27" s="104">
        <v>147157255</v>
      </c>
      <c r="W27" s="104">
        <v>254288095</v>
      </c>
      <c r="X27" s="104">
        <v>-107130840</v>
      </c>
      <c r="Y27" s="105">
        <v>-42.13</v>
      </c>
      <c r="Z27" s="106">
        <v>254288095</v>
      </c>
    </row>
    <row r="28" spans="1:26" ht="13.5">
      <c r="A28" s="107" t="s">
        <v>44</v>
      </c>
      <c r="B28" s="18">
        <v>112919598</v>
      </c>
      <c r="C28" s="18">
        <v>0</v>
      </c>
      <c r="D28" s="63">
        <v>0</v>
      </c>
      <c r="E28" s="64">
        <v>0</v>
      </c>
      <c r="F28" s="64">
        <v>16175689</v>
      </c>
      <c r="G28" s="64">
        <v>6131304</v>
      </c>
      <c r="H28" s="64">
        <v>15294296</v>
      </c>
      <c r="I28" s="64">
        <v>37601289</v>
      </c>
      <c r="J28" s="64">
        <v>6810402</v>
      </c>
      <c r="K28" s="64">
        <v>21937763</v>
      </c>
      <c r="L28" s="64">
        <v>11857038</v>
      </c>
      <c r="M28" s="64">
        <v>40605203</v>
      </c>
      <c r="N28" s="64">
        <v>1382340</v>
      </c>
      <c r="O28" s="64">
        <v>2594788</v>
      </c>
      <c r="P28" s="64">
        <v>8571405</v>
      </c>
      <c r="Q28" s="64">
        <v>12548533</v>
      </c>
      <c r="R28" s="64">
        <v>3269969</v>
      </c>
      <c r="S28" s="64">
        <v>10332085</v>
      </c>
      <c r="T28" s="64">
        <v>5672535</v>
      </c>
      <c r="U28" s="64">
        <v>19274589</v>
      </c>
      <c r="V28" s="64">
        <v>110029614</v>
      </c>
      <c r="W28" s="64">
        <v>0</v>
      </c>
      <c r="X28" s="64">
        <v>110029614</v>
      </c>
      <c r="Y28" s="65">
        <v>0</v>
      </c>
      <c r="Z28" s="66">
        <v>0</v>
      </c>
    </row>
    <row r="29" spans="1:26" ht="13.5">
      <c r="A29" s="62" t="s">
        <v>99</v>
      </c>
      <c r="B29" s="18">
        <v>0</v>
      </c>
      <c r="C29" s="18">
        <v>0</v>
      </c>
      <c r="D29" s="63">
        <v>254288095</v>
      </c>
      <c r="E29" s="64">
        <v>254288095</v>
      </c>
      <c r="F29" s="64">
        <v>0</v>
      </c>
      <c r="G29" s="64">
        <v>314480</v>
      </c>
      <c r="H29" s="64">
        <v>0</v>
      </c>
      <c r="I29" s="64">
        <v>314480</v>
      </c>
      <c r="J29" s="64">
        <v>0</v>
      </c>
      <c r="K29" s="64">
        <v>27930702</v>
      </c>
      <c r="L29" s="64">
        <v>0</v>
      </c>
      <c r="M29" s="64">
        <v>27930702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28245182</v>
      </c>
      <c r="W29" s="64">
        <v>254288095</v>
      </c>
      <c r="X29" s="64">
        <v>-226042913</v>
      </c>
      <c r="Y29" s="65">
        <v>-88.89</v>
      </c>
      <c r="Z29" s="66">
        <v>254288095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17642332</v>
      </c>
      <c r="C31" s="18">
        <v>0</v>
      </c>
      <c r="D31" s="63">
        <v>0</v>
      </c>
      <c r="E31" s="64">
        <v>0</v>
      </c>
      <c r="F31" s="64">
        <v>0</v>
      </c>
      <c r="G31" s="64">
        <v>1063771</v>
      </c>
      <c r="H31" s="64">
        <v>726304</v>
      </c>
      <c r="I31" s="64">
        <v>1790075</v>
      </c>
      <c r="J31" s="64">
        <v>879603</v>
      </c>
      <c r="K31" s="64">
        <v>-245592</v>
      </c>
      <c r="L31" s="64">
        <v>144913</v>
      </c>
      <c r="M31" s="64">
        <v>778924</v>
      </c>
      <c r="N31" s="64">
        <v>72853</v>
      </c>
      <c r="O31" s="64">
        <v>208442</v>
      </c>
      <c r="P31" s="64">
        <v>214091</v>
      </c>
      <c r="Q31" s="64">
        <v>495386</v>
      </c>
      <c r="R31" s="64">
        <v>422406</v>
      </c>
      <c r="S31" s="64">
        <v>4227602</v>
      </c>
      <c r="T31" s="64">
        <v>1168066</v>
      </c>
      <c r="U31" s="64">
        <v>5818074</v>
      </c>
      <c r="V31" s="64">
        <v>8882459</v>
      </c>
      <c r="W31" s="64">
        <v>0</v>
      </c>
      <c r="X31" s="64">
        <v>8882459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130561930</v>
      </c>
      <c r="C32" s="21">
        <f>SUM(C28:C31)</f>
        <v>0</v>
      </c>
      <c r="D32" s="103">
        <f aca="true" t="shared" si="5" ref="D32:Z32">SUM(D28:D31)</f>
        <v>254288095</v>
      </c>
      <c r="E32" s="104">
        <f t="shared" si="5"/>
        <v>254288095</v>
      </c>
      <c r="F32" s="104">
        <f t="shared" si="5"/>
        <v>16175689</v>
      </c>
      <c r="G32" s="104">
        <f t="shared" si="5"/>
        <v>7509555</v>
      </c>
      <c r="H32" s="104">
        <f t="shared" si="5"/>
        <v>16020600</v>
      </c>
      <c r="I32" s="104">
        <f t="shared" si="5"/>
        <v>39705844</v>
      </c>
      <c r="J32" s="104">
        <f t="shared" si="5"/>
        <v>7690005</v>
      </c>
      <c r="K32" s="104">
        <f t="shared" si="5"/>
        <v>49622873</v>
      </c>
      <c r="L32" s="104">
        <f t="shared" si="5"/>
        <v>12001951</v>
      </c>
      <c r="M32" s="104">
        <f t="shared" si="5"/>
        <v>69314829</v>
      </c>
      <c r="N32" s="104">
        <f t="shared" si="5"/>
        <v>1455193</v>
      </c>
      <c r="O32" s="104">
        <f t="shared" si="5"/>
        <v>2803230</v>
      </c>
      <c r="P32" s="104">
        <f t="shared" si="5"/>
        <v>8785496</v>
      </c>
      <c r="Q32" s="104">
        <f t="shared" si="5"/>
        <v>13043919</v>
      </c>
      <c r="R32" s="104">
        <f t="shared" si="5"/>
        <v>3692375</v>
      </c>
      <c r="S32" s="104">
        <f t="shared" si="5"/>
        <v>14559687</v>
      </c>
      <c r="T32" s="104">
        <f t="shared" si="5"/>
        <v>6840601</v>
      </c>
      <c r="U32" s="104">
        <f t="shared" si="5"/>
        <v>25092663</v>
      </c>
      <c r="V32" s="104">
        <f t="shared" si="5"/>
        <v>147157255</v>
      </c>
      <c r="W32" s="104">
        <f t="shared" si="5"/>
        <v>254288095</v>
      </c>
      <c r="X32" s="104">
        <f t="shared" si="5"/>
        <v>-107130840</v>
      </c>
      <c r="Y32" s="105">
        <f>+IF(W32&lt;&gt;0,(X32/W32)*100,0)</f>
        <v>-42.129711184473656</v>
      </c>
      <c r="Z32" s="106">
        <f t="shared" si="5"/>
        <v>254288095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473920130</v>
      </c>
      <c r="C35" s="18">
        <v>0</v>
      </c>
      <c r="D35" s="63">
        <v>315752731</v>
      </c>
      <c r="E35" s="64">
        <v>334741</v>
      </c>
      <c r="F35" s="64">
        <v>711490426</v>
      </c>
      <c r="G35" s="64">
        <v>617739668</v>
      </c>
      <c r="H35" s="64">
        <v>614166002</v>
      </c>
      <c r="I35" s="64">
        <v>614166002</v>
      </c>
      <c r="J35" s="64">
        <v>606900586</v>
      </c>
      <c r="K35" s="64">
        <v>606201032</v>
      </c>
      <c r="L35" s="64">
        <v>599367239</v>
      </c>
      <c r="M35" s="64">
        <v>599367239</v>
      </c>
      <c r="N35" s="64">
        <v>588903331</v>
      </c>
      <c r="O35" s="64">
        <v>589603265</v>
      </c>
      <c r="P35" s="64">
        <v>578452024</v>
      </c>
      <c r="Q35" s="64">
        <v>578452024</v>
      </c>
      <c r="R35" s="64">
        <v>769431326</v>
      </c>
      <c r="S35" s="64">
        <v>230942738</v>
      </c>
      <c r="T35" s="64">
        <v>158129160</v>
      </c>
      <c r="U35" s="64">
        <v>158129160</v>
      </c>
      <c r="V35" s="64">
        <v>158129160</v>
      </c>
      <c r="W35" s="64">
        <v>334741</v>
      </c>
      <c r="X35" s="64">
        <v>157794419</v>
      </c>
      <c r="Y35" s="65">
        <v>47139.26</v>
      </c>
      <c r="Z35" s="66">
        <v>334741</v>
      </c>
    </row>
    <row r="36" spans="1:26" ht="13.5">
      <c r="A36" s="62" t="s">
        <v>53</v>
      </c>
      <c r="B36" s="18">
        <v>3226007150</v>
      </c>
      <c r="C36" s="18">
        <v>0</v>
      </c>
      <c r="D36" s="63">
        <v>3161088310</v>
      </c>
      <c r="E36" s="64">
        <v>3212989</v>
      </c>
      <c r="F36" s="64">
        <v>3260369770</v>
      </c>
      <c r="G36" s="64">
        <v>3270740708</v>
      </c>
      <c r="H36" s="64">
        <v>3292628513</v>
      </c>
      <c r="I36" s="64">
        <v>3292628513</v>
      </c>
      <c r="J36" s="64">
        <v>3300543775</v>
      </c>
      <c r="K36" s="64">
        <v>3350327734</v>
      </c>
      <c r="L36" s="64">
        <v>3211749199</v>
      </c>
      <c r="M36" s="64">
        <v>3211749199</v>
      </c>
      <c r="N36" s="64">
        <v>3213355858</v>
      </c>
      <c r="O36" s="64">
        <v>3216351965</v>
      </c>
      <c r="P36" s="64">
        <v>3224284130</v>
      </c>
      <c r="Q36" s="64">
        <v>3224284130</v>
      </c>
      <c r="R36" s="64">
        <v>3189614151</v>
      </c>
      <c r="S36" s="64">
        <v>3205682351</v>
      </c>
      <c r="T36" s="64">
        <v>3183270322</v>
      </c>
      <c r="U36" s="64">
        <v>3183270322</v>
      </c>
      <c r="V36" s="64">
        <v>3183270322</v>
      </c>
      <c r="W36" s="64">
        <v>3212989</v>
      </c>
      <c r="X36" s="64">
        <v>3180057333</v>
      </c>
      <c r="Y36" s="65">
        <v>98975.05</v>
      </c>
      <c r="Z36" s="66">
        <v>3212989</v>
      </c>
    </row>
    <row r="37" spans="1:26" ht="13.5">
      <c r="A37" s="62" t="s">
        <v>54</v>
      </c>
      <c r="B37" s="18">
        <v>325087028</v>
      </c>
      <c r="C37" s="18">
        <v>0</v>
      </c>
      <c r="D37" s="63">
        <v>288153644</v>
      </c>
      <c r="E37" s="64">
        <v>272917</v>
      </c>
      <c r="F37" s="64">
        <v>453639246</v>
      </c>
      <c r="G37" s="64">
        <v>374724823</v>
      </c>
      <c r="H37" s="64">
        <v>404167324</v>
      </c>
      <c r="I37" s="64">
        <v>404167324</v>
      </c>
      <c r="J37" s="64">
        <v>380656826</v>
      </c>
      <c r="K37" s="64">
        <v>360878285</v>
      </c>
      <c r="L37" s="64">
        <v>355037050</v>
      </c>
      <c r="M37" s="64">
        <v>355037050</v>
      </c>
      <c r="N37" s="64">
        <v>358416112</v>
      </c>
      <c r="O37" s="64">
        <v>336575439</v>
      </c>
      <c r="P37" s="64">
        <v>251708545</v>
      </c>
      <c r="Q37" s="64">
        <v>251708545</v>
      </c>
      <c r="R37" s="64">
        <v>228694550</v>
      </c>
      <c r="S37" s="64">
        <v>246850499</v>
      </c>
      <c r="T37" s="64">
        <v>226866068</v>
      </c>
      <c r="U37" s="64">
        <v>226866068</v>
      </c>
      <c r="V37" s="64">
        <v>226866068</v>
      </c>
      <c r="W37" s="64">
        <v>272917</v>
      </c>
      <c r="X37" s="64">
        <v>226593151</v>
      </c>
      <c r="Y37" s="65">
        <v>83026.4</v>
      </c>
      <c r="Z37" s="66">
        <v>272917</v>
      </c>
    </row>
    <row r="38" spans="1:26" ht="13.5">
      <c r="A38" s="62" t="s">
        <v>55</v>
      </c>
      <c r="B38" s="18">
        <v>173454653</v>
      </c>
      <c r="C38" s="18">
        <v>0</v>
      </c>
      <c r="D38" s="63">
        <v>169201504</v>
      </c>
      <c r="E38" s="64">
        <v>169202</v>
      </c>
      <c r="F38" s="64">
        <v>173547364</v>
      </c>
      <c r="G38" s="64">
        <v>173743680</v>
      </c>
      <c r="H38" s="64">
        <v>171078767</v>
      </c>
      <c r="I38" s="64">
        <v>171078767</v>
      </c>
      <c r="J38" s="64">
        <v>171257391</v>
      </c>
      <c r="K38" s="64">
        <v>171430254</v>
      </c>
      <c r="L38" s="64">
        <v>171608879</v>
      </c>
      <c r="M38" s="64">
        <v>171608879</v>
      </c>
      <c r="N38" s="64">
        <v>171787504</v>
      </c>
      <c r="O38" s="64">
        <v>171948843</v>
      </c>
      <c r="P38" s="64">
        <v>169168963</v>
      </c>
      <c r="Q38" s="64">
        <v>169168963</v>
      </c>
      <c r="R38" s="64">
        <v>168779555</v>
      </c>
      <c r="S38" s="64">
        <v>168935010</v>
      </c>
      <c r="T38" s="64">
        <v>169137345</v>
      </c>
      <c r="U38" s="64">
        <v>169137345</v>
      </c>
      <c r="V38" s="64">
        <v>169137345</v>
      </c>
      <c r="W38" s="64">
        <v>169202</v>
      </c>
      <c r="X38" s="64">
        <v>168968143</v>
      </c>
      <c r="Y38" s="65">
        <v>99861.79</v>
      </c>
      <c r="Z38" s="66">
        <v>169202</v>
      </c>
    </row>
    <row r="39" spans="1:26" ht="13.5">
      <c r="A39" s="62" t="s">
        <v>56</v>
      </c>
      <c r="B39" s="18">
        <v>3201385599</v>
      </c>
      <c r="C39" s="18">
        <v>0</v>
      </c>
      <c r="D39" s="63">
        <v>3019485891</v>
      </c>
      <c r="E39" s="64">
        <v>3105611</v>
      </c>
      <c r="F39" s="64">
        <v>3344673586</v>
      </c>
      <c r="G39" s="64">
        <v>3340011873</v>
      </c>
      <c r="H39" s="64">
        <v>3331548424</v>
      </c>
      <c r="I39" s="64">
        <v>3331548424</v>
      </c>
      <c r="J39" s="64">
        <v>3355530144</v>
      </c>
      <c r="K39" s="64">
        <v>3424220227</v>
      </c>
      <c r="L39" s="64">
        <v>3284470509</v>
      </c>
      <c r="M39" s="64">
        <v>3284470509</v>
      </c>
      <c r="N39" s="64">
        <v>3272055573</v>
      </c>
      <c r="O39" s="64">
        <v>3297430948</v>
      </c>
      <c r="P39" s="64">
        <v>3381858646</v>
      </c>
      <c r="Q39" s="64">
        <v>3381858646</v>
      </c>
      <c r="R39" s="64">
        <v>3561571372</v>
      </c>
      <c r="S39" s="64">
        <v>3020839580</v>
      </c>
      <c r="T39" s="64">
        <v>2945396069</v>
      </c>
      <c r="U39" s="64">
        <v>2945396069</v>
      </c>
      <c r="V39" s="64">
        <v>2945396069</v>
      </c>
      <c r="W39" s="64">
        <v>3105611</v>
      </c>
      <c r="X39" s="64">
        <v>2942290458</v>
      </c>
      <c r="Y39" s="65">
        <v>94741.11</v>
      </c>
      <c r="Z39" s="66">
        <v>3105611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167999283</v>
      </c>
      <c r="C42" s="18">
        <v>0</v>
      </c>
      <c r="D42" s="63">
        <v>193056038</v>
      </c>
      <c r="E42" s="64">
        <v>-115609834</v>
      </c>
      <c r="F42" s="64">
        <v>-46183330</v>
      </c>
      <c r="G42" s="64">
        <v>6044409</v>
      </c>
      <c r="H42" s="64">
        <v>-43730985</v>
      </c>
      <c r="I42" s="64">
        <v>-83869906</v>
      </c>
      <c r="J42" s="64">
        <v>22871993</v>
      </c>
      <c r="K42" s="64">
        <v>53221606</v>
      </c>
      <c r="L42" s="64">
        <v>-10174654</v>
      </c>
      <c r="M42" s="64">
        <v>65918945</v>
      </c>
      <c r="N42" s="64">
        <v>-20119038</v>
      </c>
      <c r="O42" s="64">
        <v>24676662</v>
      </c>
      <c r="P42" s="64">
        <v>74301652</v>
      </c>
      <c r="Q42" s="64">
        <v>78859276</v>
      </c>
      <c r="R42" s="64">
        <v>29498933</v>
      </c>
      <c r="S42" s="64">
        <v>49521194</v>
      </c>
      <c r="T42" s="64">
        <v>-27080166</v>
      </c>
      <c r="U42" s="64">
        <v>51939961</v>
      </c>
      <c r="V42" s="64">
        <v>112848276</v>
      </c>
      <c r="W42" s="64">
        <v>-115609834</v>
      </c>
      <c r="X42" s="64">
        <v>228458110</v>
      </c>
      <c r="Y42" s="65">
        <v>-197.61</v>
      </c>
      <c r="Z42" s="66">
        <v>-115609834</v>
      </c>
    </row>
    <row r="43" spans="1:26" ht="13.5">
      <c r="A43" s="62" t="s">
        <v>59</v>
      </c>
      <c r="B43" s="18">
        <v>-146929689</v>
      </c>
      <c r="C43" s="18">
        <v>0</v>
      </c>
      <c r="D43" s="63">
        <v>34838004</v>
      </c>
      <c r="E43" s="64">
        <v>-105360242</v>
      </c>
      <c r="F43" s="64">
        <v>-13130282</v>
      </c>
      <c r="G43" s="64">
        <v>-7744172</v>
      </c>
      <c r="H43" s="64">
        <v>-19785011</v>
      </c>
      <c r="I43" s="64">
        <v>-40659465</v>
      </c>
      <c r="J43" s="64">
        <v>-2852295</v>
      </c>
      <c r="K43" s="64">
        <v>-48693574</v>
      </c>
      <c r="L43" s="64">
        <v>-10340288</v>
      </c>
      <c r="M43" s="64">
        <v>-61886157</v>
      </c>
      <c r="N43" s="64">
        <v>-1637930</v>
      </c>
      <c r="O43" s="64">
        <v>-2474635</v>
      </c>
      <c r="P43" s="64">
        <v>-8407185</v>
      </c>
      <c r="Q43" s="64">
        <v>-12519750</v>
      </c>
      <c r="R43" s="64">
        <v>-6044471</v>
      </c>
      <c r="S43" s="64">
        <v>-19607881</v>
      </c>
      <c r="T43" s="64">
        <v>39024427</v>
      </c>
      <c r="U43" s="64">
        <v>13372075</v>
      </c>
      <c r="V43" s="64">
        <v>-101693297</v>
      </c>
      <c r="W43" s="64">
        <v>-105360242</v>
      </c>
      <c r="X43" s="64">
        <v>3666945</v>
      </c>
      <c r="Y43" s="65">
        <v>-3.48</v>
      </c>
      <c r="Z43" s="66">
        <v>-105360242</v>
      </c>
    </row>
    <row r="44" spans="1:26" ht="13.5">
      <c r="A44" s="62" t="s">
        <v>60</v>
      </c>
      <c r="B44" s="18">
        <v>-3700409</v>
      </c>
      <c r="C44" s="18">
        <v>0</v>
      </c>
      <c r="D44" s="63">
        <v>-30053000</v>
      </c>
      <c r="E44" s="64">
        <v>-5333118</v>
      </c>
      <c r="F44" s="64">
        <v>-163527</v>
      </c>
      <c r="G44" s="64">
        <v>66435</v>
      </c>
      <c r="H44" s="64">
        <v>-2759498</v>
      </c>
      <c r="I44" s="64">
        <v>-2856590</v>
      </c>
      <c r="J44" s="64">
        <v>99615</v>
      </c>
      <c r="K44" s="64">
        <v>133185</v>
      </c>
      <c r="L44" s="64">
        <v>-100202</v>
      </c>
      <c r="M44" s="64">
        <v>132598</v>
      </c>
      <c r="N44" s="64">
        <v>57158</v>
      </c>
      <c r="O44" s="64">
        <v>62914</v>
      </c>
      <c r="P44" s="64">
        <v>-71788</v>
      </c>
      <c r="Q44" s="64">
        <v>48284</v>
      </c>
      <c r="R44" s="64">
        <v>67062</v>
      </c>
      <c r="S44" s="64">
        <v>67062</v>
      </c>
      <c r="T44" s="64">
        <v>-157708</v>
      </c>
      <c r="U44" s="64">
        <v>-23584</v>
      </c>
      <c r="V44" s="64">
        <v>-2699292</v>
      </c>
      <c r="W44" s="64">
        <v>-5333118</v>
      </c>
      <c r="X44" s="64">
        <v>2633826</v>
      </c>
      <c r="Y44" s="65">
        <v>-49.39</v>
      </c>
      <c r="Z44" s="66">
        <v>-5333118</v>
      </c>
    </row>
    <row r="45" spans="1:26" ht="13.5">
      <c r="A45" s="74" t="s">
        <v>61</v>
      </c>
      <c r="B45" s="21">
        <v>35257480</v>
      </c>
      <c r="C45" s="21">
        <v>0</v>
      </c>
      <c r="D45" s="103">
        <v>435056425</v>
      </c>
      <c r="E45" s="104">
        <v>-190814120</v>
      </c>
      <c r="F45" s="104">
        <v>-23988064</v>
      </c>
      <c r="G45" s="104">
        <v>-25621392</v>
      </c>
      <c r="H45" s="104">
        <v>-91896886</v>
      </c>
      <c r="I45" s="104">
        <v>-91896886</v>
      </c>
      <c r="J45" s="104">
        <v>-71777573</v>
      </c>
      <c r="K45" s="104">
        <v>-67116356</v>
      </c>
      <c r="L45" s="104">
        <v>-87731500</v>
      </c>
      <c r="M45" s="104">
        <v>-87731500</v>
      </c>
      <c r="N45" s="104">
        <v>-109431310</v>
      </c>
      <c r="O45" s="104">
        <v>-87166369</v>
      </c>
      <c r="P45" s="104">
        <v>-21343690</v>
      </c>
      <c r="Q45" s="104">
        <v>-109431310</v>
      </c>
      <c r="R45" s="104">
        <v>2177834</v>
      </c>
      <c r="S45" s="104">
        <v>32158209</v>
      </c>
      <c r="T45" s="104">
        <v>43944762</v>
      </c>
      <c r="U45" s="104">
        <v>43944762</v>
      </c>
      <c r="V45" s="104">
        <v>43944762</v>
      </c>
      <c r="W45" s="104">
        <v>-190814120</v>
      </c>
      <c r="X45" s="104">
        <v>234758882</v>
      </c>
      <c r="Y45" s="105">
        <v>-123.03</v>
      </c>
      <c r="Z45" s="106">
        <v>-190814120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24340124</v>
      </c>
      <c r="C49" s="56">
        <v>0</v>
      </c>
      <c r="D49" s="133">
        <v>23963913</v>
      </c>
      <c r="E49" s="58">
        <v>15933799</v>
      </c>
      <c r="F49" s="58">
        <v>0</v>
      </c>
      <c r="G49" s="58">
        <v>0</v>
      </c>
      <c r="H49" s="58">
        <v>0</v>
      </c>
      <c r="I49" s="58">
        <v>14265362</v>
      </c>
      <c r="J49" s="58">
        <v>0</v>
      </c>
      <c r="K49" s="58">
        <v>0</v>
      </c>
      <c r="L49" s="58">
        <v>0</v>
      </c>
      <c r="M49" s="58">
        <v>14947192</v>
      </c>
      <c r="N49" s="58">
        <v>0</v>
      </c>
      <c r="O49" s="58">
        <v>0</v>
      </c>
      <c r="P49" s="58">
        <v>0</v>
      </c>
      <c r="Q49" s="58">
        <v>13275559</v>
      </c>
      <c r="R49" s="58">
        <v>0</v>
      </c>
      <c r="S49" s="58">
        <v>0</v>
      </c>
      <c r="T49" s="58">
        <v>0</v>
      </c>
      <c r="U49" s="58">
        <v>84370975</v>
      </c>
      <c r="V49" s="58">
        <v>582636824</v>
      </c>
      <c r="W49" s="58">
        <v>773733748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19472443</v>
      </c>
      <c r="C51" s="56">
        <v>0</v>
      </c>
      <c r="D51" s="133">
        <v>34963849</v>
      </c>
      <c r="E51" s="58">
        <v>26084342</v>
      </c>
      <c r="F51" s="58">
        <v>0</v>
      </c>
      <c r="G51" s="58">
        <v>0</v>
      </c>
      <c r="H51" s="58">
        <v>0</v>
      </c>
      <c r="I51" s="58">
        <v>1173342</v>
      </c>
      <c r="J51" s="58">
        <v>0</v>
      </c>
      <c r="K51" s="58">
        <v>0</v>
      </c>
      <c r="L51" s="58">
        <v>0</v>
      </c>
      <c r="M51" s="58">
        <v>724772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1286361</v>
      </c>
      <c r="V51" s="58">
        <v>0</v>
      </c>
      <c r="W51" s="58">
        <v>83705109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96.80814006542425</v>
      </c>
      <c r="C58" s="5">
        <f>IF(C67=0,0,+(C76/C67)*100)</f>
        <v>0</v>
      </c>
      <c r="D58" s="6">
        <f aca="true" t="shared" si="6" ref="D58:Z58">IF(D67=0,0,+(D76/D67)*100)</f>
        <v>230.90287986187593</v>
      </c>
      <c r="E58" s="7">
        <f t="shared" si="6"/>
        <v>79.29747576537402</v>
      </c>
      <c r="F58" s="7">
        <f t="shared" si="6"/>
        <v>69.67996342372615</v>
      </c>
      <c r="G58" s="7">
        <f t="shared" si="6"/>
        <v>76.9456111892946</v>
      </c>
      <c r="H58" s="7">
        <f t="shared" si="6"/>
        <v>67.44070732525951</v>
      </c>
      <c r="I58" s="7">
        <f t="shared" si="6"/>
        <v>71.17844240380775</v>
      </c>
      <c r="J58" s="7">
        <f t="shared" si="6"/>
        <v>80.90470383024625</v>
      </c>
      <c r="K58" s="7">
        <f t="shared" si="6"/>
        <v>74.07413924488371</v>
      </c>
      <c r="L58" s="7">
        <f t="shared" si="6"/>
        <v>87.00563730580603</v>
      </c>
      <c r="M58" s="7">
        <f t="shared" si="6"/>
        <v>80.61457251648426</v>
      </c>
      <c r="N58" s="7">
        <f t="shared" si="6"/>
        <v>78.99870434574296</v>
      </c>
      <c r="O58" s="7">
        <f t="shared" si="6"/>
        <v>71.44547835164138</v>
      </c>
      <c r="P58" s="7">
        <f t="shared" si="6"/>
        <v>91.36311081843687</v>
      </c>
      <c r="Q58" s="7">
        <f t="shared" si="6"/>
        <v>79.99326600487632</v>
      </c>
      <c r="R58" s="7">
        <f t="shared" si="6"/>
        <v>0</v>
      </c>
      <c r="S58" s="7">
        <f t="shared" si="6"/>
        <v>96.70231969907177</v>
      </c>
      <c r="T58" s="7">
        <f t="shared" si="6"/>
        <v>95.05215481456234</v>
      </c>
      <c r="U58" s="7">
        <f t="shared" si="6"/>
        <v>134.78949791828896</v>
      </c>
      <c r="V58" s="7">
        <f t="shared" si="6"/>
        <v>87.16387378721238</v>
      </c>
      <c r="W58" s="7">
        <f t="shared" si="6"/>
        <v>79.29747576537402</v>
      </c>
      <c r="X58" s="7">
        <f t="shared" si="6"/>
        <v>0</v>
      </c>
      <c r="Y58" s="7">
        <f t="shared" si="6"/>
        <v>0</v>
      </c>
      <c r="Z58" s="8">
        <f t="shared" si="6"/>
        <v>79.29747576537402</v>
      </c>
    </row>
    <row r="59" spans="1:26" ht="13.5">
      <c r="A59" s="36" t="s">
        <v>31</v>
      </c>
      <c r="B59" s="9">
        <f aca="true" t="shared" si="7" ref="B59:Z66">IF(B68=0,0,+(B77/B68)*100)</f>
        <v>82.99815615982004</v>
      </c>
      <c r="C59" s="9">
        <f t="shared" si="7"/>
        <v>0</v>
      </c>
      <c r="D59" s="2">
        <f t="shared" si="7"/>
        <v>965.8559374473008</v>
      </c>
      <c r="E59" s="10">
        <f t="shared" si="7"/>
        <v>111.28308971180823</v>
      </c>
      <c r="F59" s="10">
        <f t="shared" si="7"/>
        <v>82.05204538998849</v>
      </c>
      <c r="G59" s="10">
        <f t="shared" si="7"/>
        <v>92.43119044534001</v>
      </c>
      <c r="H59" s="10">
        <f t="shared" si="7"/>
        <v>87.72661662908493</v>
      </c>
      <c r="I59" s="10">
        <f t="shared" si="7"/>
        <v>87.40008446013108</v>
      </c>
      <c r="J59" s="10">
        <f t="shared" si="7"/>
        <v>102.0181906851482</v>
      </c>
      <c r="K59" s="10">
        <f t="shared" si="7"/>
        <v>89.01284832205413</v>
      </c>
      <c r="L59" s="10">
        <f t="shared" si="7"/>
        <v>96.04939811088225</v>
      </c>
      <c r="M59" s="10">
        <f t="shared" si="7"/>
        <v>95.6155492225797</v>
      </c>
      <c r="N59" s="10">
        <f t="shared" si="7"/>
        <v>83.76366575333125</v>
      </c>
      <c r="O59" s="10">
        <f t="shared" si="7"/>
        <v>86.9795550163156</v>
      </c>
      <c r="P59" s="10">
        <f t="shared" si="7"/>
        <v>92.58837083172074</v>
      </c>
      <c r="Q59" s="10">
        <f t="shared" si="7"/>
        <v>87.76013502361687</v>
      </c>
      <c r="R59" s="10">
        <f t="shared" si="7"/>
        <v>0</v>
      </c>
      <c r="S59" s="10">
        <f t="shared" si="7"/>
        <v>100</v>
      </c>
      <c r="T59" s="10">
        <f t="shared" si="7"/>
        <v>100</v>
      </c>
      <c r="U59" s="10">
        <f t="shared" si="7"/>
        <v>184.12507068678792</v>
      </c>
      <c r="V59" s="10">
        <f t="shared" si="7"/>
        <v>101.18697126210255</v>
      </c>
      <c r="W59" s="10">
        <f t="shared" si="7"/>
        <v>111.28308971180823</v>
      </c>
      <c r="X59" s="10">
        <f t="shared" si="7"/>
        <v>0</v>
      </c>
      <c r="Y59" s="10">
        <f t="shared" si="7"/>
        <v>0</v>
      </c>
      <c r="Z59" s="11">
        <f t="shared" si="7"/>
        <v>111.28308971180823</v>
      </c>
    </row>
    <row r="60" spans="1:26" ht="13.5">
      <c r="A60" s="37" t="s">
        <v>32</v>
      </c>
      <c r="B60" s="12">
        <f t="shared" si="7"/>
        <v>100.01158761738868</v>
      </c>
      <c r="C60" s="12">
        <f t="shared" si="7"/>
        <v>0</v>
      </c>
      <c r="D60" s="3">
        <f t="shared" si="7"/>
        <v>94.77999948103202</v>
      </c>
      <c r="E60" s="13">
        <f t="shared" si="7"/>
        <v>76.50062340127657</v>
      </c>
      <c r="F60" s="13">
        <f t="shared" si="7"/>
        <v>69.96131897222186</v>
      </c>
      <c r="G60" s="13">
        <f t="shared" si="7"/>
        <v>76.29621812689291</v>
      </c>
      <c r="H60" s="13">
        <f t="shared" si="7"/>
        <v>65.54031874943298</v>
      </c>
      <c r="I60" s="13">
        <f t="shared" si="7"/>
        <v>70.32538884439951</v>
      </c>
      <c r="J60" s="13">
        <f t="shared" si="7"/>
        <v>79.39013112832477</v>
      </c>
      <c r="K60" s="13">
        <f t="shared" si="7"/>
        <v>73.63109642419889</v>
      </c>
      <c r="L60" s="13">
        <f t="shared" si="7"/>
        <v>88.00705689564852</v>
      </c>
      <c r="M60" s="13">
        <f t="shared" si="7"/>
        <v>80.18261297923893</v>
      </c>
      <c r="N60" s="13">
        <f t="shared" si="7"/>
        <v>81.44646916705494</v>
      </c>
      <c r="O60" s="13">
        <f t="shared" si="7"/>
        <v>71.07070602293835</v>
      </c>
      <c r="P60" s="13">
        <f t="shared" si="7"/>
        <v>96.49343266953771</v>
      </c>
      <c r="Q60" s="13">
        <f t="shared" si="7"/>
        <v>81.98425389455619</v>
      </c>
      <c r="R60" s="13">
        <f t="shared" si="7"/>
        <v>0</v>
      </c>
      <c r="S60" s="13">
        <f t="shared" si="7"/>
        <v>100</v>
      </c>
      <c r="T60" s="13">
        <f t="shared" si="7"/>
        <v>100</v>
      </c>
      <c r="U60" s="13">
        <f t="shared" si="7"/>
        <v>134.0846978669968</v>
      </c>
      <c r="V60" s="13">
        <f t="shared" si="7"/>
        <v>87.84051698366119</v>
      </c>
      <c r="W60" s="13">
        <f t="shared" si="7"/>
        <v>76.50062340127657</v>
      </c>
      <c r="X60" s="13">
        <f t="shared" si="7"/>
        <v>0</v>
      </c>
      <c r="Y60" s="13">
        <f t="shared" si="7"/>
        <v>0</v>
      </c>
      <c r="Z60" s="14">
        <f t="shared" si="7"/>
        <v>76.50062340127657</v>
      </c>
    </row>
    <row r="61" spans="1:26" ht="13.5">
      <c r="A61" s="38" t="s">
        <v>102</v>
      </c>
      <c r="B61" s="12">
        <f t="shared" si="7"/>
        <v>99.30492520857295</v>
      </c>
      <c r="C61" s="12">
        <f t="shared" si="7"/>
        <v>0</v>
      </c>
      <c r="D61" s="3">
        <f t="shared" si="7"/>
        <v>94.16514218014066</v>
      </c>
      <c r="E61" s="13">
        <f t="shared" si="7"/>
        <v>68.208239513139</v>
      </c>
      <c r="F61" s="13">
        <f t="shared" si="7"/>
        <v>54.52135134361772</v>
      </c>
      <c r="G61" s="13">
        <f t="shared" si="7"/>
        <v>61.05739054384814</v>
      </c>
      <c r="H61" s="13">
        <f t="shared" si="7"/>
        <v>58.246065111665736</v>
      </c>
      <c r="I61" s="13">
        <f t="shared" si="7"/>
        <v>58.02667669412178</v>
      </c>
      <c r="J61" s="13">
        <f t="shared" si="7"/>
        <v>68.7210582188007</v>
      </c>
      <c r="K61" s="13">
        <f t="shared" si="7"/>
        <v>77.58659191757926</v>
      </c>
      <c r="L61" s="13">
        <f t="shared" si="7"/>
        <v>81.19764096465565</v>
      </c>
      <c r="M61" s="13">
        <f t="shared" si="7"/>
        <v>75.23223644395341</v>
      </c>
      <c r="N61" s="13">
        <f t="shared" si="7"/>
        <v>68.03015349179415</v>
      </c>
      <c r="O61" s="13">
        <f t="shared" si="7"/>
        <v>60.40227669775064</v>
      </c>
      <c r="P61" s="13">
        <f t="shared" si="7"/>
        <v>91.52785575410482</v>
      </c>
      <c r="Q61" s="13">
        <f t="shared" si="7"/>
        <v>71.475486781915</v>
      </c>
      <c r="R61" s="13">
        <f t="shared" si="7"/>
        <v>0</v>
      </c>
      <c r="S61" s="13">
        <f t="shared" si="7"/>
        <v>100</v>
      </c>
      <c r="T61" s="13">
        <f t="shared" si="7"/>
        <v>100</v>
      </c>
      <c r="U61" s="13">
        <f t="shared" si="7"/>
        <v>123.50847554681346</v>
      </c>
      <c r="V61" s="13">
        <f t="shared" si="7"/>
        <v>79.6419708785977</v>
      </c>
      <c r="W61" s="13">
        <f t="shared" si="7"/>
        <v>68.208239513139</v>
      </c>
      <c r="X61" s="13">
        <f t="shared" si="7"/>
        <v>0</v>
      </c>
      <c r="Y61" s="13">
        <f t="shared" si="7"/>
        <v>0</v>
      </c>
      <c r="Z61" s="14">
        <f t="shared" si="7"/>
        <v>68.208239513139</v>
      </c>
    </row>
    <row r="62" spans="1:26" ht="13.5">
      <c r="A62" s="38" t="s">
        <v>103</v>
      </c>
      <c r="B62" s="12">
        <f t="shared" si="7"/>
        <v>100.80136182877793</v>
      </c>
      <c r="C62" s="12">
        <f t="shared" si="7"/>
        <v>0</v>
      </c>
      <c r="D62" s="3">
        <f t="shared" si="7"/>
        <v>93.90895648813927</v>
      </c>
      <c r="E62" s="13">
        <f t="shared" si="7"/>
        <v>87.91334322321914</v>
      </c>
      <c r="F62" s="13">
        <f t="shared" si="7"/>
        <v>97.47762579335485</v>
      </c>
      <c r="G62" s="13">
        <f t="shared" si="7"/>
        <v>119.09435450068307</v>
      </c>
      <c r="H62" s="13">
        <f t="shared" si="7"/>
        <v>73.66459894123086</v>
      </c>
      <c r="I62" s="13">
        <f t="shared" si="7"/>
        <v>93.39732458032766</v>
      </c>
      <c r="J62" s="13">
        <f t="shared" si="7"/>
        <v>104.33932461105488</v>
      </c>
      <c r="K62" s="13">
        <f t="shared" si="7"/>
        <v>72.7487846145201</v>
      </c>
      <c r="L62" s="13">
        <f t="shared" si="7"/>
        <v>101.51368282568735</v>
      </c>
      <c r="M62" s="13">
        <f t="shared" si="7"/>
        <v>91.4140667098122</v>
      </c>
      <c r="N62" s="13">
        <f t="shared" si="7"/>
        <v>108.11074624477783</v>
      </c>
      <c r="O62" s="13">
        <f t="shared" si="7"/>
        <v>88.19823039393688</v>
      </c>
      <c r="P62" s="13">
        <f t="shared" si="7"/>
        <v>117.74836920417695</v>
      </c>
      <c r="Q62" s="13">
        <f t="shared" si="7"/>
        <v>103.56402862996697</v>
      </c>
      <c r="R62" s="13">
        <f t="shared" si="7"/>
        <v>0</v>
      </c>
      <c r="S62" s="13">
        <f t="shared" si="7"/>
        <v>100</v>
      </c>
      <c r="T62" s="13">
        <f t="shared" si="7"/>
        <v>100</v>
      </c>
      <c r="U62" s="13">
        <f t="shared" si="7"/>
        <v>151.37209258195466</v>
      </c>
      <c r="V62" s="13">
        <f t="shared" si="7"/>
        <v>104.48898506263491</v>
      </c>
      <c r="W62" s="13">
        <f t="shared" si="7"/>
        <v>87.91334322321914</v>
      </c>
      <c r="X62" s="13">
        <f t="shared" si="7"/>
        <v>0</v>
      </c>
      <c r="Y62" s="13">
        <f t="shared" si="7"/>
        <v>0</v>
      </c>
      <c r="Z62" s="14">
        <f t="shared" si="7"/>
        <v>87.91334322321914</v>
      </c>
    </row>
    <row r="63" spans="1:26" ht="13.5">
      <c r="A63" s="38" t="s">
        <v>104</v>
      </c>
      <c r="B63" s="12">
        <f t="shared" si="7"/>
        <v>100.86436268294972</v>
      </c>
      <c r="C63" s="12">
        <f t="shared" si="7"/>
        <v>0</v>
      </c>
      <c r="D63" s="3">
        <f t="shared" si="7"/>
        <v>90.95492525650967</v>
      </c>
      <c r="E63" s="13">
        <f t="shared" si="7"/>
        <v>73.26547057667501</v>
      </c>
      <c r="F63" s="13">
        <f t="shared" si="7"/>
        <v>67.68893167504562</v>
      </c>
      <c r="G63" s="13">
        <f t="shared" si="7"/>
        <v>50.37585378839622</v>
      </c>
      <c r="H63" s="13">
        <f t="shared" si="7"/>
        <v>69.47379952542843</v>
      </c>
      <c r="I63" s="13">
        <f t="shared" si="7"/>
        <v>62.00532265901841</v>
      </c>
      <c r="J63" s="13">
        <f t="shared" si="7"/>
        <v>67.22964467871931</v>
      </c>
      <c r="K63" s="13">
        <f t="shared" si="7"/>
        <v>62.40878997214707</v>
      </c>
      <c r="L63" s="13">
        <f t="shared" si="7"/>
        <v>76.94940886983382</v>
      </c>
      <c r="M63" s="13">
        <f t="shared" si="7"/>
        <v>68.7454103534877</v>
      </c>
      <c r="N63" s="13">
        <f t="shared" si="7"/>
        <v>72.33261581302897</v>
      </c>
      <c r="O63" s="13">
        <f t="shared" si="7"/>
        <v>64.42492732229393</v>
      </c>
      <c r="P63" s="13">
        <f t="shared" si="7"/>
        <v>72.72876248521042</v>
      </c>
      <c r="Q63" s="13">
        <f t="shared" si="7"/>
        <v>69.59591272916349</v>
      </c>
      <c r="R63" s="13">
        <f t="shared" si="7"/>
        <v>0</v>
      </c>
      <c r="S63" s="13">
        <f t="shared" si="7"/>
        <v>100</v>
      </c>
      <c r="T63" s="13">
        <f t="shared" si="7"/>
        <v>100</v>
      </c>
      <c r="U63" s="13">
        <f t="shared" si="7"/>
        <v>157.50752450042472</v>
      </c>
      <c r="V63" s="13">
        <f t="shared" si="7"/>
        <v>78.26069887751909</v>
      </c>
      <c r="W63" s="13">
        <f t="shared" si="7"/>
        <v>73.26547057667501</v>
      </c>
      <c r="X63" s="13">
        <f t="shared" si="7"/>
        <v>0</v>
      </c>
      <c r="Y63" s="13">
        <f t="shared" si="7"/>
        <v>0</v>
      </c>
      <c r="Z63" s="14">
        <f t="shared" si="7"/>
        <v>73.26547057667501</v>
      </c>
    </row>
    <row r="64" spans="1:26" ht="13.5">
      <c r="A64" s="38" t="s">
        <v>105</v>
      </c>
      <c r="B64" s="12">
        <f t="shared" si="7"/>
        <v>100.09021263710576</v>
      </c>
      <c r="C64" s="12">
        <f t="shared" si="7"/>
        <v>0</v>
      </c>
      <c r="D64" s="3">
        <f t="shared" si="7"/>
        <v>94.78000263831142</v>
      </c>
      <c r="E64" s="13">
        <f t="shared" si="7"/>
        <v>79.7865454010012</v>
      </c>
      <c r="F64" s="13">
        <f t="shared" si="7"/>
        <v>65.44665792451814</v>
      </c>
      <c r="G64" s="13">
        <f t="shared" si="7"/>
        <v>82.7228140980022</v>
      </c>
      <c r="H64" s="13">
        <f t="shared" si="7"/>
        <v>72.46114392226603</v>
      </c>
      <c r="I64" s="13">
        <f t="shared" si="7"/>
        <v>73.45010475052148</v>
      </c>
      <c r="J64" s="13">
        <f t="shared" si="7"/>
        <v>76.47095843378705</v>
      </c>
      <c r="K64" s="13">
        <f t="shared" si="7"/>
        <v>69.1073319841611</v>
      </c>
      <c r="L64" s="13">
        <f t="shared" si="7"/>
        <v>72.64981411201832</v>
      </c>
      <c r="M64" s="13">
        <f t="shared" si="7"/>
        <v>72.74427811263719</v>
      </c>
      <c r="N64" s="13">
        <f t="shared" si="7"/>
        <v>66.59264380167562</v>
      </c>
      <c r="O64" s="13">
        <f t="shared" si="7"/>
        <v>74.96342006136169</v>
      </c>
      <c r="P64" s="13">
        <f t="shared" si="7"/>
        <v>71.69453984160045</v>
      </c>
      <c r="Q64" s="13">
        <f t="shared" si="7"/>
        <v>71.05169919698594</v>
      </c>
      <c r="R64" s="13">
        <f t="shared" si="7"/>
        <v>0</v>
      </c>
      <c r="S64" s="13">
        <f t="shared" si="7"/>
        <v>100</v>
      </c>
      <c r="T64" s="13">
        <f t="shared" si="7"/>
        <v>100</v>
      </c>
      <c r="U64" s="13">
        <f t="shared" si="7"/>
        <v>137.22669614053444</v>
      </c>
      <c r="V64" s="13">
        <f t="shared" si="7"/>
        <v>83.70431714720236</v>
      </c>
      <c r="W64" s="13">
        <f t="shared" si="7"/>
        <v>79.7865454010012</v>
      </c>
      <c r="X64" s="13">
        <f t="shared" si="7"/>
        <v>0</v>
      </c>
      <c r="Y64" s="13">
        <f t="shared" si="7"/>
        <v>0</v>
      </c>
      <c r="Z64" s="14">
        <f t="shared" si="7"/>
        <v>79.7865454010012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379.11984</v>
      </c>
      <c r="E65" s="13">
        <f t="shared" si="7"/>
        <v>88.84092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30302.083333333332</v>
      </c>
      <c r="P65" s="13">
        <f t="shared" si="7"/>
        <v>0</v>
      </c>
      <c r="Q65" s="13">
        <f t="shared" si="7"/>
        <v>1519191.6666666665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2306180.208333333</v>
      </c>
      <c r="W65" s="13">
        <f t="shared" si="7"/>
        <v>88.84092</v>
      </c>
      <c r="X65" s="13">
        <f t="shared" si="7"/>
        <v>0</v>
      </c>
      <c r="Y65" s="13">
        <f t="shared" si="7"/>
        <v>0</v>
      </c>
      <c r="Z65" s="14">
        <f t="shared" si="7"/>
        <v>88.84092</v>
      </c>
    </row>
    <row r="66" spans="1:26" ht="13.5">
      <c r="A66" s="39" t="s">
        <v>107</v>
      </c>
      <c r="B66" s="15">
        <f t="shared" si="7"/>
        <v>101.75087942743326</v>
      </c>
      <c r="C66" s="15">
        <f t="shared" si="7"/>
        <v>0</v>
      </c>
      <c r="D66" s="4">
        <f t="shared" si="7"/>
        <v>10.0000111249555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903115788</v>
      </c>
      <c r="C67" s="23"/>
      <c r="D67" s="24">
        <v>996315665</v>
      </c>
      <c r="E67" s="25">
        <v>996315665</v>
      </c>
      <c r="F67" s="25">
        <v>84192283</v>
      </c>
      <c r="G67" s="25">
        <v>81750712</v>
      </c>
      <c r="H67" s="25">
        <v>92384768</v>
      </c>
      <c r="I67" s="25">
        <v>258327763</v>
      </c>
      <c r="J67" s="25">
        <v>88693932</v>
      </c>
      <c r="K67" s="25">
        <v>88712746</v>
      </c>
      <c r="L67" s="25">
        <v>86759707</v>
      </c>
      <c r="M67" s="25">
        <v>264166385</v>
      </c>
      <c r="N67" s="25">
        <v>81057118</v>
      </c>
      <c r="O67" s="25">
        <v>86090684</v>
      </c>
      <c r="P67" s="25">
        <v>71812870</v>
      </c>
      <c r="Q67" s="25">
        <v>238960672</v>
      </c>
      <c r="R67" s="25"/>
      <c r="S67" s="25">
        <v>95028102</v>
      </c>
      <c r="T67" s="25">
        <v>63984601</v>
      </c>
      <c r="U67" s="25">
        <v>159012703</v>
      </c>
      <c r="V67" s="25">
        <v>920467523</v>
      </c>
      <c r="W67" s="25">
        <v>996315665</v>
      </c>
      <c r="X67" s="25"/>
      <c r="Y67" s="24"/>
      <c r="Z67" s="26">
        <v>996315665</v>
      </c>
    </row>
    <row r="68" spans="1:26" ht="13.5" hidden="1">
      <c r="A68" s="36" t="s">
        <v>31</v>
      </c>
      <c r="B68" s="18">
        <v>173240069</v>
      </c>
      <c r="C68" s="18"/>
      <c r="D68" s="19">
        <v>159193514</v>
      </c>
      <c r="E68" s="20">
        <v>159193514</v>
      </c>
      <c r="F68" s="20">
        <v>15968984</v>
      </c>
      <c r="G68" s="20">
        <v>15944806</v>
      </c>
      <c r="H68" s="20">
        <v>15872070</v>
      </c>
      <c r="I68" s="20">
        <v>47785860</v>
      </c>
      <c r="J68" s="20">
        <v>15436252</v>
      </c>
      <c r="K68" s="20">
        <v>16189974</v>
      </c>
      <c r="L68" s="20">
        <v>18588889</v>
      </c>
      <c r="M68" s="20">
        <v>50215115</v>
      </c>
      <c r="N68" s="20">
        <v>16191204</v>
      </c>
      <c r="O68" s="20">
        <v>16015958</v>
      </c>
      <c r="P68" s="20">
        <v>15991221</v>
      </c>
      <c r="Q68" s="20">
        <v>48198383</v>
      </c>
      <c r="R68" s="20"/>
      <c r="S68" s="20">
        <v>15154314</v>
      </c>
      <c r="T68" s="20">
        <v>3965242</v>
      </c>
      <c r="U68" s="20">
        <v>19119556</v>
      </c>
      <c r="V68" s="20">
        <v>165318914</v>
      </c>
      <c r="W68" s="20">
        <v>159193514</v>
      </c>
      <c r="X68" s="20"/>
      <c r="Y68" s="19"/>
      <c r="Z68" s="22">
        <v>159193514</v>
      </c>
    </row>
    <row r="69" spans="1:26" ht="13.5" hidden="1">
      <c r="A69" s="37" t="s">
        <v>32</v>
      </c>
      <c r="B69" s="18">
        <v>698642329</v>
      </c>
      <c r="C69" s="18"/>
      <c r="D69" s="19">
        <v>801166951</v>
      </c>
      <c r="E69" s="20">
        <v>801166951</v>
      </c>
      <c r="F69" s="20">
        <v>65124950</v>
      </c>
      <c r="G69" s="20">
        <v>63129749</v>
      </c>
      <c r="H69" s="20">
        <v>73818547</v>
      </c>
      <c r="I69" s="20">
        <v>202073246</v>
      </c>
      <c r="J69" s="20">
        <v>70550051</v>
      </c>
      <c r="K69" s="20">
        <v>69674429</v>
      </c>
      <c r="L69" s="20">
        <v>65484885</v>
      </c>
      <c r="M69" s="20">
        <v>205709365</v>
      </c>
      <c r="N69" s="20">
        <v>61969202</v>
      </c>
      <c r="O69" s="20">
        <v>66943604</v>
      </c>
      <c r="P69" s="20">
        <v>52650693</v>
      </c>
      <c r="Q69" s="20">
        <v>181563499</v>
      </c>
      <c r="R69" s="20"/>
      <c r="S69" s="20">
        <v>76740065</v>
      </c>
      <c r="T69" s="20">
        <v>56853500</v>
      </c>
      <c r="U69" s="20">
        <v>133593565</v>
      </c>
      <c r="V69" s="20">
        <v>722939675</v>
      </c>
      <c r="W69" s="20">
        <v>801166951</v>
      </c>
      <c r="X69" s="20"/>
      <c r="Y69" s="19"/>
      <c r="Z69" s="22">
        <v>801166951</v>
      </c>
    </row>
    <row r="70" spans="1:26" ht="13.5" hidden="1">
      <c r="A70" s="38" t="s">
        <v>102</v>
      </c>
      <c r="B70" s="18">
        <v>334268057</v>
      </c>
      <c r="C70" s="18"/>
      <c r="D70" s="19">
        <v>385374566</v>
      </c>
      <c r="E70" s="20">
        <v>385374566</v>
      </c>
      <c r="F70" s="20">
        <v>32990336</v>
      </c>
      <c r="G70" s="20">
        <v>35418361</v>
      </c>
      <c r="H70" s="20">
        <v>37827630</v>
      </c>
      <c r="I70" s="20">
        <v>106236327</v>
      </c>
      <c r="J70" s="20">
        <v>36870787</v>
      </c>
      <c r="K70" s="20">
        <v>29174403</v>
      </c>
      <c r="L70" s="20">
        <v>28729879</v>
      </c>
      <c r="M70" s="20">
        <v>94775069</v>
      </c>
      <c r="N70" s="20">
        <v>29966944</v>
      </c>
      <c r="O70" s="20">
        <v>32304332</v>
      </c>
      <c r="P70" s="20">
        <v>22987746</v>
      </c>
      <c r="Q70" s="20">
        <v>85259022</v>
      </c>
      <c r="R70" s="20"/>
      <c r="S70" s="20">
        <v>44020934</v>
      </c>
      <c r="T70" s="20">
        <v>33726970</v>
      </c>
      <c r="U70" s="20">
        <v>77747904</v>
      </c>
      <c r="V70" s="20">
        <v>364018322</v>
      </c>
      <c r="W70" s="20">
        <v>385374566</v>
      </c>
      <c r="X70" s="20"/>
      <c r="Y70" s="19"/>
      <c r="Z70" s="22">
        <v>385374566</v>
      </c>
    </row>
    <row r="71" spans="1:26" ht="13.5" hidden="1">
      <c r="A71" s="38" t="s">
        <v>103</v>
      </c>
      <c r="B71" s="18">
        <v>235354110</v>
      </c>
      <c r="C71" s="18"/>
      <c r="D71" s="19">
        <v>272030104</v>
      </c>
      <c r="E71" s="20">
        <v>272030104</v>
      </c>
      <c r="F71" s="20">
        <v>20047303</v>
      </c>
      <c r="G71" s="20">
        <v>14908637</v>
      </c>
      <c r="H71" s="20">
        <v>23560188</v>
      </c>
      <c r="I71" s="20">
        <v>58516128</v>
      </c>
      <c r="J71" s="20">
        <v>20562670</v>
      </c>
      <c r="K71" s="20">
        <v>26782655</v>
      </c>
      <c r="L71" s="20">
        <v>23181871</v>
      </c>
      <c r="M71" s="20">
        <v>70527196</v>
      </c>
      <c r="N71" s="20">
        <v>18851348</v>
      </c>
      <c r="O71" s="20">
        <v>20860575</v>
      </c>
      <c r="P71" s="20">
        <v>16555414</v>
      </c>
      <c r="Q71" s="20">
        <v>56267337</v>
      </c>
      <c r="R71" s="20"/>
      <c r="S71" s="20">
        <v>19891783</v>
      </c>
      <c r="T71" s="20">
        <v>14730990</v>
      </c>
      <c r="U71" s="20">
        <v>34622773</v>
      </c>
      <c r="V71" s="20">
        <v>219933434</v>
      </c>
      <c r="W71" s="20">
        <v>272030104</v>
      </c>
      <c r="X71" s="20"/>
      <c r="Y71" s="19"/>
      <c r="Z71" s="22">
        <v>272030104</v>
      </c>
    </row>
    <row r="72" spans="1:26" ht="13.5" hidden="1">
      <c r="A72" s="38" t="s">
        <v>104</v>
      </c>
      <c r="B72" s="18">
        <v>51926698</v>
      </c>
      <c r="C72" s="18"/>
      <c r="D72" s="19">
        <v>61946398</v>
      </c>
      <c r="E72" s="20">
        <v>61946398</v>
      </c>
      <c r="F72" s="20">
        <v>4627665</v>
      </c>
      <c r="G72" s="20">
        <v>5591403</v>
      </c>
      <c r="H72" s="20">
        <v>5184887</v>
      </c>
      <c r="I72" s="20">
        <v>15403955</v>
      </c>
      <c r="J72" s="20">
        <v>5902658</v>
      </c>
      <c r="K72" s="20">
        <v>6518883</v>
      </c>
      <c r="L72" s="20">
        <v>6125639</v>
      </c>
      <c r="M72" s="20">
        <v>18547180</v>
      </c>
      <c r="N72" s="20">
        <v>5769407</v>
      </c>
      <c r="O72" s="20">
        <v>6565631</v>
      </c>
      <c r="P72" s="20">
        <v>5797159</v>
      </c>
      <c r="Q72" s="20">
        <v>18132197</v>
      </c>
      <c r="R72" s="20"/>
      <c r="S72" s="20">
        <v>5697256</v>
      </c>
      <c r="T72" s="20">
        <v>1672004</v>
      </c>
      <c r="U72" s="20">
        <v>7369260</v>
      </c>
      <c r="V72" s="20">
        <v>59452592</v>
      </c>
      <c r="W72" s="20">
        <v>61946398</v>
      </c>
      <c r="X72" s="20"/>
      <c r="Y72" s="19"/>
      <c r="Z72" s="22">
        <v>61946398</v>
      </c>
    </row>
    <row r="73" spans="1:26" ht="13.5" hidden="1">
      <c r="A73" s="38" t="s">
        <v>105</v>
      </c>
      <c r="B73" s="18">
        <v>77093412</v>
      </c>
      <c r="C73" s="18"/>
      <c r="D73" s="19">
        <v>79315883</v>
      </c>
      <c r="E73" s="20">
        <v>79315883</v>
      </c>
      <c r="F73" s="20">
        <v>7459646</v>
      </c>
      <c r="G73" s="20">
        <v>7211348</v>
      </c>
      <c r="H73" s="20">
        <v>7245842</v>
      </c>
      <c r="I73" s="20">
        <v>21916836</v>
      </c>
      <c r="J73" s="20">
        <v>7213936</v>
      </c>
      <c r="K73" s="20">
        <v>7198488</v>
      </c>
      <c r="L73" s="20">
        <v>7447496</v>
      </c>
      <c r="M73" s="20">
        <v>21859920</v>
      </c>
      <c r="N73" s="20">
        <v>7381503</v>
      </c>
      <c r="O73" s="20">
        <v>7212970</v>
      </c>
      <c r="P73" s="20">
        <v>7310374</v>
      </c>
      <c r="Q73" s="20">
        <v>21904847</v>
      </c>
      <c r="R73" s="20"/>
      <c r="S73" s="20">
        <v>7130092</v>
      </c>
      <c r="T73" s="20">
        <v>6723536</v>
      </c>
      <c r="U73" s="20">
        <v>13853628</v>
      </c>
      <c r="V73" s="20">
        <v>79535231</v>
      </c>
      <c r="W73" s="20">
        <v>79315883</v>
      </c>
      <c r="X73" s="20"/>
      <c r="Y73" s="19"/>
      <c r="Z73" s="22">
        <v>79315883</v>
      </c>
    </row>
    <row r="74" spans="1:26" ht="13.5" hidden="1">
      <c r="A74" s="38" t="s">
        <v>106</v>
      </c>
      <c r="B74" s="18">
        <v>52</v>
      </c>
      <c r="C74" s="18"/>
      <c r="D74" s="19">
        <v>2500000</v>
      </c>
      <c r="E74" s="20">
        <v>2500000</v>
      </c>
      <c r="F74" s="20"/>
      <c r="G74" s="20"/>
      <c r="H74" s="20"/>
      <c r="I74" s="20"/>
      <c r="J74" s="20"/>
      <c r="K74" s="20"/>
      <c r="L74" s="20"/>
      <c r="M74" s="20"/>
      <c r="N74" s="20"/>
      <c r="O74" s="20">
        <v>96</v>
      </c>
      <c r="P74" s="20"/>
      <c r="Q74" s="20">
        <v>96</v>
      </c>
      <c r="R74" s="20"/>
      <c r="S74" s="20"/>
      <c r="T74" s="20"/>
      <c r="U74" s="20"/>
      <c r="V74" s="20">
        <v>96</v>
      </c>
      <c r="W74" s="20">
        <v>2500000</v>
      </c>
      <c r="X74" s="20"/>
      <c r="Y74" s="19"/>
      <c r="Z74" s="22">
        <v>2500000</v>
      </c>
    </row>
    <row r="75" spans="1:26" ht="13.5" hidden="1">
      <c r="A75" s="39" t="s">
        <v>107</v>
      </c>
      <c r="B75" s="27">
        <v>31233390</v>
      </c>
      <c r="C75" s="27"/>
      <c r="D75" s="28">
        <v>35955200</v>
      </c>
      <c r="E75" s="29">
        <v>35955200</v>
      </c>
      <c r="F75" s="29">
        <v>3098349</v>
      </c>
      <c r="G75" s="29">
        <v>2676157</v>
      </c>
      <c r="H75" s="29">
        <v>2694151</v>
      </c>
      <c r="I75" s="29">
        <v>8468657</v>
      </c>
      <c r="J75" s="29">
        <v>2707629</v>
      </c>
      <c r="K75" s="29">
        <v>2848343</v>
      </c>
      <c r="L75" s="29">
        <v>2685933</v>
      </c>
      <c r="M75" s="29">
        <v>8241905</v>
      </c>
      <c r="N75" s="29">
        <v>2896712</v>
      </c>
      <c r="O75" s="29">
        <v>3131122</v>
      </c>
      <c r="P75" s="29">
        <v>3170956</v>
      </c>
      <c r="Q75" s="29">
        <v>9198790</v>
      </c>
      <c r="R75" s="29"/>
      <c r="S75" s="29">
        <v>3133723</v>
      </c>
      <c r="T75" s="29">
        <v>3165859</v>
      </c>
      <c r="U75" s="29">
        <v>6299582</v>
      </c>
      <c r="V75" s="29">
        <v>32208934</v>
      </c>
      <c r="W75" s="29">
        <v>35955200</v>
      </c>
      <c r="X75" s="29"/>
      <c r="Y75" s="28"/>
      <c r="Z75" s="30">
        <v>35955200</v>
      </c>
    </row>
    <row r="76" spans="1:26" ht="13.5" hidden="1">
      <c r="A76" s="41" t="s">
        <v>109</v>
      </c>
      <c r="B76" s="31">
        <v>874289597</v>
      </c>
      <c r="C76" s="31"/>
      <c r="D76" s="32">
        <v>2300521563</v>
      </c>
      <c r="E76" s="33">
        <v>790053173</v>
      </c>
      <c r="F76" s="33">
        <v>58665152</v>
      </c>
      <c r="G76" s="33">
        <v>62903585</v>
      </c>
      <c r="H76" s="33">
        <v>62304941</v>
      </c>
      <c r="I76" s="33">
        <v>183873678</v>
      </c>
      <c r="J76" s="33">
        <v>71757563</v>
      </c>
      <c r="K76" s="33">
        <v>65713203</v>
      </c>
      <c r="L76" s="33">
        <v>75485836</v>
      </c>
      <c r="M76" s="33">
        <v>212956602</v>
      </c>
      <c r="N76" s="33">
        <v>64034073</v>
      </c>
      <c r="O76" s="33">
        <v>61507901</v>
      </c>
      <c r="P76" s="33">
        <v>65610472</v>
      </c>
      <c r="Q76" s="33">
        <v>191152446</v>
      </c>
      <c r="R76" s="33">
        <v>61619303</v>
      </c>
      <c r="S76" s="33">
        <v>91894379</v>
      </c>
      <c r="T76" s="33">
        <v>60818742</v>
      </c>
      <c r="U76" s="33">
        <v>214332424</v>
      </c>
      <c r="V76" s="33">
        <v>802315150</v>
      </c>
      <c r="W76" s="33">
        <v>790053173</v>
      </c>
      <c r="X76" s="33"/>
      <c r="Y76" s="32"/>
      <c r="Z76" s="34">
        <v>790053173</v>
      </c>
    </row>
    <row r="77" spans="1:26" ht="13.5" hidden="1">
      <c r="A77" s="36" t="s">
        <v>31</v>
      </c>
      <c r="B77" s="18">
        <v>143786063</v>
      </c>
      <c r="C77" s="18"/>
      <c r="D77" s="19">
        <v>1537580007</v>
      </c>
      <c r="E77" s="20">
        <v>177155461</v>
      </c>
      <c r="F77" s="20">
        <v>13102878</v>
      </c>
      <c r="G77" s="20">
        <v>14737974</v>
      </c>
      <c r="H77" s="20">
        <v>13924030</v>
      </c>
      <c r="I77" s="20">
        <v>41764882</v>
      </c>
      <c r="J77" s="20">
        <v>15747785</v>
      </c>
      <c r="K77" s="20">
        <v>14411157</v>
      </c>
      <c r="L77" s="20">
        <v>17854516</v>
      </c>
      <c r="M77" s="20">
        <v>48013458</v>
      </c>
      <c r="N77" s="20">
        <v>13562346</v>
      </c>
      <c r="O77" s="20">
        <v>13930609</v>
      </c>
      <c r="P77" s="20">
        <v>14806011</v>
      </c>
      <c r="Q77" s="20">
        <v>42298966</v>
      </c>
      <c r="R77" s="20">
        <v>16084340</v>
      </c>
      <c r="S77" s="20">
        <v>15154314</v>
      </c>
      <c r="T77" s="20">
        <v>3965242</v>
      </c>
      <c r="U77" s="20">
        <v>35203896</v>
      </c>
      <c r="V77" s="20">
        <v>167281202</v>
      </c>
      <c r="W77" s="20">
        <v>177155461</v>
      </c>
      <c r="X77" s="20"/>
      <c r="Y77" s="19"/>
      <c r="Z77" s="22">
        <v>177155461</v>
      </c>
    </row>
    <row r="78" spans="1:26" ht="13.5" hidden="1">
      <c r="A78" s="37" t="s">
        <v>32</v>
      </c>
      <c r="B78" s="18">
        <v>698723285</v>
      </c>
      <c r="C78" s="18"/>
      <c r="D78" s="19">
        <v>759346032</v>
      </c>
      <c r="E78" s="20">
        <v>612897712</v>
      </c>
      <c r="F78" s="20">
        <v>45562274</v>
      </c>
      <c r="G78" s="20">
        <v>48165611</v>
      </c>
      <c r="H78" s="20">
        <v>48380911</v>
      </c>
      <c r="I78" s="20">
        <v>142108796</v>
      </c>
      <c r="J78" s="20">
        <v>56009778</v>
      </c>
      <c r="K78" s="20">
        <v>51302046</v>
      </c>
      <c r="L78" s="20">
        <v>57631320</v>
      </c>
      <c r="M78" s="20">
        <v>164943144</v>
      </c>
      <c r="N78" s="20">
        <v>50471727</v>
      </c>
      <c r="O78" s="20">
        <v>47577292</v>
      </c>
      <c r="P78" s="20">
        <v>50804461</v>
      </c>
      <c r="Q78" s="20">
        <v>148853480</v>
      </c>
      <c r="R78" s="20">
        <v>45534963</v>
      </c>
      <c r="S78" s="20">
        <v>76740065</v>
      </c>
      <c r="T78" s="20">
        <v>56853500</v>
      </c>
      <c r="U78" s="20">
        <v>179128528</v>
      </c>
      <c r="V78" s="20">
        <v>635033948</v>
      </c>
      <c r="W78" s="20">
        <v>612897712</v>
      </c>
      <c r="X78" s="20"/>
      <c r="Y78" s="19"/>
      <c r="Z78" s="22">
        <v>612897712</v>
      </c>
    </row>
    <row r="79" spans="1:26" ht="13.5" hidden="1">
      <c r="A79" s="38" t="s">
        <v>102</v>
      </c>
      <c r="B79" s="18">
        <v>331944644</v>
      </c>
      <c r="C79" s="18"/>
      <c r="D79" s="19">
        <v>362888508</v>
      </c>
      <c r="E79" s="20">
        <v>262857207</v>
      </c>
      <c r="F79" s="20">
        <v>17986777</v>
      </c>
      <c r="G79" s="20">
        <v>21625527</v>
      </c>
      <c r="H79" s="20">
        <v>22033106</v>
      </c>
      <c r="I79" s="20">
        <v>61645410</v>
      </c>
      <c r="J79" s="20">
        <v>25337995</v>
      </c>
      <c r="K79" s="20">
        <v>22635425</v>
      </c>
      <c r="L79" s="20">
        <v>23327984</v>
      </c>
      <c r="M79" s="20">
        <v>71301404</v>
      </c>
      <c r="N79" s="20">
        <v>20386558</v>
      </c>
      <c r="O79" s="20">
        <v>19512552</v>
      </c>
      <c r="P79" s="20">
        <v>21040191</v>
      </c>
      <c r="Q79" s="20">
        <v>60939301</v>
      </c>
      <c r="R79" s="20">
        <v>18277347</v>
      </c>
      <c r="S79" s="20">
        <v>44020934</v>
      </c>
      <c r="T79" s="20">
        <v>33726970</v>
      </c>
      <c r="U79" s="20">
        <v>96025251</v>
      </c>
      <c r="V79" s="20">
        <v>289911366</v>
      </c>
      <c r="W79" s="20">
        <v>262857207</v>
      </c>
      <c r="X79" s="20"/>
      <c r="Y79" s="19"/>
      <c r="Z79" s="22">
        <v>262857207</v>
      </c>
    </row>
    <row r="80" spans="1:26" ht="13.5" hidden="1">
      <c r="A80" s="38" t="s">
        <v>103</v>
      </c>
      <c r="B80" s="18">
        <v>237240148</v>
      </c>
      <c r="C80" s="18"/>
      <c r="D80" s="19">
        <v>255460632</v>
      </c>
      <c r="E80" s="20">
        <v>239150759</v>
      </c>
      <c r="F80" s="20">
        <v>19541635</v>
      </c>
      <c r="G80" s="20">
        <v>17755345</v>
      </c>
      <c r="H80" s="20">
        <v>17355518</v>
      </c>
      <c r="I80" s="20">
        <v>54652498</v>
      </c>
      <c r="J80" s="20">
        <v>21454951</v>
      </c>
      <c r="K80" s="20">
        <v>19484056</v>
      </c>
      <c r="L80" s="20">
        <v>23532771</v>
      </c>
      <c r="M80" s="20">
        <v>64471778</v>
      </c>
      <c r="N80" s="20">
        <v>20380333</v>
      </c>
      <c r="O80" s="20">
        <v>18398658</v>
      </c>
      <c r="P80" s="20">
        <v>19493730</v>
      </c>
      <c r="Q80" s="20">
        <v>58272721</v>
      </c>
      <c r="R80" s="20">
        <v>17786443</v>
      </c>
      <c r="S80" s="20">
        <v>19891783</v>
      </c>
      <c r="T80" s="20">
        <v>14730990</v>
      </c>
      <c r="U80" s="20">
        <v>52409216</v>
      </c>
      <c r="V80" s="20">
        <v>229806213</v>
      </c>
      <c r="W80" s="20">
        <v>239150759</v>
      </c>
      <c r="X80" s="20"/>
      <c r="Y80" s="19"/>
      <c r="Z80" s="22">
        <v>239150759</v>
      </c>
    </row>
    <row r="81" spans="1:26" ht="13.5" hidden="1">
      <c r="A81" s="38" t="s">
        <v>104</v>
      </c>
      <c r="B81" s="18">
        <v>52375533</v>
      </c>
      <c r="C81" s="18"/>
      <c r="D81" s="19">
        <v>56343300</v>
      </c>
      <c r="E81" s="20">
        <v>45385320</v>
      </c>
      <c r="F81" s="20">
        <v>3132417</v>
      </c>
      <c r="G81" s="20">
        <v>2816717</v>
      </c>
      <c r="H81" s="20">
        <v>3602138</v>
      </c>
      <c r="I81" s="20">
        <v>9551272</v>
      </c>
      <c r="J81" s="20">
        <v>3968336</v>
      </c>
      <c r="K81" s="20">
        <v>4068356</v>
      </c>
      <c r="L81" s="20">
        <v>4713643</v>
      </c>
      <c r="M81" s="20">
        <v>12750335</v>
      </c>
      <c r="N81" s="20">
        <v>4173163</v>
      </c>
      <c r="O81" s="20">
        <v>4229903</v>
      </c>
      <c r="P81" s="20">
        <v>4216202</v>
      </c>
      <c r="Q81" s="20">
        <v>12619268</v>
      </c>
      <c r="R81" s="20">
        <v>4237879</v>
      </c>
      <c r="S81" s="20">
        <v>5697256</v>
      </c>
      <c r="T81" s="20">
        <v>1672004</v>
      </c>
      <c r="U81" s="20">
        <v>11607139</v>
      </c>
      <c r="V81" s="20">
        <v>46528014</v>
      </c>
      <c r="W81" s="20">
        <v>45385320</v>
      </c>
      <c r="X81" s="20"/>
      <c r="Y81" s="19"/>
      <c r="Z81" s="22">
        <v>45385320</v>
      </c>
    </row>
    <row r="82" spans="1:26" ht="13.5" hidden="1">
      <c r="A82" s="38" t="s">
        <v>105</v>
      </c>
      <c r="B82" s="18">
        <v>77162960</v>
      </c>
      <c r="C82" s="18"/>
      <c r="D82" s="19">
        <v>75175596</v>
      </c>
      <c r="E82" s="20">
        <v>63283403</v>
      </c>
      <c r="F82" s="20">
        <v>4882089</v>
      </c>
      <c r="G82" s="20">
        <v>5965430</v>
      </c>
      <c r="H82" s="20">
        <v>5250420</v>
      </c>
      <c r="I82" s="20">
        <v>16097939</v>
      </c>
      <c r="J82" s="20">
        <v>5516566</v>
      </c>
      <c r="K82" s="20">
        <v>4974683</v>
      </c>
      <c r="L82" s="20">
        <v>5410592</v>
      </c>
      <c r="M82" s="20">
        <v>15901841</v>
      </c>
      <c r="N82" s="20">
        <v>4915538</v>
      </c>
      <c r="O82" s="20">
        <v>5407089</v>
      </c>
      <c r="P82" s="20">
        <v>5241139</v>
      </c>
      <c r="Q82" s="20">
        <v>15563766</v>
      </c>
      <c r="R82" s="20">
        <v>5157248</v>
      </c>
      <c r="S82" s="20">
        <v>7130092</v>
      </c>
      <c r="T82" s="20">
        <v>6723536</v>
      </c>
      <c r="U82" s="20">
        <v>19010876</v>
      </c>
      <c r="V82" s="20">
        <v>66574422</v>
      </c>
      <c r="W82" s="20">
        <v>63283403</v>
      </c>
      <c r="X82" s="20"/>
      <c r="Y82" s="19"/>
      <c r="Z82" s="22">
        <v>63283403</v>
      </c>
    </row>
    <row r="83" spans="1:26" ht="13.5" hidden="1">
      <c r="A83" s="38" t="s">
        <v>106</v>
      </c>
      <c r="B83" s="18"/>
      <c r="C83" s="18"/>
      <c r="D83" s="19">
        <v>9477996</v>
      </c>
      <c r="E83" s="20">
        <v>2221023</v>
      </c>
      <c r="F83" s="20">
        <v>19356</v>
      </c>
      <c r="G83" s="20">
        <v>2592</v>
      </c>
      <c r="H83" s="20">
        <v>139729</v>
      </c>
      <c r="I83" s="20">
        <v>161677</v>
      </c>
      <c r="J83" s="20">
        <v>-268070</v>
      </c>
      <c r="K83" s="20">
        <v>139526</v>
      </c>
      <c r="L83" s="20">
        <v>646330</v>
      </c>
      <c r="M83" s="20">
        <v>517786</v>
      </c>
      <c r="N83" s="20">
        <v>616135</v>
      </c>
      <c r="O83" s="20">
        <v>29090</v>
      </c>
      <c r="P83" s="20">
        <v>813199</v>
      </c>
      <c r="Q83" s="20">
        <v>1458424</v>
      </c>
      <c r="R83" s="20">
        <v>76046</v>
      </c>
      <c r="S83" s="20"/>
      <c r="T83" s="20"/>
      <c r="U83" s="20">
        <v>76046</v>
      </c>
      <c r="V83" s="20">
        <v>2213933</v>
      </c>
      <c r="W83" s="20">
        <v>2221023</v>
      </c>
      <c r="X83" s="20"/>
      <c r="Y83" s="19"/>
      <c r="Z83" s="22">
        <v>2221023</v>
      </c>
    </row>
    <row r="84" spans="1:26" ht="13.5" hidden="1">
      <c r="A84" s="39" t="s">
        <v>107</v>
      </c>
      <c r="B84" s="27">
        <v>31780249</v>
      </c>
      <c r="C84" s="27"/>
      <c r="D84" s="28">
        <v>3595524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234722909</v>
      </c>
      <c r="C5" s="18">
        <v>0</v>
      </c>
      <c r="D5" s="63">
        <v>253202079</v>
      </c>
      <c r="E5" s="64">
        <v>253202079</v>
      </c>
      <c r="F5" s="64">
        <v>22742951</v>
      </c>
      <c r="G5" s="64">
        <v>22642379</v>
      </c>
      <c r="H5" s="64">
        <v>22711916</v>
      </c>
      <c r="I5" s="64">
        <v>68097246</v>
      </c>
      <c r="J5" s="64">
        <v>22614295</v>
      </c>
      <c r="K5" s="64">
        <v>22162763</v>
      </c>
      <c r="L5" s="64">
        <v>22682449</v>
      </c>
      <c r="M5" s="64">
        <v>67459507</v>
      </c>
      <c r="N5" s="64">
        <v>22574976</v>
      </c>
      <c r="O5" s="64">
        <v>23614010</v>
      </c>
      <c r="P5" s="64">
        <v>23206241</v>
      </c>
      <c r="Q5" s="64">
        <v>69395227</v>
      </c>
      <c r="R5" s="64">
        <v>22872889</v>
      </c>
      <c r="S5" s="64">
        <v>-55722361</v>
      </c>
      <c r="T5" s="64">
        <v>22459416</v>
      </c>
      <c r="U5" s="64">
        <v>-10390056</v>
      </c>
      <c r="V5" s="64">
        <v>194561924</v>
      </c>
      <c r="W5" s="64">
        <v>253202079</v>
      </c>
      <c r="X5" s="64">
        <v>-58640155</v>
      </c>
      <c r="Y5" s="65">
        <v>-23.16</v>
      </c>
      <c r="Z5" s="66">
        <v>253202079</v>
      </c>
    </row>
    <row r="6" spans="1:26" ht="13.5">
      <c r="A6" s="62" t="s">
        <v>32</v>
      </c>
      <c r="B6" s="18">
        <v>955803944</v>
      </c>
      <c r="C6" s="18">
        <v>0</v>
      </c>
      <c r="D6" s="63">
        <v>1158714789</v>
      </c>
      <c r="E6" s="64">
        <v>1158714789</v>
      </c>
      <c r="F6" s="64">
        <v>109090055</v>
      </c>
      <c r="G6" s="64">
        <v>107567775</v>
      </c>
      <c r="H6" s="64">
        <v>90132086</v>
      </c>
      <c r="I6" s="64">
        <v>306789916</v>
      </c>
      <c r="J6" s="64">
        <v>89334899</v>
      </c>
      <c r="K6" s="64">
        <v>88719137</v>
      </c>
      <c r="L6" s="64">
        <v>86068208</v>
      </c>
      <c r="M6" s="64">
        <v>264122244</v>
      </c>
      <c r="N6" s="64">
        <v>84735576</v>
      </c>
      <c r="O6" s="64">
        <v>88813555</v>
      </c>
      <c r="P6" s="64">
        <v>87222163</v>
      </c>
      <c r="Q6" s="64">
        <v>260771294</v>
      </c>
      <c r="R6" s="64">
        <v>83704175</v>
      </c>
      <c r="S6" s="64">
        <v>-84312040</v>
      </c>
      <c r="T6" s="64">
        <v>94020180</v>
      </c>
      <c r="U6" s="64">
        <v>93412315</v>
      </c>
      <c r="V6" s="64">
        <v>925095769</v>
      </c>
      <c r="W6" s="64">
        <v>1158714789</v>
      </c>
      <c r="X6" s="64">
        <v>-233619020</v>
      </c>
      <c r="Y6" s="65">
        <v>-20.16</v>
      </c>
      <c r="Z6" s="66">
        <v>1158714789</v>
      </c>
    </row>
    <row r="7" spans="1:26" ht="13.5">
      <c r="A7" s="62" t="s">
        <v>33</v>
      </c>
      <c r="B7" s="18">
        <v>3745589</v>
      </c>
      <c r="C7" s="18">
        <v>0</v>
      </c>
      <c r="D7" s="63">
        <v>2274860</v>
      </c>
      <c r="E7" s="64">
        <v>2274860</v>
      </c>
      <c r="F7" s="64">
        <v>64089</v>
      </c>
      <c r="G7" s="64">
        <v>298461</v>
      </c>
      <c r="H7" s="64">
        <v>48240</v>
      </c>
      <c r="I7" s="64">
        <v>410790</v>
      </c>
      <c r="J7" s="64">
        <v>45178</v>
      </c>
      <c r="K7" s="64">
        <v>77737</v>
      </c>
      <c r="L7" s="64">
        <v>61387</v>
      </c>
      <c r="M7" s="64">
        <v>184302</v>
      </c>
      <c r="N7" s="64">
        <v>79235</v>
      </c>
      <c r="O7" s="64">
        <v>35715</v>
      </c>
      <c r="P7" s="64">
        <v>73615</v>
      </c>
      <c r="Q7" s="64">
        <v>188565</v>
      </c>
      <c r="R7" s="64">
        <v>32168</v>
      </c>
      <c r="S7" s="64">
        <v>-470552</v>
      </c>
      <c r="T7" s="64">
        <v>398276</v>
      </c>
      <c r="U7" s="64">
        <v>-40108</v>
      </c>
      <c r="V7" s="64">
        <v>743549</v>
      </c>
      <c r="W7" s="64">
        <v>2274860</v>
      </c>
      <c r="X7" s="64">
        <v>-1531311</v>
      </c>
      <c r="Y7" s="65">
        <v>-67.31</v>
      </c>
      <c r="Z7" s="66">
        <v>2274860</v>
      </c>
    </row>
    <row r="8" spans="1:26" ht="13.5">
      <c r="A8" s="62" t="s">
        <v>34</v>
      </c>
      <c r="B8" s="18">
        <v>185338386</v>
      </c>
      <c r="C8" s="18">
        <v>0</v>
      </c>
      <c r="D8" s="63">
        <v>195628890</v>
      </c>
      <c r="E8" s="64">
        <v>192475000</v>
      </c>
      <c r="F8" s="64">
        <v>80198000</v>
      </c>
      <c r="G8" s="64">
        <v>0</v>
      </c>
      <c r="H8" s="64">
        <v>0</v>
      </c>
      <c r="I8" s="64">
        <v>80198000</v>
      </c>
      <c r="J8" s="64">
        <v>0</v>
      </c>
      <c r="K8" s="64">
        <v>0</v>
      </c>
      <c r="L8" s="64">
        <v>64128000</v>
      </c>
      <c r="M8" s="64">
        <v>64128000</v>
      </c>
      <c r="N8" s="64">
        <v>0</v>
      </c>
      <c r="O8" s="64">
        <v>0</v>
      </c>
      <c r="P8" s="64">
        <v>0</v>
      </c>
      <c r="Q8" s="64">
        <v>0</v>
      </c>
      <c r="R8" s="64">
        <v>65058000</v>
      </c>
      <c r="S8" s="64">
        <v>21939000</v>
      </c>
      <c r="T8" s="64">
        <v>0</v>
      </c>
      <c r="U8" s="64">
        <v>86997000</v>
      </c>
      <c r="V8" s="64">
        <v>231323000</v>
      </c>
      <c r="W8" s="64">
        <v>192475000</v>
      </c>
      <c r="X8" s="64">
        <v>38848000</v>
      </c>
      <c r="Y8" s="65">
        <v>20.18</v>
      </c>
      <c r="Z8" s="66">
        <v>192475000</v>
      </c>
    </row>
    <row r="9" spans="1:26" ht="13.5">
      <c r="A9" s="62" t="s">
        <v>35</v>
      </c>
      <c r="B9" s="18">
        <v>76176618</v>
      </c>
      <c r="C9" s="18">
        <v>0</v>
      </c>
      <c r="D9" s="63">
        <v>88727767</v>
      </c>
      <c r="E9" s="64">
        <v>88727767</v>
      </c>
      <c r="F9" s="64">
        <v>5460404</v>
      </c>
      <c r="G9" s="64">
        <v>5927666</v>
      </c>
      <c r="H9" s="64">
        <v>8829151</v>
      </c>
      <c r="I9" s="64">
        <v>20217221</v>
      </c>
      <c r="J9" s="64">
        <v>6333161</v>
      </c>
      <c r="K9" s="64">
        <v>8648658</v>
      </c>
      <c r="L9" s="64">
        <v>6223821</v>
      </c>
      <c r="M9" s="64">
        <v>21205640</v>
      </c>
      <c r="N9" s="64">
        <v>9439324</v>
      </c>
      <c r="O9" s="64">
        <v>8212039</v>
      </c>
      <c r="P9" s="64">
        <v>9417615</v>
      </c>
      <c r="Q9" s="64">
        <v>27068978</v>
      </c>
      <c r="R9" s="64">
        <v>122751676</v>
      </c>
      <c r="S9" s="64">
        <v>106007974</v>
      </c>
      <c r="T9" s="64">
        <v>9782983</v>
      </c>
      <c r="U9" s="64">
        <v>238542633</v>
      </c>
      <c r="V9" s="64">
        <v>307034472</v>
      </c>
      <c r="W9" s="64">
        <v>88727767</v>
      </c>
      <c r="X9" s="64">
        <v>218306705</v>
      </c>
      <c r="Y9" s="65">
        <v>246.04</v>
      </c>
      <c r="Z9" s="66">
        <v>88727767</v>
      </c>
    </row>
    <row r="10" spans="1:26" ht="25.5">
      <c r="A10" s="67" t="s">
        <v>94</v>
      </c>
      <c r="B10" s="68">
        <f>SUM(B5:B9)</f>
        <v>1455787446</v>
      </c>
      <c r="C10" s="68">
        <f>SUM(C5:C9)</f>
        <v>0</v>
      </c>
      <c r="D10" s="69">
        <f aca="true" t="shared" si="0" ref="D10:Z10">SUM(D5:D9)</f>
        <v>1698548385</v>
      </c>
      <c r="E10" s="70">
        <f t="shared" si="0"/>
        <v>1695394495</v>
      </c>
      <c r="F10" s="70">
        <f t="shared" si="0"/>
        <v>217555499</v>
      </c>
      <c r="G10" s="70">
        <f t="shared" si="0"/>
        <v>136436281</v>
      </c>
      <c r="H10" s="70">
        <f t="shared" si="0"/>
        <v>121721393</v>
      </c>
      <c r="I10" s="70">
        <f t="shared" si="0"/>
        <v>475713173</v>
      </c>
      <c r="J10" s="70">
        <f t="shared" si="0"/>
        <v>118327533</v>
      </c>
      <c r="K10" s="70">
        <f t="shared" si="0"/>
        <v>119608295</v>
      </c>
      <c r="L10" s="70">
        <f t="shared" si="0"/>
        <v>179163865</v>
      </c>
      <c r="M10" s="70">
        <f t="shared" si="0"/>
        <v>417099693</v>
      </c>
      <c r="N10" s="70">
        <f t="shared" si="0"/>
        <v>116829111</v>
      </c>
      <c r="O10" s="70">
        <f t="shared" si="0"/>
        <v>120675319</v>
      </c>
      <c r="P10" s="70">
        <f t="shared" si="0"/>
        <v>119919634</v>
      </c>
      <c r="Q10" s="70">
        <f t="shared" si="0"/>
        <v>357424064</v>
      </c>
      <c r="R10" s="70">
        <f t="shared" si="0"/>
        <v>294418908</v>
      </c>
      <c r="S10" s="70">
        <f t="shared" si="0"/>
        <v>-12557979</v>
      </c>
      <c r="T10" s="70">
        <f t="shared" si="0"/>
        <v>126660855</v>
      </c>
      <c r="U10" s="70">
        <f t="shared" si="0"/>
        <v>408521784</v>
      </c>
      <c r="V10" s="70">
        <f t="shared" si="0"/>
        <v>1658758714</v>
      </c>
      <c r="W10" s="70">
        <f t="shared" si="0"/>
        <v>1695394495</v>
      </c>
      <c r="X10" s="70">
        <f t="shared" si="0"/>
        <v>-36635781</v>
      </c>
      <c r="Y10" s="71">
        <f>+IF(W10&lt;&gt;0,(X10/W10)*100,0)</f>
        <v>-2.160900080072514</v>
      </c>
      <c r="Z10" s="72">
        <f t="shared" si="0"/>
        <v>1695394495</v>
      </c>
    </row>
    <row r="11" spans="1:26" ht="13.5">
      <c r="A11" s="62" t="s">
        <v>36</v>
      </c>
      <c r="B11" s="18">
        <v>338541676</v>
      </c>
      <c r="C11" s="18">
        <v>0</v>
      </c>
      <c r="D11" s="63">
        <v>372467386</v>
      </c>
      <c r="E11" s="64">
        <v>366388888</v>
      </c>
      <c r="F11" s="64">
        <v>28081717</v>
      </c>
      <c r="G11" s="64">
        <v>28820021</v>
      </c>
      <c r="H11" s="64">
        <v>28677532</v>
      </c>
      <c r="I11" s="64">
        <v>85579270</v>
      </c>
      <c r="J11" s="64">
        <v>29828595</v>
      </c>
      <c r="K11" s="64">
        <v>33630682</v>
      </c>
      <c r="L11" s="64">
        <v>31054030</v>
      </c>
      <c r="M11" s="64">
        <v>94513307</v>
      </c>
      <c r="N11" s="64">
        <v>31857929</v>
      </c>
      <c r="O11" s="64">
        <v>32157757</v>
      </c>
      <c r="P11" s="64">
        <v>32952418</v>
      </c>
      <c r="Q11" s="64">
        <v>96968104</v>
      </c>
      <c r="R11" s="64">
        <v>32322376</v>
      </c>
      <c r="S11" s="64">
        <v>34350812</v>
      </c>
      <c r="T11" s="64">
        <v>34768329</v>
      </c>
      <c r="U11" s="64">
        <v>101441517</v>
      </c>
      <c r="V11" s="64">
        <v>378502198</v>
      </c>
      <c r="W11" s="64">
        <v>366388888</v>
      </c>
      <c r="X11" s="64">
        <v>12113310</v>
      </c>
      <c r="Y11" s="65">
        <v>3.31</v>
      </c>
      <c r="Z11" s="66">
        <v>366388888</v>
      </c>
    </row>
    <row r="12" spans="1:26" ht="13.5">
      <c r="A12" s="62" t="s">
        <v>37</v>
      </c>
      <c r="B12" s="18">
        <v>17625259</v>
      </c>
      <c r="C12" s="18">
        <v>0</v>
      </c>
      <c r="D12" s="63">
        <v>12353211</v>
      </c>
      <c r="E12" s="64">
        <v>18218014</v>
      </c>
      <c r="F12" s="64">
        <v>1459490</v>
      </c>
      <c r="G12" s="64">
        <v>1458372</v>
      </c>
      <c r="H12" s="64">
        <v>1459490</v>
      </c>
      <c r="I12" s="64">
        <v>4377352</v>
      </c>
      <c r="J12" s="64">
        <v>1502349</v>
      </c>
      <c r="K12" s="64">
        <v>1433848</v>
      </c>
      <c r="L12" s="64">
        <v>1506241</v>
      </c>
      <c r="M12" s="64">
        <v>4442438</v>
      </c>
      <c r="N12" s="64">
        <v>1508838</v>
      </c>
      <c r="O12" s="64">
        <v>2351954</v>
      </c>
      <c r="P12" s="64">
        <v>1579109</v>
      </c>
      <c r="Q12" s="64">
        <v>5439901</v>
      </c>
      <c r="R12" s="64">
        <v>1608707</v>
      </c>
      <c r="S12" s="64">
        <v>1558758</v>
      </c>
      <c r="T12" s="64">
        <v>1560818</v>
      </c>
      <c r="U12" s="64">
        <v>4728283</v>
      </c>
      <c r="V12" s="64">
        <v>18987974</v>
      </c>
      <c r="W12" s="64">
        <v>18218014</v>
      </c>
      <c r="X12" s="64">
        <v>769960</v>
      </c>
      <c r="Y12" s="65">
        <v>4.23</v>
      </c>
      <c r="Z12" s="66">
        <v>18218014</v>
      </c>
    </row>
    <row r="13" spans="1:26" ht="13.5">
      <c r="A13" s="62" t="s">
        <v>95</v>
      </c>
      <c r="B13" s="18">
        <v>164806425</v>
      </c>
      <c r="C13" s="18">
        <v>0</v>
      </c>
      <c r="D13" s="63">
        <v>164448764</v>
      </c>
      <c r="E13" s="64">
        <v>164448764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164448764</v>
      </c>
      <c r="X13" s="64">
        <v>-164448764</v>
      </c>
      <c r="Y13" s="65">
        <v>-100</v>
      </c>
      <c r="Z13" s="66">
        <v>164448764</v>
      </c>
    </row>
    <row r="14" spans="1:26" ht="13.5">
      <c r="A14" s="62" t="s">
        <v>38</v>
      </c>
      <c r="B14" s="18">
        <v>20975592</v>
      </c>
      <c r="C14" s="18">
        <v>0</v>
      </c>
      <c r="D14" s="63">
        <v>14804002</v>
      </c>
      <c r="E14" s="64">
        <v>14883490</v>
      </c>
      <c r="F14" s="64">
        <v>0</v>
      </c>
      <c r="G14" s="64">
        <v>0</v>
      </c>
      <c r="H14" s="64">
        <v>0</v>
      </c>
      <c r="I14" s="64">
        <v>0</v>
      </c>
      <c r="J14" s="64">
        <v>332617</v>
      </c>
      <c r="K14" s="64">
        <v>0</v>
      </c>
      <c r="L14" s="64">
        <v>7361241</v>
      </c>
      <c r="M14" s="64">
        <v>7693858</v>
      </c>
      <c r="N14" s="64">
        <v>0</v>
      </c>
      <c r="O14" s="64">
        <v>0</v>
      </c>
      <c r="P14" s="64">
        <v>307593</v>
      </c>
      <c r="Q14" s="64">
        <v>307593</v>
      </c>
      <c r="R14" s="64">
        <v>0</v>
      </c>
      <c r="S14" s="64">
        <v>0</v>
      </c>
      <c r="T14" s="64">
        <v>6726712</v>
      </c>
      <c r="U14" s="64">
        <v>6726712</v>
      </c>
      <c r="V14" s="64">
        <v>14728163</v>
      </c>
      <c r="W14" s="64">
        <v>14883490</v>
      </c>
      <c r="X14" s="64">
        <v>-155327</v>
      </c>
      <c r="Y14" s="65">
        <v>-1.04</v>
      </c>
      <c r="Z14" s="66">
        <v>14883490</v>
      </c>
    </row>
    <row r="15" spans="1:26" ht="13.5">
      <c r="A15" s="62" t="s">
        <v>39</v>
      </c>
      <c r="B15" s="18">
        <v>682158584</v>
      </c>
      <c r="C15" s="18">
        <v>0</v>
      </c>
      <c r="D15" s="63">
        <v>822612353</v>
      </c>
      <c r="E15" s="64">
        <v>849853738</v>
      </c>
      <c r="F15" s="64">
        <v>50406458</v>
      </c>
      <c r="G15" s="64">
        <v>90654668</v>
      </c>
      <c r="H15" s="64">
        <v>76060686</v>
      </c>
      <c r="I15" s="64">
        <v>217121812</v>
      </c>
      <c r="J15" s="64">
        <v>41825588</v>
      </c>
      <c r="K15" s="64">
        <v>36536765</v>
      </c>
      <c r="L15" s="64">
        <v>62429228</v>
      </c>
      <c r="M15" s="64">
        <v>140791581</v>
      </c>
      <c r="N15" s="64">
        <v>66767046</v>
      </c>
      <c r="O15" s="64">
        <v>38180907</v>
      </c>
      <c r="P15" s="64">
        <v>50597188</v>
      </c>
      <c r="Q15" s="64">
        <v>155545141</v>
      </c>
      <c r="R15" s="64">
        <v>57190516</v>
      </c>
      <c r="S15" s="64">
        <v>41236433</v>
      </c>
      <c r="T15" s="64">
        <v>180499934</v>
      </c>
      <c r="U15" s="64">
        <v>278926883</v>
      </c>
      <c r="V15" s="64">
        <v>792385417</v>
      </c>
      <c r="W15" s="64">
        <v>849853738</v>
      </c>
      <c r="X15" s="64">
        <v>-57468321</v>
      </c>
      <c r="Y15" s="65">
        <v>-6.76</v>
      </c>
      <c r="Z15" s="66">
        <v>849853738</v>
      </c>
    </row>
    <row r="16" spans="1:26" ht="13.5">
      <c r="A16" s="73" t="s">
        <v>40</v>
      </c>
      <c r="B16" s="18">
        <v>24269647</v>
      </c>
      <c r="C16" s="18">
        <v>0</v>
      </c>
      <c r="D16" s="63">
        <v>55424809</v>
      </c>
      <c r="E16" s="64">
        <v>20962373</v>
      </c>
      <c r="F16" s="64">
        <v>1104289</v>
      </c>
      <c r="G16" s="64">
        <v>1293077</v>
      </c>
      <c r="H16" s="64">
        <v>1303579</v>
      </c>
      <c r="I16" s="64">
        <v>3700945</v>
      </c>
      <c r="J16" s="64">
        <v>1640046</v>
      </c>
      <c r="K16" s="64">
        <v>1321768</v>
      </c>
      <c r="L16" s="64">
        <v>1291725</v>
      </c>
      <c r="M16" s="64">
        <v>4253539</v>
      </c>
      <c r="N16" s="64">
        <v>1303453</v>
      </c>
      <c r="O16" s="64">
        <v>1135679</v>
      </c>
      <c r="P16" s="64">
        <v>1555102</v>
      </c>
      <c r="Q16" s="64">
        <v>3994234</v>
      </c>
      <c r="R16" s="64">
        <v>1143180</v>
      </c>
      <c r="S16" s="64">
        <v>1510703</v>
      </c>
      <c r="T16" s="64">
        <v>1542461</v>
      </c>
      <c r="U16" s="64">
        <v>4196344</v>
      </c>
      <c r="V16" s="64">
        <v>16145062</v>
      </c>
      <c r="W16" s="64">
        <v>20962373</v>
      </c>
      <c r="X16" s="64">
        <v>-4817311</v>
      </c>
      <c r="Y16" s="65">
        <v>-22.98</v>
      </c>
      <c r="Z16" s="66">
        <v>20962373</v>
      </c>
    </row>
    <row r="17" spans="1:26" ht="13.5">
      <c r="A17" s="62" t="s">
        <v>41</v>
      </c>
      <c r="B17" s="18">
        <v>349374062</v>
      </c>
      <c r="C17" s="18">
        <v>0</v>
      </c>
      <c r="D17" s="63">
        <v>274517722</v>
      </c>
      <c r="E17" s="64">
        <v>327314679</v>
      </c>
      <c r="F17" s="64">
        <v>7652257</v>
      </c>
      <c r="G17" s="64">
        <v>13392091</v>
      </c>
      <c r="H17" s="64">
        <v>8886867</v>
      </c>
      <c r="I17" s="64">
        <v>29931215</v>
      </c>
      <c r="J17" s="64">
        <v>16897283</v>
      </c>
      <c r="K17" s="64">
        <v>13310806</v>
      </c>
      <c r="L17" s="64">
        <v>15617153</v>
      </c>
      <c r="M17" s="64">
        <v>45825242</v>
      </c>
      <c r="N17" s="64">
        <v>12120086</v>
      </c>
      <c r="O17" s="64">
        <v>12247146</v>
      </c>
      <c r="P17" s="64">
        <v>18619525</v>
      </c>
      <c r="Q17" s="64">
        <v>42986757</v>
      </c>
      <c r="R17" s="64">
        <v>15067880</v>
      </c>
      <c r="S17" s="64">
        <v>12291744</v>
      </c>
      <c r="T17" s="64">
        <v>34742749</v>
      </c>
      <c r="U17" s="64">
        <v>62102373</v>
      </c>
      <c r="V17" s="64">
        <v>180845587</v>
      </c>
      <c r="W17" s="64">
        <v>327314679</v>
      </c>
      <c r="X17" s="64">
        <v>-146469092</v>
      </c>
      <c r="Y17" s="65">
        <v>-44.75</v>
      </c>
      <c r="Z17" s="66">
        <v>327314679</v>
      </c>
    </row>
    <row r="18" spans="1:26" ht="13.5">
      <c r="A18" s="74" t="s">
        <v>42</v>
      </c>
      <c r="B18" s="75">
        <f>SUM(B11:B17)</f>
        <v>1597751245</v>
      </c>
      <c r="C18" s="75">
        <f>SUM(C11:C17)</f>
        <v>0</v>
      </c>
      <c r="D18" s="76">
        <f aca="true" t="shared" si="1" ref="D18:Z18">SUM(D11:D17)</f>
        <v>1716628247</v>
      </c>
      <c r="E18" s="77">
        <f t="shared" si="1"/>
        <v>1762069946</v>
      </c>
      <c r="F18" s="77">
        <f t="shared" si="1"/>
        <v>88704211</v>
      </c>
      <c r="G18" s="77">
        <f t="shared" si="1"/>
        <v>135618229</v>
      </c>
      <c r="H18" s="77">
        <f t="shared" si="1"/>
        <v>116388154</v>
      </c>
      <c r="I18" s="77">
        <f t="shared" si="1"/>
        <v>340710594</v>
      </c>
      <c r="J18" s="77">
        <f t="shared" si="1"/>
        <v>92026478</v>
      </c>
      <c r="K18" s="77">
        <f t="shared" si="1"/>
        <v>86233869</v>
      </c>
      <c r="L18" s="77">
        <f t="shared" si="1"/>
        <v>119259618</v>
      </c>
      <c r="M18" s="77">
        <f t="shared" si="1"/>
        <v>297519965</v>
      </c>
      <c r="N18" s="77">
        <f t="shared" si="1"/>
        <v>113557352</v>
      </c>
      <c r="O18" s="77">
        <f t="shared" si="1"/>
        <v>86073443</v>
      </c>
      <c r="P18" s="77">
        <f t="shared" si="1"/>
        <v>105610935</v>
      </c>
      <c r="Q18" s="77">
        <f t="shared" si="1"/>
        <v>305241730</v>
      </c>
      <c r="R18" s="77">
        <f t="shared" si="1"/>
        <v>107332659</v>
      </c>
      <c r="S18" s="77">
        <f t="shared" si="1"/>
        <v>90948450</v>
      </c>
      <c r="T18" s="77">
        <f t="shared" si="1"/>
        <v>259841003</v>
      </c>
      <c r="U18" s="77">
        <f t="shared" si="1"/>
        <v>458122112</v>
      </c>
      <c r="V18" s="77">
        <f t="shared" si="1"/>
        <v>1401594401</v>
      </c>
      <c r="W18" s="77">
        <f t="shared" si="1"/>
        <v>1762069946</v>
      </c>
      <c r="X18" s="77">
        <f t="shared" si="1"/>
        <v>-360475545</v>
      </c>
      <c r="Y18" s="71">
        <f>+IF(W18&lt;&gt;0,(X18/W18)*100,0)</f>
        <v>-20.457504869105804</v>
      </c>
      <c r="Z18" s="78">
        <f t="shared" si="1"/>
        <v>1762069946</v>
      </c>
    </row>
    <row r="19" spans="1:26" ht="13.5">
      <c r="A19" s="74" t="s">
        <v>43</v>
      </c>
      <c r="B19" s="79">
        <f>+B10-B18</f>
        <v>-141963799</v>
      </c>
      <c r="C19" s="79">
        <f>+C10-C18</f>
        <v>0</v>
      </c>
      <c r="D19" s="80">
        <f aca="true" t="shared" si="2" ref="D19:Z19">+D10-D18</f>
        <v>-18079862</v>
      </c>
      <c r="E19" s="81">
        <f t="shared" si="2"/>
        <v>-66675451</v>
      </c>
      <c r="F19" s="81">
        <f t="shared" si="2"/>
        <v>128851288</v>
      </c>
      <c r="G19" s="81">
        <f t="shared" si="2"/>
        <v>818052</v>
      </c>
      <c r="H19" s="81">
        <f t="shared" si="2"/>
        <v>5333239</v>
      </c>
      <c r="I19" s="81">
        <f t="shared" si="2"/>
        <v>135002579</v>
      </c>
      <c r="J19" s="81">
        <f t="shared" si="2"/>
        <v>26301055</v>
      </c>
      <c r="K19" s="81">
        <f t="shared" si="2"/>
        <v>33374426</v>
      </c>
      <c r="L19" s="81">
        <f t="shared" si="2"/>
        <v>59904247</v>
      </c>
      <c r="M19" s="81">
        <f t="shared" si="2"/>
        <v>119579728</v>
      </c>
      <c r="N19" s="81">
        <f t="shared" si="2"/>
        <v>3271759</v>
      </c>
      <c r="O19" s="81">
        <f t="shared" si="2"/>
        <v>34601876</v>
      </c>
      <c r="P19" s="81">
        <f t="shared" si="2"/>
        <v>14308699</v>
      </c>
      <c r="Q19" s="81">
        <f t="shared" si="2"/>
        <v>52182334</v>
      </c>
      <c r="R19" s="81">
        <f t="shared" si="2"/>
        <v>187086249</v>
      </c>
      <c r="S19" s="81">
        <f t="shared" si="2"/>
        <v>-103506429</v>
      </c>
      <c r="T19" s="81">
        <f t="shared" si="2"/>
        <v>-133180148</v>
      </c>
      <c r="U19" s="81">
        <f t="shared" si="2"/>
        <v>-49600328</v>
      </c>
      <c r="V19" s="81">
        <f t="shared" si="2"/>
        <v>257164313</v>
      </c>
      <c r="W19" s="81">
        <f>IF(E10=E18,0,W10-W18)</f>
        <v>-66675451</v>
      </c>
      <c r="X19" s="81">
        <f t="shared" si="2"/>
        <v>323839764</v>
      </c>
      <c r="Y19" s="82">
        <f>+IF(W19&lt;&gt;0,(X19/W19)*100,0)</f>
        <v>-485.6956483129</v>
      </c>
      <c r="Z19" s="83">
        <f t="shared" si="2"/>
        <v>-66675451</v>
      </c>
    </row>
    <row r="20" spans="1:26" ht="13.5">
      <c r="A20" s="62" t="s">
        <v>44</v>
      </c>
      <c r="B20" s="18">
        <v>166083209</v>
      </c>
      <c r="C20" s="18">
        <v>0</v>
      </c>
      <c r="D20" s="63">
        <v>168666610</v>
      </c>
      <c r="E20" s="64">
        <v>171820500</v>
      </c>
      <c r="F20" s="64">
        <v>1550000</v>
      </c>
      <c r="G20" s="64">
        <v>0</v>
      </c>
      <c r="H20" s="64">
        <v>0</v>
      </c>
      <c r="I20" s="64">
        <v>1550000</v>
      </c>
      <c r="J20" s="64">
        <v>890000</v>
      </c>
      <c r="K20" s="64">
        <v>0</v>
      </c>
      <c r="L20" s="64">
        <v>0</v>
      </c>
      <c r="M20" s="64">
        <v>890000</v>
      </c>
      <c r="N20" s="64">
        <v>0</v>
      </c>
      <c r="O20" s="64">
        <v>550</v>
      </c>
      <c r="P20" s="64">
        <v>-550</v>
      </c>
      <c r="Q20" s="64">
        <v>0</v>
      </c>
      <c r="R20" s="64">
        <v>0</v>
      </c>
      <c r="S20" s="64">
        <v>0</v>
      </c>
      <c r="T20" s="64">
        <v>-236668</v>
      </c>
      <c r="U20" s="64">
        <v>-236668</v>
      </c>
      <c r="V20" s="64">
        <v>2203332</v>
      </c>
      <c r="W20" s="64">
        <v>171820500</v>
      </c>
      <c r="X20" s="64">
        <v>-169617168</v>
      </c>
      <c r="Y20" s="65">
        <v>-98.72</v>
      </c>
      <c r="Z20" s="66">
        <v>171820500</v>
      </c>
    </row>
    <row r="21" spans="1:26" ht="13.5">
      <c r="A21" s="62" t="s">
        <v>96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97</v>
      </c>
      <c r="B22" s="90">
        <f>SUM(B19:B21)</f>
        <v>24119410</v>
      </c>
      <c r="C22" s="90">
        <f>SUM(C19:C21)</f>
        <v>0</v>
      </c>
      <c r="D22" s="91">
        <f aca="true" t="shared" si="3" ref="D22:Z22">SUM(D19:D21)</f>
        <v>150586748</v>
      </c>
      <c r="E22" s="92">
        <f t="shared" si="3"/>
        <v>105145049</v>
      </c>
      <c r="F22" s="92">
        <f t="shared" si="3"/>
        <v>130401288</v>
      </c>
      <c r="G22" s="92">
        <f t="shared" si="3"/>
        <v>818052</v>
      </c>
      <c r="H22" s="92">
        <f t="shared" si="3"/>
        <v>5333239</v>
      </c>
      <c r="I22" s="92">
        <f t="shared" si="3"/>
        <v>136552579</v>
      </c>
      <c r="J22" s="92">
        <f t="shared" si="3"/>
        <v>27191055</v>
      </c>
      <c r="K22" s="92">
        <f t="shared" si="3"/>
        <v>33374426</v>
      </c>
      <c r="L22" s="92">
        <f t="shared" si="3"/>
        <v>59904247</v>
      </c>
      <c r="M22" s="92">
        <f t="shared" si="3"/>
        <v>120469728</v>
      </c>
      <c r="N22" s="92">
        <f t="shared" si="3"/>
        <v>3271759</v>
      </c>
      <c r="O22" s="92">
        <f t="shared" si="3"/>
        <v>34602426</v>
      </c>
      <c r="P22" s="92">
        <f t="shared" si="3"/>
        <v>14308149</v>
      </c>
      <c r="Q22" s="92">
        <f t="shared" si="3"/>
        <v>52182334</v>
      </c>
      <c r="R22" s="92">
        <f t="shared" si="3"/>
        <v>187086249</v>
      </c>
      <c r="S22" s="92">
        <f t="shared" si="3"/>
        <v>-103506429</v>
      </c>
      <c r="T22" s="92">
        <f t="shared" si="3"/>
        <v>-133416816</v>
      </c>
      <c r="U22" s="92">
        <f t="shared" si="3"/>
        <v>-49836996</v>
      </c>
      <c r="V22" s="92">
        <f t="shared" si="3"/>
        <v>259367645</v>
      </c>
      <c r="W22" s="92">
        <f t="shared" si="3"/>
        <v>105145049</v>
      </c>
      <c r="X22" s="92">
        <f t="shared" si="3"/>
        <v>154222596</v>
      </c>
      <c r="Y22" s="93">
        <f>+IF(W22&lt;&gt;0,(X22/W22)*100,0)</f>
        <v>146.6760417791997</v>
      </c>
      <c r="Z22" s="94">
        <f t="shared" si="3"/>
        <v>105145049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24119410</v>
      </c>
      <c r="C24" s="79">
        <f>SUM(C22:C23)</f>
        <v>0</v>
      </c>
      <c r="D24" s="80">
        <f aca="true" t="shared" si="4" ref="D24:Z24">SUM(D22:D23)</f>
        <v>150586748</v>
      </c>
      <c r="E24" s="81">
        <f t="shared" si="4"/>
        <v>105145049</v>
      </c>
      <c r="F24" s="81">
        <f t="shared" si="4"/>
        <v>130401288</v>
      </c>
      <c r="G24" s="81">
        <f t="shared" si="4"/>
        <v>818052</v>
      </c>
      <c r="H24" s="81">
        <f t="shared" si="4"/>
        <v>5333239</v>
      </c>
      <c r="I24" s="81">
        <f t="shared" si="4"/>
        <v>136552579</v>
      </c>
      <c r="J24" s="81">
        <f t="shared" si="4"/>
        <v>27191055</v>
      </c>
      <c r="K24" s="81">
        <f t="shared" si="4"/>
        <v>33374426</v>
      </c>
      <c r="L24" s="81">
        <f t="shared" si="4"/>
        <v>59904247</v>
      </c>
      <c r="M24" s="81">
        <f t="shared" si="4"/>
        <v>120469728</v>
      </c>
      <c r="N24" s="81">
        <f t="shared" si="4"/>
        <v>3271759</v>
      </c>
      <c r="O24" s="81">
        <f t="shared" si="4"/>
        <v>34602426</v>
      </c>
      <c r="P24" s="81">
        <f t="shared" si="4"/>
        <v>14308149</v>
      </c>
      <c r="Q24" s="81">
        <f t="shared" si="4"/>
        <v>52182334</v>
      </c>
      <c r="R24" s="81">
        <f t="shared" si="4"/>
        <v>187086249</v>
      </c>
      <c r="S24" s="81">
        <f t="shared" si="4"/>
        <v>-103506429</v>
      </c>
      <c r="T24" s="81">
        <f t="shared" si="4"/>
        <v>-133416816</v>
      </c>
      <c r="U24" s="81">
        <f t="shared" si="4"/>
        <v>-49836996</v>
      </c>
      <c r="V24" s="81">
        <f t="shared" si="4"/>
        <v>259367645</v>
      </c>
      <c r="W24" s="81">
        <f t="shared" si="4"/>
        <v>105145049</v>
      </c>
      <c r="X24" s="81">
        <f t="shared" si="4"/>
        <v>154222596</v>
      </c>
      <c r="Y24" s="82">
        <f>+IF(W24&lt;&gt;0,(X24/W24)*100,0)</f>
        <v>146.6760417791997</v>
      </c>
      <c r="Z24" s="83">
        <f t="shared" si="4"/>
        <v>105145049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98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102438654</v>
      </c>
      <c r="C27" s="21">
        <v>0</v>
      </c>
      <c r="D27" s="103">
        <v>164632610</v>
      </c>
      <c r="E27" s="104">
        <v>234312978</v>
      </c>
      <c r="F27" s="104">
        <v>0</v>
      </c>
      <c r="G27" s="104">
        <v>346889</v>
      </c>
      <c r="H27" s="104">
        <v>228070</v>
      </c>
      <c r="I27" s="104">
        <v>574959</v>
      </c>
      <c r="J27" s="104">
        <v>1645462</v>
      </c>
      <c r="K27" s="104">
        <v>2879985</v>
      </c>
      <c r="L27" s="104">
        <v>2715909</v>
      </c>
      <c r="M27" s="104">
        <v>7241356</v>
      </c>
      <c r="N27" s="104">
        <v>374606</v>
      </c>
      <c r="O27" s="104">
        <v>2260490</v>
      </c>
      <c r="P27" s="104">
        <v>2325122</v>
      </c>
      <c r="Q27" s="104">
        <v>4960218</v>
      </c>
      <c r="R27" s="104">
        <v>24187614</v>
      </c>
      <c r="S27" s="104">
        <v>4514212</v>
      </c>
      <c r="T27" s="104">
        <v>26308390</v>
      </c>
      <c r="U27" s="104">
        <v>55010216</v>
      </c>
      <c r="V27" s="104">
        <v>67786749</v>
      </c>
      <c r="W27" s="104">
        <v>234312978</v>
      </c>
      <c r="X27" s="104">
        <v>-166526229</v>
      </c>
      <c r="Y27" s="105">
        <v>-71.07</v>
      </c>
      <c r="Z27" s="106">
        <v>234312978</v>
      </c>
    </row>
    <row r="28" spans="1:26" ht="13.5">
      <c r="A28" s="107" t="s">
        <v>44</v>
      </c>
      <c r="B28" s="18">
        <v>95436557</v>
      </c>
      <c r="C28" s="18">
        <v>0</v>
      </c>
      <c r="D28" s="63">
        <v>164632610</v>
      </c>
      <c r="E28" s="64">
        <v>191382515</v>
      </c>
      <c r="F28" s="64">
        <v>0</v>
      </c>
      <c r="G28" s="64">
        <v>346889</v>
      </c>
      <c r="H28" s="64">
        <v>228070</v>
      </c>
      <c r="I28" s="64">
        <v>574959</v>
      </c>
      <c r="J28" s="64">
        <v>1645462</v>
      </c>
      <c r="K28" s="64">
        <v>10999</v>
      </c>
      <c r="L28" s="64">
        <v>2715909</v>
      </c>
      <c r="M28" s="64">
        <v>4372370</v>
      </c>
      <c r="N28" s="64">
        <v>374606</v>
      </c>
      <c r="O28" s="64">
        <v>1469393</v>
      </c>
      <c r="P28" s="64">
        <v>1268696</v>
      </c>
      <c r="Q28" s="64">
        <v>3112695</v>
      </c>
      <c r="R28" s="64">
        <v>24103328</v>
      </c>
      <c r="S28" s="64">
        <v>4514212</v>
      </c>
      <c r="T28" s="64">
        <v>23458534</v>
      </c>
      <c r="U28" s="64">
        <v>52076074</v>
      </c>
      <c r="V28" s="64">
        <v>60136098</v>
      </c>
      <c r="W28" s="64">
        <v>191382515</v>
      </c>
      <c r="X28" s="64">
        <v>-131246417</v>
      </c>
      <c r="Y28" s="65">
        <v>-68.58</v>
      </c>
      <c r="Z28" s="66">
        <v>191382515</v>
      </c>
    </row>
    <row r="29" spans="1:26" ht="13.5">
      <c r="A29" s="62" t="s">
        <v>99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3893529</v>
      </c>
      <c r="C30" s="18">
        <v>0</v>
      </c>
      <c r="D30" s="63">
        <v>0</v>
      </c>
      <c r="E30" s="64">
        <v>22502602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101219</v>
      </c>
      <c r="P30" s="64">
        <v>0</v>
      </c>
      <c r="Q30" s="64">
        <v>101219</v>
      </c>
      <c r="R30" s="64">
        <v>39706</v>
      </c>
      <c r="S30" s="64">
        <v>0</v>
      </c>
      <c r="T30" s="64">
        <v>178927</v>
      </c>
      <c r="U30" s="64">
        <v>218633</v>
      </c>
      <c r="V30" s="64">
        <v>319852</v>
      </c>
      <c r="W30" s="64">
        <v>22502602</v>
      </c>
      <c r="X30" s="64">
        <v>-22182750</v>
      </c>
      <c r="Y30" s="65">
        <v>-98.58</v>
      </c>
      <c r="Z30" s="66">
        <v>22502602</v>
      </c>
    </row>
    <row r="31" spans="1:26" ht="13.5">
      <c r="A31" s="62" t="s">
        <v>49</v>
      </c>
      <c r="B31" s="18">
        <v>3108569</v>
      </c>
      <c r="C31" s="18">
        <v>0</v>
      </c>
      <c r="D31" s="63">
        <v>0</v>
      </c>
      <c r="E31" s="64">
        <v>20427861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2868986</v>
      </c>
      <c r="L31" s="64">
        <v>0</v>
      </c>
      <c r="M31" s="64">
        <v>2868986</v>
      </c>
      <c r="N31" s="64">
        <v>0</v>
      </c>
      <c r="O31" s="64">
        <v>689877</v>
      </c>
      <c r="P31" s="64">
        <v>1056426</v>
      </c>
      <c r="Q31" s="64">
        <v>1746303</v>
      </c>
      <c r="R31" s="64">
        <v>44580</v>
      </c>
      <c r="S31" s="64">
        <v>0</v>
      </c>
      <c r="T31" s="64">
        <v>2670928</v>
      </c>
      <c r="U31" s="64">
        <v>2715508</v>
      </c>
      <c r="V31" s="64">
        <v>7330797</v>
      </c>
      <c r="W31" s="64">
        <v>20427861</v>
      </c>
      <c r="X31" s="64">
        <v>-13097064</v>
      </c>
      <c r="Y31" s="65">
        <v>-64.11</v>
      </c>
      <c r="Z31" s="66">
        <v>20427861</v>
      </c>
    </row>
    <row r="32" spans="1:26" ht="13.5">
      <c r="A32" s="74" t="s">
        <v>50</v>
      </c>
      <c r="B32" s="21">
        <f>SUM(B28:B31)</f>
        <v>102438655</v>
      </c>
      <c r="C32" s="21">
        <f>SUM(C28:C31)</f>
        <v>0</v>
      </c>
      <c r="D32" s="103">
        <f aca="true" t="shared" si="5" ref="D32:Z32">SUM(D28:D31)</f>
        <v>164632610</v>
      </c>
      <c r="E32" s="104">
        <f t="shared" si="5"/>
        <v>234312978</v>
      </c>
      <c r="F32" s="104">
        <f t="shared" si="5"/>
        <v>0</v>
      </c>
      <c r="G32" s="104">
        <f t="shared" si="5"/>
        <v>346889</v>
      </c>
      <c r="H32" s="104">
        <f t="shared" si="5"/>
        <v>228070</v>
      </c>
      <c r="I32" s="104">
        <f t="shared" si="5"/>
        <v>574959</v>
      </c>
      <c r="J32" s="104">
        <f t="shared" si="5"/>
        <v>1645462</v>
      </c>
      <c r="K32" s="104">
        <f t="shared" si="5"/>
        <v>2879985</v>
      </c>
      <c r="L32" s="104">
        <f t="shared" si="5"/>
        <v>2715909</v>
      </c>
      <c r="M32" s="104">
        <f t="shared" si="5"/>
        <v>7241356</v>
      </c>
      <c r="N32" s="104">
        <f t="shared" si="5"/>
        <v>374606</v>
      </c>
      <c r="O32" s="104">
        <f t="shared" si="5"/>
        <v>2260489</v>
      </c>
      <c r="P32" s="104">
        <f t="shared" si="5"/>
        <v>2325122</v>
      </c>
      <c r="Q32" s="104">
        <f t="shared" si="5"/>
        <v>4960217</v>
      </c>
      <c r="R32" s="104">
        <f t="shared" si="5"/>
        <v>24187614</v>
      </c>
      <c r="S32" s="104">
        <f t="shared" si="5"/>
        <v>4514212</v>
      </c>
      <c r="T32" s="104">
        <f t="shared" si="5"/>
        <v>26308389</v>
      </c>
      <c r="U32" s="104">
        <f t="shared" si="5"/>
        <v>55010215</v>
      </c>
      <c r="V32" s="104">
        <f t="shared" si="5"/>
        <v>67786747</v>
      </c>
      <c r="W32" s="104">
        <f t="shared" si="5"/>
        <v>234312978</v>
      </c>
      <c r="X32" s="104">
        <f t="shared" si="5"/>
        <v>-166526231</v>
      </c>
      <c r="Y32" s="105">
        <f>+IF(W32&lt;&gt;0,(X32/W32)*100,0)</f>
        <v>-71.06999894815898</v>
      </c>
      <c r="Z32" s="106">
        <f t="shared" si="5"/>
        <v>234312978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297357638</v>
      </c>
      <c r="E35" s="64">
        <v>297357638</v>
      </c>
      <c r="F35" s="64">
        <v>553848638</v>
      </c>
      <c r="G35" s="64">
        <v>399606578</v>
      </c>
      <c r="H35" s="64">
        <v>438414328</v>
      </c>
      <c r="I35" s="64">
        <v>438414328</v>
      </c>
      <c r="J35" s="64">
        <v>498372611</v>
      </c>
      <c r="K35" s="64">
        <v>496058033</v>
      </c>
      <c r="L35" s="64">
        <v>474299271</v>
      </c>
      <c r="M35" s="64">
        <v>474299271</v>
      </c>
      <c r="N35" s="64">
        <v>467655489</v>
      </c>
      <c r="O35" s="64">
        <v>506851851</v>
      </c>
      <c r="P35" s="64">
        <v>706659292</v>
      </c>
      <c r="Q35" s="64">
        <v>706659292</v>
      </c>
      <c r="R35" s="64">
        <v>668796843</v>
      </c>
      <c r="S35" s="64">
        <v>695738495</v>
      </c>
      <c r="T35" s="64">
        <v>657998439</v>
      </c>
      <c r="U35" s="64">
        <v>657998439</v>
      </c>
      <c r="V35" s="64">
        <v>657998439</v>
      </c>
      <c r="W35" s="64">
        <v>297357638</v>
      </c>
      <c r="X35" s="64">
        <v>360640801</v>
      </c>
      <c r="Y35" s="65">
        <v>121.28</v>
      </c>
      <c r="Z35" s="66">
        <v>297357638</v>
      </c>
    </row>
    <row r="36" spans="1:26" ht="13.5">
      <c r="A36" s="62" t="s">
        <v>53</v>
      </c>
      <c r="B36" s="18">
        <v>0</v>
      </c>
      <c r="C36" s="18">
        <v>0</v>
      </c>
      <c r="D36" s="63">
        <v>2154379109</v>
      </c>
      <c r="E36" s="64">
        <v>2154379109</v>
      </c>
      <c r="F36" s="64">
        <v>2357377971</v>
      </c>
      <c r="G36" s="64">
        <v>2193688104</v>
      </c>
      <c r="H36" s="64">
        <v>2166212254</v>
      </c>
      <c r="I36" s="64">
        <v>2166212254</v>
      </c>
      <c r="J36" s="64">
        <v>2154311637</v>
      </c>
      <c r="K36" s="64">
        <v>2135273422</v>
      </c>
      <c r="L36" s="64">
        <v>2133168498</v>
      </c>
      <c r="M36" s="64">
        <v>2133168498</v>
      </c>
      <c r="N36" s="64">
        <v>2119793104</v>
      </c>
      <c r="O36" s="64">
        <v>2108507513</v>
      </c>
      <c r="P36" s="64">
        <v>2088914435</v>
      </c>
      <c r="Q36" s="64">
        <v>2088914435</v>
      </c>
      <c r="R36" s="64">
        <v>2107507569</v>
      </c>
      <c r="S36" s="64">
        <v>2101954126</v>
      </c>
      <c r="T36" s="64">
        <v>2102872090</v>
      </c>
      <c r="U36" s="64">
        <v>2102872090</v>
      </c>
      <c r="V36" s="64">
        <v>2102872090</v>
      </c>
      <c r="W36" s="64">
        <v>2154379109</v>
      </c>
      <c r="X36" s="64">
        <v>-51507019</v>
      </c>
      <c r="Y36" s="65">
        <v>-2.39</v>
      </c>
      <c r="Z36" s="66">
        <v>2154379109</v>
      </c>
    </row>
    <row r="37" spans="1:26" ht="13.5">
      <c r="A37" s="62" t="s">
        <v>54</v>
      </c>
      <c r="B37" s="18">
        <v>0</v>
      </c>
      <c r="C37" s="18">
        <v>0</v>
      </c>
      <c r="D37" s="63">
        <v>416056764</v>
      </c>
      <c r="E37" s="64">
        <v>416056764</v>
      </c>
      <c r="F37" s="64">
        <v>499476344</v>
      </c>
      <c r="G37" s="64">
        <v>534024208</v>
      </c>
      <c r="H37" s="64">
        <v>482354664</v>
      </c>
      <c r="I37" s="64">
        <v>482354664</v>
      </c>
      <c r="J37" s="64">
        <v>518135276</v>
      </c>
      <c r="K37" s="64">
        <v>518214974</v>
      </c>
      <c r="L37" s="64">
        <v>404215797</v>
      </c>
      <c r="M37" s="64">
        <v>404215797</v>
      </c>
      <c r="N37" s="64">
        <v>388243813</v>
      </c>
      <c r="O37" s="64">
        <v>386023806</v>
      </c>
      <c r="P37" s="64">
        <v>463761277</v>
      </c>
      <c r="Q37" s="64">
        <v>463761277</v>
      </c>
      <c r="R37" s="64">
        <v>520335298</v>
      </c>
      <c r="S37" s="64">
        <v>530928385</v>
      </c>
      <c r="T37" s="64">
        <v>587536849</v>
      </c>
      <c r="U37" s="64">
        <v>587536849</v>
      </c>
      <c r="V37" s="64">
        <v>587536849</v>
      </c>
      <c r="W37" s="64">
        <v>416056764</v>
      </c>
      <c r="X37" s="64">
        <v>171480085</v>
      </c>
      <c r="Y37" s="65">
        <v>41.22</v>
      </c>
      <c r="Z37" s="66">
        <v>416056764</v>
      </c>
    </row>
    <row r="38" spans="1:26" ht="13.5">
      <c r="A38" s="62" t="s">
        <v>55</v>
      </c>
      <c r="B38" s="18">
        <v>0</v>
      </c>
      <c r="C38" s="18">
        <v>0</v>
      </c>
      <c r="D38" s="63">
        <v>310883773</v>
      </c>
      <c r="E38" s="64">
        <v>310883773</v>
      </c>
      <c r="F38" s="64">
        <v>336504657</v>
      </c>
      <c r="G38" s="64">
        <v>338438277</v>
      </c>
      <c r="H38" s="64">
        <v>338438277</v>
      </c>
      <c r="I38" s="64">
        <v>338438277</v>
      </c>
      <c r="J38" s="64">
        <v>338438277</v>
      </c>
      <c r="K38" s="64">
        <v>338438277</v>
      </c>
      <c r="L38" s="64">
        <v>338438277</v>
      </c>
      <c r="M38" s="64">
        <v>338438277</v>
      </c>
      <c r="N38" s="64">
        <v>338438277</v>
      </c>
      <c r="O38" s="64">
        <v>338438277</v>
      </c>
      <c r="P38" s="64">
        <v>338438277</v>
      </c>
      <c r="Q38" s="64">
        <v>338438277</v>
      </c>
      <c r="R38" s="64">
        <v>336145306</v>
      </c>
      <c r="S38" s="64">
        <v>336145306</v>
      </c>
      <c r="T38" s="64">
        <v>317060917</v>
      </c>
      <c r="U38" s="64">
        <v>317060917</v>
      </c>
      <c r="V38" s="64">
        <v>317060917</v>
      </c>
      <c r="W38" s="64">
        <v>310883773</v>
      </c>
      <c r="X38" s="64">
        <v>6177144</v>
      </c>
      <c r="Y38" s="65">
        <v>1.99</v>
      </c>
      <c r="Z38" s="66">
        <v>310883773</v>
      </c>
    </row>
    <row r="39" spans="1:26" ht="13.5">
      <c r="A39" s="62" t="s">
        <v>56</v>
      </c>
      <c r="B39" s="18">
        <v>0</v>
      </c>
      <c r="C39" s="18">
        <v>0</v>
      </c>
      <c r="D39" s="63">
        <v>1724796210</v>
      </c>
      <c r="E39" s="64">
        <v>1724796210</v>
      </c>
      <c r="F39" s="64">
        <v>2075245608</v>
      </c>
      <c r="G39" s="64">
        <v>1720832197</v>
      </c>
      <c r="H39" s="64">
        <v>1783833641</v>
      </c>
      <c r="I39" s="64">
        <v>1783833641</v>
      </c>
      <c r="J39" s="64">
        <v>1796110695</v>
      </c>
      <c r="K39" s="64">
        <v>1774678204</v>
      </c>
      <c r="L39" s="64">
        <v>1864813695</v>
      </c>
      <c r="M39" s="64">
        <v>1864813695</v>
      </c>
      <c r="N39" s="64">
        <v>1860766503</v>
      </c>
      <c r="O39" s="64">
        <v>1890897281</v>
      </c>
      <c r="P39" s="64">
        <v>1993374173</v>
      </c>
      <c r="Q39" s="64">
        <v>1993374173</v>
      </c>
      <c r="R39" s="64">
        <v>1919823808</v>
      </c>
      <c r="S39" s="64">
        <v>1930618930</v>
      </c>
      <c r="T39" s="64">
        <v>1856272763</v>
      </c>
      <c r="U39" s="64">
        <v>1856272763</v>
      </c>
      <c r="V39" s="64">
        <v>1856272763</v>
      </c>
      <c r="W39" s="64">
        <v>1724796210</v>
      </c>
      <c r="X39" s="64">
        <v>131476553</v>
      </c>
      <c r="Y39" s="65">
        <v>7.62</v>
      </c>
      <c r="Z39" s="66">
        <v>1724796210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138847245</v>
      </c>
      <c r="C42" s="18">
        <v>0</v>
      </c>
      <c r="D42" s="63">
        <v>164632608</v>
      </c>
      <c r="E42" s="64">
        <v>265293480</v>
      </c>
      <c r="F42" s="64">
        <v>-7241630</v>
      </c>
      <c r="G42" s="64">
        <v>-24813472</v>
      </c>
      <c r="H42" s="64">
        <v>5247651</v>
      </c>
      <c r="I42" s="64">
        <v>-26807451</v>
      </c>
      <c r="J42" s="64">
        <v>-20022842</v>
      </c>
      <c r="K42" s="64">
        <v>53452867</v>
      </c>
      <c r="L42" s="64">
        <v>6154712</v>
      </c>
      <c r="M42" s="64">
        <v>39584737</v>
      </c>
      <c r="N42" s="64">
        <v>-36120187</v>
      </c>
      <c r="O42" s="64">
        <v>14337727</v>
      </c>
      <c r="P42" s="64">
        <v>1829080</v>
      </c>
      <c r="Q42" s="64">
        <v>-19953380</v>
      </c>
      <c r="R42" s="64">
        <v>6118440</v>
      </c>
      <c r="S42" s="64">
        <v>-2705111</v>
      </c>
      <c r="T42" s="64">
        <v>-28546239</v>
      </c>
      <c r="U42" s="64">
        <v>-25132910</v>
      </c>
      <c r="V42" s="64">
        <v>-32309004</v>
      </c>
      <c r="W42" s="64">
        <v>265293480</v>
      </c>
      <c r="X42" s="64">
        <v>-297602484</v>
      </c>
      <c r="Y42" s="65">
        <v>-112.18</v>
      </c>
      <c r="Z42" s="66">
        <v>265293480</v>
      </c>
    </row>
    <row r="43" spans="1:26" ht="13.5">
      <c r="A43" s="62" t="s">
        <v>59</v>
      </c>
      <c r="B43" s="18">
        <v>-109112705</v>
      </c>
      <c r="C43" s="18">
        <v>0</v>
      </c>
      <c r="D43" s="63">
        <v>-164632608</v>
      </c>
      <c r="E43" s="64">
        <v>-69680376</v>
      </c>
      <c r="F43" s="64">
        <v>0</v>
      </c>
      <c r="G43" s="64">
        <v>9579415</v>
      </c>
      <c r="H43" s="64">
        <v>0</v>
      </c>
      <c r="I43" s="64">
        <v>9579415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9579415</v>
      </c>
      <c r="W43" s="64">
        <v>-69680376</v>
      </c>
      <c r="X43" s="64">
        <v>79259791</v>
      </c>
      <c r="Y43" s="65">
        <v>-113.75</v>
      </c>
      <c r="Z43" s="66">
        <v>-69680376</v>
      </c>
    </row>
    <row r="44" spans="1:26" ht="13.5">
      <c r="A44" s="62" t="s">
        <v>60</v>
      </c>
      <c r="B44" s="18">
        <v>676248</v>
      </c>
      <c r="C44" s="18">
        <v>0</v>
      </c>
      <c r="D44" s="63">
        <v>-22461696</v>
      </c>
      <c r="E44" s="64">
        <v>-7461696</v>
      </c>
      <c r="F44" s="64">
        <v>0</v>
      </c>
      <c r="G44" s="64">
        <v>1755580</v>
      </c>
      <c r="H44" s="64">
        <v>-416462</v>
      </c>
      <c r="I44" s="64">
        <v>1339118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1339118</v>
      </c>
      <c r="W44" s="64">
        <v>-7461696</v>
      </c>
      <c r="X44" s="64">
        <v>8800814</v>
      </c>
      <c r="Y44" s="65">
        <v>-117.95</v>
      </c>
      <c r="Z44" s="66">
        <v>-7461696</v>
      </c>
    </row>
    <row r="45" spans="1:26" ht="13.5">
      <c r="A45" s="74" t="s">
        <v>61</v>
      </c>
      <c r="B45" s="21">
        <v>3337542</v>
      </c>
      <c r="C45" s="21">
        <v>0</v>
      </c>
      <c r="D45" s="103">
        <v>-84536696</v>
      </c>
      <c r="E45" s="104">
        <v>191508456</v>
      </c>
      <c r="F45" s="104">
        <v>-20811491</v>
      </c>
      <c r="G45" s="104">
        <v>-34289968</v>
      </c>
      <c r="H45" s="104">
        <v>-29458779</v>
      </c>
      <c r="I45" s="104">
        <v>-29458779</v>
      </c>
      <c r="J45" s="104">
        <v>-49481621</v>
      </c>
      <c r="K45" s="104">
        <v>3971246</v>
      </c>
      <c r="L45" s="104">
        <v>10125958</v>
      </c>
      <c r="M45" s="104">
        <v>10125958</v>
      </c>
      <c r="N45" s="104">
        <v>-25994229</v>
      </c>
      <c r="O45" s="104">
        <v>-11656502</v>
      </c>
      <c r="P45" s="104">
        <v>-9827422</v>
      </c>
      <c r="Q45" s="104">
        <v>-25994229</v>
      </c>
      <c r="R45" s="104">
        <v>-3708982</v>
      </c>
      <c r="S45" s="104">
        <v>-6414093</v>
      </c>
      <c r="T45" s="104">
        <v>-34960332</v>
      </c>
      <c r="U45" s="104">
        <v>-34960332</v>
      </c>
      <c r="V45" s="104">
        <v>-34960332</v>
      </c>
      <c r="W45" s="104">
        <v>191508456</v>
      </c>
      <c r="X45" s="104">
        <v>-226468788</v>
      </c>
      <c r="Y45" s="105">
        <v>-118.26</v>
      </c>
      <c r="Z45" s="106">
        <v>191508456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100</v>
      </c>
      <c r="B47" s="119" t="s">
        <v>85</v>
      </c>
      <c r="C47" s="119"/>
      <c r="D47" s="120" t="s">
        <v>86</v>
      </c>
      <c r="E47" s="121" t="s">
        <v>87</v>
      </c>
      <c r="F47" s="122"/>
      <c r="G47" s="122"/>
      <c r="H47" s="122"/>
      <c r="I47" s="123" t="s">
        <v>88</v>
      </c>
      <c r="J47" s="122"/>
      <c r="K47" s="122"/>
      <c r="L47" s="122"/>
      <c r="M47" s="123" t="s">
        <v>89</v>
      </c>
      <c r="N47" s="124"/>
      <c r="O47" s="124"/>
      <c r="P47" s="124"/>
      <c r="Q47" s="123" t="s">
        <v>90</v>
      </c>
      <c r="R47" s="124"/>
      <c r="S47" s="124"/>
      <c r="T47" s="124"/>
      <c r="U47" s="123" t="s">
        <v>91</v>
      </c>
      <c r="V47" s="123" t="s">
        <v>92</v>
      </c>
      <c r="W47" s="123" t="s">
        <v>93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114844205</v>
      </c>
      <c r="C49" s="56">
        <v>0</v>
      </c>
      <c r="D49" s="133">
        <v>50718886</v>
      </c>
      <c r="E49" s="58">
        <v>41686391</v>
      </c>
      <c r="F49" s="58">
        <v>0</v>
      </c>
      <c r="G49" s="58">
        <v>0</v>
      </c>
      <c r="H49" s="58">
        <v>0</v>
      </c>
      <c r="I49" s="58">
        <v>40706792</v>
      </c>
      <c r="J49" s="58">
        <v>0</v>
      </c>
      <c r="K49" s="58">
        <v>0</v>
      </c>
      <c r="L49" s="58">
        <v>0</v>
      </c>
      <c r="M49" s="58">
        <v>42228694</v>
      </c>
      <c r="N49" s="58">
        <v>0</v>
      </c>
      <c r="O49" s="58">
        <v>0</v>
      </c>
      <c r="P49" s="58">
        <v>0</v>
      </c>
      <c r="Q49" s="58">
        <v>32276159</v>
      </c>
      <c r="R49" s="58">
        <v>0</v>
      </c>
      <c r="S49" s="58">
        <v>0</v>
      </c>
      <c r="T49" s="58">
        <v>0</v>
      </c>
      <c r="U49" s="58">
        <v>184365132</v>
      </c>
      <c r="V49" s="58">
        <v>763794627</v>
      </c>
      <c r="W49" s="58">
        <v>1270620886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139093628</v>
      </c>
      <c r="C51" s="56">
        <v>0</v>
      </c>
      <c r="D51" s="133">
        <v>53968492</v>
      </c>
      <c r="E51" s="58">
        <v>33661062</v>
      </c>
      <c r="F51" s="58">
        <v>0</v>
      </c>
      <c r="G51" s="58">
        <v>0</v>
      </c>
      <c r="H51" s="58">
        <v>0</v>
      </c>
      <c r="I51" s="58">
        <v>2856446</v>
      </c>
      <c r="J51" s="58">
        <v>0</v>
      </c>
      <c r="K51" s="58">
        <v>0</v>
      </c>
      <c r="L51" s="58">
        <v>0</v>
      </c>
      <c r="M51" s="58">
        <v>2948473</v>
      </c>
      <c r="N51" s="58">
        <v>0</v>
      </c>
      <c r="O51" s="58">
        <v>0</v>
      </c>
      <c r="P51" s="58">
        <v>0</v>
      </c>
      <c r="Q51" s="58">
        <v>3530852</v>
      </c>
      <c r="R51" s="58">
        <v>0</v>
      </c>
      <c r="S51" s="58">
        <v>0</v>
      </c>
      <c r="T51" s="58">
        <v>0</v>
      </c>
      <c r="U51" s="58">
        <v>0</v>
      </c>
      <c r="V51" s="58">
        <v>156736703</v>
      </c>
      <c r="W51" s="58">
        <v>392795656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81.08744453689096</v>
      </c>
      <c r="C58" s="5">
        <f>IF(C67=0,0,+(C76/C67)*100)</f>
        <v>0</v>
      </c>
      <c r="D58" s="6">
        <f aca="true" t="shared" si="6" ref="D58:Z58">IF(D67=0,0,+(D76/D67)*100)</f>
        <v>101.41991761433673</v>
      </c>
      <c r="E58" s="7">
        <f t="shared" si="6"/>
        <v>101.66829877218248</v>
      </c>
      <c r="F58" s="7">
        <f t="shared" si="6"/>
        <v>101.2394271469089</v>
      </c>
      <c r="G58" s="7">
        <f t="shared" si="6"/>
        <v>101.39722919414818</v>
      </c>
      <c r="H58" s="7">
        <f t="shared" si="6"/>
        <v>101.78993517032188</v>
      </c>
      <c r="I58" s="7">
        <f t="shared" si="6"/>
        <v>101.46077664945754</v>
      </c>
      <c r="J58" s="7">
        <f t="shared" si="6"/>
        <v>101.32207516249983</v>
      </c>
      <c r="K58" s="7">
        <f t="shared" si="6"/>
        <v>102.64653141577307</v>
      </c>
      <c r="L58" s="7">
        <f t="shared" si="6"/>
        <v>102.03020372907083</v>
      </c>
      <c r="M58" s="7">
        <f t="shared" si="6"/>
        <v>101.99759301575591</v>
      </c>
      <c r="N58" s="7">
        <f t="shared" si="6"/>
        <v>102.78848374361095</v>
      </c>
      <c r="O58" s="7">
        <f t="shared" si="6"/>
        <v>101.47640088611567</v>
      </c>
      <c r="P58" s="7">
        <f t="shared" si="6"/>
        <v>102.97444118442363</v>
      </c>
      <c r="Q58" s="7">
        <f t="shared" si="6"/>
        <v>102.40457448689956</v>
      </c>
      <c r="R58" s="7">
        <f t="shared" si="6"/>
        <v>102.84697167123824</v>
      </c>
      <c r="S58" s="7">
        <f t="shared" si="6"/>
        <v>-78.69633110614618</v>
      </c>
      <c r="T58" s="7">
        <f t="shared" si="6"/>
        <v>144.8519740404881</v>
      </c>
      <c r="U58" s="7">
        <f t="shared" si="6"/>
        <v>459.44027165498466</v>
      </c>
      <c r="V58" s="7">
        <f t="shared" si="6"/>
        <v>129.0177598176158</v>
      </c>
      <c r="W58" s="7">
        <f t="shared" si="6"/>
        <v>101.66829877218248</v>
      </c>
      <c r="X58" s="7">
        <f t="shared" si="6"/>
        <v>0</v>
      </c>
      <c r="Y58" s="7">
        <f t="shared" si="6"/>
        <v>0</v>
      </c>
      <c r="Z58" s="8">
        <f t="shared" si="6"/>
        <v>101.66829877218248</v>
      </c>
    </row>
    <row r="59" spans="1:26" ht="13.5">
      <c r="A59" s="36" t="s">
        <v>31</v>
      </c>
      <c r="B59" s="9">
        <f aca="true" t="shared" si="7" ref="B59:Z66">IF(B68=0,0,+(B77/B68)*100)</f>
        <v>80.73140274518326</v>
      </c>
      <c r="C59" s="9">
        <f t="shared" si="7"/>
        <v>0</v>
      </c>
      <c r="D59" s="2">
        <f t="shared" si="7"/>
        <v>100.95646489537711</v>
      </c>
      <c r="E59" s="10">
        <f t="shared" si="7"/>
        <v>100.95646489537711</v>
      </c>
      <c r="F59" s="10">
        <f t="shared" si="7"/>
        <v>101.66551385526003</v>
      </c>
      <c r="G59" s="10">
        <f t="shared" si="7"/>
        <v>101.65790441013287</v>
      </c>
      <c r="H59" s="10">
        <f t="shared" si="7"/>
        <v>101.65248497748935</v>
      </c>
      <c r="I59" s="10">
        <f t="shared" si="7"/>
        <v>101.65863829500535</v>
      </c>
      <c r="J59" s="10">
        <f t="shared" si="7"/>
        <v>102.03307244377949</v>
      </c>
      <c r="K59" s="10">
        <f t="shared" si="7"/>
        <v>102.0350486083346</v>
      </c>
      <c r="L59" s="10">
        <f t="shared" si="7"/>
        <v>102.03077718812462</v>
      </c>
      <c r="M59" s="10">
        <f t="shared" si="7"/>
        <v>102.03294992950363</v>
      </c>
      <c r="N59" s="10">
        <f t="shared" si="7"/>
        <v>102.04044513712883</v>
      </c>
      <c r="O59" s="10">
        <f t="shared" si="7"/>
        <v>101.95652072646703</v>
      </c>
      <c r="P59" s="10">
        <f t="shared" si="7"/>
        <v>101.96800507242858</v>
      </c>
      <c r="Q59" s="10">
        <f t="shared" si="7"/>
        <v>101.98766263852698</v>
      </c>
      <c r="R59" s="10">
        <f t="shared" si="7"/>
        <v>102.01527668848478</v>
      </c>
      <c r="S59" s="10">
        <f t="shared" si="7"/>
        <v>-42.60789129161272</v>
      </c>
      <c r="T59" s="10">
        <f t="shared" si="7"/>
        <v>333.4348275128792</v>
      </c>
      <c r="U59" s="10">
        <f t="shared" si="7"/>
        <v>-1173.848139028317</v>
      </c>
      <c r="V59" s="10">
        <f t="shared" si="7"/>
        <v>170.02078320319242</v>
      </c>
      <c r="W59" s="10">
        <f t="shared" si="7"/>
        <v>100.95646489537711</v>
      </c>
      <c r="X59" s="10">
        <f t="shared" si="7"/>
        <v>0</v>
      </c>
      <c r="Y59" s="10">
        <f t="shared" si="7"/>
        <v>0</v>
      </c>
      <c r="Z59" s="11">
        <f t="shared" si="7"/>
        <v>100.95646489537711</v>
      </c>
    </row>
    <row r="60" spans="1:26" ht="13.5">
      <c r="A60" s="37" t="s">
        <v>32</v>
      </c>
      <c r="B60" s="12">
        <f t="shared" si="7"/>
        <v>81.34765313335012</v>
      </c>
      <c r="C60" s="12">
        <f t="shared" si="7"/>
        <v>0</v>
      </c>
      <c r="D60" s="3">
        <f t="shared" si="7"/>
        <v>101.56760569317287</v>
      </c>
      <c r="E60" s="13">
        <f t="shared" si="7"/>
        <v>101.87691114383455</v>
      </c>
      <c r="F60" s="13">
        <f t="shared" si="7"/>
        <v>101.1890359758275</v>
      </c>
      <c r="G60" s="13">
        <f t="shared" si="7"/>
        <v>101.3430100232156</v>
      </c>
      <c r="H60" s="13">
        <f t="shared" si="7"/>
        <v>101.84751410280242</v>
      </c>
      <c r="I60" s="13">
        <f t="shared" si="7"/>
        <v>101.43647778827254</v>
      </c>
      <c r="J60" s="13">
        <f t="shared" si="7"/>
        <v>101.15094214188343</v>
      </c>
      <c r="K60" s="13">
        <f t="shared" si="7"/>
        <v>102.83593155330175</v>
      </c>
      <c r="L60" s="13">
        <f t="shared" si="7"/>
        <v>102.06019974297593</v>
      </c>
      <c r="M60" s="13">
        <f t="shared" si="7"/>
        <v>102.01322838980576</v>
      </c>
      <c r="N60" s="13">
        <f t="shared" si="7"/>
        <v>103.22326362660237</v>
      </c>
      <c r="O60" s="13">
        <f t="shared" si="7"/>
        <v>101.42552001211978</v>
      </c>
      <c r="P60" s="13">
        <f t="shared" si="7"/>
        <v>103.32073168146496</v>
      </c>
      <c r="Q60" s="13">
        <f t="shared" si="7"/>
        <v>102.64358852320608</v>
      </c>
      <c r="R60" s="13">
        <f t="shared" si="7"/>
        <v>103.19324095841098</v>
      </c>
      <c r="S60" s="13">
        <f t="shared" si="7"/>
        <v>-101.3354379754066</v>
      </c>
      <c r="T60" s="13">
        <f t="shared" si="7"/>
        <v>102.1483877184664</v>
      </c>
      <c r="U60" s="13">
        <f t="shared" si="7"/>
        <v>286.7449800382316</v>
      </c>
      <c r="V60" s="13">
        <f t="shared" si="7"/>
        <v>120.6530921881235</v>
      </c>
      <c r="W60" s="13">
        <f t="shared" si="7"/>
        <v>101.87691114383455</v>
      </c>
      <c r="X60" s="13">
        <f t="shared" si="7"/>
        <v>0</v>
      </c>
      <c r="Y60" s="13">
        <f t="shared" si="7"/>
        <v>0</v>
      </c>
      <c r="Z60" s="14">
        <f t="shared" si="7"/>
        <v>101.87691114383455</v>
      </c>
    </row>
    <row r="61" spans="1:26" ht="13.5">
      <c r="A61" s="38" t="s">
        <v>102</v>
      </c>
      <c r="B61" s="12">
        <f t="shared" si="7"/>
        <v>81.52438315748157</v>
      </c>
      <c r="C61" s="12">
        <f t="shared" si="7"/>
        <v>0</v>
      </c>
      <c r="D61" s="3">
        <f t="shared" si="7"/>
        <v>102.15098164293973</v>
      </c>
      <c r="E61" s="13">
        <f t="shared" si="7"/>
        <v>102.15098316837586</v>
      </c>
      <c r="F61" s="13">
        <f t="shared" si="7"/>
        <v>101.80730140250434</v>
      </c>
      <c r="G61" s="13">
        <f t="shared" si="7"/>
        <v>102.29557259906889</v>
      </c>
      <c r="H61" s="13">
        <f t="shared" si="7"/>
        <v>102.79351969174203</v>
      </c>
      <c r="I61" s="13">
        <f t="shared" si="7"/>
        <v>102.26924928980128</v>
      </c>
      <c r="J61" s="13">
        <f t="shared" si="7"/>
        <v>101.5571963122349</v>
      </c>
      <c r="K61" s="13">
        <f t="shared" si="7"/>
        <v>104.64714481149124</v>
      </c>
      <c r="L61" s="13">
        <f t="shared" si="7"/>
        <v>103.41382681515306</v>
      </c>
      <c r="M61" s="13">
        <f t="shared" si="7"/>
        <v>103.16332529176952</v>
      </c>
      <c r="N61" s="13">
        <f t="shared" si="7"/>
        <v>105.28823422698899</v>
      </c>
      <c r="O61" s="13">
        <f t="shared" si="7"/>
        <v>102.23148791436105</v>
      </c>
      <c r="P61" s="13">
        <f t="shared" si="7"/>
        <v>106.04537254000566</v>
      </c>
      <c r="Q61" s="13">
        <f t="shared" si="7"/>
        <v>104.4432484061279</v>
      </c>
      <c r="R61" s="13">
        <f t="shared" si="7"/>
        <v>105.0808345537461</v>
      </c>
      <c r="S61" s="13">
        <f t="shared" si="7"/>
        <v>-101.87083100113259</v>
      </c>
      <c r="T61" s="13">
        <f t="shared" si="7"/>
        <v>103.50459138702664</v>
      </c>
      <c r="U61" s="13">
        <f t="shared" si="7"/>
        <v>298.5705047335061</v>
      </c>
      <c r="V61" s="13">
        <f t="shared" si="7"/>
        <v>122.82608312705543</v>
      </c>
      <c r="W61" s="13">
        <f t="shared" si="7"/>
        <v>102.15098316837586</v>
      </c>
      <c r="X61" s="13">
        <f t="shared" si="7"/>
        <v>0</v>
      </c>
      <c r="Y61" s="13">
        <f t="shared" si="7"/>
        <v>0</v>
      </c>
      <c r="Z61" s="14">
        <f t="shared" si="7"/>
        <v>102.15098316837586</v>
      </c>
    </row>
    <row r="62" spans="1:26" ht="13.5">
      <c r="A62" s="38" t="s">
        <v>103</v>
      </c>
      <c r="B62" s="12">
        <f t="shared" si="7"/>
        <v>80.11668061103224</v>
      </c>
      <c r="C62" s="12">
        <f t="shared" si="7"/>
        <v>0</v>
      </c>
      <c r="D62" s="3">
        <f t="shared" si="7"/>
        <v>100.10519787542775</v>
      </c>
      <c r="E62" s="13">
        <f t="shared" si="7"/>
        <v>100.10519787542775</v>
      </c>
      <c r="F62" s="13">
        <f t="shared" si="7"/>
        <v>100.12356594917962</v>
      </c>
      <c r="G62" s="13">
        <f t="shared" si="7"/>
        <v>100.16495894564656</v>
      </c>
      <c r="H62" s="13">
        <f t="shared" si="7"/>
        <v>100.30147851099163</v>
      </c>
      <c r="I62" s="13">
        <f t="shared" si="7"/>
        <v>100.18466777709574</v>
      </c>
      <c r="J62" s="13">
        <f t="shared" si="7"/>
        <v>100.62116666532575</v>
      </c>
      <c r="K62" s="13">
        <f t="shared" si="7"/>
        <v>100.27981673030675</v>
      </c>
      <c r="L62" s="13">
        <f t="shared" si="7"/>
        <v>100.23579245455917</v>
      </c>
      <c r="M62" s="13">
        <f t="shared" si="7"/>
        <v>100.37682498167693</v>
      </c>
      <c r="N62" s="13">
        <f t="shared" si="7"/>
        <v>100.3632021103672</v>
      </c>
      <c r="O62" s="13">
        <f t="shared" si="7"/>
        <v>100.44418023274923</v>
      </c>
      <c r="P62" s="13">
        <f t="shared" si="7"/>
        <v>100.30781096429952</v>
      </c>
      <c r="Q62" s="13">
        <f t="shared" si="7"/>
        <v>100.36844059282024</v>
      </c>
      <c r="R62" s="13">
        <f t="shared" si="7"/>
        <v>100.3594694099813</v>
      </c>
      <c r="S62" s="13">
        <f t="shared" si="7"/>
        <v>-100.53152870063312</v>
      </c>
      <c r="T62" s="13">
        <f t="shared" si="7"/>
        <v>100.34516919055237</v>
      </c>
      <c r="U62" s="13">
        <f t="shared" si="7"/>
        <v>261.12187665774826</v>
      </c>
      <c r="V62" s="13">
        <f t="shared" si="7"/>
        <v>116.64710212236595</v>
      </c>
      <c r="W62" s="13">
        <f t="shared" si="7"/>
        <v>100.10519787542775</v>
      </c>
      <c r="X62" s="13">
        <f t="shared" si="7"/>
        <v>0</v>
      </c>
      <c r="Y62" s="13">
        <f t="shared" si="7"/>
        <v>0</v>
      </c>
      <c r="Z62" s="14">
        <f t="shared" si="7"/>
        <v>100.10519787542775</v>
      </c>
    </row>
    <row r="63" spans="1:26" ht="13.5">
      <c r="A63" s="38" t="s">
        <v>104</v>
      </c>
      <c r="B63" s="12">
        <f t="shared" si="7"/>
        <v>80.35481561816573</v>
      </c>
      <c r="C63" s="12">
        <f t="shared" si="7"/>
        <v>0</v>
      </c>
      <c r="D63" s="3">
        <f t="shared" si="7"/>
        <v>101.15385918945812</v>
      </c>
      <c r="E63" s="13">
        <f t="shared" si="7"/>
        <v>100.44666831888355</v>
      </c>
      <c r="F63" s="13">
        <f t="shared" si="7"/>
        <v>100.67781550850535</v>
      </c>
      <c r="G63" s="13">
        <f t="shared" si="7"/>
        <v>100.31501509027663</v>
      </c>
      <c r="H63" s="13">
        <f t="shared" si="7"/>
        <v>100.50311744702947</v>
      </c>
      <c r="I63" s="13">
        <f t="shared" si="7"/>
        <v>100.45483164533834</v>
      </c>
      <c r="J63" s="13">
        <f t="shared" si="7"/>
        <v>101.12689697443251</v>
      </c>
      <c r="K63" s="13">
        <f t="shared" si="7"/>
        <v>100.65424324308552</v>
      </c>
      <c r="L63" s="13">
        <f t="shared" si="7"/>
        <v>100.28436082221359</v>
      </c>
      <c r="M63" s="13">
        <f t="shared" si="7"/>
        <v>100.6422134776237</v>
      </c>
      <c r="N63" s="13">
        <f t="shared" si="7"/>
        <v>100.47640441200744</v>
      </c>
      <c r="O63" s="13">
        <f t="shared" si="7"/>
        <v>100.18451767936835</v>
      </c>
      <c r="P63" s="13">
        <f t="shared" si="7"/>
        <v>100.36078001459737</v>
      </c>
      <c r="Q63" s="13">
        <f t="shared" si="7"/>
        <v>100.34146754811641</v>
      </c>
      <c r="R63" s="13">
        <f t="shared" si="7"/>
        <v>100.45245792839528</v>
      </c>
      <c r="S63" s="13">
        <f t="shared" si="7"/>
        <v>-100.7260764175176</v>
      </c>
      <c r="T63" s="13">
        <f t="shared" si="7"/>
        <v>100.29554458636314</v>
      </c>
      <c r="U63" s="13">
        <f t="shared" si="7"/>
        <v>279.53212624307145</v>
      </c>
      <c r="V63" s="13">
        <f t="shared" si="7"/>
        <v>118.27893542645992</v>
      </c>
      <c r="W63" s="13">
        <f t="shared" si="7"/>
        <v>100.44666831888355</v>
      </c>
      <c r="X63" s="13">
        <f t="shared" si="7"/>
        <v>0</v>
      </c>
      <c r="Y63" s="13">
        <f t="shared" si="7"/>
        <v>0</v>
      </c>
      <c r="Z63" s="14">
        <f t="shared" si="7"/>
        <v>100.44666831888355</v>
      </c>
    </row>
    <row r="64" spans="1:26" ht="13.5">
      <c r="A64" s="38" t="s">
        <v>105</v>
      </c>
      <c r="B64" s="12">
        <f t="shared" si="7"/>
        <v>80.23878286125334</v>
      </c>
      <c r="C64" s="12">
        <f t="shared" si="7"/>
        <v>0</v>
      </c>
      <c r="D64" s="3">
        <f t="shared" si="7"/>
        <v>100.3311153406937</v>
      </c>
      <c r="E64" s="13">
        <f t="shared" si="7"/>
        <v>100.3311153406937</v>
      </c>
      <c r="F64" s="13">
        <f t="shared" si="7"/>
        <v>100.40926598658817</v>
      </c>
      <c r="G64" s="13">
        <f t="shared" si="7"/>
        <v>100.31538583754538</v>
      </c>
      <c r="H64" s="13">
        <f t="shared" si="7"/>
        <v>100.3320333601207</v>
      </c>
      <c r="I64" s="13">
        <f t="shared" si="7"/>
        <v>100.35213994628629</v>
      </c>
      <c r="J64" s="13">
        <f t="shared" si="7"/>
        <v>100.24988136170609</v>
      </c>
      <c r="K64" s="13">
        <f t="shared" si="7"/>
        <v>100.31846276715801</v>
      </c>
      <c r="L64" s="13">
        <f t="shared" si="7"/>
        <v>100.25883727065658</v>
      </c>
      <c r="M64" s="13">
        <f t="shared" si="7"/>
        <v>100.27317582949813</v>
      </c>
      <c r="N64" s="13">
        <f t="shared" si="7"/>
        <v>100.25189849689365</v>
      </c>
      <c r="O64" s="13">
        <f t="shared" si="7"/>
        <v>100.26740918442468</v>
      </c>
      <c r="P64" s="13">
        <f t="shared" si="7"/>
        <v>100.25177751445631</v>
      </c>
      <c r="Q64" s="13">
        <f t="shared" si="7"/>
        <v>100.25704721015718</v>
      </c>
      <c r="R64" s="13">
        <f t="shared" si="7"/>
        <v>100.76808323495831</v>
      </c>
      <c r="S64" s="13">
        <f t="shared" si="7"/>
        <v>-100.72865890238891</v>
      </c>
      <c r="T64" s="13">
        <f t="shared" si="7"/>
        <v>100.68026944592845</v>
      </c>
      <c r="U64" s="13">
        <f t="shared" si="7"/>
        <v>298.5243390909447</v>
      </c>
      <c r="V64" s="13">
        <f t="shared" si="7"/>
        <v>121.2764371568213</v>
      </c>
      <c r="W64" s="13">
        <f t="shared" si="7"/>
        <v>100.3311153406937</v>
      </c>
      <c r="X64" s="13">
        <f t="shared" si="7"/>
        <v>0</v>
      </c>
      <c r="Y64" s="13">
        <f t="shared" si="7"/>
        <v>0</v>
      </c>
      <c r="Z64" s="14">
        <f t="shared" si="7"/>
        <v>100.3311153406937</v>
      </c>
    </row>
    <row r="65" spans="1:26" ht="13.5">
      <c r="A65" s="38" t="s">
        <v>106</v>
      </c>
      <c r="B65" s="12">
        <f t="shared" si="7"/>
        <v>1358.9992418498862</v>
      </c>
      <c r="C65" s="12">
        <f t="shared" si="7"/>
        <v>0</v>
      </c>
      <c r="D65" s="3">
        <f t="shared" si="7"/>
        <v>0</v>
      </c>
      <c r="E65" s="13">
        <f t="shared" si="7"/>
        <v>1814.7558358969056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1814.7558358969056</v>
      </c>
      <c r="X65" s="13">
        <f t="shared" si="7"/>
        <v>0</v>
      </c>
      <c r="Y65" s="13">
        <f t="shared" si="7"/>
        <v>0</v>
      </c>
      <c r="Z65" s="14">
        <f t="shared" si="7"/>
        <v>1814.7558358969056</v>
      </c>
    </row>
    <row r="66" spans="1:26" ht="13.5">
      <c r="A66" s="39" t="s">
        <v>107</v>
      </c>
      <c r="B66" s="15">
        <f t="shared" si="7"/>
        <v>76.60999967843415</v>
      </c>
      <c r="C66" s="15">
        <f t="shared" si="7"/>
        <v>0</v>
      </c>
      <c r="D66" s="4">
        <f t="shared" si="7"/>
        <v>99.9606483410344</v>
      </c>
      <c r="E66" s="16">
        <f t="shared" si="7"/>
        <v>100.00001356673067</v>
      </c>
      <c r="F66" s="16">
        <f t="shared" si="7"/>
        <v>99.97650828128262</v>
      </c>
      <c r="G66" s="16">
        <f t="shared" si="7"/>
        <v>101.3770172903805</v>
      </c>
      <c r="H66" s="16">
        <f t="shared" si="7"/>
        <v>101.25285944911585</v>
      </c>
      <c r="I66" s="16">
        <f t="shared" si="7"/>
        <v>100.89493334556671</v>
      </c>
      <c r="J66" s="16">
        <f t="shared" si="7"/>
        <v>101.12587873189614</v>
      </c>
      <c r="K66" s="16">
        <f t="shared" si="7"/>
        <v>101.8660680807467</v>
      </c>
      <c r="L66" s="16">
        <f t="shared" si="7"/>
        <v>101.4270268712133</v>
      </c>
      <c r="M66" s="16">
        <f t="shared" si="7"/>
        <v>101.47628080302826</v>
      </c>
      <c r="N66" s="16">
        <f t="shared" si="7"/>
        <v>98.30757581405543</v>
      </c>
      <c r="O66" s="16">
        <f t="shared" si="7"/>
        <v>99.97195705966129</v>
      </c>
      <c r="P66" s="16">
        <f t="shared" si="7"/>
        <v>101.5408996182864</v>
      </c>
      <c r="Q66" s="16">
        <f t="shared" si="7"/>
        <v>99.97803521152498</v>
      </c>
      <c r="R66" s="16">
        <f t="shared" si="7"/>
        <v>100.69497150266847</v>
      </c>
      <c r="S66" s="16">
        <f t="shared" si="7"/>
        <v>-100.50339194146073</v>
      </c>
      <c r="T66" s="16">
        <f t="shared" si="7"/>
        <v>100.98165127391196</v>
      </c>
      <c r="U66" s="16">
        <f t="shared" si="7"/>
        <v>290.7483331404389</v>
      </c>
      <c r="V66" s="16">
        <f t="shared" si="7"/>
        <v>123.29687118608499</v>
      </c>
      <c r="W66" s="16">
        <f t="shared" si="7"/>
        <v>100.00001356673067</v>
      </c>
      <c r="X66" s="16">
        <f t="shared" si="7"/>
        <v>0</v>
      </c>
      <c r="Y66" s="16">
        <f t="shared" si="7"/>
        <v>0</v>
      </c>
      <c r="Z66" s="17">
        <f t="shared" si="7"/>
        <v>100.00001356673067</v>
      </c>
    </row>
    <row r="67" spans="1:26" ht="13.5" hidden="1">
      <c r="A67" s="40" t="s">
        <v>108</v>
      </c>
      <c r="B67" s="23">
        <v>1227408879</v>
      </c>
      <c r="C67" s="23"/>
      <c r="D67" s="24">
        <v>1448771731</v>
      </c>
      <c r="E67" s="25">
        <v>1448771731</v>
      </c>
      <c r="F67" s="25">
        <v>135153325</v>
      </c>
      <c r="G67" s="25">
        <v>133676995</v>
      </c>
      <c r="H67" s="25">
        <v>116694394</v>
      </c>
      <c r="I67" s="25">
        <v>385524714</v>
      </c>
      <c r="J67" s="25">
        <v>115978580</v>
      </c>
      <c r="K67" s="25">
        <v>115047718</v>
      </c>
      <c r="L67" s="25">
        <v>113052398</v>
      </c>
      <c r="M67" s="25">
        <v>344078696</v>
      </c>
      <c r="N67" s="25">
        <v>111763750</v>
      </c>
      <c r="O67" s="25">
        <v>116959900</v>
      </c>
      <c r="P67" s="25">
        <v>115205808</v>
      </c>
      <c r="Q67" s="25">
        <v>343929458</v>
      </c>
      <c r="R67" s="25">
        <v>111205743</v>
      </c>
      <c r="S67" s="25">
        <v>-144720213</v>
      </c>
      <c r="T67" s="25">
        <v>121504904</v>
      </c>
      <c r="U67" s="25">
        <v>87990434</v>
      </c>
      <c r="V67" s="25">
        <v>1161523302</v>
      </c>
      <c r="W67" s="25">
        <v>1448771731</v>
      </c>
      <c r="X67" s="25"/>
      <c r="Y67" s="24"/>
      <c r="Z67" s="26">
        <v>1448771731</v>
      </c>
    </row>
    <row r="68" spans="1:26" ht="13.5" hidden="1">
      <c r="A68" s="36" t="s">
        <v>31</v>
      </c>
      <c r="B68" s="18">
        <v>234722909</v>
      </c>
      <c r="C68" s="18"/>
      <c r="D68" s="19">
        <v>253202079</v>
      </c>
      <c r="E68" s="20">
        <v>253202079</v>
      </c>
      <c r="F68" s="20">
        <v>22742951</v>
      </c>
      <c r="G68" s="20">
        <v>22642379</v>
      </c>
      <c r="H68" s="20">
        <v>22711916</v>
      </c>
      <c r="I68" s="20">
        <v>68097246</v>
      </c>
      <c r="J68" s="20">
        <v>22614295</v>
      </c>
      <c r="K68" s="20">
        <v>22162763</v>
      </c>
      <c r="L68" s="20">
        <v>22682449</v>
      </c>
      <c r="M68" s="20">
        <v>67459507</v>
      </c>
      <c r="N68" s="20">
        <v>22574976</v>
      </c>
      <c r="O68" s="20">
        <v>23614010</v>
      </c>
      <c r="P68" s="20">
        <v>23206241</v>
      </c>
      <c r="Q68" s="20">
        <v>69395227</v>
      </c>
      <c r="R68" s="20">
        <v>22872889</v>
      </c>
      <c r="S68" s="20">
        <v>-55722361</v>
      </c>
      <c r="T68" s="20">
        <v>22459416</v>
      </c>
      <c r="U68" s="20">
        <v>-10390056</v>
      </c>
      <c r="V68" s="20">
        <v>194561924</v>
      </c>
      <c r="W68" s="20">
        <v>253202079</v>
      </c>
      <c r="X68" s="20"/>
      <c r="Y68" s="19"/>
      <c r="Z68" s="22">
        <v>253202079</v>
      </c>
    </row>
    <row r="69" spans="1:26" ht="13.5" hidden="1">
      <c r="A69" s="37" t="s">
        <v>32</v>
      </c>
      <c r="B69" s="18">
        <v>955803944</v>
      </c>
      <c r="C69" s="18"/>
      <c r="D69" s="19">
        <v>1158714789</v>
      </c>
      <c r="E69" s="20">
        <v>1158714789</v>
      </c>
      <c r="F69" s="20">
        <v>109090055</v>
      </c>
      <c r="G69" s="20">
        <v>107567775</v>
      </c>
      <c r="H69" s="20">
        <v>90132086</v>
      </c>
      <c r="I69" s="20">
        <v>306789916</v>
      </c>
      <c r="J69" s="20">
        <v>89334899</v>
      </c>
      <c r="K69" s="20">
        <v>88719137</v>
      </c>
      <c r="L69" s="20">
        <v>86068208</v>
      </c>
      <c r="M69" s="20">
        <v>264122244</v>
      </c>
      <c r="N69" s="20">
        <v>84735576</v>
      </c>
      <c r="O69" s="20">
        <v>88813555</v>
      </c>
      <c r="P69" s="20">
        <v>87222163</v>
      </c>
      <c r="Q69" s="20">
        <v>260771294</v>
      </c>
      <c r="R69" s="20">
        <v>83704175</v>
      </c>
      <c r="S69" s="20">
        <v>-84312040</v>
      </c>
      <c r="T69" s="20">
        <v>94020180</v>
      </c>
      <c r="U69" s="20">
        <v>93412315</v>
      </c>
      <c r="V69" s="20">
        <v>925095769</v>
      </c>
      <c r="W69" s="20">
        <v>1158714789</v>
      </c>
      <c r="X69" s="20"/>
      <c r="Y69" s="19"/>
      <c r="Z69" s="22">
        <v>1158714789</v>
      </c>
    </row>
    <row r="70" spans="1:26" ht="13.5" hidden="1">
      <c r="A70" s="38" t="s">
        <v>102</v>
      </c>
      <c r="B70" s="18">
        <v>607560137</v>
      </c>
      <c r="C70" s="18"/>
      <c r="D70" s="19">
        <v>786660270</v>
      </c>
      <c r="E70" s="20">
        <v>786660270</v>
      </c>
      <c r="F70" s="20">
        <v>67590165</v>
      </c>
      <c r="G70" s="20">
        <v>59660104</v>
      </c>
      <c r="H70" s="20">
        <v>56559902</v>
      </c>
      <c r="I70" s="20">
        <v>183810171</v>
      </c>
      <c r="J70" s="20">
        <v>55010662</v>
      </c>
      <c r="K70" s="20">
        <v>51113858</v>
      </c>
      <c r="L70" s="20">
        <v>49941725</v>
      </c>
      <c r="M70" s="20">
        <v>156066245</v>
      </c>
      <c r="N70" s="20">
        <v>49252565</v>
      </c>
      <c r="O70" s="20">
        <v>52107878</v>
      </c>
      <c r="P70" s="20">
        <v>45959252</v>
      </c>
      <c r="Q70" s="20">
        <v>147319695</v>
      </c>
      <c r="R70" s="20">
        <v>50816140</v>
      </c>
      <c r="S70" s="20">
        <v>-51251663</v>
      </c>
      <c r="T70" s="20">
        <v>54806532</v>
      </c>
      <c r="U70" s="20">
        <v>54371009</v>
      </c>
      <c r="V70" s="20">
        <v>541567120</v>
      </c>
      <c r="W70" s="20">
        <v>786660270</v>
      </c>
      <c r="X70" s="20"/>
      <c r="Y70" s="19"/>
      <c r="Z70" s="22">
        <v>786660270</v>
      </c>
    </row>
    <row r="71" spans="1:26" ht="13.5" hidden="1">
      <c r="A71" s="38" t="s">
        <v>103</v>
      </c>
      <c r="B71" s="18">
        <v>207715916</v>
      </c>
      <c r="C71" s="18"/>
      <c r="D71" s="19">
        <v>215379825</v>
      </c>
      <c r="E71" s="20">
        <v>215379825</v>
      </c>
      <c r="F71" s="20">
        <v>29126147</v>
      </c>
      <c r="G71" s="20">
        <v>28211868</v>
      </c>
      <c r="H71" s="20">
        <v>19995455</v>
      </c>
      <c r="I71" s="20">
        <v>77333470</v>
      </c>
      <c r="J71" s="20">
        <v>22124014</v>
      </c>
      <c r="K71" s="20">
        <v>23916011</v>
      </c>
      <c r="L71" s="20">
        <v>21879835</v>
      </c>
      <c r="M71" s="20">
        <v>67919860</v>
      </c>
      <c r="N71" s="20">
        <v>21180769</v>
      </c>
      <c r="O71" s="20">
        <v>22391136</v>
      </c>
      <c r="P71" s="20">
        <v>26141369</v>
      </c>
      <c r="Q71" s="20">
        <v>69713274</v>
      </c>
      <c r="R71" s="20">
        <v>20046212</v>
      </c>
      <c r="S71" s="20">
        <v>-19460285</v>
      </c>
      <c r="T71" s="20">
        <v>23729812</v>
      </c>
      <c r="U71" s="20">
        <v>24315739</v>
      </c>
      <c r="V71" s="20">
        <v>239282343</v>
      </c>
      <c r="W71" s="20">
        <v>215379825</v>
      </c>
      <c r="X71" s="20"/>
      <c r="Y71" s="19"/>
      <c r="Z71" s="22">
        <v>215379825</v>
      </c>
    </row>
    <row r="72" spans="1:26" ht="13.5" hidden="1">
      <c r="A72" s="38" t="s">
        <v>104</v>
      </c>
      <c r="B72" s="18">
        <v>77355614</v>
      </c>
      <c r="C72" s="18"/>
      <c r="D72" s="19">
        <v>88809970</v>
      </c>
      <c r="E72" s="20">
        <v>88809970</v>
      </c>
      <c r="F72" s="20">
        <v>7027576</v>
      </c>
      <c r="G72" s="20">
        <v>14148846</v>
      </c>
      <c r="H72" s="20">
        <v>8516103</v>
      </c>
      <c r="I72" s="20">
        <v>29692525</v>
      </c>
      <c r="J72" s="20">
        <v>6411855</v>
      </c>
      <c r="K72" s="20">
        <v>9081179</v>
      </c>
      <c r="L72" s="20">
        <v>8989635</v>
      </c>
      <c r="M72" s="20">
        <v>24482669</v>
      </c>
      <c r="N72" s="20">
        <v>9057011</v>
      </c>
      <c r="O72" s="20">
        <v>8995344</v>
      </c>
      <c r="P72" s="20">
        <v>9822329</v>
      </c>
      <c r="Q72" s="20">
        <v>27874684</v>
      </c>
      <c r="R72" s="20">
        <v>7575953</v>
      </c>
      <c r="S72" s="20">
        <v>-8072704</v>
      </c>
      <c r="T72" s="20">
        <v>9557272</v>
      </c>
      <c r="U72" s="20">
        <v>9060521</v>
      </c>
      <c r="V72" s="20">
        <v>91110399</v>
      </c>
      <c r="W72" s="20">
        <v>88809970</v>
      </c>
      <c r="X72" s="20"/>
      <c r="Y72" s="19"/>
      <c r="Z72" s="22">
        <v>88809970</v>
      </c>
    </row>
    <row r="73" spans="1:26" ht="13.5" hidden="1">
      <c r="A73" s="38" t="s">
        <v>105</v>
      </c>
      <c r="B73" s="18">
        <v>62941452</v>
      </c>
      <c r="C73" s="18"/>
      <c r="D73" s="19">
        <v>67632626</v>
      </c>
      <c r="E73" s="20">
        <v>67632626</v>
      </c>
      <c r="F73" s="20">
        <v>5316347</v>
      </c>
      <c r="G73" s="20">
        <v>5513564</v>
      </c>
      <c r="H73" s="20">
        <v>5026001</v>
      </c>
      <c r="I73" s="20">
        <v>15855912</v>
      </c>
      <c r="J73" s="20">
        <v>5735922</v>
      </c>
      <c r="K73" s="20">
        <v>4607760</v>
      </c>
      <c r="L73" s="20">
        <v>5234563</v>
      </c>
      <c r="M73" s="20">
        <v>15578245</v>
      </c>
      <c r="N73" s="20">
        <v>5238618</v>
      </c>
      <c r="O73" s="20">
        <v>5292264</v>
      </c>
      <c r="P73" s="20">
        <v>5288002</v>
      </c>
      <c r="Q73" s="20">
        <v>15818884</v>
      </c>
      <c r="R73" s="20">
        <v>5210503</v>
      </c>
      <c r="S73" s="20">
        <v>-5492419</v>
      </c>
      <c r="T73" s="20">
        <v>5875613</v>
      </c>
      <c r="U73" s="20">
        <v>5593697</v>
      </c>
      <c r="V73" s="20">
        <v>52846738</v>
      </c>
      <c r="W73" s="20">
        <v>67632626</v>
      </c>
      <c r="X73" s="20"/>
      <c r="Y73" s="19"/>
      <c r="Z73" s="22">
        <v>67632626</v>
      </c>
    </row>
    <row r="74" spans="1:26" ht="13.5" hidden="1">
      <c r="A74" s="38" t="s">
        <v>106</v>
      </c>
      <c r="B74" s="18">
        <v>230825</v>
      </c>
      <c r="C74" s="18"/>
      <c r="D74" s="19">
        <v>232098</v>
      </c>
      <c r="E74" s="20">
        <v>232098</v>
      </c>
      <c r="F74" s="20">
        <v>29820</v>
      </c>
      <c r="G74" s="20">
        <v>33393</v>
      </c>
      <c r="H74" s="20">
        <v>34625</v>
      </c>
      <c r="I74" s="20">
        <v>97838</v>
      </c>
      <c r="J74" s="20">
        <v>52446</v>
      </c>
      <c r="K74" s="20">
        <v>329</v>
      </c>
      <c r="L74" s="20">
        <v>22450</v>
      </c>
      <c r="M74" s="20">
        <v>75225</v>
      </c>
      <c r="N74" s="20">
        <v>6613</v>
      </c>
      <c r="O74" s="20">
        <v>26933</v>
      </c>
      <c r="P74" s="20">
        <v>11211</v>
      </c>
      <c r="Q74" s="20">
        <v>44757</v>
      </c>
      <c r="R74" s="20">
        <v>55367</v>
      </c>
      <c r="S74" s="20">
        <v>-34969</v>
      </c>
      <c r="T74" s="20">
        <v>50951</v>
      </c>
      <c r="U74" s="20">
        <v>71349</v>
      </c>
      <c r="V74" s="20">
        <v>289169</v>
      </c>
      <c r="W74" s="20">
        <v>232098</v>
      </c>
      <c r="X74" s="20"/>
      <c r="Y74" s="19"/>
      <c r="Z74" s="22">
        <v>232098</v>
      </c>
    </row>
    <row r="75" spans="1:26" ht="13.5" hidden="1">
      <c r="A75" s="39" t="s">
        <v>107</v>
      </c>
      <c r="B75" s="27">
        <v>36882026</v>
      </c>
      <c r="C75" s="27"/>
      <c r="D75" s="28">
        <v>36854863</v>
      </c>
      <c r="E75" s="29">
        <v>36854863</v>
      </c>
      <c r="F75" s="29">
        <v>3320319</v>
      </c>
      <c r="G75" s="29">
        <v>3466841</v>
      </c>
      <c r="H75" s="29">
        <v>3850392</v>
      </c>
      <c r="I75" s="29">
        <v>10637552</v>
      </c>
      <c r="J75" s="29">
        <v>4029386</v>
      </c>
      <c r="K75" s="29">
        <v>4165818</v>
      </c>
      <c r="L75" s="29">
        <v>4301741</v>
      </c>
      <c r="M75" s="29">
        <v>12496945</v>
      </c>
      <c r="N75" s="29">
        <v>4453198</v>
      </c>
      <c r="O75" s="29">
        <v>4532335</v>
      </c>
      <c r="P75" s="29">
        <v>4777404</v>
      </c>
      <c r="Q75" s="29">
        <v>13762937</v>
      </c>
      <c r="R75" s="29">
        <v>4628679</v>
      </c>
      <c r="S75" s="29">
        <v>-4685812</v>
      </c>
      <c r="T75" s="29">
        <v>5025308</v>
      </c>
      <c r="U75" s="29">
        <v>4968175</v>
      </c>
      <c r="V75" s="29">
        <v>41865609</v>
      </c>
      <c r="W75" s="29">
        <v>36854863</v>
      </c>
      <c r="X75" s="29"/>
      <c r="Y75" s="28"/>
      <c r="Z75" s="30">
        <v>36854863</v>
      </c>
    </row>
    <row r="76" spans="1:26" ht="13.5" hidden="1">
      <c r="A76" s="41" t="s">
        <v>109</v>
      </c>
      <c r="B76" s="31">
        <v>995274494</v>
      </c>
      <c r="C76" s="31"/>
      <c r="D76" s="32">
        <v>1469343096</v>
      </c>
      <c r="E76" s="33">
        <v>1472941572</v>
      </c>
      <c r="F76" s="33">
        <v>136828452</v>
      </c>
      <c r="G76" s="33">
        <v>135544769</v>
      </c>
      <c r="H76" s="33">
        <v>118783148</v>
      </c>
      <c r="I76" s="33">
        <v>391156369</v>
      </c>
      <c r="J76" s="33">
        <v>117511904</v>
      </c>
      <c r="K76" s="33">
        <v>118092492</v>
      </c>
      <c r="L76" s="33">
        <v>115347592</v>
      </c>
      <c r="M76" s="33">
        <v>350951988</v>
      </c>
      <c r="N76" s="33">
        <v>114880264</v>
      </c>
      <c r="O76" s="33">
        <v>118686697</v>
      </c>
      <c r="P76" s="33">
        <v>118632537</v>
      </c>
      <c r="Q76" s="33">
        <v>352199498</v>
      </c>
      <c r="R76" s="33">
        <v>114371739</v>
      </c>
      <c r="S76" s="33">
        <v>113889498</v>
      </c>
      <c r="T76" s="33">
        <v>176002252</v>
      </c>
      <c r="U76" s="33">
        <v>404263489</v>
      </c>
      <c r="V76" s="33">
        <v>1498571344</v>
      </c>
      <c r="W76" s="33">
        <v>1472941572</v>
      </c>
      <c r="X76" s="33"/>
      <c r="Y76" s="32"/>
      <c r="Z76" s="34">
        <v>1472941572</v>
      </c>
    </row>
    <row r="77" spans="1:26" ht="13.5" hidden="1">
      <c r="A77" s="36" t="s">
        <v>31</v>
      </c>
      <c r="B77" s="18">
        <v>189495097</v>
      </c>
      <c r="C77" s="18"/>
      <c r="D77" s="19">
        <v>255623868</v>
      </c>
      <c r="E77" s="20">
        <v>255623868</v>
      </c>
      <c r="F77" s="20">
        <v>23121738</v>
      </c>
      <c r="G77" s="20">
        <v>23017768</v>
      </c>
      <c r="H77" s="20">
        <v>23087227</v>
      </c>
      <c r="I77" s="20">
        <v>69226733</v>
      </c>
      <c r="J77" s="20">
        <v>23074060</v>
      </c>
      <c r="K77" s="20">
        <v>22613786</v>
      </c>
      <c r="L77" s="20">
        <v>23143079</v>
      </c>
      <c r="M77" s="20">
        <v>68830925</v>
      </c>
      <c r="N77" s="20">
        <v>23035606</v>
      </c>
      <c r="O77" s="20">
        <v>24076023</v>
      </c>
      <c r="P77" s="20">
        <v>23662941</v>
      </c>
      <c r="Q77" s="20">
        <v>70774570</v>
      </c>
      <c r="R77" s="20">
        <v>23333841</v>
      </c>
      <c r="S77" s="20">
        <v>23742123</v>
      </c>
      <c r="T77" s="20">
        <v>74887515</v>
      </c>
      <c r="U77" s="20">
        <v>121963479</v>
      </c>
      <c r="V77" s="20">
        <v>330795707</v>
      </c>
      <c r="W77" s="20">
        <v>255623868</v>
      </c>
      <c r="X77" s="20"/>
      <c r="Y77" s="19"/>
      <c r="Z77" s="22">
        <v>255623868</v>
      </c>
    </row>
    <row r="78" spans="1:26" ht="13.5" hidden="1">
      <c r="A78" s="37" t="s">
        <v>32</v>
      </c>
      <c r="B78" s="18">
        <v>777524077</v>
      </c>
      <c r="C78" s="18"/>
      <c r="D78" s="19">
        <v>1176878868</v>
      </c>
      <c r="E78" s="20">
        <v>1180462836</v>
      </c>
      <c r="F78" s="20">
        <v>110387175</v>
      </c>
      <c r="G78" s="20">
        <v>109012421</v>
      </c>
      <c r="H78" s="20">
        <v>91797289</v>
      </c>
      <c r="I78" s="20">
        <v>311196885</v>
      </c>
      <c r="J78" s="20">
        <v>90363092</v>
      </c>
      <c r="K78" s="20">
        <v>91235151</v>
      </c>
      <c r="L78" s="20">
        <v>87841385</v>
      </c>
      <c r="M78" s="20">
        <v>269439628</v>
      </c>
      <c r="N78" s="20">
        <v>87466827</v>
      </c>
      <c r="O78" s="20">
        <v>90079610</v>
      </c>
      <c r="P78" s="20">
        <v>90118577</v>
      </c>
      <c r="Q78" s="20">
        <v>267665014</v>
      </c>
      <c r="R78" s="20">
        <v>86377051</v>
      </c>
      <c r="S78" s="20">
        <v>85437975</v>
      </c>
      <c r="T78" s="20">
        <v>96040098</v>
      </c>
      <c r="U78" s="20">
        <v>267855124</v>
      </c>
      <c r="V78" s="20">
        <v>1116156651</v>
      </c>
      <c r="W78" s="20">
        <v>1180462836</v>
      </c>
      <c r="X78" s="20"/>
      <c r="Y78" s="19"/>
      <c r="Z78" s="22">
        <v>1180462836</v>
      </c>
    </row>
    <row r="79" spans="1:26" ht="13.5" hidden="1">
      <c r="A79" s="38" t="s">
        <v>102</v>
      </c>
      <c r="B79" s="18">
        <v>495309654</v>
      </c>
      <c r="C79" s="18"/>
      <c r="D79" s="19">
        <v>803581188</v>
      </c>
      <c r="E79" s="20">
        <v>803581200</v>
      </c>
      <c r="F79" s="20">
        <v>68811723</v>
      </c>
      <c r="G79" s="20">
        <v>61029645</v>
      </c>
      <c r="H79" s="20">
        <v>58139914</v>
      </c>
      <c r="I79" s="20">
        <v>187981282</v>
      </c>
      <c r="J79" s="20">
        <v>55867286</v>
      </c>
      <c r="K79" s="20">
        <v>53489193</v>
      </c>
      <c r="L79" s="20">
        <v>51646649</v>
      </c>
      <c r="M79" s="20">
        <v>161003128</v>
      </c>
      <c r="N79" s="20">
        <v>51857156</v>
      </c>
      <c r="O79" s="20">
        <v>53270659</v>
      </c>
      <c r="P79" s="20">
        <v>48737660</v>
      </c>
      <c r="Q79" s="20">
        <v>153865475</v>
      </c>
      <c r="R79" s="20">
        <v>53398024</v>
      </c>
      <c r="S79" s="20">
        <v>52210495</v>
      </c>
      <c r="T79" s="20">
        <v>56727277</v>
      </c>
      <c r="U79" s="20">
        <v>162335796</v>
      </c>
      <c r="V79" s="20">
        <v>665185681</v>
      </c>
      <c r="W79" s="20">
        <v>803581200</v>
      </c>
      <c r="X79" s="20"/>
      <c r="Y79" s="19"/>
      <c r="Z79" s="22">
        <v>803581200</v>
      </c>
    </row>
    <row r="80" spans="1:26" ht="13.5" hidden="1">
      <c r="A80" s="38" t="s">
        <v>103</v>
      </c>
      <c r="B80" s="18">
        <v>166415097</v>
      </c>
      <c r="C80" s="18"/>
      <c r="D80" s="19">
        <v>215606400</v>
      </c>
      <c r="E80" s="20">
        <v>215606400</v>
      </c>
      <c r="F80" s="20">
        <v>29162137</v>
      </c>
      <c r="G80" s="20">
        <v>28258406</v>
      </c>
      <c r="H80" s="20">
        <v>20055737</v>
      </c>
      <c r="I80" s="20">
        <v>77476280</v>
      </c>
      <c r="J80" s="20">
        <v>22261441</v>
      </c>
      <c r="K80" s="20">
        <v>23982932</v>
      </c>
      <c r="L80" s="20">
        <v>21931426</v>
      </c>
      <c r="M80" s="20">
        <v>68175799</v>
      </c>
      <c r="N80" s="20">
        <v>21257698</v>
      </c>
      <c r="O80" s="20">
        <v>22490593</v>
      </c>
      <c r="P80" s="20">
        <v>26221835</v>
      </c>
      <c r="Q80" s="20">
        <v>69970126</v>
      </c>
      <c r="R80" s="20">
        <v>20118272</v>
      </c>
      <c r="S80" s="20">
        <v>19563722</v>
      </c>
      <c r="T80" s="20">
        <v>23811720</v>
      </c>
      <c r="U80" s="20">
        <v>63493714</v>
      </c>
      <c r="V80" s="20">
        <v>279115919</v>
      </c>
      <c r="W80" s="20">
        <v>215606400</v>
      </c>
      <c r="X80" s="20"/>
      <c r="Y80" s="19"/>
      <c r="Z80" s="22">
        <v>215606400</v>
      </c>
    </row>
    <row r="81" spans="1:26" ht="13.5" hidden="1">
      <c r="A81" s="38" t="s">
        <v>104</v>
      </c>
      <c r="B81" s="18">
        <v>62158961</v>
      </c>
      <c r="C81" s="18"/>
      <c r="D81" s="19">
        <v>89834712</v>
      </c>
      <c r="E81" s="20">
        <v>89206656</v>
      </c>
      <c r="F81" s="20">
        <v>7075210</v>
      </c>
      <c r="G81" s="20">
        <v>14193417</v>
      </c>
      <c r="H81" s="20">
        <v>8558949</v>
      </c>
      <c r="I81" s="20">
        <v>29827576</v>
      </c>
      <c r="J81" s="20">
        <v>6484110</v>
      </c>
      <c r="K81" s="20">
        <v>9140592</v>
      </c>
      <c r="L81" s="20">
        <v>9015198</v>
      </c>
      <c r="M81" s="20">
        <v>24639900</v>
      </c>
      <c r="N81" s="20">
        <v>9100159</v>
      </c>
      <c r="O81" s="20">
        <v>9011942</v>
      </c>
      <c r="P81" s="20">
        <v>9857766</v>
      </c>
      <c r="Q81" s="20">
        <v>27969867</v>
      </c>
      <c r="R81" s="20">
        <v>7610231</v>
      </c>
      <c r="S81" s="20">
        <v>8131318</v>
      </c>
      <c r="T81" s="20">
        <v>9585518</v>
      </c>
      <c r="U81" s="20">
        <v>25327067</v>
      </c>
      <c r="V81" s="20">
        <v>107764410</v>
      </c>
      <c r="W81" s="20">
        <v>89206656</v>
      </c>
      <c r="X81" s="20"/>
      <c r="Y81" s="19"/>
      <c r="Z81" s="22">
        <v>89206656</v>
      </c>
    </row>
    <row r="82" spans="1:26" ht="13.5" hidden="1">
      <c r="A82" s="38" t="s">
        <v>105</v>
      </c>
      <c r="B82" s="18">
        <v>50503455</v>
      </c>
      <c r="C82" s="18"/>
      <c r="D82" s="19">
        <v>67856568</v>
      </c>
      <c r="E82" s="20">
        <v>67856568</v>
      </c>
      <c r="F82" s="20">
        <v>5338105</v>
      </c>
      <c r="G82" s="20">
        <v>5530953</v>
      </c>
      <c r="H82" s="20">
        <v>5042689</v>
      </c>
      <c r="I82" s="20">
        <v>15911747</v>
      </c>
      <c r="J82" s="20">
        <v>5750255</v>
      </c>
      <c r="K82" s="20">
        <v>4622434</v>
      </c>
      <c r="L82" s="20">
        <v>5248112</v>
      </c>
      <c r="M82" s="20">
        <v>15620801</v>
      </c>
      <c r="N82" s="20">
        <v>5251814</v>
      </c>
      <c r="O82" s="20">
        <v>5306416</v>
      </c>
      <c r="P82" s="20">
        <v>5301316</v>
      </c>
      <c r="Q82" s="20">
        <v>15859546</v>
      </c>
      <c r="R82" s="20">
        <v>5250524</v>
      </c>
      <c r="S82" s="20">
        <v>5532440</v>
      </c>
      <c r="T82" s="20">
        <v>5915583</v>
      </c>
      <c r="U82" s="20">
        <v>16698547</v>
      </c>
      <c r="V82" s="20">
        <v>64090641</v>
      </c>
      <c r="W82" s="20">
        <v>67856568</v>
      </c>
      <c r="X82" s="20"/>
      <c r="Y82" s="19"/>
      <c r="Z82" s="22">
        <v>67856568</v>
      </c>
    </row>
    <row r="83" spans="1:26" ht="13.5" hidden="1">
      <c r="A83" s="38" t="s">
        <v>106</v>
      </c>
      <c r="B83" s="18">
        <v>3136910</v>
      </c>
      <c r="C83" s="18"/>
      <c r="D83" s="19"/>
      <c r="E83" s="20">
        <v>4212012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4212012</v>
      </c>
      <c r="X83" s="20"/>
      <c r="Y83" s="19"/>
      <c r="Z83" s="22">
        <v>4212012</v>
      </c>
    </row>
    <row r="84" spans="1:26" ht="13.5" hidden="1">
      <c r="A84" s="39" t="s">
        <v>107</v>
      </c>
      <c r="B84" s="27">
        <v>28255320</v>
      </c>
      <c r="C84" s="27"/>
      <c r="D84" s="28">
        <v>36840360</v>
      </c>
      <c r="E84" s="29">
        <v>36854868</v>
      </c>
      <c r="F84" s="29">
        <v>3319539</v>
      </c>
      <c r="G84" s="29">
        <v>3514580</v>
      </c>
      <c r="H84" s="29">
        <v>3898632</v>
      </c>
      <c r="I84" s="29">
        <v>10732751</v>
      </c>
      <c r="J84" s="29">
        <v>4074752</v>
      </c>
      <c r="K84" s="29">
        <v>4243555</v>
      </c>
      <c r="L84" s="29">
        <v>4363128</v>
      </c>
      <c r="M84" s="29">
        <v>12681435</v>
      </c>
      <c r="N84" s="29">
        <v>4377831</v>
      </c>
      <c r="O84" s="29">
        <v>4531064</v>
      </c>
      <c r="P84" s="29">
        <v>4851019</v>
      </c>
      <c r="Q84" s="29">
        <v>13759914</v>
      </c>
      <c r="R84" s="29">
        <v>4660847</v>
      </c>
      <c r="S84" s="29">
        <v>4709400</v>
      </c>
      <c r="T84" s="29">
        <v>5074639</v>
      </c>
      <c r="U84" s="29">
        <v>14444886</v>
      </c>
      <c r="V84" s="29">
        <v>51618986</v>
      </c>
      <c r="W84" s="29">
        <v>36854868</v>
      </c>
      <c r="X84" s="29"/>
      <c r="Y84" s="28"/>
      <c r="Z84" s="30">
        <v>36854868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2014-08-04T09:27:40Z</dcterms:created>
  <dcterms:modified xsi:type="dcterms:W3CDTF">2014-08-04T09:27:40Z</dcterms:modified>
  <cp:category/>
  <cp:version/>
  <cp:contentType/>
  <cp:contentStatus/>
</cp:coreProperties>
</file>