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0005" windowHeight="10005" activeTab="0"/>
  </bookViews>
  <sheets>
    <sheet name="Summary" sheetId="1" r:id="rId1"/>
    <sheet name="MP301" sheetId="2" r:id="rId2"/>
    <sheet name="MP302" sheetId="3" r:id="rId3"/>
    <sheet name="MP303" sheetId="4" r:id="rId4"/>
    <sheet name="MP304" sheetId="5" r:id="rId5"/>
    <sheet name="MP305" sheetId="6" r:id="rId6"/>
    <sheet name="MP306" sheetId="7" r:id="rId7"/>
    <sheet name="MP307" sheetId="8" r:id="rId8"/>
    <sheet name="DC30" sheetId="9" r:id="rId9"/>
    <sheet name="MP311" sheetId="10" r:id="rId10"/>
    <sheet name="MP312" sheetId="11" r:id="rId11"/>
    <sheet name="MP313" sheetId="12" r:id="rId12"/>
    <sheet name="MP314" sheetId="13" r:id="rId13"/>
    <sheet name="MP315" sheetId="14" r:id="rId14"/>
    <sheet name="MP316" sheetId="15" r:id="rId15"/>
    <sheet name="DC31" sheetId="16" r:id="rId16"/>
    <sheet name="MP321" sheetId="17" r:id="rId17"/>
    <sheet name="MP322" sheetId="18" r:id="rId18"/>
    <sheet name="MP323" sheetId="19" r:id="rId19"/>
    <sheet name="MP324" sheetId="20" r:id="rId20"/>
    <sheet name="MP325" sheetId="21" r:id="rId21"/>
    <sheet name="DC32" sheetId="22" r:id="rId22"/>
  </sheets>
  <definedNames>
    <definedName name="_xlnm.Print_Area" localSheetId="8">'DC30'!$A$1:$AA$41</definedName>
    <definedName name="_xlnm.Print_Area" localSheetId="15">'DC31'!$A$1:$AA$41</definedName>
    <definedName name="_xlnm.Print_Area" localSheetId="21">'DC32'!$A$1:$AA$41</definedName>
    <definedName name="_xlnm.Print_Area" localSheetId="1">'MP301'!$A$1:$AA$41</definedName>
    <definedName name="_xlnm.Print_Area" localSheetId="2">'MP302'!$A$1:$AA$41</definedName>
    <definedName name="_xlnm.Print_Area" localSheetId="3">'MP303'!$A$1:$AA$41</definedName>
    <definedName name="_xlnm.Print_Area" localSheetId="4">'MP304'!$A$1:$AA$41</definedName>
    <definedName name="_xlnm.Print_Area" localSheetId="5">'MP305'!$A$1:$AA$41</definedName>
    <definedName name="_xlnm.Print_Area" localSheetId="6">'MP306'!$A$1:$AA$41</definedName>
    <definedName name="_xlnm.Print_Area" localSheetId="7">'MP307'!$A$1:$AA$41</definedName>
    <definedName name="_xlnm.Print_Area" localSheetId="9">'MP311'!$A$1:$AA$41</definedName>
    <definedName name="_xlnm.Print_Area" localSheetId="10">'MP312'!$A$1:$AA$41</definedName>
    <definedName name="_xlnm.Print_Area" localSheetId="11">'MP313'!$A$1:$AA$41</definedName>
    <definedName name="_xlnm.Print_Area" localSheetId="12">'MP314'!$A$1:$AA$41</definedName>
    <definedName name="_xlnm.Print_Area" localSheetId="13">'MP315'!$A$1:$AA$41</definedName>
    <definedName name="_xlnm.Print_Area" localSheetId="14">'MP316'!$A$1:$AA$41</definedName>
    <definedName name="_xlnm.Print_Area" localSheetId="16">'MP321'!$A$1:$AA$41</definedName>
    <definedName name="_xlnm.Print_Area" localSheetId="17">'MP322'!$A$1:$AA$41</definedName>
    <definedName name="_xlnm.Print_Area" localSheetId="18">'MP323'!$A$1:$AA$41</definedName>
    <definedName name="_xlnm.Print_Area" localSheetId="19">'MP324'!$A$1:$AA$41</definedName>
    <definedName name="_xlnm.Print_Area" localSheetId="20">'MP325'!$A$1:$AA$41</definedName>
    <definedName name="_xlnm.Print_Area" localSheetId="0">'Summary'!$A$1:$AA$41</definedName>
  </definedNames>
  <calcPr calcMode="manual" fullCalcOnLoad="1"/>
</workbook>
</file>

<file path=xl/sharedStrings.xml><?xml version="1.0" encoding="utf-8"?>
<sst xmlns="http://schemas.openxmlformats.org/spreadsheetml/2006/main" count="1474" uniqueCount="83">
  <si>
    <t>Mpumalanga: Albert Luthuli(MP301) - Table C7 Quarterly Budget Statement - Cash Flows for 2nd Quarter ended 31 December 2014 (Figures Finalised as at 2015/01/31)</t>
  </si>
  <si>
    <t>Description</t>
  </si>
  <si>
    <t>2013/14</t>
  </si>
  <si>
    <t>2014/15</t>
  </si>
  <si>
    <t>Budget year 2014/15</t>
  </si>
  <si>
    <t>R thousands</t>
  </si>
  <si>
    <t>1</t>
  </si>
  <si>
    <t>Audited Outcome</t>
  </si>
  <si>
    <t>Original Budget</t>
  </si>
  <si>
    <t>Adjusted Budget</t>
  </si>
  <si>
    <t>M01 July Actual</t>
  </si>
  <si>
    <t>M02 Aug Actual</t>
  </si>
  <si>
    <t>M03 Sept Actual</t>
  </si>
  <si>
    <t>Q1 Sept Actual</t>
  </si>
  <si>
    <t>M04 Oct Actual</t>
  </si>
  <si>
    <t>M05 Nov Actual</t>
  </si>
  <si>
    <t>M06 Dec Actual</t>
  </si>
  <si>
    <t>Q2 Dec Actual</t>
  </si>
  <si>
    <t>M07 Jan Actual</t>
  </si>
  <si>
    <t>M08 Feb Actual</t>
  </si>
  <si>
    <t>M09 Mar Actual</t>
  </si>
  <si>
    <t>Q3 Mar Actual</t>
  </si>
  <si>
    <t>M10 Apr Actual</t>
  </si>
  <si>
    <t>M11 May Actual</t>
  </si>
  <si>
    <t>M12 June Actual</t>
  </si>
  <si>
    <t>Q4 June Actual</t>
  </si>
  <si>
    <t>YTD Actual</t>
  </si>
  <si>
    <t>YTD Budget</t>
  </si>
  <si>
    <t>YTD Variance</t>
  </si>
  <si>
    <t>YTD variance %</t>
  </si>
  <si>
    <t>Full Year Forecast</t>
  </si>
  <si>
    <t>CASH FLOW FROM OPERATING ACTIVITIES</t>
  </si>
  <si>
    <t>Receipts</t>
  </si>
  <si>
    <t>Ratepayers and other</t>
  </si>
  <si>
    <t>Government - operating</t>
  </si>
  <si>
    <t>Government - capital</t>
  </si>
  <si>
    <t>Interest</t>
  </si>
  <si>
    <t>Dividends</t>
  </si>
  <si>
    <t>Payments</t>
  </si>
  <si>
    <t>Suppliers and employees</t>
  </si>
  <si>
    <t>Finance charges</t>
  </si>
  <si>
    <t>Transfers and grants</t>
  </si>
  <si>
    <t>NET CASH FROM/(USED) OPERATING ACTIVITIES</t>
  </si>
  <si>
    <t>CASH FLOW FROM INVESTING ACTIVITIES</t>
  </si>
  <si>
    <t>Proceeds on disposal of PPE</t>
  </si>
  <si>
    <t>Decrease in non-current debtors</t>
  </si>
  <si>
    <t>Decrease in other non-current receivables</t>
  </si>
  <si>
    <t>Decrease (increase) in non-current investments</t>
  </si>
  <si>
    <t>Capital assets</t>
  </si>
  <si>
    <t>NET CASH FROM/(USED) INVESTING ACTIVITIES</t>
  </si>
  <si>
    <t>CASH FLOW FROM FINANCING ACTIVITIES</t>
  </si>
  <si>
    <t>Short term loans</t>
  </si>
  <si>
    <t>Borrowing long term/refinancing</t>
  </si>
  <si>
    <t>Increase (decrease) in consumer deposits</t>
  </si>
  <si>
    <t>Repayment of borrowing</t>
  </si>
  <si>
    <t>NET CASH FROM/(USED) FINANCING ACTIVITIES</t>
  </si>
  <si>
    <t>NET INCREASE/(DECREASE) IN CASH HELD</t>
  </si>
  <si>
    <t>Cash/cash equivalents at the year begin:</t>
  </si>
  <si>
    <t>Cash/cash equivalents at the year end:</t>
  </si>
  <si>
    <t>Mpumalanga: Msukaligwa(MP302) - Table C7 Quarterly Budget Statement - Cash Flows for 2nd Quarter ended 31 December 2014 (Figures Finalised as at 2015/01/31)</t>
  </si>
  <si>
    <t>Mpumalanga: Mkhondo(MP303) - Table C7 Quarterly Budget Statement - Cash Flows for 2nd Quarter ended 31 December 2014 (Figures Finalised as at 2015/01/31)</t>
  </si>
  <si>
    <t>Mpumalanga: Pixley Ka Seme (MP)(MP304) - Table C7 Quarterly Budget Statement - Cash Flows for 2nd Quarter ended 31 December 2014 (Figures Finalised as at 2015/01/31)</t>
  </si>
  <si>
    <t>Mpumalanga: Lekwa(MP305) - Table C7 Quarterly Budget Statement - Cash Flows for 2nd Quarter ended 31 December 2014 (Figures Finalised as at 2015/01/31)</t>
  </si>
  <si>
    <t>Mpumalanga: Dipaleseng(MP306) - Table C7 Quarterly Budget Statement - Cash Flows for 2nd Quarter ended 31 December 2014 (Figures Finalised as at 2015/01/31)</t>
  </si>
  <si>
    <t>Mpumalanga: Govan Mbeki(MP307) - Table C7 Quarterly Budget Statement - Cash Flows for 2nd Quarter ended 31 December 2014 (Figures Finalised as at 2015/01/31)</t>
  </si>
  <si>
    <t>Mpumalanga: Gert Sibande(DC30) - Table C7 Quarterly Budget Statement - Cash Flows for 2nd Quarter ended 31 December 2014 (Figures Finalised as at 2015/01/31)</t>
  </si>
  <si>
    <t>Mpumalanga: Victor Khanye(MP311) - Table C7 Quarterly Budget Statement - Cash Flows for 2nd Quarter ended 31 December 2014 (Figures Finalised as at 2015/01/31)</t>
  </si>
  <si>
    <t>Mpumalanga: Emalahleni (Mp)(MP312) - Table C7 Quarterly Budget Statement - Cash Flows for 2nd Quarter ended 31 December 2014 (Figures Finalised as at 2015/01/31)</t>
  </si>
  <si>
    <t>Mpumalanga: Steve Tshwete(MP313) - Table C7 Quarterly Budget Statement - Cash Flows for 2nd Quarter ended 31 December 2014 (Figures Finalised as at 2015/01/31)</t>
  </si>
  <si>
    <t>Mpumalanga: Emakhazeni(MP314) - Table C7 Quarterly Budget Statement - Cash Flows for 2nd Quarter ended 31 December 2014 (Figures Finalised as at 2015/01/31)</t>
  </si>
  <si>
    <t>Mpumalanga: Thembisile Hani(MP315) - Table C7 Quarterly Budget Statement - Cash Flows for 2nd Quarter ended 31 December 2014 (Figures Finalised as at 2015/01/31)</t>
  </si>
  <si>
    <t>Mpumalanga: Dr J.S. Moroka(MP316) - Table C7 Quarterly Budget Statement - Cash Flows for 2nd Quarter ended 31 December 2014 (Figures Finalised as at 2015/01/31)</t>
  </si>
  <si>
    <t>Mpumalanga: Nkangala(DC31) - Table C7 Quarterly Budget Statement - Cash Flows for 2nd Quarter ended 31 December 2014 (Figures Finalised as at 2015/01/31)</t>
  </si>
  <si>
    <t>Mpumalanga: Thaba Chweu(MP321) - Table C7 Quarterly Budget Statement - Cash Flows for 2nd Quarter ended 31 December 2014 (Figures Finalised as at 2015/01/31)</t>
  </si>
  <si>
    <t>Mpumalanga: Mbombela(MP322) - Table C7 Quarterly Budget Statement - Cash Flows for 2nd Quarter ended 31 December 2014 (Figures Finalised as at 2015/01/31)</t>
  </si>
  <si>
    <t>Mpumalanga: Umjindi(MP323) - Table C7 Quarterly Budget Statement - Cash Flows for 2nd Quarter ended 31 December 2014 (Figures Finalised as at 2015/01/31)</t>
  </si>
  <si>
    <t>Mpumalanga: Nkomazi(MP324) - Table C7 Quarterly Budget Statement - Cash Flows for 2nd Quarter ended 31 December 2014 (Figures Finalised as at 2015/01/31)</t>
  </si>
  <si>
    <t>Mpumalanga: Bushbuckridge(MP325) - Table C7 Quarterly Budget Statement - Cash Flows for 2nd Quarter ended 31 December 2014 (Figures Finalised as at 2015/01/31)</t>
  </si>
  <si>
    <t>Mpumalanga: Ehlanzeni(DC32) - Table C7 Quarterly Budget Statement - Cash Flows for 2nd Quarter ended 31 December 2014 (Figures Finalised as at 2015/01/31)</t>
  </si>
  <si>
    <t>Summary - Table C7 Quarterly Budget Statement - Cash Flows for 2nd Quarter ended 31 December 2014 (Figures Finalised as at 2015/01/31)</t>
  </si>
  <si>
    <t>References</t>
  </si>
  <si>
    <t>1. Material variances to be explained in Table SC1</t>
  </si>
  <si>
    <t>Ref</t>
  </si>
</sst>
</file>

<file path=xl/styles.xml><?xml version="1.0" encoding="utf-8"?>
<styleSheet xmlns="http://schemas.openxmlformats.org/spreadsheetml/2006/main">
  <numFmts count="17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#,###_);\(#,###\);"/>
    <numFmt numFmtId="169" formatCode="#,###.00_);\(#,###.00\);"/>
    <numFmt numFmtId="170" formatCode="_(* #,##0,_);_(* \(#,##0,\);_(* &quot;–&quot;?_);_(@_)"/>
    <numFmt numFmtId="171" formatCode="_ * #,##0.00_ ;_ * \(#,##0.00\)_ ;_ * &quot;-&quot;??_ ;_ @_ "/>
    <numFmt numFmtId="172" formatCode="_(* #,##0,_);_(* \(#,##0,\);_(* &quot;- &quot;?_);_(@_)"/>
  </numFmts>
  <fonts count="43">
    <font>
      <sz val="10"/>
      <name val="Arial"/>
      <family val="0"/>
    </font>
    <font>
      <sz val="11"/>
      <color indexed="8"/>
      <name val="Calibri"/>
      <family val="2"/>
    </font>
    <font>
      <b/>
      <sz val="8"/>
      <name val="Arial Narrow"/>
      <family val="2"/>
    </font>
    <font>
      <sz val="8"/>
      <name val="Arial Narrow"/>
      <family val="2"/>
    </font>
    <font>
      <i/>
      <u val="single"/>
      <sz val="8"/>
      <name val="Arial Narrow"/>
      <family val="2"/>
    </font>
    <font>
      <i/>
      <sz val="8"/>
      <name val="Arial Narrow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rgb="FF800080"/>
      <name val="Arial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rgb="FF0000FF"/>
      <name val="Arial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/>
      <right style="hair"/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 style="hair"/>
      <right style="thin"/>
      <top style="thin"/>
      <bottom style="hair"/>
    </border>
    <border>
      <left style="thin"/>
      <right>
        <color indexed="63"/>
      </right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hair"/>
      <top style="hair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thin"/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thin"/>
      <top style="hair"/>
      <bottom style="hair"/>
    </border>
    <border>
      <left style="hair"/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</borders>
  <cellStyleXfs count="63"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24" fillId="0" borderId="0" applyFont="0" applyFill="0" applyBorder="0" applyAlignment="0" applyProtection="0"/>
    <xf numFmtId="41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2" fontId="24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24" fillId="32" borderId="7" applyNumberFormat="0" applyFont="0" applyAlignment="0" applyProtection="0"/>
    <xf numFmtId="0" fontId="39" fillId="27" borderId="8" applyNumberFormat="0" applyAlignment="0" applyProtection="0"/>
    <xf numFmtId="9" fontId="24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55">
    <xf numFmtId="0" fontId="0" fillId="0" borderId="0" xfId="0" applyFont="1" applyAlignment="1">
      <alignment/>
    </xf>
    <xf numFmtId="0" fontId="2" fillId="0" borderId="10" xfId="0" applyFont="1" applyFill="1" applyBorder="1" applyAlignment="1">
      <alignment vertical="center"/>
    </xf>
    <xf numFmtId="0" fontId="2" fillId="0" borderId="11" xfId="0" applyFont="1" applyFill="1" applyBorder="1" applyAlignment="1" applyProtection="1">
      <alignment horizontal="center" vertical="center"/>
      <protection/>
    </xf>
    <xf numFmtId="0" fontId="2" fillId="0" borderId="12" xfId="0" applyFont="1" applyFill="1" applyBorder="1" applyAlignment="1" applyProtection="1">
      <alignment horizontal="center" vertical="center" wrapText="1"/>
      <protection/>
    </xf>
    <xf numFmtId="0" fontId="2" fillId="0" borderId="13" xfId="0" applyFont="1" applyFill="1" applyBorder="1" applyAlignment="1" applyProtection="1">
      <alignment horizontal="left" vertical="center"/>
      <protection/>
    </xf>
    <xf numFmtId="0" fontId="2" fillId="0" borderId="14" xfId="0" applyFont="1" applyFill="1" applyBorder="1" applyAlignment="1" applyProtection="1">
      <alignment vertical="center"/>
      <protection/>
    </xf>
    <xf numFmtId="0" fontId="2" fillId="0" borderId="15" xfId="0" applyFont="1" applyFill="1" applyBorder="1" applyAlignment="1" applyProtection="1">
      <alignment horizontal="center" vertical="center" wrapText="1"/>
      <protection/>
    </xf>
    <xf numFmtId="0" fontId="2" fillId="0" borderId="16" xfId="0" applyFont="1" applyFill="1" applyBorder="1" applyAlignment="1" applyProtection="1">
      <alignment horizontal="center" vertical="center" wrapText="1"/>
      <protection/>
    </xf>
    <xf numFmtId="0" fontId="2" fillId="0" borderId="17" xfId="0" applyFont="1" applyFill="1" applyBorder="1" applyAlignment="1" applyProtection="1">
      <alignment horizontal="center" vertical="center" wrapText="1"/>
      <protection/>
    </xf>
    <xf numFmtId="0" fontId="2" fillId="0" borderId="18" xfId="0" applyFont="1" applyFill="1" applyBorder="1" applyAlignment="1" applyProtection="1">
      <alignment/>
      <protection/>
    </xf>
    <xf numFmtId="0" fontId="3" fillId="0" borderId="10" xfId="0" applyFont="1" applyFill="1" applyBorder="1" applyAlignment="1" applyProtection="1">
      <alignment horizontal="center"/>
      <protection/>
    </xf>
    <xf numFmtId="172" fontId="2" fillId="0" borderId="19" xfId="0" applyNumberFormat="1" applyFont="1" applyFill="1" applyBorder="1" applyAlignment="1" applyProtection="1">
      <alignment horizontal="center"/>
      <protection/>
    </xf>
    <xf numFmtId="172" fontId="2" fillId="0" borderId="20" xfId="0" applyNumberFormat="1" applyFont="1" applyFill="1" applyBorder="1" applyAlignment="1" applyProtection="1">
      <alignment horizontal="center"/>
      <protection/>
    </xf>
    <xf numFmtId="172" fontId="2" fillId="0" borderId="10" xfId="0" applyNumberFormat="1" applyFont="1" applyFill="1" applyBorder="1" applyAlignment="1" applyProtection="1">
      <alignment horizontal="center"/>
      <protection/>
    </xf>
    <xf numFmtId="171" fontId="2" fillId="0" borderId="10" xfId="0" applyNumberFormat="1" applyFont="1" applyFill="1" applyBorder="1" applyAlignment="1" applyProtection="1">
      <alignment horizontal="center"/>
      <protection/>
    </xf>
    <xf numFmtId="172" fontId="2" fillId="0" borderId="21" xfId="0" applyNumberFormat="1" applyFont="1" applyFill="1" applyBorder="1" applyAlignment="1" applyProtection="1">
      <alignment horizontal="center"/>
      <protection/>
    </xf>
    <xf numFmtId="0" fontId="3" fillId="0" borderId="22" xfId="0" applyFont="1" applyFill="1" applyBorder="1" applyAlignment="1" applyProtection="1">
      <alignment horizontal="center"/>
      <protection/>
    </xf>
    <xf numFmtId="172" fontId="3" fillId="0" borderId="23" xfId="0" applyNumberFormat="1" applyFont="1" applyFill="1" applyBorder="1" applyAlignment="1" applyProtection="1">
      <alignment/>
      <protection/>
    </xf>
    <xf numFmtId="172" fontId="3" fillId="0" borderId="24" xfId="0" applyNumberFormat="1" applyFont="1" applyFill="1" applyBorder="1" applyAlignment="1" applyProtection="1">
      <alignment/>
      <protection/>
    </xf>
    <xf numFmtId="172" fontId="3" fillId="0" borderId="22" xfId="0" applyNumberFormat="1" applyFont="1" applyFill="1" applyBorder="1" applyAlignment="1" applyProtection="1">
      <alignment/>
      <protection/>
    </xf>
    <xf numFmtId="171" fontId="3" fillId="0" borderId="22" xfId="0" applyNumberFormat="1" applyFont="1" applyFill="1" applyBorder="1" applyAlignment="1" applyProtection="1">
      <alignment/>
      <protection/>
    </xf>
    <xf numFmtId="172" fontId="3" fillId="0" borderId="25" xfId="0" applyNumberFormat="1" applyFont="1" applyFill="1" applyBorder="1" applyAlignment="1" applyProtection="1">
      <alignment/>
      <protection/>
    </xf>
    <xf numFmtId="0" fontId="3" fillId="0" borderId="18" xfId="0" applyFont="1" applyFill="1" applyBorder="1" applyAlignment="1" applyProtection="1">
      <alignment horizontal="left" indent="1"/>
      <protection/>
    </xf>
    <xf numFmtId="0" fontId="2" fillId="0" borderId="26" xfId="0" applyFont="1" applyFill="1" applyBorder="1" applyAlignment="1" applyProtection="1">
      <alignment/>
      <protection/>
    </xf>
    <xf numFmtId="0" fontId="3" fillId="0" borderId="27" xfId="0" applyFont="1" applyFill="1" applyBorder="1" applyAlignment="1" applyProtection="1">
      <alignment horizontal="center"/>
      <protection/>
    </xf>
    <xf numFmtId="172" fontId="2" fillId="0" borderId="28" xfId="0" applyNumberFormat="1" applyFont="1" applyFill="1" applyBorder="1" applyAlignment="1" applyProtection="1">
      <alignment/>
      <protection/>
    </xf>
    <xf numFmtId="172" fontId="2" fillId="0" borderId="29" xfId="0" applyNumberFormat="1" applyFont="1" applyFill="1" applyBorder="1" applyAlignment="1" applyProtection="1">
      <alignment/>
      <protection/>
    </xf>
    <xf numFmtId="172" fontId="2" fillId="0" borderId="27" xfId="0" applyNumberFormat="1" applyFont="1" applyFill="1" applyBorder="1" applyAlignment="1" applyProtection="1">
      <alignment/>
      <protection/>
    </xf>
    <xf numFmtId="171" fontId="2" fillId="0" borderId="27" xfId="0" applyNumberFormat="1" applyFont="1" applyFill="1" applyBorder="1" applyAlignment="1" applyProtection="1">
      <alignment/>
      <protection/>
    </xf>
    <xf numFmtId="172" fontId="2" fillId="0" borderId="30" xfId="0" applyNumberFormat="1" applyFont="1" applyFill="1" applyBorder="1" applyAlignment="1" applyProtection="1">
      <alignment/>
      <protection/>
    </xf>
    <xf numFmtId="0" fontId="3" fillId="0" borderId="18" xfId="0" applyFont="1" applyFill="1" applyBorder="1" applyAlignment="1" applyProtection="1">
      <alignment/>
      <protection/>
    </xf>
    <xf numFmtId="172" fontId="2" fillId="0" borderId="23" xfId="0" applyNumberFormat="1" applyFont="1" applyFill="1" applyBorder="1" applyAlignment="1" applyProtection="1">
      <alignment/>
      <protection/>
    </xf>
    <xf numFmtId="172" fontId="2" fillId="0" borderId="24" xfId="0" applyNumberFormat="1" applyFont="1" applyFill="1" applyBorder="1" applyAlignment="1" applyProtection="1">
      <alignment/>
      <protection/>
    </xf>
    <xf numFmtId="172" fontId="2" fillId="0" borderId="22" xfId="0" applyNumberFormat="1" applyFont="1" applyFill="1" applyBorder="1" applyAlignment="1" applyProtection="1">
      <alignment/>
      <protection/>
    </xf>
    <xf numFmtId="171" fontId="2" fillId="0" borderId="22" xfId="0" applyNumberFormat="1" applyFont="1" applyFill="1" applyBorder="1" applyAlignment="1" applyProtection="1">
      <alignment/>
      <protection/>
    </xf>
    <xf numFmtId="172" fontId="2" fillId="0" borderId="25" xfId="0" applyNumberFormat="1" applyFont="1" applyFill="1" applyBorder="1" applyAlignment="1" applyProtection="1">
      <alignment/>
      <protection/>
    </xf>
    <xf numFmtId="172" fontId="3" fillId="0" borderId="22" xfId="42" applyNumberFormat="1" applyFont="1" applyFill="1" applyBorder="1" applyAlignment="1" applyProtection="1">
      <alignment/>
      <protection/>
    </xf>
    <xf numFmtId="171" fontId="3" fillId="0" borderId="22" xfId="42" applyNumberFormat="1" applyFont="1" applyFill="1" applyBorder="1" applyAlignment="1" applyProtection="1">
      <alignment/>
      <protection/>
    </xf>
    <xf numFmtId="172" fontId="3" fillId="0" borderId="25" xfId="42" applyNumberFormat="1" applyFont="1" applyFill="1" applyBorder="1" applyAlignment="1" applyProtection="1">
      <alignment/>
      <protection/>
    </xf>
    <xf numFmtId="172" fontId="3" fillId="0" borderId="24" xfId="42" applyNumberFormat="1" applyFont="1" applyFill="1" applyBorder="1" applyAlignment="1" applyProtection="1">
      <alignment/>
      <protection/>
    </xf>
    <xf numFmtId="172" fontId="3" fillId="0" borderId="23" xfId="42" applyNumberFormat="1" applyFont="1" applyFill="1" applyBorder="1" applyAlignment="1" applyProtection="1">
      <alignment/>
      <protection/>
    </xf>
    <xf numFmtId="0" fontId="3" fillId="0" borderId="13" xfId="0" applyFont="1" applyFill="1" applyBorder="1" applyAlignment="1" applyProtection="1">
      <alignment horizontal="left" indent="1"/>
      <protection/>
    </xf>
    <xf numFmtId="0" fontId="3" fillId="0" borderId="14" xfId="0" applyFont="1" applyFill="1" applyBorder="1" applyAlignment="1" applyProtection="1">
      <alignment horizontal="center"/>
      <protection/>
    </xf>
    <xf numFmtId="172" fontId="2" fillId="0" borderId="31" xfId="0" applyNumberFormat="1" applyFont="1" applyFill="1" applyBorder="1" applyAlignment="1" applyProtection="1">
      <alignment/>
      <protection/>
    </xf>
    <xf numFmtId="172" fontId="2" fillId="0" borderId="32" xfId="0" applyNumberFormat="1" applyFont="1" applyFill="1" applyBorder="1" applyAlignment="1" applyProtection="1">
      <alignment/>
      <protection/>
    </xf>
    <xf numFmtId="172" fontId="2" fillId="0" borderId="14" xfId="0" applyNumberFormat="1" applyFont="1" applyFill="1" applyBorder="1" applyAlignment="1" applyProtection="1">
      <alignment/>
      <protection/>
    </xf>
    <xf numFmtId="171" fontId="2" fillId="0" borderId="14" xfId="0" applyNumberFormat="1" applyFont="1" applyFill="1" applyBorder="1" applyAlignment="1" applyProtection="1">
      <alignment/>
      <protection/>
    </xf>
    <xf numFmtId="172" fontId="2" fillId="0" borderId="33" xfId="0" applyNumberFormat="1" applyFont="1" applyFill="1" applyBorder="1" applyAlignment="1" applyProtection="1">
      <alignment/>
      <protection/>
    </xf>
    <xf numFmtId="0" fontId="4" fillId="0" borderId="0" xfId="0" applyFont="1" applyBorder="1" applyAlignment="1" applyProtection="1">
      <alignment/>
      <protection/>
    </xf>
    <xf numFmtId="0" fontId="3" fillId="0" borderId="0" xfId="0" applyFont="1" applyAlignment="1" applyProtection="1">
      <alignment/>
      <protection/>
    </xf>
    <xf numFmtId="0" fontId="5" fillId="0" borderId="0" xfId="0" applyFont="1" applyBorder="1" applyAlignment="1" applyProtection="1">
      <alignment/>
      <protection/>
    </xf>
    <xf numFmtId="0" fontId="2" fillId="0" borderId="34" xfId="0" applyFont="1" applyBorder="1" applyAlignment="1" applyProtection="1">
      <alignment/>
      <protection/>
    </xf>
    <xf numFmtId="0" fontId="2" fillId="0" borderId="35" xfId="0" applyFont="1" applyFill="1" applyBorder="1" applyAlignment="1" applyProtection="1">
      <alignment horizontal="center" vertical="center"/>
      <protection/>
    </xf>
    <xf numFmtId="0" fontId="0" fillId="0" borderId="36" xfId="0" applyBorder="1" applyAlignment="1" applyProtection="1">
      <alignment horizontal="center" vertical="center"/>
      <protection/>
    </xf>
    <xf numFmtId="0" fontId="0" fillId="0" borderId="37" xfId="0" applyBorder="1" applyAlignment="1" applyProtection="1">
      <alignment horizontal="center" vertical="center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styles" Target="styles.xml" /><Relationship Id="rId24" Type="http://schemas.openxmlformats.org/officeDocument/2006/relationships/sharedStrings" Target="sharedStrings.xml" /><Relationship Id="rId2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41"/>
  <sheetViews>
    <sheetView showGridLines="0" tabSelected="1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51" t="s">
        <v>79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  <c r="R1" s="51"/>
      <c r="S1" s="51"/>
      <c r="T1" s="51"/>
      <c r="U1" s="51"/>
      <c r="V1" s="51"/>
      <c r="W1" s="51"/>
      <c r="X1" s="51"/>
      <c r="Y1" s="51"/>
      <c r="Z1" s="51"/>
      <c r="AA1" s="51"/>
    </row>
    <row r="2" spans="1:27" ht="24.75" customHeight="1">
      <c r="A2" s="2" t="s">
        <v>1</v>
      </c>
      <c r="B2" s="1" t="s">
        <v>82</v>
      </c>
      <c r="C2" s="3" t="s">
        <v>2</v>
      </c>
      <c r="D2" s="3" t="s">
        <v>3</v>
      </c>
      <c r="E2" s="52" t="s">
        <v>4</v>
      </c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  <c r="R2" s="53"/>
      <c r="S2" s="53"/>
      <c r="T2" s="53"/>
      <c r="U2" s="53"/>
      <c r="V2" s="53"/>
      <c r="W2" s="53"/>
      <c r="X2" s="53"/>
      <c r="Y2" s="53"/>
      <c r="Z2" s="53"/>
      <c r="AA2" s="54"/>
    </row>
    <row r="3" spans="1:27" ht="24.75" customHeight="1">
      <c r="A3" s="4" t="s">
        <v>5</v>
      </c>
      <c r="B3" s="5" t="s">
        <v>6</v>
      </c>
      <c r="C3" s="6" t="s">
        <v>7</v>
      </c>
      <c r="D3" s="6" t="s">
        <v>7</v>
      </c>
      <c r="E3" s="7" t="s">
        <v>8</v>
      </c>
      <c r="F3" s="8" t="s">
        <v>9</v>
      </c>
      <c r="G3" s="8" t="s">
        <v>10</v>
      </c>
      <c r="H3" s="8" t="s">
        <v>11</v>
      </c>
      <c r="I3" s="8" t="s">
        <v>12</v>
      </c>
      <c r="J3" s="8" t="s">
        <v>13</v>
      </c>
      <c r="K3" s="8" t="s">
        <v>14</v>
      </c>
      <c r="L3" s="8" t="s">
        <v>15</v>
      </c>
      <c r="M3" s="8" t="s">
        <v>16</v>
      </c>
      <c r="N3" s="8" t="s">
        <v>17</v>
      </c>
      <c r="O3" s="8" t="s">
        <v>18</v>
      </c>
      <c r="P3" s="8" t="s">
        <v>19</v>
      </c>
      <c r="Q3" s="8" t="s">
        <v>20</v>
      </c>
      <c r="R3" s="8" t="s">
        <v>21</v>
      </c>
      <c r="S3" s="8" t="s">
        <v>22</v>
      </c>
      <c r="T3" s="8" t="s">
        <v>23</v>
      </c>
      <c r="U3" s="8" t="s">
        <v>24</v>
      </c>
      <c r="V3" s="8" t="s">
        <v>25</v>
      </c>
      <c r="W3" s="8" t="s">
        <v>26</v>
      </c>
      <c r="X3" s="8" t="s">
        <v>27</v>
      </c>
      <c r="Y3" s="8" t="s">
        <v>28</v>
      </c>
      <c r="Z3" s="8" t="s">
        <v>29</v>
      </c>
      <c r="AA3" s="6" t="s">
        <v>30</v>
      </c>
    </row>
    <row r="4" spans="1:27" ht="13.5">
      <c r="A4" s="9" t="s">
        <v>31</v>
      </c>
      <c r="B4" s="10"/>
      <c r="C4" s="11"/>
      <c r="D4" s="11"/>
      <c r="E4" s="12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4"/>
      <c r="AA4" s="15"/>
    </row>
    <row r="5" spans="1:27" ht="13.5">
      <c r="A5" s="9" t="s">
        <v>32</v>
      </c>
      <c r="B5" s="16"/>
      <c r="C5" s="17"/>
      <c r="D5" s="17"/>
      <c r="E5" s="18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  <c r="S5" s="19"/>
      <c r="T5" s="19"/>
      <c r="U5" s="19"/>
      <c r="V5" s="19"/>
      <c r="W5" s="19"/>
      <c r="X5" s="19"/>
      <c r="Y5" s="19"/>
      <c r="Z5" s="20"/>
      <c r="AA5" s="21"/>
    </row>
    <row r="6" spans="1:27" ht="13.5">
      <c r="A6" s="22" t="s">
        <v>33</v>
      </c>
      <c r="B6" s="16"/>
      <c r="C6" s="17">
        <v>3087687165</v>
      </c>
      <c r="D6" s="17"/>
      <c r="E6" s="18">
        <v>6891132096</v>
      </c>
      <c r="F6" s="19">
        <v>6891132096</v>
      </c>
      <c r="G6" s="19">
        <v>2182484353</v>
      </c>
      <c r="H6" s="19">
        <v>670948884</v>
      </c>
      <c r="I6" s="19">
        <v>642595382</v>
      </c>
      <c r="J6" s="19">
        <v>3496028619</v>
      </c>
      <c r="K6" s="19">
        <v>754565740</v>
      </c>
      <c r="L6" s="19">
        <v>617507627</v>
      </c>
      <c r="M6" s="19">
        <v>611468847</v>
      </c>
      <c r="N6" s="19">
        <v>1983542214</v>
      </c>
      <c r="O6" s="19"/>
      <c r="P6" s="19"/>
      <c r="Q6" s="19"/>
      <c r="R6" s="19"/>
      <c r="S6" s="19"/>
      <c r="T6" s="19"/>
      <c r="U6" s="19"/>
      <c r="V6" s="19"/>
      <c r="W6" s="19">
        <v>5479570833</v>
      </c>
      <c r="X6" s="19">
        <v>3332567256</v>
      </c>
      <c r="Y6" s="19">
        <v>2147003577</v>
      </c>
      <c r="Z6" s="20">
        <v>64.42</v>
      </c>
      <c r="AA6" s="21">
        <v>6891132096</v>
      </c>
    </row>
    <row r="7" spans="1:27" ht="13.5">
      <c r="A7" s="22" t="s">
        <v>34</v>
      </c>
      <c r="B7" s="16"/>
      <c r="C7" s="17">
        <v>2157092572</v>
      </c>
      <c r="D7" s="17"/>
      <c r="E7" s="18">
        <v>4396630114</v>
      </c>
      <c r="F7" s="19">
        <v>4396630114</v>
      </c>
      <c r="G7" s="19">
        <v>1809304568</v>
      </c>
      <c r="H7" s="19">
        <v>45524061</v>
      </c>
      <c r="I7" s="19">
        <v>124068200</v>
      </c>
      <c r="J7" s="19">
        <v>1978896829</v>
      </c>
      <c r="K7" s="19">
        <v>22826434</v>
      </c>
      <c r="L7" s="19">
        <v>674087636</v>
      </c>
      <c r="M7" s="19">
        <v>508417887</v>
      </c>
      <c r="N7" s="19">
        <v>1205331957</v>
      </c>
      <c r="O7" s="19"/>
      <c r="P7" s="19"/>
      <c r="Q7" s="19"/>
      <c r="R7" s="19"/>
      <c r="S7" s="19"/>
      <c r="T7" s="19"/>
      <c r="U7" s="19"/>
      <c r="V7" s="19"/>
      <c r="W7" s="19">
        <v>3184228786</v>
      </c>
      <c r="X7" s="19">
        <v>2824542583</v>
      </c>
      <c r="Y7" s="19">
        <v>359686203</v>
      </c>
      <c r="Z7" s="20">
        <v>12.73</v>
      </c>
      <c r="AA7" s="21">
        <v>4396630114</v>
      </c>
    </row>
    <row r="8" spans="1:27" ht="13.5">
      <c r="A8" s="22" t="s">
        <v>35</v>
      </c>
      <c r="B8" s="16"/>
      <c r="C8" s="17">
        <v>338823744</v>
      </c>
      <c r="D8" s="17"/>
      <c r="E8" s="18">
        <v>2142634535</v>
      </c>
      <c r="F8" s="19">
        <v>2142634535</v>
      </c>
      <c r="G8" s="19">
        <v>481225009</v>
      </c>
      <c r="H8" s="19">
        <v>111823632</v>
      </c>
      <c r="I8" s="19">
        <v>9205248</v>
      </c>
      <c r="J8" s="19">
        <v>602253889</v>
      </c>
      <c r="K8" s="19">
        <v>39263371</v>
      </c>
      <c r="L8" s="19">
        <v>195453173</v>
      </c>
      <c r="M8" s="19">
        <v>99106860</v>
      </c>
      <c r="N8" s="19">
        <v>333823404</v>
      </c>
      <c r="O8" s="19"/>
      <c r="P8" s="19"/>
      <c r="Q8" s="19"/>
      <c r="R8" s="19"/>
      <c r="S8" s="19"/>
      <c r="T8" s="19"/>
      <c r="U8" s="19"/>
      <c r="V8" s="19"/>
      <c r="W8" s="19">
        <v>936077293</v>
      </c>
      <c r="X8" s="19">
        <v>1340518759</v>
      </c>
      <c r="Y8" s="19">
        <v>-404441466</v>
      </c>
      <c r="Z8" s="20">
        <v>-30.17</v>
      </c>
      <c r="AA8" s="21">
        <v>2142634535</v>
      </c>
    </row>
    <row r="9" spans="1:27" ht="13.5">
      <c r="A9" s="22" t="s">
        <v>36</v>
      </c>
      <c r="B9" s="16"/>
      <c r="C9" s="17">
        <v>122006938</v>
      </c>
      <c r="D9" s="17"/>
      <c r="E9" s="18">
        <v>279847547</v>
      </c>
      <c r="F9" s="19">
        <v>279847547</v>
      </c>
      <c r="G9" s="19">
        <v>62702752</v>
      </c>
      <c r="H9" s="19">
        <v>15411679</v>
      </c>
      <c r="I9" s="19">
        <v>14880663</v>
      </c>
      <c r="J9" s="19">
        <v>92995094</v>
      </c>
      <c r="K9" s="19">
        <v>18400051</v>
      </c>
      <c r="L9" s="19">
        <v>22753814</v>
      </c>
      <c r="M9" s="19">
        <v>13193981</v>
      </c>
      <c r="N9" s="19">
        <v>54347846</v>
      </c>
      <c r="O9" s="19"/>
      <c r="P9" s="19"/>
      <c r="Q9" s="19"/>
      <c r="R9" s="19"/>
      <c r="S9" s="19"/>
      <c r="T9" s="19"/>
      <c r="U9" s="19"/>
      <c r="V9" s="19"/>
      <c r="W9" s="19">
        <v>147342940</v>
      </c>
      <c r="X9" s="19">
        <v>130564679</v>
      </c>
      <c r="Y9" s="19">
        <v>16778261</v>
      </c>
      <c r="Z9" s="20">
        <v>12.85</v>
      </c>
      <c r="AA9" s="21">
        <v>279847547</v>
      </c>
    </row>
    <row r="10" spans="1:27" ht="13.5">
      <c r="A10" s="22" t="s">
        <v>37</v>
      </c>
      <c r="B10" s="16"/>
      <c r="C10" s="17">
        <v>44034</v>
      </c>
      <c r="D10" s="17"/>
      <c r="E10" s="18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20"/>
      <c r="AA10" s="21"/>
    </row>
    <row r="11" spans="1:27" ht="13.5">
      <c r="A11" s="9" t="s">
        <v>38</v>
      </c>
      <c r="B11" s="16"/>
      <c r="C11" s="17"/>
      <c r="D11" s="17"/>
      <c r="E11" s="18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20"/>
      <c r="AA11" s="21"/>
    </row>
    <row r="12" spans="1:27" ht="13.5">
      <c r="A12" s="22" t="s">
        <v>39</v>
      </c>
      <c r="B12" s="16"/>
      <c r="C12" s="17">
        <v>-4366301565</v>
      </c>
      <c r="D12" s="17"/>
      <c r="E12" s="18">
        <v>-9925999502</v>
      </c>
      <c r="F12" s="19">
        <v>-9925999502</v>
      </c>
      <c r="G12" s="19">
        <v>-3293151757</v>
      </c>
      <c r="H12" s="19">
        <v>-934638668</v>
      </c>
      <c r="I12" s="19">
        <v>-1101220834</v>
      </c>
      <c r="J12" s="19">
        <v>-5329011259</v>
      </c>
      <c r="K12" s="19">
        <v>-885311408</v>
      </c>
      <c r="L12" s="19">
        <v>-819037957</v>
      </c>
      <c r="M12" s="19">
        <v>-936142128</v>
      </c>
      <c r="N12" s="19">
        <v>-2640491493</v>
      </c>
      <c r="O12" s="19"/>
      <c r="P12" s="19"/>
      <c r="Q12" s="19"/>
      <c r="R12" s="19"/>
      <c r="S12" s="19"/>
      <c r="T12" s="19"/>
      <c r="U12" s="19"/>
      <c r="V12" s="19"/>
      <c r="W12" s="19">
        <v>-7969502752</v>
      </c>
      <c r="X12" s="19">
        <v>-4995187177</v>
      </c>
      <c r="Y12" s="19">
        <v>-2974315575</v>
      </c>
      <c r="Z12" s="20">
        <v>59.54</v>
      </c>
      <c r="AA12" s="21">
        <v>-9925999502</v>
      </c>
    </row>
    <row r="13" spans="1:27" ht="13.5">
      <c r="A13" s="22" t="s">
        <v>40</v>
      </c>
      <c r="B13" s="16"/>
      <c r="C13" s="17">
        <v>-51378052</v>
      </c>
      <c r="D13" s="17"/>
      <c r="E13" s="18">
        <v>-336204683</v>
      </c>
      <c r="F13" s="19">
        <v>-336204683</v>
      </c>
      <c r="G13" s="19">
        <v>-4006188</v>
      </c>
      <c r="H13" s="19">
        <v>-4170151</v>
      </c>
      <c r="I13" s="19">
        <v>-3687309</v>
      </c>
      <c r="J13" s="19">
        <v>-11863648</v>
      </c>
      <c r="K13" s="19">
        <v>-3331433</v>
      </c>
      <c r="L13" s="19">
        <v>-3225536</v>
      </c>
      <c r="M13" s="19">
        <v>-35611907</v>
      </c>
      <c r="N13" s="19">
        <v>-42168876</v>
      </c>
      <c r="O13" s="19"/>
      <c r="P13" s="19"/>
      <c r="Q13" s="19"/>
      <c r="R13" s="19"/>
      <c r="S13" s="19"/>
      <c r="T13" s="19"/>
      <c r="U13" s="19"/>
      <c r="V13" s="19"/>
      <c r="W13" s="19">
        <v>-54032524</v>
      </c>
      <c r="X13" s="19">
        <v>-160573062</v>
      </c>
      <c r="Y13" s="19">
        <v>106540538</v>
      </c>
      <c r="Z13" s="20">
        <v>-66.35</v>
      </c>
      <c r="AA13" s="21">
        <v>-336204683</v>
      </c>
    </row>
    <row r="14" spans="1:27" ht="13.5">
      <c r="A14" s="22" t="s">
        <v>41</v>
      </c>
      <c r="B14" s="16"/>
      <c r="C14" s="17">
        <v>-552720526</v>
      </c>
      <c r="D14" s="17"/>
      <c r="E14" s="18">
        <v>-831104600</v>
      </c>
      <c r="F14" s="19">
        <v>-831104600</v>
      </c>
      <c r="G14" s="19">
        <v>-29799547</v>
      </c>
      <c r="H14" s="19">
        <v>-24814409</v>
      </c>
      <c r="I14" s="19">
        <v>-27622514</v>
      </c>
      <c r="J14" s="19">
        <v>-82236470</v>
      </c>
      <c r="K14" s="19">
        <v>-31373843</v>
      </c>
      <c r="L14" s="19">
        <v>-30638242</v>
      </c>
      <c r="M14" s="19">
        <v>-27452392</v>
      </c>
      <c r="N14" s="19">
        <v>-89464477</v>
      </c>
      <c r="O14" s="19"/>
      <c r="P14" s="19"/>
      <c r="Q14" s="19"/>
      <c r="R14" s="19"/>
      <c r="S14" s="19"/>
      <c r="T14" s="19"/>
      <c r="U14" s="19"/>
      <c r="V14" s="19"/>
      <c r="W14" s="19">
        <v>-171700947</v>
      </c>
      <c r="X14" s="19">
        <v>-374152654</v>
      </c>
      <c r="Y14" s="19">
        <v>202451707</v>
      </c>
      <c r="Z14" s="20">
        <v>-54.11</v>
      </c>
      <c r="AA14" s="21">
        <v>-831104600</v>
      </c>
    </row>
    <row r="15" spans="1:27" ht="13.5">
      <c r="A15" s="23" t="s">
        <v>42</v>
      </c>
      <c r="B15" s="24"/>
      <c r="C15" s="25">
        <f aca="true" t="shared" si="0" ref="C15:Y15">SUM(C6:C14)</f>
        <v>735254310</v>
      </c>
      <c r="D15" s="25">
        <f>SUM(D6:D14)</f>
        <v>0</v>
      </c>
      <c r="E15" s="26">
        <f t="shared" si="0"/>
        <v>2616935507</v>
      </c>
      <c r="F15" s="27">
        <f t="shared" si="0"/>
        <v>2616935507</v>
      </c>
      <c r="G15" s="27">
        <f t="shared" si="0"/>
        <v>1208759190</v>
      </c>
      <c r="H15" s="27">
        <f t="shared" si="0"/>
        <v>-119914972</v>
      </c>
      <c r="I15" s="27">
        <f t="shared" si="0"/>
        <v>-341781164</v>
      </c>
      <c r="J15" s="27">
        <f t="shared" si="0"/>
        <v>747063054</v>
      </c>
      <c r="K15" s="27">
        <f t="shared" si="0"/>
        <v>-84961088</v>
      </c>
      <c r="L15" s="27">
        <f t="shared" si="0"/>
        <v>656900515</v>
      </c>
      <c r="M15" s="27">
        <f t="shared" si="0"/>
        <v>232981148</v>
      </c>
      <c r="N15" s="27">
        <f t="shared" si="0"/>
        <v>804920575</v>
      </c>
      <c r="O15" s="27">
        <f t="shared" si="0"/>
        <v>0</v>
      </c>
      <c r="P15" s="27">
        <f t="shared" si="0"/>
        <v>0</v>
      </c>
      <c r="Q15" s="27">
        <f t="shared" si="0"/>
        <v>0</v>
      </c>
      <c r="R15" s="27">
        <f t="shared" si="0"/>
        <v>0</v>
      </c>
      <c r="S15" s="27">
        <f t="shared" si="0"/>
        <v>0</v>
      </c>
      <c r="T15" s="27">
        <f t="shared" si="0"/>
        <v>0</v>
      </c>
      <c r="U15" s="27">
        <f t="shared" si="0"/>
        <v>0</v>
      </c>
      <c r="V15" s="27">
        <f t="shared" si="0"/>
        <v>0</v>
      </c>
      <c r="W15" s="27">
        <f t="shared" si="0"/>
        <v>1551983629</v>
      </c>
      <c r="X15" s="27">
        <f t="shared" si="0"/>
        <v>2098280384</v>
      </c>
      <c r="Y15" s="27">
        <f t="shared" si="0"/>
        <v>-546296755</v>
      </c>
      <c r="Z15" s="28">
        <f>+IF(X15&lt;&gt;0,+(Y15/X15)*100,0)</f>
        <v>-26.03545070361769</v>
      </c>
      <c r="AA15" s="29">
        <f>SUM(AA6:AA14)</f>
        <v>2616935507</v>
      </c>
    </row>
    <row r="16" spans="1:27" ht="4.5" customHeight="1">
      <c r="A16" s="30"/>
      <c r="B16" s="16"/>
      <c r="C16" s="17"/>
      <c r="D16" s="17"/>
      <c r="E16" s="18"/>
      <c r="F16" s="19"/>
      <c r="G16" s="19"/>
      <c r="H16" s="19"/>
      <c r="I16" s="19"/>
      <c r="J16" s="19"/>
      <c r="K16" s="19"/>
      <c r="L16" s="19"/>
      <c r="M16" s="19"/>
      <c r="N16" s="19"/>
      <c r="O16" s="19"/>
      <c r="P16" s="19"/>
      <c r="Q16" s="19"/>
      <c r="R16" s="19"/>
      <c r="S16" s="19"/>
      <c r="T16" s="19"/>
      <c r="U16" s="19"/>
      <c r="V16" s="19"/>
      <c r="W16" s="19"/>
      <c r="X16" s="19"/>
      <c r="Y16" s="19"/>
      <c r="Z16" s="20"/>
      <c r="AA16" s="21"/>
    </row>
    <row r="17" spans="1:27" ht="13.5">
      <c r="A17" s="9" t="s">
        <v>43</v>
      </c>
      <c r="B17" s="16"/>
      <c r="C17" s="17"/>
      <c r="D17" s="17"/>
      <c r="E17" s="18"/>
      <c r="F17" s="19"/>
      <c r="G17" s="19"/>
      <c r="H17" s="19"/>
      <c r="I17" s="19"/>
      <c r="J17" s="19"/>
      <c r="K17" s="19"/>
      <c r="L17" s="19"/>
      <c r="M17" s="19"/>
      <c r="N17" s="19"/>
      <c r="O17" s="19"/>
      <c r="P17" s="19"/>
      <c r="Q17" s="19"/>
      <c r="R17" s="19"/>
      <c r="S17" s="19"/>
      <c r="T17" s="19"/>
      <c r="U17" s="19"/>
      <c r="V17" s="19"/>
      <c r="W17" s="19"/>
      <c r="X17" s="19"/>
      <c r="Y17" s="19"/>
      <c r="Z17" s="20"/>
      <c r="AA17" s="21"/>
    </row>
    <row r="18" spans="1:27" ht="13.5">
      <c r="A18" s="9" t="s">
        <v>32</v>
      </c>
      <c r="B18" s="16"/>
      <c r="C18" s="31"/>
      <c r="D18" s="31"/>
      <c r="E18" s="32"/>
      <c r="F18" s="33"/>
      <c r="G18" s="33"/>
      <c r="H18" s="33"/>
      <c r="I18" s="33"/>
      <c r="J18" s="33"/>
      <c r="K18" s="33"/>
      <c r="L18" s="33"/>
      <c r="M18" s="33"/>
      <c r="N18" s="33"/>
      <c r="O18" s="33"/>
      <c r="P18" s="33"/>
      <c r="Q18" s="33"/>
      <c r="R18" s="33"/>
      <c r="S18" s="33"/>
      <c r="T18" s="33"/>
      <c r="U18" s="33"/>
      <c r="V18" s="33"/>
      <c r="W18" s="33"/>
      <c r="X18" s="33"/>
      <c r="Y18" s="33"/>
      <c r="Z18" s="34"/>
      <c r="AA18" s="35"/>
    </row>
    <row r="19" spans="1:27" ht="13.5">
      <c r="A19" s="22" t="s">
        <v>44</v>
      </c>
      <c r="B19" s="16"/>
      <c r="C19" s="17">
        <v>122030902</v>
      </c>
      <c r="D19" s="17"/>
      <c r="E19" s="18">
        <v>99509477</v>
      </c>
      <c r="F19" s="19">
        <v>99509477</v>
      </c>
      <c r="G19" s="36">
        <v>19937647</v>
      </c>
      <c r="H19" s="36">
        <v>4516552</v>
      </c>
      <c r="I19" s="36">
        <v>39757480</v>
      </c>
      <c r="J19" s="19">
        <v>64211679</v>
      </c>
      <c r="K19" s="36">
        <v>27193133</v>
      </c>
      <c r="L19" s="36">
        <v>11040796</v>
      </c>
      <c r="M19" s="19">
        <v>18093299</v>
      </c>
      <c r="N19" s="36">
        <v>56327228</v>
      </c>
      <c r="O19" s="36"/>
      <c r="P19" s="36"/>
      <c r="Q19" s="19"/>
      <c r="R19" s="36"/>
      <c r="S19" s="36"/>
      <c r="T19" s="19"/>
      <c r="U19" s="36"/>
      <c r="V19" s="36"/>
      <c r="W19" s="36">
        <v>120538907</v>
      </c>
      <c r="X19" s="19">
        <v>50309739</v>
      </c>
      <c r="Y19" s="36">
        <v>70229168</v>
      </c>
      <c r="Z19" s="37">
        <v>139.59</v>
      </c>
      <c r="AA19" s="38">
        <v>99509477</v>
      </c>
    </row>
    <row r="20" spans="1:27" ht="13.5">
      <c r="A20" s="22" t="s">
        <v>45</v>
      </c>
      <c r="B20" s="16"/>
      <c r="C20" s="17"/>
      <c r="D20" s="17"/>
      <c r="E20" s="39">
        <v>91270800</v>
      </c>
      <c r="F20" s="36">
        <v>91270800</v>
      </c>
      <c r="G20" s="19"/>
      <c r="H20" s="19"/>
      <c r="I20" s="19"/>
      <c r="J20" s="19"/>
      <c r="K20" s="19"/>
      <c r="L20" s="19"/>
      <c r="M20" s="36"/>
      <c r="N20" s="19"/>
      <c r="O20" s="19"/>
      <c r="P20" s="19"/>
      <c r="Q20" s="19"/>
      <c r="R20" s="19"/>
      <c r="S20" s="19"/>
      <c r="T20" s="36"/>
      <c r="U20" s="19"/>
      <c r="V20" s="19"/>
      <c r="W20" s="19"/>
      <c r="X20" s="19">
        <v>45635400</v>
      </c>
      <c r="Y20" s="19">
        <v>-45635400</v>
      </c>
      <c r="Z20" s="20">
        <v>-100</v>
      </c>
      <c r="AA20" s="21">
        <v>91270800</v>
      </c>
    </row>
    <row r="21" spans="1:27" ht="13.5">
      <c r="A21" s="22" t="s">
        <v>46</v>
      </c>
      <c r="B21" s="16"/>
      <c r="C21" s="40">
        <v>17589</v>
      </c>
      <c r="D21" s="40"/>
      <c r="E21" s="18"/>
      <c r="F21" s="19"/>
      <c r="G21" s="36">
        <v>5253962</v>
      </c>
      <c r="H21" s="36">
        <v>-1834506</v>
      </c>
      <c r="I21" s="36">
        <v>-1096427</v>
      </c>
      <c r="J21" s="19">
        <v>2323029</v>
      </c>
      <c r="K21" s="36">
        <v>201900</v>
      </c>
      <c r="L21" s="36">
        <v>72446</v>
      </c>
      <c r="M21" s="19">
        <v>149928</v>
      </c>
      <c r="N21" s="36">
        <v>424274</v>
      </c>
      <c r="O21" s="36"/>
      <c r="P21" s="36"/>
      <c r="Q21" s="19"/>
      <c r="R21" s="36"/>
      <c r="S21" s="36"/>
      <c r="T21" s="19"/>
      <c r="U21" s="36"/>
      <c r="V21" s="36"/>
      <c r="W21" s="36">
        <v>2747303</v>
      </c>
      <c r="X21" s="19"/>
      <c r="Y21" s="36">
        <v>2747303</v>
      </c>
      <c r="Z21" s="37"/>
      <c r="AA21" s="38"/>
    </row>
    <row r="22" spans="1:27" ht="13.5">
      <c r="A22" s="22" t="s">
        <v>47</v>
      </c>
      <c r="B22" s="16"/>
      <c r="C22" s="17">
        <v>4591716</v>
      </c>
      <c r="D22" s="17"/>
      <c r="E22" s="18">
        <v>-205818208</v>
      </c>
      <c r="F22" s="19">
        <v>-120818208</v>
      </c>
      <c r="G22" s="19">
        <v>12000000</v>
      </c>
      <c r="H22" s="19">
        <v>46000000</v>
      </c>
      <c r="I22" s="19">
        <v>52000000</v>
      </c>
      <c r="J22" s="19">
        <v>110000000</v>
      </c>
      <c r="K22" s="19">
        <v>-130671091</v>
      </c>
      <c r="L22" s="19">
        <v>29945961</v>
      </c>
      <c r="M22" s="19">
        <v>39898047</v>
      </c>
      <c r="N22" s="19">
        <v>-60827083</v>
      </c>
      <c r="O22" s="19"/>
      <c r="P22" s="19"/>
      <c r="Q22" s="19"/>
      <c r="R22" s="19"/>
      <c r="S22" s="19"/>
      <c r="T22" s="19"/>
      <c r="U22" s="19"/>
      <c r="V22" s="19"/>
      <c r="W22" s="19">
        <v>49172917</v>
      </c>
      <c r="X22" s="19">
        <v>-170409104</v>
      </c>
      <c r="Y22" s="19">
        <v>219582021</v>
      </c>
      <c r="Z22" s="20">
        <v>-128.86</v>
      </c>
      <c r="AA22" s="21">
        <v>-120818208</v>
      </c>
    </row>
    <row r="23" spans="1:27" ht="13.5">
      <c r="A23" s="9" t="s">
        <v>38</v>
      </c>
      <c r="B23" s="16"/>
      <c r="C23" s="17"/>
      <c r="D23" s="17"/>
      <c r="E23" s="18"/>
      <c r="F23" s="19"/>
      <c r="G23" s="19"/>
      <c r="H23" s="19"/>
      <c r="I23" s="19"/>
      <c r="J23" s="19"/>
      <c r="K23" s="19"/>
      <c r="L23" s="19"/>
      <c r="M23" s="19"/>
      <c r="N23" s="19"/>
      <c r="O23" s="19"/>
      <c r="P23" s="19"/>
      <c r="Q23" s="19"/>
      <c r="R23" s="19"/>
      <c r="S23" s="19"/>
      <c r="T23" s="19"/>
      <c r="U23" s="19"/>
      <c r="V23" s="19"/>
      <c r="W23" s="19"/>
      <c r="X23" s="19"/>
      <c r="Y23" s="19"/>
      <c r="Z23" s="20"/>
      <c r="AA23" s="21"/>
    </row>
    <row r="24" spans="1:27" ht="13.5">
      <c r="A24" s="22" t="s">
        <v>48</v>
      </c>
      <c r="B24" s="16"/>
      <c r="C24" s="17">
        <v>-967755526</v>
      </c>
      <c r="D24" s="17"/>
      <c r="E24" s="18">
        <v>-2514785866</v>
      </c>
      <c r="F24" s="19">
        <v>-2585476606</v>
      </c>
      <c r="G24" s="19">
        <v>-209134170</v>
      </c>
      <c r="H24" s="19">
        <v>-128026160</v>
      </c>
      <c r="I24" s="19">
        <v>-130485831</v>
      </c>
      <c r="J24" s="19">
        <v>-467646161</v>
      </c>
      <c r="K24" s="19">
        <v>-149478278</v>
      </c>
      <c r="L24" s="19">
        <v>-192306840</v>
      </c>
      <c r="M24" s="19">
        <v>-236153982</v>
      </c>
      <c r="N24" s="19">
        <v>-577939100</v>
      </c>
      <c r="O24" s="19"/>
      <c r="P24" s="19"/>
      <c r="Q24" s="19"/>
      <c r="R24" s="19"/>
      <c r="S24" s="19"/>
      <c r="T24" s="19"/>
      <c r="U24" s="19"/>
      <c r="V24" s="19"/>
      <c r="W24" s="19">
        <v>-1045585261</v>
      </c>
      <c r="X24" s="19">
        <v>-1194694903</v>
      </c>
      <c r="Y24" s="19">
        <v>149109642</v>
      </c>
      <c r="Z24" s="20">
        <v>-12.48</v>
      </c>
      <c r="AA24" s="21">
        <v>-2585476606</v>
      </c>
    </row>
    <row r="25" spans="1:27" ht="13.5">
      <c r="A25" s="23" t="s">
        <v>49</v>
      </c>
      <c r="B25" s="24"/>
      <c r="C25" s="25">
        <f aca="true" t="shared" si="1" ref="C25:Y25">SUM(C19:C24)</f>
        <v>-841115319</v>
      </c>
      <c r="D25" s="25">
        <f>SUM(D19:D24)</f>
        <v>0</v>
      </c>
      <c r="E25" s="26">
        <f t="shared" si="1"/>
        <v>-2529823797</v>
      </c>
      <c r="F25" s="27">
        <f t="shared" si="1"/>
        <v>-2515514537</v>
      </c>
      <c r="G25" s="27">
        <f t="shared" si="1"/>
        <v>-171942561</v>
      </c>
      <c r="H25" s="27">
        <f t="shared" si="1"/>
        <v>-79344114</v>
      </c>
      <c r="I25" s="27">
        <f t="shared" si="1"/>
        <v>-39824778</v>
      </c>
      <c r="J25" s="27">
        <f t="shared" si="1"/>
        <v>-291111453</v>
      </c>
      <c r="K25" s="27">
        <f t="shared" si="1"/>
        <v>-252754336</v>
      </c>
      <c r="L25" s="27">
        <f t="shared" si="1"/>
        <v>-151247637</v>
      </c>
      <c r="M25" s="27">
        <f t="shared" si="1"/>
        <v>-178012708</v>
      </c>
      <c r="N25" s="27">
        <f t="shared" si="1"/>
        <v>-582014681</v>
      </c>
      <c r="O25" s="27">
        <f t="shared" si="1"/>
        <v>0</v>
      </c>
      <c r="P25" s="27">
        <f t="shared" si="1"/>
        <v>0</v>
      </c>
      <c r="Q25" s="27">
        <f t="shared" si="1"/>
        <v>0</v>
      </c>
      <c r="R25" s="27">
        <f t="shared" si="1"/>
        <v>0</v>
      </c>
      <c r="S25" s="27">
        <f t="shared" si="1"/>
        <v>0</v>
      </c>
      <c r="T25" s="27">
        <f t="shared" si="1"/>
        <v>0</v>
      </c>
      <c r="U25" s="27">
        <f t="shared" si="1"/>
        <v>0</v>
      </c>
      <c r="V25" s="27">
        <f t="shared" si="1"/>
        <v>0</v>
      </c>
      <c r="W25" s="27">
        <f t="shared" si="1"/>
        <v>-873126134</v>
      </c>
      <c r="X25" s="27">
        <f t="shared" si="1"/>
        <v>-1269158868</v>
      </c>
      <c r="Y25" s="27">
        <f t="shared" si="1"/>
        <v>396032734</v>
      </c>
      <c r="Z25" s="28">
        <f>+IF(X25&lt;&gt;0,+(Y25/X25)*100,0)</f>
        <v>-31.204346751647172</v>
      </c>
      <c r="AA25" s="29">
        <f>SUM(AA19:AA24)</f>
        <v>-2515514537</v>
      </c>
    </row>
    <row r="26" spans="1:27" ht="4.5" customHeight="1">
      <c r="A26" s="30"/>
      <c r="B26" s="16"/>
      <c r="C26" s="17"/>
      <c r="D26" s="17"/>
      <c r="E26" s="18"/>
      <c r="F26" s="19"/>
      <c r="G26" s="19"/>
      <c r="H26" s="19"/>
      <c r="I26" s="19"/>
      <c r="J26" s="19"/>
      <c r="K26" s="19"/>
      <c r="L26" s="19"/>
      <c r="M26" s="19"/>
      <c r="N26" s="19"/>
      <c r="O26" s="19"/>
      <c r="P26" s="19"/>
      <c r="Q26" s="19"/>
      <c r="R26" s="19"/>
      <c r="S26" s="19"/>
      <c r="T26" s="19"/>
      <c r="U26" s="19"/>
      <c r="V26" s="19"/>
      <c r="W26" s="19"/>
      <c r="X26" s="19"/>
      <c r="Y26" s="19"/>
      <c r="Z26" s="20"/>
      <c r="AA26" s="21"/>
    </row>
    <row r="27" spans="1:27" ht="13.5">
      <c r="A27" s="9" t="s">
        <v>50</v>
      </c>
      <c r="B27" s="16"/>
      <c r="C27" s="17"/>
      <c r="D27" s="17"/>
      <c r="E27" s="18"/>
      <c r="F27" s="19"/>
      <c r="G27" s="19"/>
      <c r="H27" s="19"/>
      <c r="I27" s="19"/>
      <c r="J27" s="19"/>
      <c r="K27" s="19"/>
      <c r="L27" s="19"/>
      <c r="M27" s="19"/>
      <c r="N27" s="19"/>
      <c r="O27" s="19"/>
      <c r="P27" s="19"/>
      <c r="Q27" s="19"/>
      <c r="R27" s="19"/>
      <c r="S27" s="19"/>
      <c r="T27" s="19"/>
      <c r="U27" s="19"/>
      <c r="V27" s="19"/>
      <c r="W27" s="19"/>
      <c r="X27" s="19"/>
      <c r="Y27" s="19"/>
      <c r="Z27" s="20"/>
      <c r="AA27" s="21"/>
    </row>
    <row r="28" spans="1:27" ht="13.5">
      <c r="A28" s="9" t="s">
        <v>32</v>
      </c>
      <c r="B28" s="16"/>
      <c r="C28" s="17"/>
      <c r="D28" s="17"/>
      <c r="E28" s="18"/>
      <c r="F28" s="19"/>
      <c r="G28" s="19"/>
      <c r="H28" s="19"/>
      <c r="I28" s="19"/>
      <c r="J28" s="19"/>
      <c r="K28" s="19"/>
      <c r="L28" s="19"/>
      <c r="M28" s="19"/>
      <c r="N28" s="19"/>
      <c r="O28" s="19"/>
      <c r="P28" s="19"/>
      <c r="Q28" s="19"/>
      <c r="R28" s="19"/>
      <c r="S28" s="19"/>
      <c r="T28" s="19"/>
      <c r="U28" s="19"/>
      <c r="V28" s="19"/>
      <c r="W28" s="19"/>
      <c r="X28" s="19"/>
      <c r="Y28" s="19"/>
      <c r="Z28" s="20"/>
      <c r="AA28" s="21"/>
    </row>
    <row r="29" spans="1:27" ht="13.5">
      <c r="A29" s="22" t="s">
        <v>51</v>
      </c>
      <c r="B29" s="16"/>
      <c r="C29" s="17"/>
      <c r="D29" s="17"/>
      <c r="E29" s="18"/>
      <c r="F29" s="19"/>
      <c r="G29" s="19"/>
      <c r="H29" s="19"/>
      <c r="I29" s="19"/>
      <c r="J29" s="19"/>
      <c r="K29" s="19"/>
      <c r="L29" s="19"/>
      <c r="M29" s="19"/>
      <c r="N29" s="19"/>
      <c r="O29" s="19"/>
      <c r="P29" s="19"/>
      <c r="Q29" s="19"/>
      <c r="R29" s="19"/>
      <c r="S29" s="19"/>
      <c r="T29" s="19"/>
      <c r="U29" s="19"/>
      <c r="V29" s="19"/>
      <c r="W29" s="19"/>
      <c r="X29" s="19"/>
      <c r="Y29" s="19"/>
      <c r="Z29" s="20"/>
      <c r="AA29" s="21"/>
    </row>
    <row r="30" spans="1:27" ht="13.5">
      <c r="A30" s="22" t="s">
        <v>52</v>
      </c>
      <c r="B30" s="16"/>
      <c r="C30" s="17">
        <v>-7083625</v>
      </c>
      <c r="D30" s="17"/>
      <c r="E30" s="18">
        <v>157150511</v>
      </c>
      <c r="F30" s="19">
        <v>157150511</v>
      </c>
      <c r="G30" s="19"/>
      <c r="H30" s="19"/>
      <c r="I30" s="19"/>
      <c r="J30" s="19"/>
      <c r="K30" s="19"/>
      <c r="L30" s="19">
        <v>21793850</v>
      </c>
      <c r="M30" s="19"/>
      <c r="N30" s="19">
        <v>21793850</v>
      </c>
      <c r="O30" s="19"/>
      <c r="P30" s="19"/>
      <c r="Q30" s="19"/>
      <c r="R30" s="19"/>
      <c r="S30" s="19"/>
      <c r="T30" s="19"/>
      <c r="U30" s="19"/>
      <c r="V30" s="19"/>
      <c r="W30" s="19">
        <v>21793850</v>
      </c>
      <c r="X30" s="19">
        <v>120500000</v>
      </c>
      <c r="Y30" s="19">
        <v>-98706150</v>
      </c>
      <c r="Z30" s="20">
        <v>-81.91</v>
      </c>
      <c r="AA30" s="21">
        <v>157150511</v>
      </c>
    </row>
    <row r="31" spans="1:27" ht="13.5">
      <c r="A31" s="22" t="s">
        <v>53</v>
      </c>
      <c r="B31" s="16"/>
      <c r="C31" s="17">
        <v>9776633</v>
      </c>
      <c r="D31" s="17"/>
      <c r="E31" s="18">
        <v>11238542</v>
      </c>
      <c r="F31" s="19">
        <v>11238542</v>
      </c>
      <c r="G31" s="19">
        <v>1069736</v>
      </c>
      <c r="H31" s="36">
        <v>-168636</v>
      </c>
      <c r="I31" s="36">
        <v>35399</v>
      </c>
      <c r="J31" s="36">
        <v>936499</v>
      </c>
      <c r="K31" s="19">
        <v>1381638</v>
      </c>
      <c r="L31" s="19">
        <v>1359075</v>
      </c>
      <c r="M31" s="19">
        <v>743011</v>
      </c>
      <c r="N31" s="19">
        <v>3483724</v>
      </c>
      <c r="O31" s="36"/>
      <c r="P31" s="36"/>
      <c r="Q31" s="36"/>
      <c r="R31" s="19"/>
      <c r="S31" s="19"/>
      <c r="T31" s="19"/>
      <c r="U31" s="19"/>
      <c r="V31" s="36"/>
      <c r="W31" s="36">
        <v>4420223</v>
      </c>
      <c r="X31" s="36">
        <v>5487612</v>
      </c>
      <c r="Y31" s="19">
        <v>-1067389</v>
      </c>
      <c r="Z31" s="20">
        <v>-19.45</v>
      </c>
      <c r="AA31" s="21">
        <v>11238542</v>
      </c>
    </row>
    <row r="32" spans="1:27" ht="13.5">
      <c r="A32" s="9" t="s">
        <v>38</v>
      </c>
      <c r="B32" s="16"/>
      <c r="C32" s="17"/>
      <c r="D32" s="17"/>
      <c r="E32" s="18"/>
      <c r="F32" s="19"/>
      <c r="G32" s="19"/>
      <c r="H32" s="19"/>
      <c r="I32" s="19"/>
      <c r="J32" s="19"/>
      <c r="K32" s="19"/>
      <c r="L32" s="19"/>
      <c r="M32" s="19"/>
      <c r="N32" s="19"/>
      <c r="O32" s="19"/>
      <c r="P32" s="19"/>
      <c r="Q32" s="19"/>
      <c r="R32" s="19"/>
      <c r="S32" s="19"/>
      <c r="T32" s="19"/>
      <c r="U32" s="19"/>
      <c r="V32" s="19"/>
      <c r="W32" s="19"/>
      <c r="X32" s="19"/>
      <c r="Y32" s="19"/>
      <c r="Z32" s="20"/>
      <c r="AA32" s="21"/>
    </row>
    <row r="33" spans="1:27" ht="13.5">
      <c r="A33" s="22" t="s">
        <v>54</v>
      </c>
      <c r="B33" s="16"/>
      <c r="C33" s="17">
        <v>-31996878</v>
      </c>
      <c r="D33" s="17"/>
      <c r="E33" s="18">
        <v>-90058714</v>
      </c>
      <c r="F33" s="19">
        <v>-90058714</v>
      </c>
      <c r="G33" s="19"/>
      <c r="H33" s="19"/>
      <c r="I33" s="19">
        <v>-5391044</v>
      </c>
      <c r="J33" s="19">
        <v>-5391044</v>
      </c>
      <c r="K33" s="19">
        <v>-451833</v>
      </c>
      <c r="L33" s="19">
        <v>-3839954</v>
      </c>
      <c r="M33" s="19">
        <v>-10141917</v>
      </c>
      <c r="N33" s="19">
        <v>-14433704</v>
      </c>
      <c r="O33" s="19"/>
      <c r="P33" s="19"/>
      <c r="Q33" s="19"/>
      <c r="R33" s="19"/>
      <c r="S33" s="19"/>
      <c r="T33" s="19"/>
      <c r="U33" s="19"/>
      <c r="V33" s="19"/>
      <c r="W33" s="19">
        <v>-19824748</v>
      </c>
      <c r="X33" s="19">
        <v>-44751250</v>
      </c>
      <c r="Y33" s="19">
        <v>24926502</v>
      </c>
      <c r="Z33" s="20">
        <v>-55.7</v>
      </c>
      <c r="AA33" s="21">
        <v>-90058714</v>
      </c>
    </row>
    <row r="34" spans="1:27" ht="13.5">
      <c r="A34" s="23" t="s">
        <v>55</v>
      </c>
      <c r="B34" s="24"/>
      <c r="C34" s="25">
        <f aca="true" t="shared" si="2" ref="C34:Y34">SUM(C29:C33)</f>
        <v>-29303870</v>
      </c>
      <c r="D34" s="25">
        <f>SUM(D29:D33)</f>
        <v>0</v>
      </c>
      <c r="E34" s="26">
        <f t="shared" si="2"/>
        <v>78330339</v>
      </c>
      <c r="F34" s="27">
        <f t="shared" si="2"/>
        <v>78330339</v>
      </c>
      <c r="G34" s="27">
        <f t="shared" si="2"/>
        <v>1069736</v>
      </c>
      <c r="H34" s="27">
        <f t="shared" si="2"/>
        <v>-168636</v>
      </c>
      <c r="I34" s="27">
        <f t="shared" si="2"/>
        <v>-5355645</v>
      </c>
      <c r="J34" s="27">
        <f t="shared" si="2"/>
        <v>-4454545</v>
      </c>
      <c r="K34" s="27">
        <f t="shared" si="2"/>
        <v>929805</v>
      </c>
      <c r="L34" s="27">
        <f t="shared" si="2"/>
        <v>19312971</v>
      </c>
      <c r="M34" s="27">
        <f t="shared" si="2"/>
        <v>-9398906</v>
      </c>
      <c r="N34" s="27">
        <f t="shared" si="2"/>
        <v>10843870</v>
      </c>
      <c r="O34" s="27">
        <f t="shared" si="2"/>
        <v>0</v>
      </c>
      <c r="P34" s="27">
        <f t="shared" si="2"/>
        <v>0</v>
      </c>
      <c r="Q34" s="27">
        <f t="shared" si="2"/>
        <v>0</v>
      </c>
      <c r="R34" s="27">
        <f t="shared" si="2"/>
        <v>0</v>
      </c>
      <c r="S34" s="27">
        <f t="shared" si="2"/>
        <v>0</v>
      </c>
      <c r="T34" s="27">
        <f t="shared" si="2"/>
        <v>0</v>
      </c>
      <c r="U34" s="27">
        <f t="shared" si="2"/>
        <v>0</v>
      </c>
      <c r="V34" s="27">
        <f t="shared" si="2"/>
        <v>0</v>
      </c>
      <c r="W34" s="27">
        <f t="shared" si="2"/>
        <v>6389325</v>
      </c>
      <c r="X34" s="27">
        <f t="shared" si="2"/>
        <v>81236362</v>
      </c>
      <c r="Y34" s="27">
        <f t="shared" si="2"/>
        <v>-74847037</v>
      </c>
      <c r="Z34" s="28">
        <f>+IF(X34&lt;&gt;0,+(Y34/X34)*100,0)</f>
        <v>-92.1348952086259</v>
      </c>
      <c r="AA34" s="29">
        <f>SUM(AA29:AA33)</f>
        <v>78330339</v>
      </c>
    </row>
    <row r="35" spans="1:27" ht="4.5" customHeight="1">
      <c r="A35" s="30"/>
      <c r="B35" s="16"/>
      <c r="C35" s="17"/>
      <c r="D35" s="17"/>
      <c r="E35" s="18"/>
      <c r="F35" s="19"/>
      <c r="G35" s="19"/>
      <c r="H35" s="19"/>
      <c r="I35" s="19"/>
      <c r="J35" s="19"/>
      <c r="K35" s="19"/>
      <c r="L35" s="19"/>
      <c r="M35" s="19"/>
      <c r="N35" s="19"/>
      <c r="O35" s="19"/>
      <c r="P35" s="19"/>
      <c r="Q35" s="19"/>
      <c r="R35" s="19"/>
      <c r="S35" s="19"/>
      <c r="T35" s="19"/>
      <c r="U35" s="19"/>
      <c r="V35" s="19"/>
      <c r="W35" s="19"/>
      <c r="X35" s="19"/>
      <c r="Y35" s="19"/>
      <c r="Z35" s="20"/>
      <c r="AA35" s="21"/>
    </row>
    <row r="36" spans="1:27" ht="13.5">
      <c r="A36" s="9" t="s">
        <v>56</v>
      </c>
      <c r="B36" s="16"/>
      <c r="C36" s="31">
        <f aca="true" t="shared" si="3" ref="C36:Y36">+C15+C25+C34</f>
        <v>-135164879</v>
      </c>
      <c r="D36" s="31">
        <f>+D15+D25+D34</f>
        <v>0</v>
      </c>
      <c r="E36" s="32">
        <f t="shared" si="3"/>
        <v>165442049</v>
      </c>
      <c r="F36" s="33">
        <f t="shared" si="3"/>
        <v>179751309</v>
      </c>
      <c r="G36" s="33">
        <f t="shared" si="3"/>
        <v>1037886365</v>
      </c>
      <c r="H36" s="33">
        <f t="shared" si="3"/>
        <v>-199427722</v>
      </c>
      <c r="I36" s="33">
        <f t="shared" si="3"/>
        <v>-386961587</v>
      </c>
      <c r="J36" s="33">
        <f t="shared" si="3"/>
        <v>451497056</v>
      </c>
      <c r="K36" s="33">
        <f t="shared" si="3"/>
        <v>-336785619</v>
      </c>
      <c r="L36" s="33">
        <f t="shared" si="3"/>
        <v>524965849</v>
      </c>
      <c r="M36" s="33">
        <f t="shared" si="3"/>
        <v>45569534</v>
      </c>
      <c r="N36" s="33">
        <f t="shared" si="3"/>
        <v>233749764</v>
      </c>
      <c r="O36" s="33">
        <f t="shared" si="3"/>
        <v>0</v>
      </c>
      <c r="P36" s="33">
        <f t="shared" si="3"/>
        <v>0</v>
      </c>
      <c r="Q36" s="33">
        <f t="shared" si="3"/>
        <v>0</v>
      </c>
      <c r="R36" s="33">
        <f t="shared" si="3"/>
        <v>0</v>
      </c>
      <c r="S36" s="33">
        <f t="shared" si="3"/>
        <v>0</v>
      </c>
      <c r="T36" s="33">
        <f t="shared" si="3"/>
        <v>0</v>
      </c>
      <c r="U36" s="33">
        <f t="shared" si="3"/>
        <v>0</v>
      </c>
      <c r="V36" s="33">
        <f t="shared" si="3"/>
        <v>0</v>
      </c>
      <c r="W36" s="33">
        <f t="shared" si="3"/>
        <v>685246820</v>
      </c>
      <c r="X36" s="33">
        <f t="shared" si="3"/>
        <v>910357878</v>
      </c>
      <c r="Y36" s="33">
        <f t="shared" si="3"/>
        <v>-225111058</v>
      </c>
      <c r="Z36" s="34">
        <f>+IF(X36&lt;&gt;0,+(Y36/X36)*100,0)</f>
        <v>-24.72775415472375</v>
      </c>
      <c r="AA36" s="35">
        <f>+AA15+AA25+AA34</f>
        <v>179751309</v>
      </c>
    </row>
    <row r="37" spans="1:27" ht="13.5">
      <c r="A37" s="22" t="s">
        <v>57</v>
      </c>
      <c r="B37" s="16"/>
      <c r="C37" s="31">
        <v>786752375</v>
      </c>
      <c r="D37" s="31"/>
      <c r="E37" s="32">
        <v>644857706</v>
      </c>
      <c r="F37" s="33">
        <v>644857706</v>
      </c>
      <c r="G37" s="33">
        <v>942414948</v>
      </c>
      <c r="H37" s="33">
        <v>1980301313</v>
      </c>
      <c r="I37" s="33">
        <v>1780873591</v>
      </c>
      <c r="J37" s="33">
        <v>942414948</v>
      </c>
      <c r="K37" s="33">
        <v>1393912004</v>
      </c>
      <c r="L37" s="33">
        <v>1057126385</v>
      </c>
      <c r="M37" s="33">
        <v>1528119944</v>
      </c>
      <c r="N37" s="33">
        <v>1393912004</v>
      </c>
      <c r="O37" s="33"/>
      <c r="P37" s="33"/>
      <c r="Q37" s="33"/>
      <c r="R37" s="33"/>
      <c r="S37" s="33"/>
      <c r="T37" s="33"/>
      <c r="U37" s="33"/>
      <c r="V37" s="33"/>
      <c r="W37" s="33">
        <v>942414948</v>
      </c>
      <c r="X37" s="33">
        <v>644857706</v>
      </c>
      <c r="Y37" s="33">
        <v>297557242</v>
      </c>
      <c r="Z37" s="34">
        <v>46.14</v>
      </c>
      <c r="AA37" s="35">
        <v>644857706</v>
      </c>
    </row>
    <row r="38" spans="1:27" ht="13.5">
      <c r="A38" s="41" t="s">
        <v>58</v>
      </c>
      <c r="B38" s="42"/>
      <c r="C38" s="43">
        <v>651587496</v>
      </c>
      <c r="D38" s="43"/>
      <c r="E38" s="44">
        <v>810299756</v>
      </c>
      <c r="F38" s="45">
        <v>824609016</v>
      </c>
      <c r="G38" s="45">
        <v>1980301313</v>
      </c>
      <c r="H38" s="45">
        <v>1780873591</v>
      </c>
      <c r="I38" s="45">
        <v>1393912004</v>
      </c>
      <c r="J38" s="45">
        <v>1393912004</v>
      </c>
      <c r="K38" s="45">
        <v>1057126385</v>
      </c>
      <c r="L38" s="45">
        <v>1582092234</v>
      </c>
      <c r="M38" s="45">
        <v>1573689478</v>
      </c>
      <c r="N38" s="45">
        <v>1627661768</v>
      </c>
      <c r="O38" s="45"/>
      <c r="P38" s="45"/>
      <c r="Q38" s="45"/>
      <c r="R38" s="45"/>
      <c r="S38" s="45"/>
      <c r="T38" s="45"/>
      <c r="U38" s="45"/>
      <c r="V38" s="45"/>
      <c r="W38" s="45">
        <v>1627661768</v>
      </c>
      <c r="X38" s="45">
        <v>1555215585</v>
      </c>
      <c r="Y38" s="45">
        <v>72446183</v>
      </c>
      <c r="Z38" s="46">
        <v>4.66</v>
      </c>
      <c r="AA38" s="47">
        <v>824609016</v>
      </c>
    </row>
    <row r="39" spans="1:27" ht="13.5">
      <c r="A39" s="48" t="s">
        <v>80</v>
      </c>
      <c r="B39" s="49"/>
      <c r="C39" s="49"/>
      <c r="D39" s="49"/>
      <c r="E39" s="49"/>
      <c r="F39" s="49"/>
      <c r="G39" s="49"/>
      <c r="H39" s="49"/>
      <c r="I39" s="49"/>
      <c r="J39" s="49"/>
      <c r="K39" s="49"/>
      <c r="L39" s="49"/>
      <c r="M39" s="49"/>
      <c r="N39" s="49"/>
      <c r="O39" s="49"/>
      <c r="P39" s="49"/>
      <c r="Q39" s="49"/>
      <c r="R39" s="49"/>
      <c r="S39" s="49"/>
      <c r="T39" s="49"/>
      <c r="U39" s="49"/>
      <c r="V39" s="49"/>
      <c r="W39" s="49"/>
      <c r="X39" s="49"/>
      <c r="Y39" s="49"/>
      <c r="Z39" s="49"/>
      <c r="AA39" s="49"/>
    </row>
    <row r="40" spans="1:27" ht="13.5">
      <c r="A40" s="50" t="s">
        <v>81</v>
      </c>
      <c r="B40" s="49"/>
      <c r="C40" s="49"/>
      <c r="D40" s="49"/>
      <c r="E40" s="49"/>
      <c r="F40" s="49"/>
      <c r="G40" s="49"/>
      <c r="H40" s="49"/>
      <c r="I40" s="49"/>
      <c r="J40" s="49"/>
      <c r="K40" s="49"/>
      <c r="L40" s="49"/>
      <c r="M40" s="49"/>
      <c r="N40" s="49"/>
      <c r="O40" s="49"/>
      <c r="P40" s="49"/>
      <c r="Q40" s="49"/>
      <c r="R40" s="49"/>
      <c r="S40" s="49"/>
      <c r="T40" s="49"/>
      <c r="U40" s="49"/>
      <c r="V40" s="49"/>
      <c r="W40" s="49"/>
      <c r="X40" s="49"/>
      <c r="Y40" s="49"/>
      <c r="Z40" s="49"/>
      <c r="AA40" s="49"/>
    </row>
    <row r="41" spans="1:27" ht="13.5">
      <c r="A41" s="49"/>
      <c r="B41" s="49"/>
      <c r="C41" s="49"/>
      <c r="D41" s="49"/>
      <c r="E41" s="49"/>
      <c r="F41" s="49"/>
      <c r="G41" s="49"/>
      <c r="H41" s="49"/>
      <c r="I41" s="49"/>
      <c r="J41" s="49"/>
      <c r="K41" s="49"/>
      <c r="L41" s="49"/>
      <c r="M41" s="49"/>
      <c r="N41" s="49"/>
      <c r="O41" s="49"/>
      <c r="P41" s="49"/>
      <c r="Q41" s="49"/>
      <c r="R41" s="49"/>
      <c r="S41" s="49"/>
      <c r="T41" s="49"/>
      <c r="U41" s="49"/>
      <c r="V41" s="49"/>
      <c r="W41" s="49"/>
      <c r="X41" s="49"/>
      <c r="Y41" s="49"/>
      <c r="Z41" s="49"/>
      <c r="AA41" s="49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A41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51" t="s">
        <v>66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  <c r="R1" s="51"/>
      <c r="S1" s="51"/>
      <c r="T1" s="51"/>
      <c r="U1" s="51"/>
      <c r="V1" s="51"/>
      <c r="W1" s="51"/>
      <c r="X1" s="51"/>
      <c r="Y1" s="51"/>
      <c r="Z1" s="51"/>
      <c r="AA1" s="51"/>
    </row>
    <row r="2" spans="1:27" ht="24.75" customHeight="1">
      <c r="A2" s="2" t="s">
        <v>1</v>
      </c>
      <c r="B2" s="1" t="s">
        <v>82</v>
      </c>
      <c r="C2" s="3" t="s">
        <v>2</v>
      </c>
      <c r="D2" s="3" t="s">
        <v>3</v>
      </c>
      <c r="E2" s="52" t="s">
        <v>4</v>
      </c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  <c r="R2" s="53"/>
      <c r="S2" s="53"/>
      <c r="T2" s="53"/>
      <c r="U2" s="53"/>
      <c r="V2" s="53"/>
      <c r="W2" s="53"/>
      <c r="X2" s="53"/>
      <c r="Y2" s="53"/>
      <c r="Z2" s="53"/>
      <c r="AA2" s="54"/>
    </row>
    <row r="3" spans="1:27" ht="24.75" customHeight="1">
      <c r="A3" s="4" t="s">
        <v>5</v>
      </c>
      <c r="B3" s="5" t="s">
        <v>6</v>
      </c>
      <c r="C3" s="6" t="s">
        <v>7</v>
      </c>
      <c r="D3" s="6" t="s">
        <v>7</v>
      </c>
      <c r="E3" s="7" t="s">
        <v>8</v>
      </c>
      <c r="F3" s="8" t="s">
        <v>9</v>
      </c>
      <c r="G3" s="8" t="s">
        <v>10</v>
      </c>
      <c r="H3" s="8" t="s">
        <v>11</v>
      </c>
      <c r="I3" s="8" t="s">
        <v>12</v>
      </c>
      <c r="J3" s="8" t="s">
        <v>13</v>
      </c>
      <c r="K3" s="8" t="s">
        <v>14</v>
      </c>
      <c r="L3" s="8" t="s">
        <v>15</v>
      </c>
      <c r="M3" s="8" t="s">
        <v>16</v>
      </c>
      <c r="N3" s="8" t="s">
        <v>17</v>
      </c>
      <c r="O3" s="8" t="s">
        <v>18</v>
      </c>
      <c r="P3" s="8" t="s">
        <v>19</v>
      </c>
      <c r="Q3" s="8" t="s">
        <v>20</v>
      </c>
      <c r="R3" s="8" t="s">
        <v>21</v>
      </c>
      <c r="S3" s="8" t="s">
        <v>22</v>
      </c>
      <c r="T3" s="8" t="s">
        <v>23</v>
      </c>
      <c r="U3" s="8" t="s">
        <v>24</v>
      </c>
      <c r="V3" s="8" t="s">
        <v>25</v>
      </c>
      <c r="W3" s="8" t="s">
        <v>26</v>
      </c>
      <c r="X3" s="8" t="s">
        <v>27</v>
      </c>
      <c r="Y3" s="8" t="s">
        <v>28</v>
      </c>
      <c r="Z3" s="8" t="s">
        <v>29</v>
      </c>
      <c r="AA3" s="6" t="s">
        <v>30</v>
      </c>
    </row>
    <row r="4" spans="1:27" ht="13.5">
      <c r="A4" s="9" t="s">
        <v>31</v>
      </c>
      <c r="B4" s="10"/>
      <c r="C4" s="11"/>
      <c r="D4" s="11"/>
      <c r="E4" s="12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4"/>
      <c r="AA4" s="15"/>
    </row>
    <row r="5" spans="1:27" ht="13.5">
      <c r="A5" s="9" t="s">
        <v>32</v>
      </c>
      <c r="B5" s="16"/>
      <c r="C5" s="17"/>
      <c r="D5" s="17"/>
      <c r="E5" s="18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  <c r="S5" s="19"/>
      <c r="T5" s="19"/>
      <c r="U5" s="19"/>
      <c r="V5" s="19"/>
      <c r="W5" s="19"/>
      <c r="X5" s="19"/>
      <c r="Y5" s="19"/>
      <c r="Z5" s="20"/>
      <c r="AA5" s="21"/>
    </row>
    <row r="6" spans="1:27" ht="13.5">
      <c r="A6" s="22" t="s">
        <v>33</v>
      </c>
      <c r="B6" s="16"/>
      <c r="C6" s="17"/>
      <c r="D6" s="17"/>
      <c r="E6" s="18">
        <v>233077176</v>
      </c>
      <c r="F6" s="19">
        <v>233077176</v>
      </c>
      <c r="G6" s="19">
        <v>30323313</v>
      </c>
      <c r="H6" s="19">
        <v>12763443</v>
      </c>
      <c r="I6" s="19">
        <v>33679253</v>
      </c>
      <c r="J6" s="19">
        <v>76766009</v>
      </c>
      <c r="K6" s="19">
        <v>19245285</v>
      </c>
      <c r="L6" s="19">
        <v>27689114</v>
      </c>
      <c r="M6" s="19">
        <v>30362025</v>
      </c>
      <c r="N6" s="19">
        <v>77296424</v>
      </c>
      <c r="O6" s="19"/>
      <c r="P6" s="19"/>
      <c r="Q6" s="19"/>
      <c r="R6" s="19"/>
      <c r="S6" s="19"/>
      <c r="T6" s="19"/>
      <c r="U6" s="19"/>
      <c r="V6" s="19"/>
      <c r="W6" s="19">
        <v>154062433</v>
      </c>
      <c r="X6" s="19">
        <v>116538570</v>
      </c>
      <c r="Y6" s="19">
        <v>37523863</v>
      </c>
      <c r="Z6" s="20">
        <v>32.2</v>
      </c>
      <c r="AA6" s="21">
        <v>233077176</v>
      </c>
    </row>
    <row r="7" spans="1:27" ht="13.5">
      <c r="A7" s="22" t="s">
        <v>34</v>
      </c>
      <c r="B7" s="16"/>
      <c r="C7" s="17"/>
      <c r="D7" s="17"/>
      <c r="E7" s="18">
        <v>61676000</v>
      </c>
      <c r="F7" s="19">
        <v>61676000</v>
      </c>
      <c r="G7" s="19">
        <v>23410000</v>
      </c>
      <c r="H7" s="19"/>
      <c r="I7" s="19"/>
      <c r="J7" s="19">
        <v>23410000</v>
      </c>
      <c r="K7" s="19"/>
      <c r="L7" s="19"/>
      <c r="M7" s="19">
        <v>19714000</v>
      </c>
      <c r="N7" s="19">
        <v>19714000</v>
      </c>
      <c r="O7" s="19"/>
      <c r="P7" s="19"/>
      <c r="Q7" s="19"/>
      <c r="R7" s="19"/>
      <c r="S7" s="19"/>
      <c r="T7" s="19"/>
      <c r="U7" s="19"/>
      <c r="V7" s="19"/>
      <c r="W7" s="19">
        <v>43124000</v>
      </c>
      <c r="X7" s="19">
        <v>30837996</v>
      </c>
      <c r="Y7" s="19">
        <v>12286004</v>
      </c>
      <c r="Z7" s="20">
        <v>39.84</v>
      </c>
      <c r="AA7" s="21">
        <v>61676000</v>
      </c>
    </row>
    <row r="8" spans="1:27" ht="13.5">
      <c r="A8" s="22" t="s">
        <v>35</v>
      </c>
      <c r="B8" s="16"/>
      <c r="C8" s="17"/>
      <c r="D8" s="17"/>
      <c r="E8" s="18"/>
      <c r="F8" s="19"/>
      <c r="G8" s="19"/>
      <c r="H8" s="19"/>
      <c r="I8" s="19"/>
      <c r="J8" s="19"/>
      <c r="K8" s="19"/>
      <c r="L8" s="19"/>
      <c r="M8" s="19"/>
      <c r="N8" s="19"/>
      <c r="O8" s="19"/>
      <c r="P8" s="19"/>
      <c r="Q8" s="19"/>
      <c r="R8" s="19"/>
      <c r="S8" s="19"/>
      <c r="T8" s="19"/>
      <c r="U8" s="19"/>
      <c r="V8" s="19"/>
      <c r="W8" s="19"/>
      <c r="X8" s="19"/>
      <c r="Y8" s="19"/>
      <c r="Z8" s="20"/>
      <c r="AA8" s="21"/>
    </row>
    <row r="9" spans="1:27" ht="13.5">
      <c r="A9" s="22" t="s">
        <v>36</v>
      </c>
      <c r="B9" s="16"/>
      <c r="C9" s="17"/>
      <c r="D9" s="17"/>
      <c r="E9" s="18">
        <v>22075027</v>
      </c>
      <c r="F9" s="19">
        <v>22075027</v>
      </c>
      <c r="G9" s="19">
        <v>2071596</v>
      </c>
      <c r="H9" s="19">
        <v>2162079</v>
      </c>
      <c r="I9" s="19">
        <v>2287117</v>
      </c>
      <c r="J9" s="19">
        <v>6520792</v>
      </c>
      <c r="K9" s="19">
        <v>2020048</v>
      </c>
      <c r="L9" s="19">
        <v>1980787</v>
      </c>
      <c r="M9" s="19">
        <v>2105085</v>
      </c>
      <c r="N9" s="19">
        <v>6105920</v>
      </c>
      <c r="O9" s="19"/>
      <c r="P9" s="19"/>
      <c r="Q9" s="19"/>
      <c r="R9" s="19"/>
      <c r="S9" s="19"/>
      <c r="T9" s="19"/>
      <c r="U9" s="19"/>
      <c r="V9" s="19"/>
      <c r="W9" s="19">
        <v>12626712</v>
      </c>
      <c r="X9" s="19">
        <v>11037504</v>
      </c>
      <c r="Y9" s="19">
        <v>1589208</v>
      </c>
      <c r="Z9" s="20">
        <v>14.4</v>
      </c>
      <c r="AA9" s="21">
        <v>22075027</v>
      </c>
    </row>
    <row r="10" spans="1:27" ht="13.5">
      <c r="A10" s="22" t="s">
        <v>37</v>
      </c>
      <c r="B10" s="16"/>
      <c r="C10" s="17"/>
      <c r="D10" s="17"/>
      <c r="E10" s="18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20"/>
      <c r="AA10" s="21"/>
    </row>
    <row r="11" spans="1:27" ht="13.5">
      <c r="A11" s="9" t="s">
        <v>38</v>
      </c>
      <c r="B11" s="16"/>
      <c r="C11" s="17"/>
      <c r="D11" s="17"/>
      <c r="E11" s="18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20"/>
      <c r="AA11" s="21"/>
    </row>
    <row r="12" spans="1:27" ht="13.5">
      <c r="A12" s="22" t="s">
        <v>39</v>
      </c>
      <c r="B12" s="16"/>
      <c r="C12" s="17"/>
      <c r="D12" s="17"/>
      <c r="E12" s="18">
        <v>-277863206</v>
      </c>
      <c r="F12" s="19">
        <v>-277863206</v>
      </c>
      <c r="G12" s="19">
        <v>-13300514</v>
      </c>
      <c r="H12" s="19">
        <v>-37024994</v>
      </c>
      <c r="I12" s="19">
        <v>-51091221</v>
      </c>
      <c r="J12" s="19">
        <v>-101416729</v>
      </c>
      <c r="K12" s="19">
        <v>-25141317</v>
      </c>
      <c r="L12" s="19">
        <v>-22738159</v>
      </c>
      <c r="M12" s="19">
        <v>-21541211</v>
      </c>
      <c r="N12" s="19">
        <v>-69420687</v>
      </c>
      <c r="O12" s="19"/>
      <c r="P12" s="19"/>
      <c r="Q12" s="19"/>
      <c r="R12" s="19"/>
      <c r="S12" s="19"/>
      <c r="T12" s="19"/>
      <c r="U12" s="19"/>
      <c r="V12" s="19"/>
      <c r="W12" s="19">
        <v>-170837416</v>
      </c>
      <c r="X12" s="19">
        <v>-138931617</v>
      </c>
      <c r="Y12" s="19">
        <v>-31905799</v>
      </c>
      <c r="Z12" s="20">
        <v>22.97</v>
      </c>
      <c r="AA12" s="21">
        <v>-277863206</v>
      </c>
    </row>
    <row r="13" spans="1:27" ht="13.5">
      <c r="A13" s="22" t="s">
        <v>40</v>
      </c>
      <c r="B13" s="16"/>
      <c r="C13" s="17"/>
      <c r="D13" s="17"/>
      <c r="E13" s="18">
        <v>-1908900</v>
      </c>
      <c r="F13" s="19">
        <v>-1908900</v>
      </c>
      <c r="G13" s="19">
        <v>-372838</v>
      </c>
      <c r="H13" s="19"/>
      <c r="I13" s="19"/>
      <c r="J13" s="19">
        <v>-372838</v>
      </c>
      <c r="K13" s="19">
        <v>-367882</v>
      </c>
      <c r="L13" s="19"/>
      <c r="M13" s="19">
        <v>-206064</v>
      </c>
      <c r="N13" s="19">
        <v>-573946</v>
      </c>
      <c r="O13" s="19"/>
      <c r="P13" s="19"/>
      <c r="Q13" s="19"/>
      <c r="R13" s="19"/>
      <c r="S13" s="19"/>
      <c r="T13" s="19"/>
      <c r="U13" s="19"/>
      <c r="V13" s="19"/>
      <c r="W13" s="19">
        <v>-946784</v>
      </c>
      <c r="X13" s="19">
        <v>-954450</v>
      </c>
      <c r="Y13" s="19">
        <v>7666</v>
      </c>
      <c r="Z13" s="20">
        <v>-0.8</v>
      </c>
      <c r="AA13" s="21">
        <v>-1908900</v>
      </c>
    </row>
    <row r="14" spans="1:27" ht="13.5">
      <c r="A14" s="22" t="s">
        <v>41</v>
      </c>
      <c r="B14" s="16"/>
      <c r="C14" s="17"/>
      <c r="D14" s="17"/>
      <c r="E14" s="18">
        <v>-50926</v>
      </c>
      <c r="F14" s="19">
        <v>-50926</v>
      </c>
      <c r="G14" s="19">
        <v>-416024</v>
      </c>
      <c r="H14" s="19">
        <v>-388902</v>
      </c>
      <c r="I14" s="19">
        <v>-406516</v>
      </c>
      <c r="J14" s="19">
        <v>-1211442</v>
      </c>
      <c r="K14" s="19">
        <v>-374977</v>
      </c>
      <c r="L14" s="19">
        <v>-404185</v>
      </c>
      <c r="M14" s="19">
        <v>-315670</v>
      </c>
      <c r="N14" s="19">
        <v>-1094832</v>
      </c>
      <c r="O14" s="19"/>
      <c r="P14" s="19"/>
      <c r="Q14" s="19"/>
      <c r="R14" s="19"/>
      <c r="S14" s="19"/>
      <c r="T14" s="19"/>
      <c r="U14" s="19"/>
      <c r="V14" s="19"/>
      <c r="W14" s="19">
        <v>-2306274</v>
      </c>
      <c r="X14" s="19">
        <v>-25468</v>
      </c>
      <c r="Y14" s="19">
        <v>-2280806</v>
      </c>
      <c r="Z14" s="20">
        <v>8955.58</v>
      </c>
      <c r="AA14" s="21">
        <v>-50926</v>
      </c>
    </row>
    <row r="15" spans="1:27" ht="13.5">
      <c r="A15" s="23" t="s">
        <v>42</v>
      </c>
      <c r="B15" s="24"/>
      <c r="C15" s="25">
        <f aca="true" t="shared" si="0" ref="C15:Y15">SUM(C6:C14)</f>
        <v>0</v>
      </c>
      <c r="D15" s="25">
        <f>SUM(D6:D14)</f>
        <v>0</v>
      </c>
      <c r="E15" s="26">
        <f t="shared" si="0"/>
        <v>37005171</v>
      </c>
      <c r="F15" s="27">
        <f t="shared" si="0"/>
        <v>37005171</v>
      </c>
      <c r="G15" s="27">
        <f t="shared" si="0"/>
        <v>41715533</v>
      </c>
      <c r="H15" s="27">
        <f t="shared" si="0"/>
        <v>-22488374</v>
      </c>
      <c r="I15" s="27">
        <f t="shared" si="0"/>
        <v>-15531367</v>
      </c>
      <c r="J15" s="27">
        <f t="shared" si="0"/>
        <v>3695792</v>
      </c>
      <c r="K15" s="27">
        <f t="shared" si="0"/>
        <v>-4618843</v>
      </c>
      <c r="L15" s="27">
        <f t="shared" si="0"/>
        <v>6527557</v>
      </c>
      <c r="M15" s="27">
        <f t="shared" si="0"/>
        <v>30118165</v>
      </c>
      <c r="N15" s="27">
        <f t="shared" si="0"/>
        <v>32026879</v>
      </c>
      <c r="O15" s="27">
        <f t="shared" si="0"/>
        <v>0</v>
      </c>
      <c r="P15" s="27">
        <f t="shared" si="0"/>
        <v>0</v>
      </c>
      <c r="Q15" s="27">
        <f t="shared" si="0"/>
        <v>0</v>
      </c>
      <c r="R15" s="27">
        <f t="shared" si="0"/>
        <v>0</v>
      </c>
      <c r="S15" s="27">
        <f t="shared" si="0"/>
        <v>0</v>
      </c>
      <c r="T15" s="27">
        <f t="shared" si="0"/>
        <v>0</v>
      </c>
      <c r="U15" s="27">
        <f t="shared" si="0"/>
        <v>0</v>
      </c>
      <c r="V15" s="27">
        <f t="shared" si="0"/>
        <v>0</v>
      </c>
      <c r="W15" s="27">
        <f t="shared" si="0"/>
        <v>35722671</v>
      </c>
      <c r="X15" s="27">
        <f t="shared" si="0"/>
        <v>18502535</v>
      </c>
      <c r="Y15" s="27">
        <f t="shared" si="0"/>
        <v>17220136</v>
      </c>
      <c r="Z15" s="28">
        <f>+IF(X15&lt;&gt;0,+(Y15/X15)*100,0)</f>
        <v>93.06906323917237</v>
      </c>
      <c r="AA15" s="29">
        <f>SUM(AA6:AA14)</f>
        <v>37005171</v>
      </c>
    </row>
    <row r="16" spans="1:27" ht="4.5" customHeight="1">
      <c r="A16" s="30"/>
      <c r="B16" s="16"/>
      <c r="C16" s="17"/>
      <c r="D16" s="17"/>
      <c r="E16" s="18"/>
      <c r="F16" s="19"/>
      <c r="G16" s="19"/>
      <c r="H16" s="19"/>
      <c r="I16" s="19"/>
      <c r="J16" s="19"/>
      <c r="K16" s="19"/>
      <c r="L16" s="19"/>
      <c r="M16" s="19"/>
      <c r="N16" s="19"/>
      <c r="O16" s="19"/>
      <c r="P16" s="19"/>
      <c r="Q16" s="19"/>
      <c r="R16" s="19"/>
      <c r="S16" s="19"/>
      <c r="T16" s="19"/>
      <c r="U16" s="19"/>
      <c r="V16" s="19"/>
      <c r="W16" s="19"/>
      <c r="X16" s="19"/>
      <c r="Y16" s="19"/>
      <c r="Z16" s="20"/>
      <c r="AA16" s="21"/>
    </row>
    <row r="17" spans="1:27" ht="13.5">
      <c r="A17" s="9" t="s">
        <v>43</v>
      </c>
      <c r="B17" s="16"/>
      <c r="C17" s="17"/>
      <c r="D17" s="17"/>
      <c r="E17" s="18"/>
      <c r="F17" s="19"/>
      <c r="G17" s="19"/>
      <c r="H17" s="19"/>
      <c r="I17" s="19"/>
      <c r="J17" s="19"/>
      <c r="K17" s="19"/>
      <c r="L17" s="19"/>
      <c r="M17" s="19"/>
      <c r="N17" s="19"/>
      <c r="O17" s="19"/>
      <c r="P17" s="19"/>
      <c r="Q17" s="19"/>
      <c r="R17" s="19"/>
      <c r="S17" s="19"/>
      <c r="T17" s="19"/>
      <c r="U17" s="19"/>
      <c r="V17" s="19"/>
      <c r="W17" s="19"/>
      <c r="X17" s="19"/>
      <c r="Y17" s="19"/>
      <c r="Z17" s="20"/>
      <c r="AA17" s="21"/>
    </row>
    <row r="18" spans="1:27" ht="13.5">
      <c r="A18" s="9" t="s">
        <v>32</v>
      </c>
      <c r="B18" s="16"/>
      <c r="C18" s="31"/>
      <c r="D18" s="31"/>
      <c r="E18" s="32"/>
      <c r="F18" s="33"/>
      <c r="G18" s="33"/>
      <c r="H18" s="33"/>
      <c r="I18" s="33"/>
      <c r="J18" s="33"/>
      <c r="K18" s="33"/>
      <c r="L18" s="33"/>
      <c r="M18" s="33"/>
      <c r="N18" s="33"/>
      <c r="O18" s="33"/>
      <c r="P18" s="33"/>
      <c r="Q18" s="33"/>
      <c r="R18" s="33"/>
      <c r="S18" s="33"/>
      <c r="T18" s="33"/>
      <c r="U18" s="33"/>
      <c r="V18" s="33"/>
      <c r="W18" s="33"/>
      <c r="X18" s="33"/>
      <c r="Y18" s="33"/>
      <c r="Z18" s="34"/>
      <c r="AA18" s="35"/>
    </row>
    <row r="19" spans="1:27" ht="13.5">
      <c r="A19" s="22" t="s">
        <v>44</v>
      </c>
      <c r="B19" s="16"/>
      <c r="C19" s="17"/>
      <c r="D19" s="17"/>
      <c r="E19" s="18"/>
      <c r="F19" s="19"/>
      <c r="G19" s="36"/>
      <c r="H19" s="36"/>
      <c r="I19" s="36"/>
      <c r="J19" s="19"/>
      <c r="K19" s="36"/>
      <c r="L19" s="36"/>
      <c r="M19" s="19"/>
      <c r="N19" s="36"/>
      <c r="O19" s="36"/>
      <c r="P19" s="36"/>
      <c r="Q19" s="19"/>
      <c r="R19" s="36"/>
      <c r="S19" s="36"/>
      <c r="T19" s="19"/>
      <c r="U19" s="36"/>
      <c r="V19" s="36"/>
      <c r="W19" s="36"/>
      <c r="X19" s="19"/>
      <c r="Y19" s="36"/>
      <c r="Z19" s="37"/>
      <c r="AA19" s="38"/>
    </row>
    <row r="20" spans="1:27" ht="13.5">
      <c r="A20" s="22" t="s">
        <v>45</v>
      </c>
      <c r="B20" s="16"/>
      <c r="C20" s="17"/>
      <c r="D20" s="17"/>
      <c r="E20" s="39"/>
      <c r="F20" s="36"/>
      <c r="G20" s="19"/>
      <c r="H20" s="19"/>
      <c r="I20" s="19"/>
      <c r="J20" s="19"/>
      <c r="K20" s="19"/>
      <c r="L20" s="19"/>
      <c r="M20" s="36"/>
      <c r="N20" s="19"/>
      <c r="O20" s="19"/>
      <c r="P20" s="19"/>
      <c r="Q20" s="19"/>
      <c r="R20" s="19"/>
      <c r="S20" s="19"/>
      <c r="T20" s="36"/>
      <c r="U20" s="19"/>
      <c r="V20" s="19"/>
      <c r="W20" s="19"/>
      <c r="X20" s="19"/>
      <c r="Y20" s="19"/>
      <c r="Z20" s="20"/>
      <c r="AA20" s="21"/>
    </row>
    <row r="21" spans="1:27" ht="13.5">
      <c r="A21" s="22" t="s">
        <v>46</v>
      </c>
      <c r="B21" s="16"/>
      <c r="C21" s="40"/>
      <c r="D21" s="40"/>
      <c r="E21" s="18"/>
      <c r="F21" s="19"/>
      <c r="G21" s="36"/>
      <c r="H21" s="36"/>
      <c r="I21" s="36"/>
      <c r="J21" s="19"/>
      <c r="K21" s="36"/>
      <c r="L21" s="36"/>
      <c r="M21" s="19"/>
      <c r="N21" s="36"/>
      <c r="O21" s="36"/>
      <c r="P21" s="36"/>
      <c r="Q21" s="19"/>
      <c r="R21" s="36"/>
      <c r="S21" s="36"/>
      <c r="T21" s="19"/>
      <c r="U21" s="36"/>
      <c r="V21" s="36"/>
      <c r="W21" s="36"/>
      <c r="X21" s="19"/>
      <c r="Y21" s="36"/>
      <c r="Z21" s="37"/>
      <c r="AA21" s="38"/>
    </row>
    <row r="22" spans="1:27" ht="13.5">
      <c r="A22" s="22" t="s">
        <v>47</v>
      </c>
      <c r="B22" s="16"/>
      <c r="C22" s="17"/>
      <c r="D22" s="17"/>
      <c r="E22" s="18"/>
      <c r="F22" s="19"/>
      <c r="G22" s="19"/>
      <c r="H22" s="19"/>
      <c r="I22" s="19"/>
      <c r="J22" s="19"/>
      <c r="K22" s="19"/>
      <c r="L22" s="19"/>
      <c r="M22" s="19"/>
      <c r="N22" s="19"/>
      <c r="O22" s="19"/>
      <c r="P22" s="19"/>
      <c r="Q22" s="19"/>
      <c r="R22" s="19"/>
      <c r="S22" s="19"/>
      <c r="T22" s="19"/>
      <c r="U22" s="19"/>
      <c r="V22" s="19"/>
      <c r="W22" s="19"/>
      <c r="X22" s="19"/>
      <c r="Y22" s="19"/>
      <c r="Z22" s="20"/>
      <c r="AA22" s="21"/>
    </row>
    <row r="23" spans="1:27" ht="13.5">
      <c r="A23" s="9" t="s">
        <v>38</v>
      </c>
      <c r="B23" s="16"/>
      <c r="C23" s="17"/>
      <c r="D23" s="17"/>
      <c r="E23" s="18"/>
      <c r="F23" s="19"/>
      <c r="G23" s="19"/>
      <c r="H23" s="19"/>
      <c r="I23" s="19"/>
      <c r="J23" s="19"/>
      <c r="K23" s="19"/>
      <c r="L23" s="19"/>
      <c r="M23" s="19"/>
      <c r="N23" s="19"/>
      <c r="O23" s="19"/>
      <c r="P23" s="19"/>
      <c r="Q23" s="19"/>
      <c r="R23" s="19"/>
      <c r="S23" s="19"/>
      <c r="T23" s="19"/>
      <c r="U23" s="19"/>
      <c r="V23" s="19"/>
      <c r="W23" s="19"/>
      <c r="X23" s="19"/>
      <c r="Y23" s="19"/>
      <c r="Z23" s="20"/>
      <c r="AA23" s="21"/>
    </row>
    <row r="24" spans="1:27" ht="13.5">
      <c r="A24" s="22" t="s">
        <v>48</v>
      </c>
      <c r="B24" s="16"/>
      <c r="C24" s="17"/>
      <c r="D24" s="17"/>
      <c r="E24" s="18">
        <v>-5518000</v>
      </c>
      <c r="F24" s="19">
        <v>-5518000</v>
      </c>
      <c r="G24" s="19"/>
      <c r="H24" s="19"/>
      <c r="I24" s="19"/>
      <c r="J24" s="19"/>
      <c r="K24" s="19"/>
      <c r="L24" s="19"/>
      <c r="M24" s="19"/>
      <c r="N24" s="19"/>
      <c r="O24" s="19"/>
      <c r="P24" s="19"/>
      <c r="Q24" s="19"/>
      <c r="R24" s="19"/>
      <c r="S24" s="19"/>
      <c r="T24" s="19"/>
      <c r="U24" s="19"/>
      <c r="V24" s="19"/>
      <c r="W24" s="19"/>
      <c r="X24" s="19">
        <v>-2759002</v>
      </c>
      <c r="Y24" s="19">
        <v>2759002</v>
      </c>
      <c r="Z24" s="20">
        <v>-100</v>
      </c>
      <c r="AA24" s="21">
        <v>-5518000</v>
      </c>
    </row>
    <row r="25" spans="1:27" ht="13.5">
      <c r="A25" s="23" t="s">
        <v>49</v>
      </c>
      <c r="B25" s="24"/>
      <c r="C25" s="25">
        <f aca="true" t="shared" si="1" ref="C25:Y25">SUM(C19:C24)</f>
        <v>0</v>
      </c>
      <c r="D25" s="25">
        <f>SUM(D19:D24)</f>
        <v>0</v>
      </c>
      <c r="E25" s="26">
        <f t="shared" si="1"/>
        <v>-5518000</v>
      </c>
      <c r="F25" s="27">
        <f t="shared" si="1"/>
        <v>-5518000</v>
      </c>
      <c r="G25" s="27">
        <f t="shared" si="1"/>
        <v>0</v>
      </c>
      <c r="H25" s="27">
        <f t="shared" si="1"/>
        <v>0</v>
      </c>
      <c r="I25" s="27">
        <f t="shared" si="1"/>
        <v>0</v>
      </c>
      <c r="J25" s="27">
        <f t="shared" si="1"/>
        <v>0</v>
      </c>
      <c r="K25" s="27">
        <f t="shared" si="1"/>
        <v>0</v>
      </c>
      <c r="L25" s="27">
        <f t="shared" si="1"/>
        <v>0</v>
      </c>
      <c r="M25" s="27">
        <f t="shared" si="1"/>
        <v>0</v>
      </c>
      <c r="N25" s="27">
        <f t="shared" si="1"/>
        <v>0</v>
      </c>
      <c r="O25" s="27">
        <f t="shared" si="1"/>
        <v>0</v>
      </c>
      <c r="P25" s="27">
        <f t="shared" si="1"/>
        <v>0</v>
      </c>
      <c r="Q25" s="27">
        <f t="shared" si="1"/>
        <v>0</v>
      </c>
      <c r="R25" s="27">
        <f t="shared" si="1"/>
        <v>0</v>
      </c>
      <c r="S25" s="27">
        <f t="shared" si="1"/>
        <v>0</v>
      </c>
      <c r="T25" s="27">
        <f t="shared" si="1"/>
        <v>0</v>
      </c>
      <c r="U25" s="27">
        <f t="shared" si="1"/>
        <v>0</v>
      </c>
      <c r="V25" s="27">
        <f t="shared" si="1"/>
        <v>0</v>
      </c>
      <c r="W25" s="27">
        <f t="shared" si="1"/>
        <v>0</v>
      </c>
      <c r="X25" s="27">
        <f t="shared" si="1"/>
        <v>-2759002</v>
      </c>
      <c r="Y25" s="27">
        <f t="shared" si="1"/>
        <v>2759002</v>
      </c>
      <c r="Z25" s="28">
        <f>+IF(X25&lt;&gt;0,+(Y25/X25)*100,0)</f>
        <v>-100</v>
      </c>
      <c r="AA25" s="29">
        <f>SUM(AA19:AA24)</f>
        <v>-5518000</v>
      </c>
    </row>
    <row r="26" spans="1:27" ht="4.5" customHeight="1">
      <c r="A26" s="30"/>
      <c r="B26" s="16"/>
      <c r="C26" s="17"/>
      <c r="D26" s="17"/>
      <c r="E26" s="18"/>
      <c r="F26" s="19"/>
      <c r="G26" s="19"/>
      <c r="H26" s="19"/>
      <c r="I26" s="19"/>
      <c r="J26" s="19"/>
      <c r="K26" s="19"/>
      <c r="L26" s="19"/>
      <c r="M26" s="19"/>
      <c r="N26" s="19"/>
      <c r="O26" s="19"/>
      <c r="P26" s="19"/>
      <c r="Q26" s="19"/>
      <c r="R26" s="19"/>
      <c r="S26" s="19"/>
      <c r="T26" s="19"/>
      <c r="U26" s="19"/>
      <c r="V26" s="19"/>
      <c r="W26" s="19"/>
      <c r="X26" s="19"/>
      <c r="Y26" s="19"/>
      <c r="Z26" s="20"/>
      <c r="AA26" s="21"/>
    </row>
    <row r="27" spans="1:27" ht="13.5">
      <c r="A27" s="9" t="s">
        <v>50</v>
      </c>
      <c r="B27" s="16"/>
      <c r="C27" s="17"/>
      <c r="D27" s="17"/>
      <c r="E27" s="18"/>
      <c r="F27" s="19"/>
      <c r="G27" s="19"/>
      <c r="H27" s="19"/>
      <c r="I27" s="19"/>
      <c r="J27" s="19"/>
      <c r="K27" s="19"/>
      <c r="L27" s="19"/>
      <c r="M27" s="19"/>
      <c r="N27" s="19"/>
      <c r="O27" s="19"/>
      <c r="P27" s="19"/>
      <c r="Q27" s="19"/>
      <c r="R27" s="19"/>
      <c r="S27" s="19"/>
      <c r="T27" s="19"/>
      <c r="U27" s="19"/>
      <c r="V27" s="19"/>
      <c r="W27" s="19"/>
      <c r="X27" s="19"/>
      <c r="Y27" s="19"/>
      <c r="Z27" s="20"/>
      <c r="AA27" s="21"/>
    </row>
    <row r="28" spans="1:27" ht="13.5">
      <c r="A28" s="9" t="s">
        <v>32</v>
      </c>
      <c r="B28" s="16"/>
      <c r="C28" s="17"/>
      <c r="D28" s="17"/>
      <c r="E28" s="18"/>
      <c r="F28" s="19"/>
      <c r="G28" s="19"/>
      <c r="H28" s="19"/>
      <c r="I28" s="19"/>
      <c r="J28" s="19"/>
      <c r="K28" s="19"/>
      <c r="L28" s="19"/>
      <c r="M28" s="19"/>
      <c r="N28" s="19"/>
      <c r="O28" s="19"/>
      <c r="P28" s="19"/>
      <c r="Q28" s="19"/>
      <c r="R28" s="19"/>
      <c r="S28" s="19"/>
      <c r="T28" s="19"/>
      <c r="U28" s="19"/>
      <c r="V28" s="19"/>
      <c r="W28" s="19"/>
      <c r="X28" s="19"/>
      <c r="Y28" s="19"/>
      <c r="Z28" s="20"/>
      <c r="AA28" s="21"/>
    </row>
    <row r="29" spans="1:27" ht="13.5">
      <c r="A29" s="22" t="s">
        <v>51</v>
      </c>
      <c r="B29" s="16"/>
      <c r="C29" s="17"/>
      <c r="D29" s="17"/>
      <c r="E29" s="18"/>
      <c r="F29" s="19"/>
      <c r="G29" s="19"/>
      <c r="H29" s="19"/>
      <c r="I29" s="19"/>
      <c r="J29" s="19"/>
      <c r="K29" s="19"/>
      <c r="L29" s="19"/>
      <c r="M29" s="19"/>
      <c r="N29" s="19"/>
      <c r="O29" s="19"/>
      <c r="P29" s="19"/>
      <c r="Q29" s="19"/>
      <c r="R29" s="19"/>
      <c r="S29" s="19"/>
      <c r="T29" s="19"/>
      <c r="U29" s="19"/>
      <c r="V29" s="19"/>
      <c r="W29" s="19"/>
      <c r="X29" s="19"/>
      <c r="Y29" s="19"/>
      <c r="Z29" s="20"/>
      <c r="AA29" s="21"/>
    </row>
    <row r="30" spans="1:27" ht="13.5">
      <c r="A30" s="22" t="s">
        <v>52</v>
      </c>
      <c r="B30" s="16"/>
      <c r="C30" s="17"/>
      <c r="D30" s="17"/>
      <c r="E30" s="18"/>
      <c r="F30" s="19"/>
      <c r="G30" s="19"/>
      <c r="H30" s="19"/>
      <c r="I30" s="19"/>
      <c r="J30" s="19"/>
      <c r="K30" s="19"/>
      <c r="L30" s="19"/>
      <c r="M30" s="19"/>
      <c r="N30" s="19"/>
      <c r="O30" s="19"/>
      <c r="P30" s="19"/>
      <c r="Q30" s="19"/>
      <c r="R30" s="19"/>
      <c r="S30" s="19"/>
      <c r="T30" s="19"/>
      <c r="U30" s="19"/>
      <c r="V30" s="19"/>
      <c r="W30" s="19"/>
      <c r="X30" s="19"/>
      <c r="Y30" s="19"/>
      <c r="Z30" s="20"/>
      <c r="AA30" s="21"/>
    </row>
    <row r="31" spans="1:27" ht="13.5">
      <c r="A31" s="22" t="s">
        <v>53</v>
      </c>
      <c r="B31" s="16"/>
      <c r="C31" s="17"/>
      <c r="D31" s="17"/>
      <c r="E31" s="18"/>
      <c r="F31" s="19"/>
      <c r="G31" s="19"/>
      <c r="H31" s="36"/>
      <c r="I31" s="36"/>
      <c r="J31" s="36"/>
      <c r="K31" s="19"/>
      <c r="L31" s="19"/>
      <c r="M31" s="19"/>
      <c r="N31" s="19"/>
      <c r="O31" s="36"/>
      <c r="P31" s="36"/>
      <c r="Q31" s="36"/>
      <c r="R31" s="19"/>
      <c r="S31" s="19"/>
      <c r="T31" s="19"/>
      <c r="U31" s="19"/>
      <c r="V31" s="36"/>
      <c r="W31" s="36"/>
      <c r="X31" s="36"/>
      <c r="Y31" s="19"/>
      <c r="Z31" s="20"/>
      <c r="AA31" s="21"/>
    </row>
    <row r="32" spans="1:27" ht="13.5">
      <c r="A32" s="9" t="s">
        <v>38</v>
      </c>
      <c r="B32" s="16"/>
      <c r="C32" s="17"/>
      <c r="D32" s="17"/>
      <c r="E32" s="18"/>
      <c r="F32" s="19"/>
      <c r="G32" s="19"/>
      <c r="H32" s="19"/>
      <c r="I32" s="19"/>
      <c r="J32" s="19"/>
      <c r="K32" s="19"/>
      <c r="L32" s="19"/>
      <c r="M32" s="19"/>
      <c r="N32" s="19"/>
      <c r="O32" s="19"/>
      <c r="P32" s="19"/>
      <c r="Q32" s="19"/>
      <c r="R32" s="19"/>
      <c r="S32" s="19"/>
      <c r="T32" s="19"/>
      <c r="U32" s="19"/>
      <c r="V32" s="19"/>
      <c r="W32" s="19"/>
      <c r="X32" s="19"/>
      <c r="Y32" s="19"/>
      <c r="Z32" s="20"/>
      <c r="AA32" s="21"/>
    </row>
    <row r="33" spans="1:27" ht="13.5">
      <c r="A33" s="22" t="s">
        <v>54</v>
      </c>
      <c r="B33" s="16"/>
      <c r="C33" s="17"/>
      <c r="D33" s="17"/>
      <c r="E33" s="18">
        <v>-5272883</v>
      </c>
      <c r="F33" s="19">
        <v>-5272883</v>
      </c>
      <c r="G33" s="19"/>
      <c r="H33" s="19"/>
      <c r="I33" s="19"/>
      <c r="J33" s="19"/>
      <c r="K33" s="19"/>
      <c r="L33" s="19"/>
      <c r="M33" s="19"/>
      <c r="N33" s="19"/>
      <c r="O33" s="19"/>
      <c r="P33" s="19"/>
      <c r="Q33" s="19"/>
      <c r="R33" s="19"/>
      <c r="S33" s="19"/>
      <c r="T33" s="19"/>
      <c r="U33" s="19"/>
      <c r="V33" s="19"/>
      <c r="W33" s="19"/>
      <c r="X33" s="19">
        <v>-2636447</v>
      </c>
      <c r="Y33" s="19">
        <v>2636447</v>
      </c>
      <c r="Z33" s="20">
        <v>-100</v>
      </c>
      <c r="AA33" s="21">
        <v>-5272883</v>
      </c>
    </row>
    <row r="34" spans="1:27" ht="13.5">
      <c r="A34" s="23" t="s">
        <v>55</v>
      </c>
      <c r="B34" s="24"/>
      <c r="C34" s="25">
        <f aca="true" t="shared" si="2" ref="C34:Y34">SUM(C29:C33)</f>
        <v>0</v>
      </c>
      <c r="D34" s="25">
        <f>SUM(D29:D33)</f>
        <v>0</v>
      </c>
      <c r="E34" s="26">
        <f t="shared" si="2"/>
        <v>-5272883</v>
      </c>
      <c r="F34" s="27">
        <f t="shared" si="2"/>
        <v>-5272883</v>
      </c>
      <c r="G34" s="27">
        <f t="shared" si="2"/>
        <v>0</v>
      </c>
      <c r="H34" s="27">
        <f t="shared" si="2"/>
        <v>0</v>
      </c>
      <c r="I34" s="27">
        <f t="shared" si="2"/>
        <v>0</v>
      </c>
      <c r="J34" s="27">
        <f t="shared" si="2"/>
        <v>0</v>
      </c>
      <c r="K34" s="27">
        <f t="shared" si="2"/>
        <v>0</v>
      </c>
      <c r="L34" s="27">
        <f t="shared" si="2"/>
        <v>0</v>
      </c>
      <c r="M34" s="27">
        <f t="shared" si="2"/>
        <v>0</v>
      </c>
      <c r="N34" s="27">
        <f t="shared" si="2"/>
        <v>0</v>
      </c>
      <c r="O34" s="27">
        <f t="shared" si="2"/>
        <v>0</v>
      </c>
      <c r="P34" s="27">
        <f t="shared" si="2"/>
        <v>0</v>
      </c>
      <c r="Q34" s="27">
        <f t="shared" si="2"/>
        <v>0</v>
      </c>
      <c r="R34" s="27">
        <f t="shared" si="2"/>
        <v>0</v>
      </c>
      <c r="S34" s="27">
        <f t="shared" si="2"/>
        <v>0</v>
      </c>
      <c r="T34" s="27">
        <f t="shared" si="2"/>
        <v>0</v>
      </c>
      <c r="U34" s="27">
        <f t="shared" si="2"/>
        <v>0</v>
      </c>
      <c r="V34" s="27">
        <f t="shared" si="2"/>
        <v>0</v>
      </c>
      <c r="W34" s="27">
        <f t="shared" si="2"/>
        <v>0</v>
      </c>
      <c r="X34" s="27">
        <f t="shared" si="2"/>
        <v>-2636447</v>
      </c>
      <c r="Y34" s="27">
        <f t="shared" si="2"/>
        <v>2636447</v>
      </c>
      <c r="Z34" s="28">
        <f>+IF(X34&lt;&gt;0,+(Y34/X34)*100,0)</f>
        <v>-100</v>
      </c>
      <c r="AA34" s="29">
        <f>SUM(AA29:AA33)</f>
        <v>-5272883</v>
      </c>
    </row>
    <row r="35" spans="1:27" ht="4.5" customHeight="1">
      <c r="A35" s="30"/>
      <c r="B35" s="16"/>
      <c r="C35" s="17"/>
      <c r="D35" s="17"/>
      <c r="E35" s="18"/>
      <c r="F35" s="19"/>
      <c r="G35" s="19"/>
      <c r="H35" s="19"/>
      <c r="I35" s="19"/>
      <c r="J35" s="19"/>
      <c r="K35" s="19"/>
      <c r="L35" s="19"/>
      <c r="M35" s="19"/>
      <c r="N35" s="19"/>
      <c r="O35" s="19"/>
      <c r="P35" s="19"/>
      <c r="Q35" s="19"/>
      <c r="R35" s="19"/>
      <c r="S35" s="19"/>
      <c r="T35" s="19"/>
      <c r="U35" s="19"/>
      <c r="V35" s="19"/>
      <c r="W35" s="19"/>
      <c r="X35" s="19"/>
      <c r="Y35" s="19"/>
      <c r="Z35" s="20"/>
      <c r="AA35" s="21"/>
    </row>
    <row r="36" spans="1:27" ht="13.5">
      <c r="A36" s="9" t="s">
        <v>56</v>
      </c>
      <c r="B36" s="16"/>
      <c r="C36" s="31">
        <f aca="true" t="shared" si="3" ref="C36:Y36">+C15+C25+C34</f>
        <v>0</v>
      </c>
      <c r="D36" s="31">
        <f>+D15+D25+D34</f>
        <v>0</v>
      </c>
      <c r="E36" s="32">
        <f t="shared" si="3"/>
        <v>26214288</v>
      </c>
      <c r="F36" s="33">
        <f t="shared" si="3"/>
        <v>26214288</v>
      </c>
      <c r="G36" s="33">
        <f t="shared" si="3"/>
        <v>41715533</v>
      </c>
      <c r="H36" s="33">
        <f t="shared" si="3"/>
        <v>-22488374</v>
      </c>
      <c r="I36" s="33">
        <f t="shared" si="3"/>
        <v>-15531367</v>
      </c>
      <c r="J36" s="33">
        <f t="shared" si="3"/>
        <v>3695792</v>
      </c>
      <c r="K36" s="33">
        <f t="shared" si="3"/>
        <v>-4618843</v>
      </c>
      <c r="L36" s="33">
        <f t="shared" si="3"/>
        <v>6527557</v>
      </c>
      <c r="M36" s="33">
        <f t="shared" si="3"/>
        <v>30118165</v>
      </c>
      <c r="N36" s="33">
        <f t="shared" si="3"/>
        <v>32026879</v>
      </c>
      <c r="O36" s="33">
        <f t="shared" si="3"/>
        <v>0</v>
      </c>
      <c r="P36" s="33">
        <f t="shared" si="3"/>
        <v>0</v>
      </c>
      <c r="Q36" s="33">
        <f t="shared" si="3"/>
        <v>0</v>
      </c>
      <c r="R36" s="33">
        <f t="shared" si="3"/>
        <v>0</v>
      </c>
      <c r="S36" s="33">
        <f t="shared" si="3"/>
        <v>0</v>
      </c>
      <c r="T36" s="33">
        <f t="shared" si="3"/>
        <v>0</v>
      </c>
      <c r="U36" s="33">
        <f t="shared" si="3"/>
        <v>0</v>
      </c>
      <c r="V36" s="33">
        <f t="shared" si="3"/>
        <v>0</v>
      </c>
      <c r="W36" s="33">
        <f t="shared" si="3"/>
        <v>35722671</v>
      </c>
      <c r="X36" s="33">
        <f t="shared" si="3"/>
        <v>13107086</v>
      </c>
      <c r="Y36" s="33">
        <f t="shared" si="3"/>
        <v>22615585</v>
      </c>
      <c r="Z36" s="34">
        <f>+IF(X36&lt;&gt;0,+(Y36/X36)*100,0)</f>
        <v>172.54472122941743</v>
      </c>
      <c r="AA36" s="35">
        <f>+AA15+AA25+AA34</f>
        <v>26214288</v>
      </c>
    </row>
    <row r="37" spans="1:27" ht="13.5">
      <c r="A37" s="22" t="s">
        <v>57</v>
      </c>
      <c r="B37" s="16"/>
      <c r="C37" s="31"/>
      <c r="D37" s="31"/>
      <c r="E37" s="32">
        <v>1137527</v>
      </c>
      <c r="F37" s="33">
        <v>1137527</v>
      </c>
      <c r="G37" s="33">
        <v>25627837</v>
      </c>
      <c r="H37" s="33">
        <v>67343370</v>
      </c>
      <c r="I37" s="33">
        <v>44854996</v>
      </c>
      <c r="J37" s="33">
        <v>25627837</v>
      </c>
      <c r="K37" s="33">
        <v>29323629</v>
      </c>
      <c r="L37" s="33">
        <v>24704786</v>
      </c>
      <c r="M37" s="33">
        <v>31232343</v>
      </c>
      <c r="N37" s="33">
        <v>29323629</v>
      </c>
      <c r="O37" s="33"/>
      <c r="P37" s="33"/>
      <c r="Q37" s="33"/>
      <c r="R37" s="33"/>
      <c r="S37" s="33"/>
      <c r="T37" s="33"/>
      <c r="U37" s="33"/>
      <c r="V37" s="33"/>
      <c r="W37" s="33">
        <v>25627837</v>
      </c>
      <c r="X37" s="33">
        <v>1137527</v>
      </c>
      <c r="Y37" s="33">
        <v>24490310</v>
      </c>
      <c r="Z37" s="34">
        <v>2152.94</v>
      </c>
      <c r="AA37" s="35">
        <v>1137527</v>
      </c>
    </row>
    <row r="38" spans="1:27" ht="13.5">
      <c r="A38" s="41" t="s">
        <v>58</v>
      </c>
      <c r="B38" s="42"/>
      <c r="C38" s="43"/>
      <c r="D38" s="43"/>
      <c r="E38" s="44">
        <v>27351815</v>
      </c>
      <c r="F38" s="45">
        <v>27351815</v>
      </c>
      <c r="G38" s="45">
        <v>67343370</v>
      </c>
      <c r="H38" s="45">
        <v>44854996</v>
      </c>
      <c r="I38" s="45">
        <v>29323629</v>
      </c>
      <c r="J38" s="45">
        <v>29323629</v>
      </c>
      <c r="K38" s="45">
        <v>24704786</v>
      </c>
      <c r="L38" s="45">
        <v>31232343</v>
      </c>
      <c r="M38" s="45">
        <v>61350508</v>
      </c>
      <c r="N38" s="45">
        <v>61350508</v>
      </c>
      <c r="O38" s="45"/>
      <c r="P38" s="45"/>
      <c r="Q38" s="45"/>
      <c r="R38" s="45"/>
      <c r="S38" s="45"/>
      <c r="T38" s="45"/>
      <c r="U38" s="45"/>
      <c r="V38" s="45"/>
      <c r="W38" s="45">
        <v>61350508</v>
      </c>
      <c r="X38" s="45">
        <v>14244613</v>
      </c>
      <c r="Y38" s="45">
        <v>47105895</v>
      </c>
      <c r="Z38" s="46">
        <v>330.69</v>
      </c>
      <c r="AA38" s="47">
        <v>27351815</v>
      </c>
    </row>
    <row r="39" spans="1:27" ht="13.5">
      <c r="A39" s="48" t="s">
        <v>80</v>
      </c>
      <c r="B39" s="49"/>
      <c r="C39" s="49"/>
      <c r="D39" s="49"/>
      <c r="E39" s="49"/>
      <c r="F39" s="49"/>
      <c r="G39" s="49"/>
      <c r="H39" s="49"/>
      <c r="I39" s="49"/>
      <c r="J39" s="49"/>
      <c r="K39" s="49"/>
      <c r="L39" s="49"/>
      <c r="M39" s="49"/>
      <c r="N39" s="49"/>
      <c r="O39" s="49"/>
      <c r="P39" s="49"/>
      <c r="Q39" s="49"/>
      <c r="R39" s="49"/>
      <c r="S39" s="49"/>
      <c r="T39" s="49"/>
      <c r="U39" s="49"/>
      <c r="V39" s="49"/>
      <c r="W39" s="49"/>
      <c r="X39" s="49"/>
      <c r="Y39" s="49"/>
      <c r="Z39" s="49"/>
      <c r="AA39" s="49"/>
    </row>
    <row r="40" spans="1:27" ht="13.5">
      <c r="A40" s="50" t="s">
        <v>81</v>
      </c>
      <c r="B40" s="49"/>
      <c r="C40" s="49"/>
      <c r="D40" s="49"/>
      <c r="E40" s="49"/>
      <c r="F40" s="49"/>
      <c r="G40" s="49"/>
      <c r="H40" s="49"/>
      <c r="I40" s="49"/>
      <c r="J40" s="49"/>
      <c r="K40" s="49"/>
      <c r="L40" s="49"/>
      <c r="M40" s="49"/>
      <c r="N40" s="49"/>
      <c r="O40" s="49"/>
      <c r="P40" s="49"/>
      <c r="Q40" s="49"/>
      <c r="R40" s="49"/>
      <c r="S40" s="49"/>
      <c r="T40" s="49"/>
      <c r="U40" s="49"/>
      <c r="V40" s="49"/>
      <c r="W40" s="49"/>
      <c r="X40" s="49"/>
      <c r="Y40" s="49"/>
      <c r="Z40" s="49"/>
      <c r="AA40" s="49"/>
    </row>
    <row r="41" spans="1:27" ht="13.5">
      <c r="A41" s="49"/>
      <c r="B41" s="49"/>
      <c r="C41" s="49"/>
      <c r="D41" s="49"/>
      <c r="E41" s="49"/>
      <c r="F41" s="49"/>
      <c r="G41" s="49"/>
      <c r="H41" s="49"/>
      <c r="I41" s="49"/>
      <c r="J41" s="49"/>
      <c r="K41" s="49"/>
      <c r="L41" s="49"/>
      <c r="M41" s="49"/>
      <c r="N41" s="49"/>
      <c r="O41" s="49"/>
      <c r="P41" s="49"/>
      <c r="Q41" s="49"/>
      <c r="R41" s="49"/>
      <c r="S41" s="49"/>
      <c r="T41" s="49"/>
      <c r="U41" s="49"/>
      <c r="V41" s="49"/>
      <c r="W41" s="49"/>
      <c r="X41" s="49"/>
      <c r="Y41" s="49"/>
      <c r="Z41" s="49"/>
      <c r="AA41" s="49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A41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51" t="s">
        <v>67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  <c r="R1" s="51"/>
      <c r="S1" s="51"/>
      <c r="T1" s="51"/>
      <c r="U1" s="51"/>
      <c r="V1" s="51"/>
      <c r="W1" s="51"/>
      <c r="X1" s="51"/>
      <c r="Y1" s="51"/>
      <c r="Z1" s="51"/>
      <c r="AA1" s="51"/>
    </row>
    <row r="2" spans="1:27" ht="24.75" customHeight="1">
      <c r="A2" s="2" t="s">
        <v>1</v>
      </c>
      <c r="B2" s="1" t="s">
        <v>82</v>
      </c>
      <c r="C2" s="3" t="s">
        <v>2</v>
      </c>
      <c r="D2" s="3" t="s">
        <v>3</v>
      </c>
      <c r="E2" s="52" t="s">
        <v>4</v>
      </c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  <c r="R2" s="53"/>
      <c r="S2" s="53"/>
      <c r="T2" s="53"/>
      <c r="U2" s="53"/>
      <c r="V2" s="53"/>
      <c r="W2" s="53"/>
      <c r="X2" s="53"/>
      <c r="Y2" s="53"/>
      <c r="Z2" s="53"/>
      <c r="AA2" s="54"/>
    </row>
    <row r="3" spans="1:27" ht="24.75" customHeight="1">
      <c r="A3" s="4" t="s">
        <v>5</v>
      </c>
      <c r="B3" s="5" t="s">
        <v>6</v>
      </c>
      <c r="C3" s="6" t="s">
        <v>7</v>
      </c>
      <c r="D3" s="6" t="s">
        <v>7</v>
      </c>
      <c r="E3" s="7" t="s">
        <v>8</v>
      </c>
      <c r="F3" s="8" t="s">
        <v>9</v>
      </c>
      <c r="G3" s="8" t="s">
        <v>10</v>
      </c>
      <c r="H3" s="8" t="s">
        <v>11</v>
      </c>
      <c r="I3" s="8" t="s">
        <v>12</v>
      </c>
      <c r="J3" s="8" t="s">
        <v>13</v>
      </c>
      <c r="K3" s="8" t="s">
        <v>14</v>
      </c>
      <c r="L3" s="8" t="s">
        <v>15</v>
      </c>
      <c r="M3" s="8" t="s">
        <v>16</v>
      </c>
      <c r="N3" s="8" t="s">
        <v>17</v>
      </c>
      <c r="O3" s="8" t="s">
        <v>18</v>
      </c>
      <c r="P3" s="8" t="s">
        <v>19</v>
      </c>
      <c r="Q3" s="8" t="s">
        <v>20</v>
      </c>
      <c r="R3" s="8" t="s">
        <v>21</v>
      </c>
      <c r="S3" s="8" t="s">
        <v>22</v>
      </c>
      <c r="T3" s="8" t="s">
        <v>23</v>
      </c>
      <c r="U3" s="8" t="s">
        <v>24</v>
      </c>
      <c r="V3" s="8" t="s">
        <v>25</v>
      </c>
      <c r="W3" s="8" t="s">
        <v>26</v>
      </c>
      <c r="X3" s="8" t="s">
        <v>27</v>
      </c>
      <c r="Y3" s="8" t="s">
        <v>28</v>
      </c>
      <c r="Z3" s="8" t="s">
        <v>29</v>
      </c>
      <c r="AA3" s="6" t="s">
        <v>30</v>
      </c>
    </row>
    <row r="4" spans="1:27" ht="13.5">
      <c r="A4" s="9" t="s">
        <v>31</v>
      </c>
      <c r="B4" s="10"/>
      <c r="C4" s="11"/>
      <c r="D4" s="11"/>
      <c r="E4" s="12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4"/>
      <c r="AA4" s="15"/>
    </row>
    <row r="5" spans="1:27" ht="13.5">
      <c r="A5" s="9" t="s">
        <v>32</v>
      </c>
      <c r="B5" s="16"/>
      <c r="C5" s="17"/>
      <c r="D5" s="17"/>
      <c r="E5" s="18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  <c r="S5" s="19"/>
      <c r="T5" s="19"/>
      <c r="U5" s="19"/>
      <c r="V5" s="19"/>
      <c r="W5" s="19"/>
      <c r="X5" s="19"/>
      <c r="Y5" s="19"/>
      <c r="Z5" s="20"/>
      <c r="AA5" s="21"/>
    </row>
    <row r="6" spans="1:27" ht="13.5">
      <c r="A6" s="22" t="s">
        <v>33</v>
      </c>
      <c r="B6" s="16"/>
      <c r="C6" s="17"/>
      <c r="D6" s="17"/>
      <c r="E6" s="18">
        <v>1410277420</v>
      </c>
      <c r="F6" s="19">
        <v>1410277420</v>
      </c>
      <c r="G6" s="19">
        <v>1683323720</v>
      </c>
      <c r="H6" s="19">
        <v>168707279</v>
      </c>
      <c r="I6" s="19">
        <v>135271485</v>
      </c>
      <c r="J6" s="19">
        <v>1987302484</v>
      </c>
      <c r="K6" s="19">
        <v>131647917</v>
      </c>
      <c r="L6" s="19">
        <v>136800554</v>
      </c>
      <c r="M6" s="19"/>
      <c r="N6" s="19">
        <v>268448471</v>
      </c>
      <c r="O6" s="19"/>
      <c r="P6" s="19"/>
      <c r="Q6" s="19"/>
      <c r="R6" s="19"/>
      <c r="S6" s="19"/>
      <c r="T6" s="19"/>
      <c r="U6" s="19"/>
      <c r="V6" s="19"/>
      <c r="W6" s="19">
        <v>2255750955</v>
      </c>
      <c r="X6" s="19">
        <v>705140212</v>
      </c>
      <c r="Y6" s="19">
        <v>1550610743</v>
      </c>
      <c r="Z6" s="20">
        <v>219.9</v>
      </c>
      <c r="AA6" s="21">
        <v>1410277420</v>
      </c>
    </row>
    <row r="7" spans="1:27" ht="13.5">
      <c r="A7" s="22" t="s">
        <v>34</v>
      </c>
      <c r="B7" s="16"/>
      <c r="C7" s="17"/>
      <c r="D7" s="17"/>
      <c r="E7" s="18">
        <v>219579000</v>
      </c>
      <c r="F7" s="19">
        <v>219579000</v>
      </c>
      <c r="G7" s="19">
        <v>347778000</v>
      </c>
      <c r="H7" s="19">
        <v>1600000</v>
      </c>
      <c r="I7" s="19">
        <v>72735000</v>
      </c>
      <c r="J7" s="19">
        <v>422113000</v>
      </c>
      <c r="K7" s="19">
        <v>326434</v>
      </c>
      <c r="L7" s="19">
        <v>1502402</v>
      </c>
      <c r="M7" s="19"/>
      <c r="N7" s="19">
        <v>1828836</v>
      </c>
      <c r="O7" s="19"/>
      <c r="P7" s="19"/>
      <c r="Q7" s="19"/>
      <c r="R7" s="19"/>
      <c r="S7" s="19"/>
      <c r="T7" s="19"/>
      <c r="U7" s="19"/>
      <c r="V7" s="19"/>
      <c r="W7" s="19">
        <v>423941836</v>
      </c>
      <c r="X7" s="19">
        <v>136847000</v>
      </c>
      <c r="Y7" s="19">
        <v>287094836</v>
      </c>
      <c r="Z7" s="20">
        <v>209.79</v>
      </c>
      <c r="AA7" s="21">
        <v>219579000</v>
      </c>
    </row>
    <row r="8" spans="1:27" ht="13.5">
      <c r="A8" s="22" t="s">
        <v>35</v>
      </c>
      <c r="B8" s="16"/>
      <c r="C8" s="17"/>
      <c r="D8" s="17"/>
      <c r="E8" s="18">
        <v>159916000</v>
      </c>
      <c r="F8" s="19">
        <v>159916000</v>
      </c>
      <c r="G8" s="19"/>
      <c r="H8" s="19"/>
      <c r="I8" s="19"/>
      <c r="J8" s="19"/>
      <c r="K8" s="19"/>
      <c r="L8" s="19"/>
      <c r="M8" s="19"/>
      <c r="N8" s="19"/>
      <c r="O8" s="19"/>
      <c r="P8" s="19"/>
      <c r="Q8" s="19"/>
      <c r="R8" s="19"/>
      <c r="S8" s="19"/>
      <c r="T8" s="19"/>
      <c r="U8" s="19"/>
      <c r="V8" s="19"/>
      <c r="W8" s="19"/>
      <c r="X8" s="19">
        <v>66631665</v>
      </c>
      <c r="Y8" s="19">
        <v>-66631665</v>
      </c>
      <c r="Z8" s="20">
        <v>-100</v>
      </c>
      <c r="AA8" s="21">
        <v>159916000</v>
      </c>
    </row>
    <row r="9" spans="1:27" ht="13.5">
      <c r="A9" s="22" t="s">
        <v>36</v>
      </c>
      <c r="B9" s="16"/>
      <c r="C9" s="17"/>
      <c r="D9" s="17"/>
      <c r="E9" s="18">
        <v>50356980</v>
      </c>
      <c r="F9" s="19">
        <v>50356980</v>
      </c>
      <c r="G9" s="19">
        <v>50356984</v>
      </c>
      <c r="H9" s="19">
        <v>5403946</v>
      </c>
      <c r="I9" s="19">
        <v>5898014</v>
      </c>
      <c r="J9" s="19">
        <v>61658944</v>
      </c>
      <c r="K9" s="19">
        <v>5993864</v>
      </c>
      <c r="L9" s="19">
        <v>6017936</v>
      </c>
      <c r="M9" s="19"/>
      <c r="N9" s="19">
        <v>12011800</v>
      </c>
      <c r="O9" s="19"/>
      <c r="P9" s="19"/>
      <c r="Q9" s="19"/>
      <c r="R9" s="19"/>
      <c r="S9" s="19"/>
      <c r="T9" s="19"/>
      <c r="U9" s="19"/>
      <c r="V9" s="19"/>
      <c r="W9" s="19">
        <v>73670744</v>
      </c>
      <c r="X9" s="19">
        <v>25178490</v>
      </c>
      <c r="Y9" s="19">
        <v>48492254</v>
      </c>
      <c r="Z9" s="20">
        <v>192.59</v>
      </c>
      <c r="AA9" s="21">
        <v>50356980</v>
      </c>
    </row>
    <row r="10" spans="1:27" ht="13.5">
      <c r="A10" s="22" t="s">
        <v>37</v>
      </c>
      <c r="B10" s="16"/>
      <c r="C10" s="17"/>
      <c r="D10" s="17"/>
      <c r="E10" s="18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20"/>
      <c r="AA10" s="21"/>
    </row>
    <row r="11" spans="1:27" ht="13.5">
      <c r="A11" s="9" t="s">
        <v>38</v>
      </c>
      <c r="B11" s="16"/>
      <c r="C11" s="17"/>
      <c r="D11" s="17"/>
      <c r="E11" s="18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20"/>
      <c r="AA11" s="21"/>
    </row>
    <row r="12" spans="1:27" ht="13.5">
      <c r="A12" s="22" t="s">
        <v>39</v>
      </c>
      <c r="B12" s="16"/>
      <c r="C12" s="17"/>
      <c r="D12" s="17"/>
      <c r="E12" s="18">
        <v>-1416868812</v>
      </c>
      <c r="F12" s="19">
        <v>-1416868812</v>
      </c>
      <c r="G12" s="19">
        <v>-2047141832</v>
      </c>
      <c r="H12" s="19">
        <v>-170591251</v>
      </c>
      <c r="I12" s="19">
        <v>-219635199</v>
      </c>
      <c r="J12" s="19">
        <v>-2437368282</v>
      </c>
      <c r="K12" s="19">
        <v>-135526339</v>
      </c>
      <c r="L12" s="19">
        <v>-136613048</v>
      </c>
      <c r="M12" s="19"/>
      <c r="N12" s="19">
        <v>-272139387</v>
      </c>
      <c r="O12" s="19"/>
      <c r="P12" s="19"/>
      <c r="Q12" s="19"/>
      <c r="R12" s="19"/>
      <c r="S12" s="19"/>
      <c r="T12" s="19"/>
      <c r="U12" s="19"/>
      <c r="V12" s="19"/>
      <c r="W12" s="19">
        <v>-2709507669</v>
      </c>
      <c r="X12" s="19">
        <v>-708434406</v>
      </c>
      <c r="Y12" s="19">
        <v>-2001073263</v>
      </c>
      <c r="Z12" s="20">
        <v>282.46</v>
      </c>
      <c r="AA12" s="21">
        <v>-1416868812</v>
      </c>
    </row>
    <row r="13" spans="1:27" ht="13.5">
      <c r="A13" s="22" t="s">
        <v>40</v>
      </c>
      <c r="B13" s="16"/>
      <c r="C13" s="17"/>
      <c r="D13" s="17"/>
      <c r="E13" s="18">
        <v>-16130160</v>
      </c>
      <c r="F13" s="19">
        <v>-16130160</v>
      </c>
      <c r="G13" s="19"/>
      <c r="H13" s="19"/>
      <c r="I13" s="19">
        <v>-282598</v>
      </c>
      <c r="J13" s="19">
        <v>-282598</v>
      </c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>
        <v>-282598</v>
      </c>
      <c r="X13" s="19">
        <v>-8065080</v>
      </c>
      <c r="Y13" s="19">
        <v>7782482</v>
      </c>
      <c r="Z13" s="20">
        <v>-96.5</v>
      </c>
      <c r="AA13" s="21">
        <v>-16130160</v>
      </c>
    </row>
    <row r="14" spans="1:27" ht="13.5">
      <c r="A14" s="22" t="s">
        <v>41</v>
      </c>
      <c r="B14" s="16"/>
      <c r="C14" s="17"/>
      <c r="D14" s="17"/>
      <c r="E14" s="18">
        <v>-34547556</v>
      </c>
      <c r="F14" s="19">
        <v>-34547556</v>
      </c>
      <c r="G14" s="19">
        <v>-1643095</v>
      </c>
      <c r="H14" s="19">
        <v>-1900906</v>
      </c>
      <c r="I14" s="19">
        <v>-1856697</v>
      </c>
      <c r="J14" s="19">
        <v>-5400698</v>
      </c>
      <c r="K14" s="19">
        <v>-1840637</v>
      </c>
      <c r="L14" s="19">
        <v>-1643086</v>
      </c>
      <c r="M14" s="19"/>
      <c r="N14" s="19">
        <v>-3483723</v>
      </c>
      <c r="O14" s="19"/>
      <c r="P14" s="19"/>
      <c r="Q14" s="19"/>
      <c r="R14" s="19"/>
      <c r="S14" s="19"/>
      <c r="T14" s="19"/>
      <c r="U14" s="19"/>
      <c r="V14" s="19"/>
      <c r="W14" s="19">
        <v>-8884421</v>
      </c>
      <c r="X14" s="19">
        <v>-17273778</v>
      </c>
      <c r="Y14" s="19">
        <v>8389357</v>
      </c>
      <c r="Z14" s="20">
        <v>-48.57</v>
      </c>
      <c r="AA14" s="21">
        <v>-34547556</v>
      </c>
    </row>
    <row r="15" spans="1:27" ht="13.5">
      <c r="A15" s="23" t="s">
        <v>42</v>
      </c>
      <c r="B15" s="24"/>
      <c r="C15" s="25">
        <f aca="true" t="shared" si="0" ref="C15:Y15">SUM(C6:C14)</f>
        <v>0</v>
      </c>
      <c r="D15" s="25">
        <f>SUM(D6:D14)</f>
        <v>0</v>
      </c>
      <c r="E15" s="26">
        <f t="shared" si="0"/>
        <v>372582872</v>
      </c>
      <c r="F15" s="27">
        <f t="shared" si="0"/>
        <v>372582872</v>
      </c>
      <c r="G15" s="27">
        <f t="shared" si="0"/>
        <v>32673777</v>
      </c>
      <c r="H15" s="27">
        <f t="shared" si="0"/>
        <v>3219068</v>
      </c>
      <c r="I15" s="27">
        <f t="shared" si="0"/>
        <v>-7869995</v>
      </c>
      <c r="J15" s="27">
        <f t="shared" si="0"/>
        <v>28022850</v>
      </c>
      <c r="K15" s="27">
        <f t="shared" si="0"/>
        <v>601239</v>
      </c>
      <c r="L15" s="27">
        <f t="shared" si="0"/>
        <v>6064758</v>
      </c>
      <c r="M15" s="27">
        <f t="shared" si="0"/>
        <v>0</v>
      </c>
      <c r="N15" s="27">
        <f t="shared" si="0"/>
        <v>6665997</v>
      </c>
      <c r="O15" s="27">
        <f t="shared" si="0"/>
        <v>0</v>
      </c>
      <c r="P15" s="27">
        <f t="shared" si="0"/>
        <v>0</v>
      </c>
      <c r="Q15" s="27">
        <f t="shared" si="0"/>
        <v>0</v>
      </c>
      <c r="R15" s="27">
        <f t="shared" si="0"/>
        <v>0</v>
      </c>
      <c r="S15" s="27">
        <f t="shared" si="0"/>
        <v>0</v>
      </c>
      <c r="T15" s="27">
        <f t="shared" si="0"/>
        <v>0</v>
      </c>
      <c r="U15" s="27">
        <f t="shared" si="0"/>
        <v>0</v>
      </c>
      <c r="V15" s="27">
        <f t="shared" si="0"/>
        <v>0</v>
      </c>
      <c r="W15" s="27">
        <f t="shared" si="0"/>
        <v>34688847</v>
      </c>
      <c r="X15" s="27">
        <f t="shared" si="0"/>
        <v>200024103</v>
      </c>
      <c r="Y15" s="27">
        <f t="shared" si="0"/>
        <v>-165335256</v>
      </c>
      <c r="Z15" s="28">
        <f>+IF(X15&lt;&gt;0,+(Y15/X15)*100,0)</f>
        <v>-82.6576665113204</v>
      </c>
      <c r="AA15" s="29">
        <f>SUM(AA6:AA14)</f>
        <v>372582872</v>
      </c>
    </row>
    <row r="16" spans="1:27" ht="4.5" customHeight="1">
      <c r="A16" s="30"/>
      <c r="B16" s="16"/>
      <c r="C16" s="17"/>
      <c r="D16" s="17"/>
      <c r="E16" s="18"/>
      <c r="F16" s="19"/>
      <c r="G16" s="19"/>
      <c r="H16" s="19"/>
      <c r="I16" s="19"/>
      <c r="J16" s="19"/>
      <c r="K16" s="19"/>
      <c r="L16" s="19"/>
      <c r="M16" s="19"/>
      <c r="N16" s="19"/>
      <c r="O16" s="19"/>
      <c r="P16" s="19"/>
      <c r="Q16" s="19"/>
      <c r="R16" s="19"/>
      <c r="S16" s="19"/>
      <c r="T16" s="19"/>
      <c r="U16" s="19"/>
      <c r="V16" s="19"/>
      <c r="W16" s="19"/>
      <c r="X16" s="19"/>
      <c r="Y16" s="19"/>
      <c r="Z16" s="20"/>
      <c r="AA16" s="21"/>
    </row>
    <row r="17" spans="1:27" ht="13.5">
      <c r="A17" s="9" t="s">
        <v>43</v>
      </c>
      <c r="B17" s="16"/>
      <c r="C17" s="17"/>
      <c r="D17" s="17"/>
      <c r="E17" s="18"/>
      <c r="F17" s="19"/>
      <c r="G17" s="19"/>
      <c r="H17" s="19"/>
      <c r="I17" s="19"/>
      <c r="J17" s="19"/>
      <c r="K17" s="19"/>
      <c r="L17" s="19"/>
      <c r="M17" s="19"/>
      <c r="N17" s="19"/>
      <c r="O17" s="19"/>
      <c r="P17" s="19"/>
      <c r="Q17" s="19"/>
      <c r="R17" s="19"/>
      <c r="S17" s="19"/>
      <c r="T17" s="19"/>
      <c r="U17" s="19"/>
      <c r="V17" s="19"/>
      <c r="W17" s="19"/>
      <c r="X17" s="19"/>
      <c r="Y17" s="19"/>
      <c r="Z17" s="20"/>
      <c r="AA17" s="21"/>
    </row>
    <row r="18" spans="1:27" ht="13.5">
      <c r="A18" s="9" t="s">
        <v>32</v>
      </c>
      <c r="B18" s="16"/>
      <c r="C18" s="31"/>
      <c r="D18" s="31"/>
      <c r="E18" s="32"/>
      <c r="F18" s="33"/>
      <c r="G18" s="33"/>
      <c r="H18" s="33"/>
      <c r="I18" s="33"/>
      <c r="J18" s="33"/>
      <c r="K18" s="33"/>
      <c r="L18" s="33"/>
      <c r="M18" s="33"/>
      <c r="N18" s="33"/>
      <c r="O18" s="33"/>
      <c r="P18" s="33"/>
      <c r="Q18" s="33"/>
      <c r="R18" s="33"/>
      <c r="S18" s="33"/>
      <c r="T18" s="33"/>
      <c r="U18" s="33"/>
      <c r="V18" s="33"/>
      <c r="W18" s="33"/>
      <c r="X18" s="33"/>
      <c r="Y18" s="33"/>
      <c r="Z18" s="34"/>
      <c r="AA18" s="35"/>
    </row>
    <row r="19" spans="1:27" ht="13.5">
      <c r="A19" s="22" t="s">
        <v>44</v>
      </c>
      <c r="B19" s="16"/>
      <c r="C19" s="17"/>
      <c r="D19" s="17"/>
      <c r="E19" s="18"/>
      <c r="F19" s="19"/>
      <c r="G19" s="36"/>
      <c r="H19" s="36"/>
      <c r="I19" s="36"/>
      <c r="J19" s="19"/>
      <c r="K19" s="36"/>
      <c r="L19" s="36"/>
      <c r="M19" s="19"/>
      <c r="N19" s="36"/>
      <c r="O19" s="36"/>
      <c r="P19" s="36"/>
      <c r="Q19" s="19"/>
      <c r="R19" s="36"/>
      <c r="S19" s="36"/>
      <c r="T19" s="19"/>
      <c r="U19" s="36"/>
      <c r="V19" s="36"/>
      <c r="W19" s="36"/>
      <c r="X19" s="19"/>
      <c r="Y19" s="36"/>
      <c r="Z19" s="37"/>
      <c r="AA19" s="38"/>
    </row>
    <row r="20" spans="1:27" ht="13.5">
      <c r="A20" s="22" t="s">
        <v>45</v>
      </c>
      <c r="B20" s="16"/>
      <c r="C20" s="17"/>
      <c r="D20" s="17"/>
      <c r="E20" s="39"/>
      <c r="F20" s="36"/>
      <c r="G20" s="19"/>
      <c r="H20" s="19"/>
      <c r="I20" s="19"/>
      <c r="J20" s="19"/>
      <c r="K20" s="19"/>
      <c r="L20" s="19"/>
      <c r="M20" s="36"/>
      <c r="N20" s="19"/>
      <c r="O20" s="19"/>
      <c r="P20" s="19"/>
      <c r="Q20" s="19"/>
      <c r="R20" s="19"/>
      <c r="S20" s="19"/>
      <c r="T20" s="36"/>
      <c r="U20" s="19"/>
      <c r="V20" s="19"/>
      <c r="W20" s="19"/>
      <c r="X20" s="19"/>
      <c r="Y20" s="19"/>
      <c r="Z20" s="20"/>
      <c r="AA20" s="21"/>
    </row>
    <row r="21" spans="1:27" ht="13.5">
      <c r="A21" s="22" t="s">
        <v>46</v>
      </c>
      <c r="B21" s="16"/>
      <c r="C21" s="40"/>
      <c r="D21" s="40"/>
      <c r="E21" s="18"/>
      <c r="F21" s="19"/>
      <c r="G21" s="36"/>
      <c r="H21" s="36"/>
      <c r="I21" s="36"/>
      <c r="J21" s="19"/>
      <c r="K21" s="36"/>
      <c r="L21" s="36"/>
      <c r="M21" s="19"/>
      <c r="N21" s="36"/>
      <c r="O21" s="36"/>
      <c r="P21" s="36"/>
      <c r="Q21" s="19"/>
      <c r="R21" s="36"/>
      <c r="S21" s="36"/>
      <c r="T21" s="19"/>
      <c r="U21" s="36"/>
      <c r="V21" s="36"/>
      <c r="W21" s="36"/>
      <c r="X21" s="19"/>
      <c r="Y21" s="36"/>
      <c r="Z21" s="37"/>
      <c r="AA21" s="38"/>
    </row>
    <row r="22" spans="1:27" ht="13.5">
      <c r="A22" s="22" t="s">
        <v>47</v>
      </c>
      <c r="B22" s="16"/>
      <c r="C22" s="17"/>
      <c r="D22" s="17"/>
      <c r="E22" s="18"/>
      <c r="F22" s="19"/>
      <c r="G22" s="19"/>
      <c r="H22" s="19"/>
      <c r="I22" s="19"/>
      <c r="J22" s="19"/>
      <c r="K22" s="19"/>
      <c r="L22" s="19"/>
      <c r="M22" s="19"/>
      <c r="N22" s="19"/>
      <c r="O22" s="19"/>
      <c r="P22" s="19"/>
      <c r="Q22" s="19"/>
      <c r="R22" s="19"/>
      <c r="S22" s="19"/>
      <c r="T22" s="19"/>
      <c r="U22" s="19"/>
      <c r="V22" s="19"/>
      <c r="W22" s="19"/>
      <c r="X22" s="19"/>
      <c r="Y22" s="19"/>
      <c r="Z22" s="20"/>
      <c r="AA22" s="21"/>
    </row>
    <row r="23" spans="1:27" ht="13.5">
      <c r="A23" s="9" t="s">
        <v>38</v>
      </c>
      <c r="B23" s="16"/>
      <c r="C23" s="17"/>
      <c r="D23" s="17"/>
      <c r="E23" s="18"/>
      <c r="F23" s="19"/>
      <c r="G23" s="19"/>
      <c r="H23" s="19"/>
      <c r="I23" s="19"/>
      <c r="J23" s="19"/>
      <c r="K23" s="19"/>
      <c r="L23" s="19"/>
      <c r="M23" s="19"/>
      <c r="N23" s="19"/>
      <c r="O23" s="19"/>
      <c r="P23" s="19"/>
      <c r="Q23" s="19"/>
      <c r="R23" s="19"/>
      <c r="S23" s="19"/>
      <c r="T23" s="19"/>
      <c r="U23" s="19"/>
      <c r="V23" s="19"/>
      <c r="W23" s="19"/>
      <c r="X23" s="19"/>
      <c r="Y23" s="19"/>
      <c r="Z23" s="20"/>
      <c r="AA23" s="21"/>
    </row>
    <row r="24" spans="1:27" ht="13.5">
      <c r="A24" s="22" t="s">
        <v>48</v>
      </c>
      <c r="B24" s="16"/>
      <c r="C24" s="17"/>
      <c r="D24" s="17"/>
      <c r="E24" s="18">
        <v>-159916000</v>
      </c>
      <c r="F24" s="19">
        <v>-159916000</v>
      </c>
      <c r="G24" s="19"/>
      <c r="H24" s="19"/>
      <c r="I24" s="19"/>
      <c r="J24" s="19"/>
      <c r="K24" s="19"/>
      <c r="L24" s="19"/>
      <c r="M24" s="19"/>
      <c r="N24" s="19"/>
      <c r="O24" s="19"/>
      <c r="P24" s="19"/>
      <c r="Q24" s="19"/>
      <c r="R24" s="19"/>
      <c r="S24" s="19"/>
      <c r="T24" s="19"/>
      <c r="U24" s="19"/>
      <c r="V24" s="19"/>
      <c r="W24" s="19"/>
      <c r="X24" s="19">
        <v>-66631665</v>
      </c>
      <c r="Y24" s="19">
        <v>66631665</v>
      </c>
      <c r="Z24" s="20">
        <v>-100</v>
      </c>
      <c r="AA24" s="21">
        <v>-159916000</v>
      </c>
    </row>
    <row r="25" spans="1:27" ht="13.5">
      <c r="A25" s="23" t="s">
        <v>49</v>
      </c>
      <c r="B25" s="24"/>
      <c r="C25" s="25">
        <f aca="true" t="shared" si="1" ref="C25:Y25">SUM(C19:C24)</f>
        <v>0</v>
      </c>
      <c r="D25" s="25">
        <f>SUM(D19:D24)</f>
        <v>0</v>
      </c>
      <c r="E25" s="26">
        <f t="shared" si="1"/>
        <v>-159916000</v>
      </c>
      <c r="F25" s="27">
        <f t="shared" si="1"/>
        <v>-159916000</v>
      </c>
      <c r="G25" s="27">
        <f t="shared" si="1"/>
        <v>0</v>
      </c>
      <c r="H25" s="27">
        <f t="shared" si="1"/>
        <v>0</v>
      </c>
      <c r="I25" s="27">
        <f t="shared" si="1"/>
        <v>0</v>
      </c>
      <c r="J25" s="27">
        <f t="shared" si="1"/>
        <v>0</v>
      </c>
      <c r="K25" s="27">
        <f t="shared" si="1"/>
        <v>0</v>
      </c>
      <c r="L25" s="27">
        <f t="shared" si="1"/>
        <v>0</v>
      </c>
      <c r="M25" s="27">
        <f t="shared" si="1"/>
        <v>0</v>
      </c>
      <c r="N25" s="27">
        <f t="shared" si="1"/>
        <v>0</v>
      </c>
      <c r="O25" s="27">
        <f t="shared" si="1"/>
        <v>0</v>
      </c>
      <c r="P25" s="27">
        <f t="shared" si="1"/>
        <v>0</v>
      </c>
      <c r="Q25" s="27">
        <f t="shared" si="1"/>
        <v>0</v>
      </c>
      <c r="R25" s="27">
        <f t="shared" si="1"/>
        <v>0</v>
      </c>
      <c r="S25" s="27">
        <f t="shared" si="1"/>
        <v>0</v>
      </c>
      <c r="T25" s="27">
        <f t="shared" si="1"/>
        <v>0</v>
      </c>
      <c r="U25" s="27">
        <f t="shared" si="1"/>
        <v>0</v>
      </c>
      <c r="V25" s="27">
        <f t="shared" si="1"/>
        <v>0</v>
      </c>
      <c r="W25" s="27">
        <f t="shared" si="1"/>
        <v>0</v>
      </c>
      <c r="X25" s="27">
        <f t="shared" si="1"/>
        <v>-66631665</v>
      </c>
      <c r="Y25" s="27">
        <f t="shared" si="1"/>
        <v>66631665</v>
      </c>
      <c r="Z25" s="28">
        <f>+IF(X25&lt;&gt;0,+(Y25/X25)*100,0)</f>
        <v>-100</v>
      </c>
      <c r="AA25" s="29">
        <f>SUM(AA19:AA24)</f>
        <v>-159916000</v>
      </c>
    </row>
    <row r="26" spans="1:27" ht="4.5" customHeight="1">
      <c r="A26" s="30"/>
      <c r="B26" s="16"/>
      <c r="C26" s="17"/>
      <c r="D26" s="17"/>
      <c r="E26" s="18"/>
      <c r="F26" s="19"/>
      <c r="G26" s="19"/>
      <c r="H26" s="19"/>
      <c r="I26" s="19"/>
      <c r="J26" s="19"/>
      <c r="K26" s="19"/>
      <c r="L26" s="19"/>
      <c r="M26" s="19"/>
      <c r="N26" s="19"/>
      <c r="O26" s="19"/>
      <c r="P26" s="19"/>
      <c r="Q26" s="19"/>
      <c r="R26" s="19"/>
      <c r="S26" s="19"/>
      <c r="T26" s="19"/>
      <c r="U26" s="19"/>
      <c r="V26" s="19"/>
      <c r="W26" s="19"/>
      <c r="X26" s="19"/>
      <c r="Y26" s="19"/>
      <c r="Z26" s="20"/>
      <c r="AA26" s="21"/>
    </row>
    <row r="27" spans="1:27" ht="13.5">
      <c r="A27" s="9" t="s">
        <v>50</v>
      </c>
      <c r="B27" s="16"/>
      <c r="C27" s="17"/>
      <c r="D27" s="17"/>
      <c r="E27" s="18"/>
      <c r="F27" s="19"/>
      <c r="G27" s="19"/>
      <c r="H27" s="19"/>
      <c r="I27" s="19"/>
      <c r="J27" s="19"/>
      <c r="K27" s="19"/>
      <c r="L27" s="19"/>
      <c r="M27" s="19"/>
      <c r="N27" s="19"/>
      <c r="O27" s="19"/>
      <c r="P27" s="19"/>
      <c r="Q27" s="19"/>
      <c r="R27" s="19"/>
      <c r="S27" s="19"/>
      <c r="T27" s="19"/>
      <c r="U27" s="19"/>
      <c r="V27" s="19"/>
      <c r="W27" s="19"/>
      <c r="X27" s="19"/>
      <c r="Y27" s="19"/>
      <c r="Z27" s="20"/>
      <c r="AA27" s="21"/>
    </row>
    <row r="28" spans="1:27" ht="13.5">
      <c r="A28" s="9" t="s">
        <v>32</v>
      </c>
      <c r="B28" s="16"/>
      <c r="C28" s="17"/>
      <c r="D28" s="17"/>
      <c r="E28" s="18"/>
      <c r="F28" s="19"/>
      <c r="G28" s="19"/>
      <c r="H28" s="19"/>
      <c r="I28" s="19"/>
      <c r="J28" s="19"/>
      <c r="K28" s="19"/>
      <c r="L28" s="19"/>
      <c r="M28" s="19"/>
      <c r="N28" s="19"/>
      <c r="O28" s="19"/>
      <c r="P28" s="19"/>
      <c r="Q28" s="19"/>
      <c r="R28" s="19"/>
      <c r="S28" s="19"/>
      <c r="T28" s="19"/>
      <c r="U28" s="19"/>
      <c r="V28" s="19"/>
      <c r="W28" s="19"/>
      <c r="X28" s="19"/>
      <c r="Y28" s="19"/>
      <c r="Z28" s="20"/>
      <c r="AA28" s="21"/>
    </row>
    <row r="29" spans="1:27" ht="13.5">
      <c r="A29" s="22" t="s">
        <v>51</v>
      </c>
      <c r="B29" s="16"/>
      <c r="C29" s="17"/>
      <c r="D29" s="17"/>
      <c r="E29" s="18"/>
      <c r="F29" s="19"/>
      <c r="G29" s="19"/>
      <c r="H29" s="19"/>
      <c r="I29" s="19"/>
      <c r="J29" s="19"/>
      <c r="K29" s="19"/>
      <c r="L29" s="19"/>
      <c r="M29" s="19"/>
      <c r="N29" s="19"/>
      <c r="O29" s="19"/>
      <c r="P29" s="19"/>
      <c r="Q29" s="19"/>
      <c r="R29" s="19"/>
      <c r="S29" s="19"/>
      <c r="T29" s="19"/>
      <c r="U29" s="19"/>
      <c r="V29" s="19"/>
      <c r="W29" s="19"/>
      <c r="X29" s="19"/>
      <c r="Y29" s="19"/>
      <c r="Z29" s="20"/>
      <c r="AA29" s="21"/>
    </row>
    <row r="30" spans="1:27" ht="13.5">
      <c r="A30" s="22" t="s">
        <v>52</v>
      </c>
      <c r="B30" s="16"/>
      <c r="C30" s="17"/>
      <c r="D30" s="17"/>
      <c r="E30" s="18"/>
      <c r="F30" s="19"/>
      <c r="G30" s="19"/>
      <c r="H30" s="19"/>
      <c r="I30" s="19"/>
      <c r="J30" s="19"/>
      <c r="K30" s="19"/>
      <c r="L30" s="19"/>
      <c r="M30" s="19"/>
      <c r="N30" s="19"/>
      <c r="O30" s="19"/>
      <c r="P30" s="19"/>
      <c r="Q30" s="19"/>
      <c r="R30" s="19"/>
      <c r="S30" s="19"/>
      <c r="T30" s="19"/>
      <c r="U30" s="19"/>
      <c r="V30" s="19"/>
      <c r="W30" s="19"/>
      <c r="X30" s="19"/>
      <c r="Y30" s="19"/>
      <c r="Z30" s="20"/>
      <c r="AA30" s="21"/>
    </row>
    <row r="31" spans="1:27" ht="13.5">
      <c r="A31" s="22" t="s">
        <v>53</v>
      </c>
      <c r="B31" s="16"/>
      <c r="C31" s="17"/>
      <c r="D31" s="17"/>
      <c r="E31" s="18">
        <v>5000000</v>
      </c>
      <c r="F31" s="19">
        <v>5000000</v>
      </c>
      <c r="G31" s="19"/>
      <c r="H31" s="36"/>
      <c r="I31" s="36"/>
      <c r="J31" s="36"/>
      <c r="K31" s="19"/>
      <c r="L31" s="19"/>
      <c r="M31" s="19"/>
      <c r="N31" s="19"/>
      <c r="O31" s="36"/>
      <c r="P31" s="36"/>
      <c r="Q31" s="36"/>
      <c r="R31" s="19"/>
      <c r="S31" s="19"/>
      <c r="T31" s="19"/>
      <c r="U31" s="19"/>
      <c r="V31" s="36"/>
      <c r="W31" s="36"/>
      <c r="X31" s="36">
        <v>2500000</v>
      </c>
      <c r="Y31" s="19">
        <v>-2500000</v>
      </c>
      <c r="Z31" s="20">
        <v>-100</v>
      </c>
      <c r="AA31" s="21">
        <v>5000000</v>
      </c>
    </row>
    <row r="32" spans="1:27" ht="13.5">
      <c r="A32" s="9" t="s">
        <v>38</v>
      </c>
      <c r="B32" s="16"/>
      <c r="C32" s="17"/>
      <c r="D32" s="17"/>
      <c r="E32" s="18"/>
      <c r="F32" s="19"/>
      <c r="G32" s="19"/>
      <c r="H32" s="19"/>
      <c r="I32" s="19"/>
      <c r="J32" s="19"/>
      <c r="K32" s="19"/>
      <c r="L32" s="19"/>
      <c r="M32" s="19"/>
      <c r="N32" s="19"/>
      <c r="O32" s="19"/>
      <c r="P32" s="19"/>
      <c r="Q32" s="19"/>
      <c r="R32" s="19"/>
      <c r="S32" s="19"/>
      <c r="T32" s="19"/>
      <c r="U32" s="19"/>
      <c r="V32" s="19"/>
      <c r="W32" s="19"/>
      <c r="X32" s="19"/>
      <c r="Y32" s="19"/>
      <c r="Z32" s="20"/>
      <c r="AA32" s="21"/>
    </row>
    <row r="33" spans="1:27" ht="13.5">
      <c r="A33" s="22" t="s">
        <v>54</v>
      </c>
      <c r="B33" s="16"/>
      <c r="C33" s="17"/>
      <c r="D33" s="17"/>
      <c r="E33" s="18">
        <v>-21797868</v>
      </c>
      <c r="F33" s="19">
        <v>-21797868</v>
      </c>
      <c r="G33" s="19"/>
      <c r="H33" s="19"/>
      <c r="I33" s="19">
        <v>-282598</v>
      </c>
      <c r="J33" s="19">
        <v>-282598</v>
      </c>
      <c r="K33" s="19"/>
      <c r="L33" s="19"/>
      <c r="M33" s="19"/>
      <c r="N33" s="19"/>
      <c r="O33" s="19"/>
      <c r="P33" s="19"/>
      <c r="Q33" s="19"/>
      <c r="R33" s="19"/>
      <c r="S33" s="19"/>
      <c r="T33" s="19"/>
      <c r="U33" s="19"/>
      <c r="V33" s="19"/>
      <c r="W33" s="19">
        <v>-282598</v>
      </c>
      <c r="X33" s="19">
        <v>-10898934</v>
      </c>
      <c r="Y33" s="19">
        <v>10616336</v>
      </c>
      <c r="Z33" s="20">
        <v>-97.41</v>
      </c>
      <c r="AA33" s="21">
        <v>-21797868</v>
      </c>
    </row>
    <row r="34" spans="1:27" ht="13.5">
      <c r="A34" s="23" t="s">
        <v>55</v>
      </c>
      <c r="B34" s="24"/>
      <c r="C34" s="25">
        <f aca="true" t="shared" si="2" ref="C34:Y34">SUM(C29:C33)</f>
        <v>0</v>
      </c>
      <c r="D34" s="25">
        <f>SUM(D29:D33)</f>
        <v>0</v>
      </c>
      <c r="E34" s="26">
        <f t="shared" si="2"/>
        <v>-16797868</v>
      </c>
      <c r="F34" s="27">
        <f t="shared" si="2"/>
        <v>-16797868</v>
      </c>
      <c r="G34" s="27">
        <f t="shared" si="2"/>
        <v>0</v>
      </c>
      <c r="H34" s="27">
        <f t="shared" si="2"/>
        <v>0</v>
      </c>
      <c r="I34" s="27">
        <f t="shared" si="2"/>
        <v>-282598</v>
      </c>
      <c r="J34" s="27">
        <f t="shared" si="2"/>
        <v>-282598</v>
      </c>
      <c r="K34" s="27">
        <f t="shared" si="2"/>
        <v>0</v>
      </c>
      <c r="L34" s="27">
        <f t="shared" si="2"/>
        <v>0</v>
      </c>
      <c r="M34" s="27">
        <f t="shared" si="2"/>
        <v>0</v>
      </c>
      <c r="N34" s="27">
        <f t="shared" si="2"/>
        <v>0</v>
      </c>
      <c r="O34" s="27">
        <f t="shared" si="2"/>
        <v>0</v>
      </c>
      <c r="P34" s="27">
        <f t="shared" si="2"/>
        <v>0</v>
      </c>
      <c r="Q34" s="27">
        <f t="shared" si="2"/>
        <v>0</v>
      </c>
      <c r="R34" s="27">
        <f t="shared" si="2"/>
        <v>0</v>
      </c>
      <c r="S34" s="27">
        <f t="shared" si="2"/>
        <v>0</v>
      </c>
      <c r="T34" s="27">
        <f t="shared" si="2"/>
        <v>0</v>
      </c>
      <c r="U34" s="27">
        <f t="shared" si="2"/>
        <v>0</v>
      </c>
      <c r="V34" s="27">
        <f t="shared" si="2"/>
        <v>0</v>
      </c>
      <c r="W34" s="27">
        <f t="shared" si="2"/>
        <v>-282598</v>
      </c>
      <c r="X34" s="27">
        <f t="shared" si="2"/>
        <v>-8398934</v>
      </c>
      <c r="Y34" s="27">
        <f t="shared" si="2"/>
        <v>8116336</v>
      </c>
      <c r="Z34" s="28">
        <f>+IF(X34&lt;&gt;0,+(Y34/X34)*100,0)</f>
        <v>-96.63531110019437</v>
      </c>
      <c r="AA34" s="29">
        <f>SUM(AA29:AA33)</f>
        <v>-16797868</v>
      </c>
    </row>
    <row r="35" spans="1:27" ht="4.5" customHeight="1">
      <c r="A35" s="30"/>
      <c r="B35" s="16"/>
      <c r="C35" s="17"/>
      <c r="D35" s="17"/>
      <c r="E35" s="18"/>
      <c r="F35" s="19"/>
      <c r="G35" s="19"/>
      <c r="H35" s="19"/>
      <c r="I35" s="19"/>
      <c r="J35" s="19"/>
      <c r="K35" s="19"/>
      <c r="L35" s="19"/>
      <c r="M35" s="19"/>
      <c r="N35" s="19"/>
      <c r="O35" s="19"/>
      <c r="P35" s="19"/>
      <c r="Q35" s="19"/>
      <c r="R35" s="19"/>
      <c r="S35" s="19"/>
      <c r="T35" s="19"/>
      <c r="U35" s="19"/>
      <c r="V35" s="19"/>
      <c r="W35" s="19"/>
      <c r="X35" s="19"/>
      <c r="Y35" s="19"/>
      <c r="Z35" s="20"/>
      <c r="AA35" s="21"/>
    </row>
    <row r="36" spans="1:27" ht="13.5">
      <c r="A36" s="9" t="s">
        <v>56</v>
      </c>
      <c r="B36" s="16"/>
      <c r="C36" s="31">
        <f aca="true" t="shared" si="3" ref="C36:Y36">+C15+C25+C34</f>
        <v>0</v>
      </c>
      <c r="D36" s="31">
        <f>+D15+D25+D34</f>
        <v>0</v>
      </c>
      <c r="E36" s="32">
        <f t="shared" si="3"/>
        <v>195869004</v>
      </c>
      <c r="F36" s="33">
        <f t="shared" si="3"/>
        <v>195869004</v>
      </c>
      <c r="G36" s="33">
        <f t="shared" si="3"/>
        <v>32673777</v>
      </c>
      <c r="H36" s="33">
        <f t="shared" si="3"/>
        <v>3219068</v>
      </c>
      <c r="I36" s="33">
        <f t="shared" si="3"/>
        <v>-8152593</v>
      </c>
      <c r="J36" s="33">
        <f t="shared" si="3"/>
        <v>27740252</v>
      </c>
      <c r="K36" s="33">
        <f t="shared" si="3"/>
        <v>601239</v>
      </c>
      <c r="L36" s="33">
        <f t="shared" si="3"/>
        <v>6064758</v>
      </c>
      <c r="M36" s="33">
        <f t="shared" si="3"/>
        <v>0</v>
      </c>
      <c r="N36" s="33">
        <f t="shared" si="3"/>
        <v>6665997</v>
      </c>
      <c r="O36" s="33">
        <f t="shared" si="3"/>
        <v>0</v>
      </c>
      <c r="P36" s="33">
        <f t="shared" si="3"/>
        <v>0</v>
      </c>
      <c r="Q36" s="33">
        <f t="shared" si="3"/>
        <v>0</v>
      </c>
      <c r="R36" s="33">
        <f t="shared" si="3"/>
        <v>0</v>
      </c>
      <c r="S36" s="33">
        <f t="shared" si="3"/>
        <v>0</v>
      </c>
      <c r="T36" s="33">
        <f t="shared" si="3"/>
        <v>0</v>
      </c>
      <c r="U36" s="33">
        <f t="shared" si="3"/>
        <v>0</v>
      </c>
      <c r="V36" s="33">
        <f t="shared" si="3"/>
        <v>0</v>
      </c>
      <c r="W36" s="33">
        <f t="shared" si="3"/>
        <v>34406249</v>
      </c>
      <c r="X36" s="33">
        <f t="shared" si="3"/>
        <v>124993504</v>
      </c>
      <c r="Y36" s="33">
        <f t="shared" si="3"/>
        <v>-90587255</v>
      </c>
      <c r="Z36" s="34">
        <f>+IF(X36&lt;&gt;0,+(Y36/X36)*100,0)</f>
        <v>-72.47357030650168</v>
      </c>
      <c r="AA36" s="35">
        <f>+AA15+AA25+AA34</f>
        <v>195869004</v>
      </c>
    </row>
    <row r="37" spans="1:27" ht="13.5">
      <c r="A37" s="22" t="s">
        <v>57</v>
      </c>
      <c r="B37" s="16"/>
      <c r="C37" s="31"/>
      <c r="D37" s="31"/>
      <c r="E37" s="32"/>
      <c r="F37" s="33"/>
      <c r="G37" s="33">
        <v>-34710238</v>
      </c>
      <c r="H37" s="33">
        <v>-2036461</v>
      </c>
      <c r="I37" s="33">
        <v>1182607</v>
      </c>
      <c r="J37" s="33">
        <v>-34710238</v>
      </c>
      <c r="K37" s="33">
        <v>-6969986</v>
      </c>
      <c r="L37" s="33">
        <v>-6368747</v>
      </c>
      <c r="M37" s="33"/>
      <c r="N37" s="33">
        <v>-6969986</v>
      </c>
      <c r="O37" s="33"/>
      <c r="P37" s="33"/>
      <c r="Q37" s="33"/>
      <c r="R37" s="33"/>
      <c r="S37" s="33"/>
      <c r="T37" s="33"/>
      <c r="U37" s="33"/>
      <c r="V37" s="33"/>
      <c r="W37" s="33">
        <v>-34710238</v>
      </c>
      <c r="X37" s="33"/>
      <c r="Y37" s="33">
        <v>-34710238</v>
      </c>
      <c r="Z37" s="34"/>
      <c r="AA37" s="35"/>
    </row>
    <row r="38" spans="1:27" ht="13.5">
      <c r="A38" s="41" t="s">
        <v>58</v>
      </c>
      <c r="B38" s="42"/>
      <c r="C38" s="43"/>
      <c r="D38" s="43"/>
      <c r="E38" s="44">
        <v>195869004</v>
      </c>
      <c r="F38" s="45">
        <v>195869004</v>
      </c>
      <c r="G38" s="45">
        <v>-2036461</v>
      </c>
      <c r="H38" s="45">
        <v>1182607</v>
      </c>
      <c r="I38" s="45">
        <v>-6969986</v>
      </c>
      <c r="J38" s="45">
        <v>-6969986</v>
      </c>
      <c r="K38" s="45">
        <v>-6368747</v>
      </c>
      <c r="L38" s="45">
        <v>-303989</v>
      </c>
      <c r="M38" s="45"/>
      <c r="N38" s="45">
        <v>-303989</v>
      </c>
      <c r="O38" s="45"/>
      <c r="P38" s="45"/>
      <c r="Q38" s="45"/>
      <c r="R38" s="45"/>
      <c r="S38" s="45"/>
      <c r="T38" s="45"/>
      <c r="U38" s="45"/>
      <c r="V38" s="45"/>
      <c r="W38" s="45">
        <v>-303989</v>
      </c>
      <c r="X38" s="45">
        <v>124993504</v>
      </c>
      <c r="Y38" s="45">
        <v>-125297493</v>
      </c>
      <c r="Z38" s="46">
        <v>-100.24</v>
      </c>
      <c r="AA38" s="47">
        <v>195869004</v>
      </c>
    </row>
    <row r="39" spans="1:27" ht="13.5">
      <c r="A39" s="48" t="s">
        <v>80</v>
      </c>
      <c r="B39" s="49"/>
      <c r="C39" s="49"/>
      <c r="D39" s="49"/>
      <c r="E39" s="49"/>
      <c r="F39" s="49"/>
      <c r="G39" s="49"/>
      <c r="H39" s="49"/>
      <c r="I39" s="49"/>
      <c r="J39" s="49"/>
      <c r="K39" s="49"/>
      <c r="L39" s="49"/>
      <c r="M39" s="49"/>
      <c r="N39" s="49"/>
      <c r="O39" s="49"/>
      <c r="P39" s="49"/>
      <c r="Q39" s="49"/>
      <c r="R39" s="49"/>
      <c r="S39" s="49"/>
      <c r="T39" s="49"/>
      <c r="U39" s="49"/>
      <c r="V39" s="49"/>
      <c r="W39" s="49"/>
      <c r="X39" s="49"/>
      <c r="Y39" s="49"/>
      <c r="Z39" s="49"/>
      <c r="AA39" s="49"/>
    </row>
    <row r="40" spans="1:27" ht="13.5">
      <c r="A40" s="50" t="s">
        <v>81</v>
      </c>
      <c r="B40" s="49"/>
      <c r="C40" s="49"/>
      <c r="D40" s="49"/>
      <c r="E40" s="49"/>
      <c r="F40" s="49"/>
      <c r="G40" s="49"/>
      <c r="H40" s="49"/>
      <c r="I40" s="49"/>
      <c r="J40" s="49"/>
      <c r="K40" s="49"/>
      <c r="L40" s="49"/>
      <c r="M40" s="49"/>
      <c r="N40" s="49"/>
      <c r="O40" s="49"/>
      <c r="P40" s="49"/>
      <c r="Q40" s="49"/>
      <c r="R40" s="49"/>
      <c r="S40" s="49"/>
      <c r="T40" s="49"/>
      <c r="U40" s="49"/>
      <c r="V40" s="49"/>
      <c r="W40" s="49"/>
      <c r="X40" s="49"/>
      <c r="Y40" s="49"/>
      <c r="Z40" s="49"/>
      <c r="AA40" s="49"/>
    </row>
    <row r="41" spans="1:27" ht="13.5">
      <c r="A41" s="49"/>
      <c r="B41" s="49"/>
      <c r="C41" s="49"/>
      <c r="D41" s="49"/>
      <c r="E41" s="49"/>
      <c r="F41" s="49"/>
      <c r="G41" s="49"/>
      <c r="H41" s="49"/>
      <c r="I41" s="49"/>
      <c r="J41" s="49"/>
      <c r="K41" s="49"/>
      <c r="L41" s="49"/>
      <c r="M41" s="49"/>
      <c r="N41" s="49"/>
      <c r="O41" s="49"/>
      <c r="P41" s="49"/>
      <c r="Q41" s="49"/>
      <c r="R41" s="49"/>
      <c r="S41" s="49"/>
      <c r="T41" s="49"/>
      <c r="U41" s="49"/>
      <c r="V41" s="49"/>
      <c r="W41" s="49"/>
      <c r="X41" s="49"/>
      <c r="Y41" s="49"/>
      <c r="Z41" s="49"/>
      <c r="AA41" s="49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A41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51" t="s">
        <v>68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  <c r="R1" s="51"/>
      <c r="S1" s="51"/>
      <c r="T1" s="51"/>
      <c r="U1" s="51"/>
      <c r="V1" s="51"/>
      <c r="W1" s="51"/>
      <c r="X1" s="51"/>
      <c r="Y1" s="51"/>
      <c r="Z1" s="51"/>
      <c r="AA1" s="51"/>
    </row>
    <row r="2" spans="1:27" ht="24.75" customHeight="1">
      <c r="A2" s="2" t="s">
        <v>1</v>
      </c>
      <c r="B2" s="1" t="s">
        <v>82</v>
      </c>
      <c r="C2" s="3" t="s">
        <v>2</v>
      </c>
      <c r="D2" s="3" t="s">
        <v>3</v>
      </c>
      <c r="E2" s="52" t="s">
        <v>4</v>
      </c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  <c r="R2" s="53"/>
      <c r="S2" s="53"/>
      <c r="T2" s="53"/>
      <c r="U2" s="53"/>
      <c r="V2" s="53"/>
      <c r="W2" s="53"/>
      <c r="X2" s="53"/>
      <c r="Y2" s="53"/>
      <c r="Z2" s="53"/>
      <c r="AA2" s="54"/>
    </row>
    <row r="3" spans="1:27" ht="24.75" customHeight="1">
      <c r="A3" s="4" t="s">
        <v>5</v>
      </c>
      <c r="B3" s="5" t="s">
        <v>6</v>
      </c>
      <c r="C3" s="6" t="s">
        <v>7</v>
      </c>
      <c r="D3" s="6" t="s">
        <v>7</v>
      </c>
      <c r="E3" s="7" t="s">
        <v>8</v>
      </c>
      <c r="F3" s="8" t="s">
        <v>9</v>
      </c>
      <c r="G3" s="8" t="s">
        <v>10</v>
      </c>
      <c r="H3" s="8" t="s">
        <v>11</v>
      </c>
      <c r="I3" s="8" t="s">
        <v>12</v>
      </c>
      <c r="J3" s="8" t="s">
        <v>13</v>
      </c>
      <c r="K3" s="8" t="s">
        <v>14</v>
      </c>
      <c r="L3" s="8" t="s">
        <v>15</v>
      </c>
      <c r="M3" s="8" t="s">
        <v>16</v>
      </c>
      <c r="N3" s="8" t="s">
        <v>17</v>
      </c>
      <c r="O3" s="8" t="s">
        <v>18</v>
      </c>
      <c r="P3" s="8" t="s">
        <v>19</v>
      </c>
      <c r="Q3" s="8" t="s">
        <v>20</v>
      </c>
      <c r="R3" s="8" t="s">
        <v>21</v>
      </c>
      <c r="S3" s="8" t="s">
        <v>22</v>
      </c>
      <c r="T3" s="8" t="s">
        <v>23</v>
      </c>
      <c r="U3" s="8" t="s">
        <v>24</v>
      </c>
      <c r="V3" s="8" t="s">
        <v>25</v>
      </c>
      <c r="W3" s="8" t="s">
        <v>26</v>
      </c>
      <c r="X3" s="8" t="s">
        <v>27</v>
      </c>
      <c r="Y3" s="8" t="s">
        <v>28</v>
      </c>
      <c r="Z3" s="8" t="s">
        <v>29</v>
      </c>
      <c r="AA3" s="6" t="s">
        <v>30</v>
      </c>
    </row>
    <row r="4" spans="1:27" ht="13.5">
      <c r="A4" s="9" t="s">
        <v>31</v>
      </c>
      <c r="B4" s="10"/>
      <c r="C4" s="11"/>
      <c r="D4" s="11"/>
      <c r="E4" s="12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4"/>
      <c r="AA4" s="15"/>
    </row>
    <row r="5" spans="1:27" ht="13.5">
      <c r="A5" s="9" t="s">
        <v>32</v>
      </c>
      <c r="B5" s="16"/>
      <c r="C5" s="17"/>
      <c r="D5" s="17"/>
      <c r="E5" s="18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  <c r="S5" s="19"/>
      <c r="T5" s="19"/>
      <c r="U5" s="19"/>
      <c r="V5" s="19"/>
      <c r="W5" s="19"/>
      <c r="X5" s="19"/>
      <c r="Y5" s="19"/>
      <c r="Z5" s="20"/>
      <c r="AA5" s="21"/>
    </row>
    <row r="6" spans="1:27" ht="13.5">
      <c r="A6" s="22" t="s">
        <v>33</v>
      </c>
      <c r="B6" s="16"/>
      <c r="C6" s="17">
        <v>1025516901</v>
      </c>
      <c r="D6" s="17"/>
      <c r="E6" s="18">
        <v>1091392475</v>
      </c>
      <c r="F6" s="19">
        <v>1091392475</v>
      </c>
      <c r="G6" s="19">
        <v>92008051</v>
      </c>
      <c r="H6" s="19">
        <v>95579030</v>
      </c>
      <c r="I6" s="19">
        <v>98272991</v>
      </c>
      <c r="J6" s="19">
        <v>285860072</v>
      </c>
      <c r="K6" s="19">
        <v>109965148</v>
      </c>
      <c r="L6" s="19">
        <v>90281444</v>
      </c>
      <c r="M6" s="19">
        <v>110147668</v>
      </c>
      <c r="N6" s="19">
        <v>310394260</v>
      </c>
      <c r="O6" s="19"/>
      <c r="P6" s="19"/>
      <c r="Q6" s="19"/>
      <c r="R6" s="19"/>
      <c r="S6" s="19"/>
      <c r="T6" s="19"/>
      <c r="U6" s="19"/>
      <c r="V6" s="19"/>
      <c r="W6" s="19">
        <v>596254332</v>
      </c>
      <c r="X6" s="19">
        <v>544979506</v>
      </c>
      <c r="Y6" s="19">
        <v>51274826</v>
      </c>
      <c r="Z6" s="20">
        <v>9.41</v>
      </c>
      <c r="AA6" s="21">
        <v>1091392475</v>
      </c>
    </row>
    <row r="7" spans="1:27" ht="13.5">
      <c r="A7" s="22" t="s">
        <v>34</v>
      </c>
      <c r="B7" s="16"/>
      <c r="C7" s="17">
        <v>120038817</v>
      </c>
      <c r="D7" s="17"/>
      <c r="E7" s="18">
        <v>189619569</v>
      </c>
      <c r="F7" s="19">
        <v>189619569</v>
      </c>
      <c r="G7" s="19">
        <v>42669019</v>
      </c>
      <c r="H7" s="19">
        <v>611500</v>
      </c>
      <c r="I7" s="19">
        <v>2193489</v>
      </c>
      <c r="J7" s="19">
        <v>45474008</v>
      </c>
      <c r="K7" s="19"/>
      <c r="L7" s="19">
        <v>1135648</v>
      </c>
      <c r="M7" s="19">
        <v>34519000</v>
      </c>
      <c r="N7" s="19">
        <v>35654648</v>
      </c>
      <c r="O7" s="19"/>
      <c r="P7" s="19"/>
      <c r="Q7" s="19"/>
      <c r="R7" s="19"/>
      <c r="S7" s="19"/>
      <c r="T7" s="19"/>
      <c r="U7" s="19"/>
      <c r="V7" s="19"/>
      <c r="W7" s="19">
        <v>81128656</v>
      </c>
      <c r="X7" s="19">
        <v>101363428</v>
      </c>
      <c r="Y7" s="19">
        <v>-20234772</v>
      </c>
      <c r="Z7" s="20">
        <v>-19.96</v>
      </c>
      <c r="AA7" s="21">
        <v>189619569</v>
      </c>
    </row>
    <row r="8" spans="1:27" ht="13.5">
      <c r="A8" s="22" t="s">
        <v>35</v>
      </c>
      <c r="B8" s="16"/>
      <c r="C8" s="17">
        <v>60240330</v>
      </c>
      <c r="D8" s="17"/>
      <c r="E8" s="18">
        <v>45770680</v>
      </c>
      <c r="F8" s="19">
        <v>45770680</v>
      </c>
      <c r="G8" s="19">
        <v>2652481</v>
      </c>
      <c r="H8" s="19">
        <v>1036000</v>
      </c>
      <c r="I8" s="19"/>
      <c r="J8" s="19">
        <v>3688481</v>
      </c>
      <c r="K8" s="19"/>
      <c r="L8" s="19">
        <v>18775352</v>
      </c>
      <c r="M8" s="19"/>
      <c r="N8" s="19">
        <v>18775352</v>
      </c>
      <c r="O8" s="19"/>
      <c r="P8" s="19"/>
      <c r="Q8" s="19"/>
      <c r="R8" s="19"/>
      <c r="S8" s="19"/>
      <c r="T8" s="19"/>
      <c r="U8" s="19"/>
      <c r="V8" s="19"/>
      <c r="W8" s="19">
        <v>22463833</v>
      </c>
      <c r="X8" s="19">
        <v>22020000</v>
      </c>
      <c r="Y8" s="19">
        <v>443833</v>
      </c>
      <c r="Z8" s="20">
        <v>2.02</v>
      </c>
      <c r="AA8" s="21">
        <v>45770680</v>
      </c>
    </row>
    <row r="9" spans="1:27" ht="13.5">
      <c r="A9" s="22" t="s">
        <v>36</v>
      </c>
      <c r="B9" s="16"/>
      <c r="C9" s="17">
        <v>24526195</v>
      </c>
      <c r="D9" s="17"/>
      <c r="E9" s="18">
        <v>22191409</v>
      </c>
      <c r="F9" s="19">
        <v>22191409</v>
      </c>
      <c r="G9" s="19">
        <v>1982431</v>
      </c>
      <c r="H9" s="19">
        <v>1553380</v>
      </c>
      <c r="I9" s="19">
        <v>1425340</v>
      </c>
      <c r="J9" s="19">
        <v>4961151</v>
      </c>
      <c r="K9" s="19">
        <v>2374273</v>
      </c>
      <c r="L9" s="19">
        <v>1917783</v>
      </c>
      <c r="M9" s="19">
        <v>2964342</v>
      </c>
      <c r="N9" s="19">
        <v>7256398</v>
      </c>
      <c r="O9" s="19"/>
      <c r="P9" s="19"/>
      <c r="Q9" s="19"/>
      <c r="R9" s="19"/>
      <c r="S9" s="19"/>
      <c r="T9" s="19"/>
      <c r="U9" s="19"/>
      <c r="V9" s="19"/>
      <c r="W9" s="19">
        <v>12217549</v>
      </c>
      <c r="X9" s="19">
        <v>10025665</v>
      </c>
      <c r="Y9" s="19">
        <v>2191884</v>
      </c>
      <c r="Z9" s="20">
        <v>21.86</v>
      </c>
      <c r="AA9" s="21">
        <v>22191409</v>
      </c>
    </row>
    <row r="10" spans="1:27" ht="13.5">
      <c r="A10" s="22" t="s">
        <v>37</v>
      </c>
      <c r="B10" s="16"/>
      <c r="C10" s="17"/>
      <c r="D10" s="17"/>
      <c r="E10" s="18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20"/>
      <c r="AA10" s="21"/>
    </row>
    <row r="11" spans="1:27" ht="13.5">
      <c r="A11" s="9" t="s">
        <v>38</v>
      </c>
      <c r="B11" s="16"/>
      <c r="C11" s="17"/>
      <c r="D11" s="17"/>
      <c r="E11" s="18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20"/>
      <c r="AA11" s="21"/>
    </row>
    <row r="12" spans="1:27" ht="13.5">
      <c r="A12" s="22" t="s">
        <v>39</v>
      </c>
      <c r="B12" s="16"/>
      <c r="C12" s="17">
        <v>-823632526</v>
      </c>
      <c r="D12" s="17"/>
      <c r="E12" s="18">
        <v>-940770745</v>
      </c>
      <c r="F12" s="19">
        <v>-940770745</v>
      </c>
      <c r="G12" s="19">
        <v>-121948156</v>
      </c>
      <c r="H12" s="19">
        <v>-95498150</v>
      </c>
      <c r="I12" s="19">
        <v>-99166158</v>
      </c>
      <c r="J12" s="19">
        <v>-316612464</v>
      </c>
      <c r="K12" s="19">
        <v>-77026081</v>
      </c>
      <c r="L12" s="19">
        <v>-77001137</v>
      </c>
      <c r="M12" s="19">
        <v>-83258137</v>
      </c>
      <c r="N12" s="19">
        <v>-237285355</v>
      </c>
      <c r="O12" s="19"/>
      <c r="P12" s="19"/>
      <c r="Q12" s="19"/>
      <c r="R12" s="19"/>
      <c r="S12" s="19"/>
      <c r="T12" s="19"/>
      <c r="U12" s="19"/>
      <c r="V12" s="19"/>
      <c r="W12" s="19">
        <v>-553897819</v>
      </c>
      <c r="X12" s="19">
        <v>-511428148</v>
      </c>
      <c r="Y12" s="19">
        <v>-42469671</v>
      </c>
      <c r="Z12" s="20">
        <v>8.3</v>
      </c>
      <c r="AA12" s="21">
        <v>-940770745</v>
      </c>
    </row>
    <row r="13" spans="1:27" ht="13.5">
      <c r="A13" s="22" t="s">
        <v>40</v>
      </c>
      <c r="B13" s="16"/>
      <c r="C13" s="17">
        <v>-10970000</v>
      </c>
      <c r="D13" s="17"/>
      <c r="E13" s="18">
        <v>-28080922</v>
      </c>
      <c r="F13" s="19">
        <v>-28080922</v>
      </c>
      <c r="G13" s="19"/>
      <c r="H13" s="19"/>
      <c r="I13" s="19"/>
      <c r="J13" s="19"/>
      <c r="K13" s="19"/>
      <c r="L13" s="19"/>
      <c r="M13" s="19">
        <v>-5036279</v>
      </c>
      <c r="N13" s="19">
        <v>-5036279</v>
      </c>
      <c r="O13" s="19"/>
      <c r="P13" s="19"/>
      <c r="Q13" s="19"/>
      <c r="R13" s="19"/>
      <c r="S13" s="19"/>
      <c r="T13" s="19"/>
      <c r="U13" s="19"/>
      <c r="V13" s="19"/>
      <c r="W13" s="19">
        <v>-5036279</v>
      </c>
      <c r="X13" s="19">
        <v>-494882</v>
      </c>
      <c r="Y13" s="19">
        <v>-4541397</v>
      </c>
      <c r="Z13" s="20">
        <v>917.67</v>
      </c>
      <c r="AA13" s="21">
        <v>-28080922</v>
      </c>
    </row>
    <row r="14" spans="1:27" ht="13.5">
      <c r="A14" s="22" t="s">
        <v>41</v>
      </c>
      <c r="B14" s="16"/>
      <c r="C14" s="17">
        <v>-57517288</v>
      </c>
      <c r="D14" s="17"/>
      <c r="E14" s="18">
        <v>-62503456</v>
      </c>
      <c r="F14" s="19">
        <v>-62503456</v>
      </c>
      <c r="G14" s="19">
        <v>-5007321</v>
      </c>
      <c r="H14" s="19">
        <v>-5123812</v>
      </c>
      <c r="I14" s="19">
        <v>-5187125</v>
      </c>
      <c r="J14" s="19">
        <v>-15318258</v>
      </c>
      <c r="K14" s="19">
        <v>-5732729</v>
      </c>
      <c r="L14" s="19">
        <v>-5229232</v>
      </c>
      <c r="M14" s="19">
        <v>-5160196</v>
      </c>
      <c r="N14" s="19">
        <v>-16122157</v>
      </c>
      <c r="O14" s="19"/>
      <c r="P14" s="19"/>
      <c r="Q14" s="19"/>
      <c r="R14" s="19"/>
      <c r="S14" s="19"/>
      <c r="T14" s="19"/>
      <c r="U14" s="19"/>
      <c r="V14" s="19"/>
      <c r="W14" s="19">
        <v>-31440415</v>
      </c>
      <c r="X14" s="19">
        <v>-29635030</v>
      </c>
      <c r="Y14" s="19">
        <v>-1805385</v>
      </c>
      <c r="Z14" s="20">
        <v>6.09</v>
      </c>
      <c r="AA14" s="21">
        <v>-62503456</v>
      </c>
    </row>
    <row r="15" spans="1:27" ht="13.5">
      <c r="A15" s="23" t="s">
        <v>42</v>
      </c>
      <c r="B15" s="24"/>
      <c r="C15" s="25">
        <f aca="true" t="shared" si="0" ref="C15:Y15">SUM(C6:C14)</f>
        <v>338202429</v>
      </c>
      <c r="D15" s="25">
        <f>SUM(D6:D14)</f>
        <v>0</v>
      </c>
      <c r="E15" s="26">
        <f t="shared" si="0"/>
        <v>317619010</v>
      </c>
      <c r="F15" s="27">
        <f t="shared" si="0"/>
        <v>317619010</v>
      </c>
      <c r="G15" s="27">
        <f t="shared" si="0"/>
        <v>12356505</v>
      </c>
      <c r="H15" s="27">
        <f t="shared" si="0"/>
        <v>-1842052</v>
      </c>
      <c r="I15" s="27">
        <f t="shared" si="0"/>
        <v>-2461463</v>
      </c>
      <c r="J15" s="27">
        <f t="shared" si="0"/>
        <v>8052990</v>
      </c>
      <c r="K15" s="27">
        <f t="shared" si="0"/>
        <v>29580611</v>
      </c>
      <c r="L15" s="27">
        <f t="shared" si="0"/>
        <v>29879858</v>
      </c>
      <c r="M15" s="27">
        <f t="shared" si="0"/>
        <v>54176398</v>
      </c>
      <c r="N15" s="27">
        <f t="shared" si="0"/>
        <v>113636867</v>
      </c>
      <c r="O15" s="27">
        <f t="shared" si="0"/>
        <v>0</v>
      </c>
      <c r="P15" s="27">
        <f t="shared" si="0"/>
        <v>0</v>
      </c>
      <c r="Q15" s="27">
        <f t="shared" si="0"/>
        <v>0</v>
      </c>
      <c r="R15" s="27">
        <f t="shared" si="0"/>
        <v>0</v>
      </c>
      <c r="S15" s="27">
        <f t="shared" si="0"/>
        <v>0</v>
      </c>
      <c r="T15" s="27">
        <f t="shared" si="0"/>
        <v>0</v>
      </c>
      <c r="U15" s="27">
        <f t="shared" si="0"/>
        <v>0</v>
      </c>
      <c r="V15" s="27">
        <f t="shared" si="0"/>
        <v>0</v>
      </c>
      <c r="W15" s="27">
        <f t="shared" si="0"/>
        <v>121689857</v>
      </c>
      <c r="X15" s="27">
        <f t="shared" si="0"/>
        <v>136830539</v>
      </c>
      <c r="Y15" s="27">
        <f t="shared" si="0"/>
        <v>-15140682</v>
      </c>
      <c r="Z15" s="28">
        <f>+IF(X15&lt;&gt;0,+(Y15/X15)*100,0)</f>
        <v>-11.065279805701854</v>
      </c>
      <c r="AA15" s="29">
        <f>SUM(AA6:AA14)</f>
        <v>317619010</v>
      </c>
    </row>
    <row r="16" spans="1:27" ht="4.5" customHeight="1">
      <c r="A16" s="30"/>
      <c r="B16" s="16"/>
      <c r="C16" s="17"/>
      <c r="D16" s="17"/>
      <c r="E16" s="18"/>
      <c r="F16" s="19"/>
      <c r="G16" s="19"/>
      <c r="H16" s="19"/>
      <c r="I16" s="19"/>
      <c r="J16" s="19"/>
      <c r="K16" s="19"/>
      <c r="L16" s="19"/>
      <c r="M16" s="19"/>
      <c r="N16" s="19"/>
      <c r="O16" s="19"/>
      <c r="P16" s="19"/>
      <c r="Q16" s="19"/>
      <c r="R16" s="19"/>
      <c r="S16" s="19"/>
      <c r="T16" s="19"/>
      <c r="U16" s="19"/>
      <c r="V16" s="19"/>
      <c r="W16" s="19"/>
      <c r="X16" s="19"/>
      <c r="Y16" s="19"/>
      <c r="Z16" s="20"/>
      <c r="AA16" s="21"/>
    </row>
    <row r="17" spans="1:27" ht="13.5">
      <c r="A17" s="9" t="s">
        <v>43</v>
      </c>
      <c r="B17" s="16"/>
      <c r="C17" s="17"/>
      <c r="D17" s="17"/>
      <c r="E17" s="18"/>
      <c r="F17" s="19"/>
      <c r="G17" s="19"/>
      <c r="H17" s="19"/>
      <c r="I17" s="19"/>
      <c r="J17" s="19"/>
      <c r="K17" s="19"/>
      <c r="L17" s="19"/>
      <c r="M17" s="19"/>
      <c r="N17" s="19"/>
      <c r="O17" s="19"/>
      <c r="P17" s="19"/>
      <c r="Q17" s="19"/>
      <c r="R17" s="19"/>
      <c r="S17" s="19"/>
      <c r="T17" s="19"/>
      <c r="U17" s="19"/>
      <c r="V17" s="19"/>
      <c r="W17" s="19"/>
      <c r="X17" s="19"/>
      <c r="Y17" s="19"/>
      <c r="Z17" s="20"/>
      <c r="AA17" s="21"/>
    </row>
    <row r="18" spans="1:27" ht="13.5">
      <c r="A18" s="9" t="s">
        <v>32</v>
      </c>
      <c r="B18" s="16"/>
      <c r="C18" s="31"/>
      <c r="D18" s="31"/>
      <c r="E18" s="32"/>
      <c r="F18" s="33"/>
      <c r="G18" s="33"/>
      <c r="H18" s="33"/>
      <c r="I18" s="33"/>
      <c r="J18" s="33"/>
      <c r="K18" s="33"/>
      <c r="L18" s="33"/>
      <c r="M18" s="33"/>
      <c r="N18" s="33"/>
      <c r="O18" s="33"/>
      <c r="P18" s="33"/>
      <c r="Q18" s="33"/>
      <c r="R18" s="33"/>
      <c r="S18" s="33"/>
      <c r="T18" s="33"/>
      <c r="U18" s="33"/>
      <c r="V18" s="33"/>
      <c r="W18" s="33"/>
      <c r="X18" s="33"/>
      <c r="Y18" s="33"/>
      <c r="Z18" s="34"/>
      <c r="AA18" s="35"/>
    </row>
    <row r="19" spans="1:27" ht="13.5">
      <c r="A19" s="22" t="s">
        <v>44</v>
      </c>
      <c r="B19" s="16"/>
      <c r="C19" s="17">
        <v>57740</v>
      </c>
      <c r="D19" s="17"/>
      <c r="E19" s="18">
        <v>150000</v>
      </c>
      <c r="F19" s="19">
        <v>150000</v>
      </c>
      <c r="G19" s="36"/>
      <c r="H19" s="36"/>
      <c r="I19" s="36"/>
      <c r="J19" s="19"/>
      <c r="K19" s="36">
        <v>2429864</v>
      </c>
      <c r="L19" s="36"/>
      <c r="M19" s="19">
        <v>150682</v>
      </c>
      <c r="N19" s="36">
        <v>2580546</v>
      </c>
      <c r="O19" s="36"/>
      <c r="P19" s="36"/>
      <c r="Q19" s="19"/>
      <c r="R19" s="36"/>
      <c r="S19" s="36"/>
      <c r="T19" s="19"/>
      <c r="U19" s="36"/>
      <c r="V19" s="36"/>
      <c r="W19" s="36">
        <v>2580546</v>
      </c>
      <c r="X19" s="19">
        <v>75000</v>
      </c>
      <c r="Y19" s="36">
        <v>2505546</v>
      </c>
      <c r="Z19" s="37">
        <v>3340.73</v>
      </c>
      <c r="AA19" s="38">
        <v>150000</v>
      </c>
    </row>
    <row r="20" spans="1:27" ht="13.5">
      <c r="A20" s="22" t="s">
        <v>45</v>
      </c>
      <c r="B20" s="16"/>
      <c r="C20" s="17"/>
      <c r="D20" s="17"/>
      <c r="E20" s="39"/>
      <c r="F20" s="36"/>
      <c r="G20" s="19"/>
      <c r="H20" s="19"/>
      <c r="I20" s="19"/>
      <c r="J20" s="19"/>
      <c r="K20" s="19"/>
      <c r="L20" s="19"/>
      <c r="M20" s="36"/>
      <c r="N20" s="19"/>
      <c r="O20" s="19"/>
      <c r="P20" s="19"/>
      <c r="Q20" s="19"/>
      <c r="R20" s="19"/>
      <c r="S20" s="19"/>
      <c r="T20" s="36"/>
      <c r="U20" s="19"/>
      <c r="V20" s="19"/>
      <c r="W20" s="19"/>
      <c r="X20" s="19"/>
      <c r="Y20" s="19"/>
      <c r="Z20" s="20"/>
      <c r="AA20" s="21"/>
    </row>
    <row r="21" spans="1:27" ht="13.5">
      <c r="A21" s="22" t="s">
        <v>46</v>
      </c>
      <c r="B21" s="16"/>
      <c r="C21" s="40">
        <v>36009</v>
      </c>
      <c r="D21" s="40"/>
      <c r="E21" s="18"/>
      <c r="F21" s="19"/>
      <c r="G21" s="36"/>
      <c r="H21" s="36"/>
      <c r="I21" s="36"/>
      <c r="J21" s="19"/>
      <c r="K21" s="36"/>
      <c r="L21" s="36"/>
      <c r="M21" s="19"/>
      <c r="N21" s="36"/>
      <c r="O21" s="36"/>
      <c r="P21" s="36"/>
      <c r="Q21" s="19"/>
      <c r="R21" s="36"/>
      <c r="S21" s="36"/>
      <c r="T21" s="19"/>
      <c r="U21" s="36"/>
      <c r="V21" s="36"/>
      <c r="W21" s="36"/>
      <c r="X21" s="19"/>
      <c r="Y21" s="36"/>
      <c r="Z21" s="37"/>
      <c r="AA21" s="38"/>
    </row>
    <row r="22" spans="1:27" ht="13.5">
      <c r="A22" s="22" t="s">
        <v>47</v>
      </c>
      <c r="B22" s="16"/>
      <c r="C22" s="17"/>
      <c r="D22" s="17"/>
      <c r="E22" s="18">
        <v>-205000000</v>
      </c>
      <c r="F22" s="19">
        <v>-120000000</v>
      </c>
      <c r="G22" s="19">
        <v>60000000</v>
      </c>
      <c r="H22" s="19">
        <v>30000000</v>
      </c>
      <c r="I22" s="19">
        <v>36000000</v>
      </c>
      <c r="J22" s="19">
        <v>126000000</v>
      </c>
      <c r="K22" s="19">
        <v>-144000000</v>
      </c>
      <c r="L22" s="19">
        <v>30000000</v>
      </c>
      <c r="M22" s="19">
        <v>72000000</v>
      </c>
      <c r="N22" s="19">
        <v>-42000000</v>
      </c>
      <c r="O22" s="19"/>
      <c r="P22" s="19"/>
      <c r="Q22" s="19"/>
      <c r="R22" s="19"/>
      <c r="S22" s="19"/>
      <c r="T22" s="19"/>
      <c r="U22" s="19"/>
      <c r="V22" s="19"/>
      <c r="W22" s="19">
        <v>84000000</v>
      </c>
      <c r="X22" s="19">
        <v>-170000000</v>
      </c>
      <c r="Y22" s="19">
        <v>254000000</v>
      </c>
      <c r="Z22" s="20">
        <v>-149.41</v>
      </c>
      <c r="AA22" s="21">
        <v>-120000000</v>
      </c>
    </row>
    <row r="23" spans="1:27" ht="13.5">
      <c r="A23" s="9" t="s">
        <v>38</v>
      </c>
      <c r="B23" s="16"/>
      <c r="C23" s="17"/>
      <c r="D23" s="17"/>
      <c r="E23" s="18"/>
      <c r="F23" s="19"/>
      <c r="G23" s="19"/>
      <c r="H23" s="19"/>
      <c r="I23" s="19"/>
      <c r="J23" s="19"/>
      <c r="K23" s="19"/>
      <c r="L23" s="19"/>
      <c r="M23" s="19"/>
      <c r="N23" s="19"/>
      <c r="O23" s="19"/>
      <c r="P23" s="19"/>
      <c r="Q23" s="19"/>
      <c r="R23" s="19"/>
      <c r="S23" s="19"/>
      <c r="T23" s="19"/>
      <c r="U23" s="19"/>
      <c r="V23" s="19"/>
      <c r="W23" s="19"/>
      <c r="X23" s="19"/>
      <c r="Y23" s="19"/>
      <c r="Z23" s="20"/>
      <c r="AA23" s="21"/>
    </row>
    <row r="24" spans="1:27" ht="13.5">
      <c r="A24" s="22" t="s">
        <v>48</v>
      </c>
      <c r="B24" s="16"/>
      <c r="C24" s="17">
        <v>-308010630</v>
      </c>
      <c r="D24" s="17"/>
      <c r="E24" s="18">
        <v>-186399180</v>
      </c>
      <c r="F24" s="19">
        <v>-257089920</v>
      </c>
      <c r="G24" s="19">
        <v>-1004883</v>
      </c>
      <c r="H24" s="19">
        <v>-6760491</v>
      </c>
      <c r="I24" s="19">
        <v>-12366854</v>
      </c>
      <c r="J24" s="19">
        <v>-20132228</v>
      </c>
      <c r="K24" s="19">
        <v>-10471903</v>
      </c>
      <c r="L24" s="19">
        <v>-18036491</v>
      </c>
      <c r="M24" s="19">
        <v>-25131163</v>
      </c>
      <c r="N24" s="19">
        <v>-53639557</v>
      </c>
      <c r="O24" s="19"/>
      <c r="P24" s="19"/>
      <c r="Q24" s="19"/>
      <c r="R24" s="19"/>
      <c r="S24" s="19"/>
      <c r="T24" s="19"/>
      <c r="U24" s="19"/>
      <c r="V24" s="19"/>
      <c r="W24" s="19">
        <v>-73771785</v>
      </c>
      <c r="X24" s="19">
        <v>-103963027</v>
      </c>
      <c r="Y24" s="19">
        <v>30191242</v>
      </c>
      <c r="Z24" s="20">
        <v>-29.04</v>
      </c>
      <c r="AA24" s="21">
        <v>-257089920</v>
      </c>
    </row>
    <row r="25" spans="1:27" ht="13.5">
      <c r="A25" s="23" t="s">
        <v>49</v>
      </c>
      <c r="B25" s="24"/>
      <c r="C25" s="25">
        <f aca="true" t="shared" si="1" ref="C25:Y25">SUM(C19:C24)</f>
        <v>-307916881</v>
      </c>
      <c r="D25" s="25">
        <f>SUM(D19:D24)</f>
        <v>0</v>
      </c>
      <c r="E25" s="26">
        <f t="shared" si="1"/>
        <v>-391249180</v>
      </c>
      <c r="F25" s="27">
        <f t="shared" si="1"/>
        <v>-376939920</v>
      </c>
      <c r="G25" s="27">
        <f t="shared" si="1"/>
        <v>58995117</v>
      </c>
      <c r="H25" s="27">
        <f t="shared" si="1"/>
        <v>23239509</v>
      </c>
      <c r="I25" s="27">
        <f t="shared" si="1"/>
        <v>23633146</v>
      </c>
      <c r="J25" s="27">
        <f t="shared" si="1"/>
        <v>105867772</v>
      </c>
      <c r="K25" s="27">
        <f t="shared" si="1"/>
        <v>-152042039</v>
      </c>
      <c r="L25" s="27">
        <f t="shared" si="1"/>
        <v>11963509</v>
      </c>
      <c r="M25" s="27">
        <f t="shared" si="1"/>
        <v>47019519</v>
      </c>
      <c r="N25" s="27">
        <f t="shared" si="1"/>
        <v>-93059011</v>
      </c>
      <c r="O25" s="27">
        <f t="shared" si="1"/>
        <v>0</v>
      </c>
      <c r="P25" s="27">
        <f t="shared" si="1"/>
        <v>0</v>
      </c>
      <c r="Q25" s="27">
        <f t="shared" si="1"/>
        <v>0</v>
      </c>
      <c r="R25" s="27">
        <f t="shared" si="1"/>
        <v>0</v>
      </c>
      <c r="S25" s="27">
        <f t="shared" si="1"/>
        <v>0</v>
      </c>
      <c r="T25" s="27">
        <f t="shared" si="1"/>
        <v>0</v>
      </c>
      <c r="U25" s="27">
        <f t="shared" si="1"/>
        <v>0</v>
      </c>
      <c r="V25" s="27">
        <f t="shared" si="1"/>
        <v>0</v>
      </c>
      <c r="W25" s="27">
        <f t="shared" si="1"/>
        <v>12808761</v>
      </c>
      <c r="X25" s="27">
        <f t="shared" si="1"/>
        <v>-273888027</v>
      </c>
      <c r="Y25" s="27">
        <f t="shared" si="1"/>
        <v>286696788</v>
      </c>
      <c r="Z25" s="28">
        <f>+IF(X25&lt;&gt;0,+(Y25/X25)*100,0)</f>
        <v>-104.67664145099704</v>
      </c>
      <c r="AA25" s="29">
        <f>SUM(AA19:AA24)</f>
        <v>-376939920</v>
      </c>
    </row>
    <row r="26" spans="1:27" ht="4.5" customHeight="1">
      <c r="A26" s="30"/>
      <c r="B26" s="16"/>
      <c r="C26" s="17"/>
      <c r="D26" s="17"/>
      <c r="E26" s="18"/>
      <c r="F26" s="19"/>
      <c r="G26" s="19"/>
      <c r="H26" s="19"/>
      <c r="I26" s="19"/>
      <c r="J26" s="19"/>
      <c r="K26" s="19"/>
      <c r="L26" s="19"/>
      <c r="M26" s="19"/>
      <c r="N26" s="19"/>
      <c r="O26" s="19"/>
      <c r="P26" s="19"/>
      <c r="Q26" s="19"/>
      <c r="R26" s="19"/>
      <c r="S26" s="19"/>
      <c r="T26" s="19"/>
      <c r="U26" s="19"/>
      <c r="V26" s="19"/>
      <c r="W26" s="19"/>
      <c r="X26" s="19"/>
      <c r="Y26" s="19"/>
      <c r="Z26" s="20"/>
      <c r="AA26" s="21"/>
    </row>
    <row r="27" spans="1:27" ht="13.5">
      <c r="A27" s="9" t="s">
        <v>50</v>
      </c>
      <c r="B27" s="16"/>
      <c r="C27" s="17"/>
      <c r="D27" s="17"/>
      <c r="E27" s="18"/>
      <c r="F27" s="19"/>
      <c r="G27" s="19"/>
      <c r="H27" s="19"/>
      <c r="I27" s="19"/>
      <c r="J27" s="19"/>
      <c r="K27" s="19"/>
      <c r="L27" s="19"/>
      <c r="M27" s="19"/>
      <c r="N27" s="19"/>
      <c r="O27" s="19"/>
      <c r="P27" s="19"/>
      <c r="Q27" s="19"/>
      <c r="R27" s="19"/>
      <c r="S27" s="19"/>
      <c r="T27" s="19"/>
      <c r="U27" s="19"/>
      <c r="V27" s="19"/>
      <c r="W27" s="19"/>
      <c r="X27" s="19"/>
      <c r="Y27" s="19"/>
      <c r="Z27" s="20"/>
      <c r="AA27" s="21"/>
    </row>
    <row r="28" spans="1:27" ht="13.5">
      <c r="A28" s="9" t="s">
        <v>32</v>
      </c>
      <c r="B28" s="16"/>
      <c r="C28" s="17"/>
      <c r="D28" s="17"/>
      <c r="E28" s="18"/>
      <c r="F28" s="19"/>
      <c r="G28" s="19"/>
      <c r="H28" s="19"/>
      <c r="I28" s="19"/>
      <c r="J28" s="19"/>
      <c r="K28" s="19"/>
      <c r="L28" s="19"/>
      <c r="M28" s="19"/>
      <c r="N28" s="19"/>
      <c r="O28" s="19"/>
      <c r="P28" s="19"/>
      <c r="Q28" s="19"/>
      <c r="R28" s="19"/>
      <c r="S28" s="19"/>
      <c r="T28" s="19"/>
      <c r="U28" s="19"/>
      <c r="V28" s="19"/>
      <c r="W28" s="19"/>
      <c r="X28" s="19"/>
      <c r="Y28" s="19"/>
      <c r="Z28" s="20"/>
      <c r="AA28" s="21"/>
    </row>
    <row r="29" spans="1:27" ht="13.5">
      <c r="A29" s="22" t="s">
        <v>51</v>
      </c>
      <c r="B29" s="16"/>
      <c r="C29" s="17"/>
      <c r="D29" s="17"/>
      <c r="E29" s="18"/>
      <c r="F29" s="19"/>
      <c r="G29" s="19"/>
      <c r="H29" s="19"/>
      <c r="I29" s="19"/>
      <c r="J29" s="19"/>
      <c r="K29" s="19"/>
      <c r="L29" s="19"/>
      <c r="M29" s="19"/>
      <c r="N29" s="19"/>
      <c r="O29" s="19"/>
      <c r="P29" s="19"/>
      <c r="Q29" s="19"/>
      <c r="R29" s="19"/>
      <c r="S29" s="19"/>
      <c r="T29" s="19"/>
      <c r="U29" s="19"/>
      <c r="V29" s="19"/>
      <c r="W29" s="19"/>
      <c r="X29" s="19"/>
      <c r="Y29" s="19"/>
      <c r="Z29" s="20"/>
      <c r="AA29" s="21"/>
    </row>
    <row r="30" spans="1:27" ht="13.5">
      <c r="A30" s="22" t="s">
        <v>52</v>
      </c>
      <c r="B30" s="16"/>
      <c r="C30" s="17"/>
      <c r="D30" s="17"/>
      <c r="E30" s="18">
        <v>80000000</v>
      </c>
      <c r="F30" s="19">
        <v>80000000</v>
      </c>
      <c r="G30" s="19"/>
      <c r="H30" s="19"/>
      <c r="I30" s="19"/>
      <c r="J30" s="19"/>
      <c r="K30" s="19"/>
      <c r="L30" s="19"/>
      <c r="M30" s="19"/>
      <c r="N30" s="19"/>
      <c r="O30" s="19"/>
      <c r="P30" s="19"/>
      <c r="Q30" s="19"/>
      <c r="R30" s="19"/>
      <c r="S30" s="19"/>
      <c r="T30" s="19"/>
      <c r="U30" s="19"/>
      <c r="V30" s="19"/>
      <c r="W30" s="19"/>
      <c r="X30" s="19">
        <v>80000000</v>
      </c>
      <c r="Y30" s="19">
        <v>-80000000</v>
      </c>
      <c r="Z30" s="20">
        <v>-100</v>
      </c>
      <c r="AA30" s="21">
        <v>80000000</v>
      </c>
    </row>
    <row r="31" spans="1:27" ht="13.5">
      <c r="A31" s="22" t="s">
        <v>53</v>
      </c>
      <c r="B31" s="16"/>
      <c r="C31" s="17">
        <v>6372651</v>
      </c>
      <c r="D31" s="17"/>
      <c r="E31" s="18">
        <v>5241810</v>
      </c>
      <c r="F31" s="19">
        <v>5241810</v>
      </c>
      <c r="G31" s="19">
        <v>499147</v>
      </c>
      <c r="H31" s="36">
        <v>-38365</v>
      </c>
      <c r="I31" s="36">
        <v>-111839</v>
      </c>
      <c r="J31" s="36">
        <v>348943</v>
      </c>
      <c r="K31" s="19">
        <v>1474153</v>
      </c>
      <c r="L31" s="19">
        <v>1375196</v>
      </c>
      <c r="M31" s="19">
        <v>580826</v>
      </c>
      <c r="N31" s="19">
        <v>3430175</v>
      </c>
      <c r="O31" s="36"/>
      <c r="P31" s="36"/>
      <c r="Q31" s="36"/>
      <c r="R31" s="19"/>
      <c r="S31" s="19"/>
      <c r="T31" s="19"/>
      <c r="U31" s="19"/>
      <c r="V31" s="36"/>
      <c r="W31" s="36">
        <v>3779118</v>
      </c>
      <c r="X31" s="36">
        <v>2489246</v>
      </c>
      <c r="Y31" s="19">
        <v>1289872</v>
      </c>
      <c r="Z31" s="20">
        <v>51.82</v>
      </c>
      <c r="AA31" s="21">
        <v>5241810</v>
      </c>
    </row>
    <row r="32" spans="1:27" ht="13.5">
      <c r="A32" s="9" t="s">
        <v>38</v>
      </c>
      <c r="B32" s="16"/>
      <c r="C32" s="17"/>
      <c r="D32" s="17"/>
      <c r="E32" s="18"/>
      <c r="F32" s="19"/>
      <c r="G32" s="19"/>
      <c r="H32" s="19"/>
      <c r="I32" s="19"/>
      <c r="J32" s="19"/>
      <c r="K32" s="19"/>
      <c r="L32" s="19"/>
      <c r="M32" s="19"/>
      <c r="N32" s="19"/>
      <c r="O32" s="19"/>
      <c r="P32" s="19"/>
      <c r="Q32" s="19"/>
      <c r="R32" s="19"/>
      <c r="S32" s="19"/>
      <c r="T32" s="19"/>
      <c r="U32" s="19"/>
      <c r="V32" s="19"/>
      <c r="W32" s="19"/>
      <c r="X32" s="19"/>
      <c r="Y32" s="19"/>
      <c r="Z32" s="20"/>
      <c r="AA32" s="21"/>
    </row>
    <row r="33" spans="1:27" ht="13.5">
      <c r="A33" s="22" t="s">
        <v>54</v>
      </c>
      <c r="B33" s="16"/>
      <c r="C33" s="17">
        <v>-11699116</v>
      </c>
      <c r="D33" s="17"/>
      <c r="E33" s="18">
        <v>-16709401</v>
      </c>
      <c r="F33" s="19">
        <v>-16709401</v>
      </c>
      <c r="G33" s="19"/>
      <c r="H33" s="19"/>
      <c r="I33" s="19">
        <v>-2195710</v>
      </c>
      <c r="J33" s="19">
        <v>-2195710</v>
      </c>
      <c r="K33" s="19"/>
      <c r="L33" s="19"/>
      <c r="M33" s="19">
        <v>-4086700</v>
      </c>
      <c r="N33" s="19">
        <v>-4086700</v>
      </c>
      <c r="O33" s="19"/>
      <c r="P33" s="19"/>
      <c r="Q33" s="19"/>
      <c r="R33" s="19"/>
      <c r="S33" s="19"/>
      <c r="T33" s="19"/>
      <c r="U33" s="19"/>
      <c r="V33" s="19"/>
      <c r="W33" s="19">
        <v>-6282410</v>
      </c>
      <c r="X33" s="19">
        <v>-7523174</v>
      </c>
      <c r="Y33" s="19">
        <v>1240764</v>
      </c>
      <c r="Z33" s="20">
        <v>-16.49</v>
      </c>
      <c r="AA33" s="21">
        <v>-16709401</v>
      </c>
    </row>
    <row r="34" spans="1:27" ht="13.5">
      <c r="A34" s="23" t="s">
        <v>55</v>
      </c>
      <c r="B34" s="24"/>
      <c r="C34" s="25">
        <f aca="true" t="shared" si="2" ref="C34:Y34">SUM(C29:C33)</f>
        <v>-5326465</v>
      </c>
      <c r="D34" s="25">
        <f>SUM(D29:D33)</f>
        <v>0</v>
      </c>
      <c r="E34" s="26">
        <f t="shared" si="2"/>
        <v>68532409</v>
      </c>
      <c r="F34" s="27">
        <f t="shared" si="2"/>
        <v>68532409</v>
      </c>
      <c r="G34" s="27">
        <f t="shared" si="2"/>
        <v>499147</v>
      </c>
      <c r="H34" s="27">
        <f t="shared" si="2"/>
        <v>-38365</v>
      </c>
      <c r="I34" s="27">
        <f t="shared" si="2"/>
        <v>-2307549</v>
      </c>
      <c r="J34" s="27">
        <f t="shared" si="2"/>
        <v>-1846767</v>
      </c>
      <c r="K34" s="27">
        <f t="shared" si="2"/>
        <v>1474153</v>
      </c>
      <c r="L34" s="27">
        <f t="shared" si="2"/>
        <v>1375196</v>
      </c>
      <c r="M34" s="27">
        <f t="shared" si="2"/>
        <v>-3505874</v>
      </c>
      <c r="N34" s="27">
        <f t="shared" si="2"/>
        <v>-656525</v>
      </c>
      <c r="O34" s="27">
        <f t="shared" si="2"/>
        <v>0</v>
      </c>
      <c r="P34" s="27">
        <f t="shared" si="2"/>
        <v>0</v>
      </c>
      <c r="Q34" s="27">
        <f t="shared" si="2"/>
        <v>0</v>
      </c>
      <c r="R34" s="27">
        <f t="shared" si="2"/>
        <v>0</v>
      </c>
      <c r="S34" s="27">
        <f t="shared" si="2"/>
        <v>0</v>
      </c>
      <c r="T34" s="27">
        <f t="shared" si="2"/>
        <v>0</v>
      </c>
      <c r="U34" s="27">
        <f t="shared" si="2"/>
        <v>0</v>
      </c>
      <c r="V34" s="27">
        <f t="shared" si="2"/>
        <v>0</v>
      </c>
      <c r="W34" s="27">
        <f t="shared" si="2"/>
        <v>-2503292</v>
      </c>
      <c r="X34" s="27">
        <f t="shared" si="2"/>
        <v>74966072</v>
      </c>
      <c r="Y34" s="27">
        <f t="shared" si="2"/>
        <v>-77469364</v>
      </c>
      <c r="Z34" s="28">
        <f>+IF(X34&lt;&gt;0,+(Y34/X34)*100,0)</f>
        <v>-103.33923324674129</v>
      </c>
      <c r="AA34" s="29">
        <f>SUM(AA29:AA33)</f>
        <v>68532409</v>
      </c>
    </row>
    <row r="35" spans="1:27" ht="4.5" customHeight="1">
      <c r="A35" s="30"/>
      <c r="B35" s="16"/>
      <c r="C35" s="17"/>
      <c r="D35" s="17"/>
      <c r="E35" s="18"/>
      <c r="F35" s="19"/>
      <c r="G35" s="19"/>
      <c r="H35" s="19"/>
      <c r="I35" s="19"/>
      <c r="J35" s="19"/>
      <c r="K35" s="19"/>
      <c r="L35" s="19"/>
      <c r="M35" s="19"/>
      <c r="N35" s="19"/>
      <c r="O35" s="19"/>
      <c r="P35" s="19"/>
      <c r="Q35" s="19"/>
      <c r="R35" s="19"/>
      <c r="S35" s="19"/>
      <c r="T35" s="19"/>
      <c r="U35" s="19"/>
      <c r="V35" s="19"/>
      <c r="W35" s="19"/>
      <c r="X35" s="19"/>
      <c r="Y35" s="19"/>
      <c r="Z35" s="20"/>
      <c r="AA35" s="21"/>
    </row>
    <row r="36" spans="1:27" ht="13.5">
      <c r="A36" s="9" t="s">
        <v>56</v>
      </c>
      <c r="B36" s="16"/>
      <c r="C36" s="31">
        <f aca="true" t="shared" si="3" ref="C36:Y36">+C15+C25+C34</f>
        <v>24959083</v>
      </c>
      <c r="D36" s="31">
        <f>+D15+D25+D34</f>
        <v>0</v>
      </c>
      <c r="E36" s="32">
        <f t="shared" si="3"/>
        <v>-5097761</v>
      </c>
      <c r="F36" s="33">
        <f t="shared" si="3"/>
        <v>9211499</v>
      </c>
      <c r="G36" s="33">
        <f t="shared" si="3"/>
        <v>71850769</v>
      </c>
      <c r="H36" s="33">
        <f t="shared" si="3"/>
        <v>21359092</v>
      </c>
      <c r="I36" s="33">
        <f t="shared" si="3"/>
        <v>18864134</v>
      </c>
      <c r="J36" s="33">
        <f t="shared" si="3"/>
        <v>112073995</v>
      </c>
      <c r="K36" s="33">
        <f t="shared" si="3"/>
        <v>-120987275</v>
      </c>
      <c r="L36" s="33">
        <f t="shared" si="3"/>
        <v>43218563</v>
      </c>
      <c r="M36" s="33">
        <f t="shared" si="3"/>
        <v>97690043</v>
      </c>
      <c r="N36" s="33">
        <f t="shared" si="3"/>
        <v>19921331</v>
      </c>
      <c r="O36" s="33">
        <f t="shared" si="3"/>
        <v>0</v>
      </c>
      <c r="P36" s="33">
        <f t="shared" si="3"/>
        <v>0</v>
      </c>
      <c r="Q36" s="33">
        <f t="shared" si="3"/>
        <v>0</v>
      </c>
      <c r="R36" s="33">
        <f t="shared" si="3"/>
        <v>0</v>
      </c>
      <c r="S36" s="33">
        <f t="shared" si="3"/>
        <v>0</v>
      </c>
      <c r="T36" s="33">
        <f t="shared" si="3"/>
        <v>0</v>
      </c>
      <c r="U36" s="33">
        <f t="shared" si="3"/>
        <v>0</v>
      </c>
      <c r="V36" s="33">
        <f t="shared" si="3"/>
        <v>0</v>
      </c>
      <c r="W36" s="33">
        <f t="shared" si="3"/>
        <v>131995326</v>
      </c>
      <c r="X36" s="33">
        <f t="shared" si="3"/>
        <v>-62091416</v>
      </c>
      <c r="Y36" s="33">
        <f t="shared" si="3"/>
        <v>194086742</v>
      </c>
      <c r="Z36" s="34">
        <f>+IF(X36&lt;&gt;0,+(Y36/X36)*100,0)</f>
        <v>-312.58224486296143</v>
      </c>
      <c r="AA36" s="35">
        <f>+AA15+AA25+AA34</f>
        <v>9211499</v>
      </c>
    </row>
    <row r="37" spans="1:27" ht="13.5">
      <c r="A37" s="22" t="s">
        <v>57</v>
      </c>
      <c r="B37" s="16"/>
      <c r="C37" s="31">
        <v>57395683</v>
      </c>
      <c r="D37" s="31"/>
      <c r="E37" s="32">
        <v>47859408</v>
      </c>
      <c r="F37" s="33">
        <v>47859408</v>
      </c>
      <c r="G37" s="33">
        <v>68326224</v>
      </c>
      <c r="H37" s="33">
        <v>140176993</v>
      </c>
      <c r="I37" s="33">
        <v>161536085</v>
      </c>
      <c r="J37" s="33">
        <v>68326224</v>
      </c>
      <c r="K37" s="33">
        <v>180400219</v>
      </c>
      <c r="L37" s="33">
        <v>59412944</v>
      </c>
      <c r="M37" s="33">
        <v>102631507</v>
      </c>
      <c r="N37" s="33">
        <v>180400219</v>
      </c>
      <c r="O37" s="33"/>
      <c r="P37" s="33"/>
      <c r="Q37" s="33"/>
      <c r="R37" s="33"/>
      <c r="S37" s="33"/>
      <c r="T37" s="33"/>
      <c r="U37" s="33"/>
      <c r="V37" s="33"/>
      <c r="W37" s="33">
        <v>68326224</v>
      </c>
      <c r="X37" s="33">
        <v>47859408</v>
      </c>
      <c r="Y37" s="33">
        <v>20466816</v>
      </c>
      <c r="Z37" s="34">
        <v>42.76</v>
      </c>
      <c r="AA37" s="35">
        <v>47859408</v>
      </c>
    </row>
    <row r="38" spans="1:27" ht="13.5">
      <c r="A38" s="41" t="s">
        <v>58</v>
      </c>
      <c r="B38" s="42"/>
      <c r="C38" s="43">
        <v>82354766</v>
      </c>
      <c r="D38" s="43"/>
      <c r="E38" s="44">
        <v>42761647</v>
      </c>
      <c r="F38" s="45">
        <v>57070907</v>
      </c>
      <c r="G38" s="45">
        <v>140176993</v>
      </c>
      <c r="H38" s="45">
        <v>161536085</v>
      </c>
      <c r="I38" s="45">
        <v>180400219</v>
      </c>
      <c r="J38" s="45">
        <v>180400219</v>
      </c>
      <c r="K38" s="45">
        <v>59412944</v>
      </c>
      <c r="L38" s="45">
        <v>102631507</v>
      </c>
      <c r="M38" s="45">
        <v>200321550</v>
      </c>
      <c r="N38" s="45">
        <v>200321550</v>
      </c>
      <c r="O38" s="45"/>
      <c r="P38" s="45"/>
      <c r="Q38" s="45"/>
      <c r="R38" s="45"/>
      <c r="S38" s="45"/>
      <c r="T38" s="45"/>
      <c r="U38" s="45"/>
      <c r="V38" s="45"/>
      <c r="W38" s="45">
        <v>200321550</v>
      </c>
      <c r="X38" s="45">
        <v>-14232008</v>
      </c>
      <c r="Y38" s="45">
        <v>214553558</v>
      </c>
      <c r="Z38" s="46">
        <v>-1507.54</v>
      </c>
      <c r="AA38" s="47">
        <v>57070907</v>
      </c>
    </row>
    <row r="39" spans="1:27" ht="13.5">
      <c r="A39" s="48" t="s">
        <v>80</v>
      </c>
      <c r="B39" s="49"/>
      <c r="C39" s="49"/>
      <c r="D39" s="49"/>
      <c r="E39" s="49"/>
      <c r="F39" s="49"/>
      <c r="G39" s="49"/>
      <c r="H39" s="49"/>
      <c r="I39" s="49"/>
      <c r="J39" s="49"/>
      <c r="K39" s="49"/>
      <c r="L39" s="49"/>
      <c r="M39" s="49"/>
      <c r="N39" s="49"/>
      <c r="O39" s="49"/>
      <c r="P39" s="49"/>
      <c r="Q39" s="49"/>
      <c r="R39" s="49"/>
      <c r="S39" s="49"/>
      <c r="T39" s="49"/>
      <c r="U39" s="49"/>
      <c r="V39" s="49"/>
      <c r="W39" s="49"/>
      <c r="X39" s="49"/>
      <c r="Y39" s="49"/>
      <c r="Z39" s="49"/>
      <c r="AA39" s="49"/>
    </row>
    <row r="40" spans="1:27" ht="13.5">
      <c r="A40" s="50" t="s">
        <v>81</v>
      </c>
      <c r="B40" s="49"/>
      <c r="C40" s="49"/>
      <c r="D40" s="49"/>
      <c r="E40" s="49"/>
      <c r="F40" s="49"/>
      <c r="G40" s="49"/>
      <c r="H40" s="49"/>
      <c r="I40" s="49"/>
      <c r="J40" s="49"/>
      <c r="K40" s="49"/>
      <c r="L40" s="49"/>
      <c r="M40" s="49"/>
      <c r="N40" s="49"/>
      <c r="O40" s="49"/>
      <c r="P40" s="49"/>
      <c r="Q40" s="49"/>
      <c r="R40" s="49"/>
      <c r="S40" s="49"/>
      <c r="T40" s="49"/>
      <c r="U40" s="49"/>
      <c r="V40" s="49"/>
      <c r="W40" s="49"/>
      <c r="X40" s="49"/>
      <c r="Y40" s="49"/>
      <c r="Z40" s="49"/>
      <c r="AA40" s="49"/>
    </row>
    <row r="41" spans="1:27" ht="13.5">
      <c r="A41" s="49"/>
      <c r="B41" s="49"/>
      <c r="C41" s="49"/>
      <c r="D41" s="49"/>
      <c r="E41" s="49"/>
      <c r="F41" s="49"/>
      <c r="G41" s="49"/>
      <c r="H41" s="49"/>
      <c r="I41" s="49"/>
      <c r="J41" s="49"/>
      <c r="K41" s="49"/>
      <c r="L41" s="49"/>
      <c r="M41" s="49"/>
      <c r="N41" s="49"/>
      <c r="O41" s="49"/>
      <c r="P41" s="49"/>
      <c r="Q41" s="49"/>
      <c r="R41" s="49"/>
      <c r="S41" s="49"/>
      <c r="T41" s="49"/>
      <c r="U41" s="49"/>
      <c r="V41" s="49"/>
      <c r="W41" s="49"/>
      <c r="X41" s="49"/>
      <c r="Y41" s="49"/>
      <c r="Z41" s="49"/>
      <c r="AA41" s="49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A41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51" t="s">
        <v>69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  <c r="R1" s="51"/>
      <c r="S1" s="51"/>
      <c r="T1" s="51"/>
      <c r="U1" s="51"/>
      <c r="V1" s="51"/>
      <c r="W1" s="51"/>
      <c r="X1" s="51"/>
      <c r="Y1" s="51"/>
      <c r="Z1" s="51"/>
      <c r="AA1" s="51"/>
    </row>
    <row r="2" spans="1:27" ht="24.75" customHeight="1">
      <c r="A2" s="2" t="s">
        <v>1</v>
      </c>
      <c r="B2" s="1" t="s">
        <v>82</v>
      </c>
      <c r="C2" s="3" t="s">
        <v>2</v>
      </c>
      <c r="D2" s="3" t="s">
        <v>3</v>
      </c>
      <c r="E2" s="52" t="s">
        <v>4</v>
      </c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  <c r="R2" s="53"/>
      <c r="S2" s="53"/>
      <c r="T2" s="53"/>
      <c r="U2" s="53"/>
      <c r="V2" s="53"/>
      <c r="W2" s="53"/>
      <c r="X2" s="53"/>
      <c r="Y2" s="53"/>
      <c r="Z2" s="53"/>
      <c r="AA2" s="54"/>
    </row>
    <row r="3" spans="1:27" ht="24.75" customHeight="1">
      <c r="A3" s="4" t="s">
        <v>5</v>
      </c>
      <c r="B3" s="5" t="s">
        <v>6</v>
      </c>
      <c r="C3" s="6" t="s">
        <v>7</v>
      </c>
      <c r="D3" s="6" t="s">
        <v>7</v>
      </c>
      <c r="E3" s="7" t="s">
        <v>8</v>
      </c>
      <c r="F3" s="8" t="s">
        <v>9</v>
      </c>
      <c r="G3" s="8" t="s">
        <v>10</v>
      </c>
      <c r="H3" s="8" t="s">
        <v>11</v>
      </c>
      <c r="I3" s="8" t="s">
        <v>12</v>
      </c>
      <c r="J3" s="8" t="s">
        <v>13</v>
      </c>
      <c r="K3" s="8" t="s">
        <v>14</v>
      </c>
      <c r="L3" s="8" t="s">
        <v>15</v>
      </c>
      <c r="M3" s="8" t="s">
        <v>16</v>
      </c>
      <c r="N3" s="8" t="s">
        <v>17</v>
      </c>
      <c r="O3" s="8" t="s">
        <v>18</v>
      </c>
      <c r="P3" s="8" t="s">
        <v>19</v>
      </c>
      <c r="Q3" s="8" t="s">
        <v>20</v>
      </c>
      <c r="R3" s="8" t="s">
        <v>21</v>
      </c>
      <c r="S3" s="8" t="s">
        <v>22</v>
      </c>
      <c r="T3" s="8" t="s">
        <v>23</v>
      </c>
      <c r="U3" s="8" t="s">
        <v>24</v>
      </c>
      <c r="V3" s="8" t="s">
        <v>25</v>
      </c>
      <c r="W3" s="8" t="s">
        <v>26</v>
      </c>
      <c r="X3" s="8" t="s">
        <v>27</v>
      </c>
      <c r="Y3" s="8" t="s">
        <v>28</v>
      </c>
      <c r="Z3" s="8" t="s">
        <v>29</v>
      </c>
      <c r="AA3" s="6" t="s">
        <v>30</v>
      </c>
    </row>
    <row r="4" spans="1:27" ht="13.5">
      <c r="A4" s="9" t="s">
        <v>31</v>
      </c>
      <c r="B4" s="10"/>
      <c r="C4" s="11"/>
      <c r="D4" s="11"/>
      <c r="E4" s="12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4"/>
      <c r="AA4" s="15"/>
    </row>
    <row r="5" spans="1:27" ht="13.5">
      <c r="A5" s="9" t="s">
        <v>32</v>
      </c>
      <c r="B5" s="16"/>
      <c r="C5" s="17"/>
      <c r="D5" s="17"/>
      <c r="E5" s="18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  <c r="S5" s="19"/>
      <c r="T5" s="19"/>
      <c r="U5" s="19"/>
      <c r="V5" s="19"/>
      <c r="W5" s="19"/>
      <c r="X5" s="19"/>
      <c r="Y5" s="19"/>
      <c r="Z5" s="20"/>
      <c r="AA5" s="21"/>
    </row>
    <row r="6" spans="1:27" ht="13.5">
      <c r="A6" s="22" t="s">
        <v>33</v>
      </c>
      <c r="B6" s="16"/>
      <c r="C6" s="17">
        <v>146801021</v>
      </c>
      <c r="D6" s="17"/>
      <c r="E6" s="18">
        <v>144943788</v>
      </c>
      <c r="F6" s="19">
        <v>144943788</v>
      </c>
      <c r="G6" s="19">
        <v>25692134</v>
      </c>
      <c r="H6" s="19">
        <v>7116673</v>
      </c>
      <c r="I6" s="19">
        <v>7857724</v>
      </c>
      <c r="J6" s="19">
        <v>40666531</v>
      </c>
      <c r="K6" s="19">
        <v>12116504</v>
      </c>
      <c r="L6" s="19">
        <v>8344754</v>
      </c>
      <c r="M6" s="19">
        <v>10738482</v>
      </c>
      <c r="N6" s="19">
        <v>31199740</v>
      </c>
      <c r="O6" s="19"/>
      <c r="P6" s="19"/>
      <c r="Q6" s="19"/>
      <c r="R6" s="19"/>
      <c r="S6" s="19"/>
      <c r="T6" s="19"/>
      <c r="U6" s="19"/>
      <c r="V6" s="19"/>
      <c r="W6" s="19">
        <v>71866271</v>
      </c>
      <c r="X6" s="19">
        <v>72471894</v>
      </c>
      <c r="Y6" s="19">
        <v>-605623</v>
      </c>
      <c r="Z6" s="20">
        <v>-0.84</v>
      </c>
      <c r="AA6" s="21">
        <v>144943788</v>
      </c>
    </row>
    <row r="7" spans="1:27" ht="13.5">
      <c r="A7" s="22" t="s">
        <v>34</v>
      </c>
      <c r="B7" s="16"/>
      <c r="C7" s="17">
        <v>41975000</v>
      </c>
      <c r="D7" s="17"/>
      <c r="E7" s="18">
        <v>46402332</v>
      </c>
      <c r="F7" s="19">
        <v>46402332</v>
      </c>
      <c r="G7" s="19">
        <v>18536000</v>
      </c>
      <c r="H7" s="19">
        <v>1428000</v>
      </c>
      <c r="I7" s="19">
        <v>858301</v>
      </c>
      <c r="J7" s="19">
        <v>20822301</v>
      </c>
      <c r="K7" s="19"/>
      <c r="L7" s="19"/>
      <c r="M7" s="19">
        <v>14463000</v>
      </c>
      <c r="N7" s="19">
        <v>14463000</v>
      </c>
      <c r="O7" s="19"/>
      <c r="P7" s="19"/>
      <c r="Q7" s="19"/>
      <c r="R7" s="19"/>
      <c r="S7" s="19"/>
      <c r="T7" s="19"/>
      <c r="U7" s="19"/>
      <c r="V7" s="19"/>
      <c r="W7" s="19">
        <v>35285301</v>
      </c>
      <c r="X7" s="19">
        <v>23201166</v>
      </c>
      <c r="Y7" s="19">
        <v>12084135</v>
      </c>
      <c r="Z7" s="20">
        <v>52.08</v>
      </c>
      <c r="AA7" s="21">
        <v>46402332</v>
      </c>
    </row>
    <row r="8" spans="1:27" ht="13.5">
      <c r="A8" s="22" t="s">
        <v>35</v>
      </c>
      <c r="B8" s="16"/>
      <c r="C8" s="17">
        <v>13322000</v>
      </c>
      <c r="D8" s="17"/>
      <c r="E8" s="18">
        <v>17232000</v>
      </c>
      <c r="F8" s="19">
        <v>17232000</v>
      </c>
      <c r="G8" s="19">
        <v>7139000</v>
      </c>
      <c r="H8" s="19"/>
      <c r="I8" s="19"/>
      <c r="J8" s="19">
        <v>7139000</v>
      </c>
      <c r="K8" s="19"/>
      <c r="L8" s="19"/>
      <c r="M8" s="19"/>
      <c r="N8" s="19"/>
      <c r="O8" s="19"/>
      <c r="P8" s="19"/>
      <c r="Q8" s="19"/>
      <c r="R8" s="19"/>
      <c r="S8" s="19"/>
      <c r="T8" s="19"/>
      <c r="U8" s="19"/>
      <c r="V8" s="19"/>
      <c r="W8" s="19">
        <v>7139000</v>
      </c>
      <c r="X8" s="19">
        <v>8616000</v>
      </c>
      <c r="Y8" s="19">
        <v>-1477000</v>
      </c>
      <c r="Z8" s="20">
        <v>-17.14</v>
      </c>
      <c r="AA8" s="21">
        <v>17232000</v>
      </c>
    </row>
    <row r="9" spans="1:27" ht="13.5">
      <c r="A9" s="22" t="s">
        <v>36</v>
      </c>
      <c r="B9" s="16"/>
      <c r="C9" s="17">
        <v>218287</v>
      </c>
      <c r="D9" s="17"/>
      <c r="E9" s="18">
        <v>216240</v>
      </c>
      <c r="F9" s="19">
        <v>216240</v>
      </c>
      <c r="G9" s="19">
        <v>10660</v>
      </c>
      <c r="H9" s="19">
        <v>27301</v>
      </c>
      <c r="I9" s="19">
        <v>65010</v>
      </c>
      <c r="J9" s="19">
        <v>102971</v>
      </c>
      <c r="K9" s="19">
        <v>68984</v>
      </c>
      <c r="L9" s="19">
        <v>15980</v>
      </c>
      <c r="M9" s="19">
        <v>47396</v>
      </c>
      <c r="N9" s="19">
        <v>132360</v>
      </c>
      <c r="O9" s="19"/>
      <c r="P9" s="19"/>
      <c r="Q9" s="19"/>
      <c r="R9" s="19"/>
      <c r="S9" s="19"/>
      <c r="T9" s="19"/>
      <c r="U9" s="19"/>
      <c r="V9" s="19"/>
      <c r="W9" s="19">
        <v>235331</v>
      </c>
      <c r="X9" s="19">
        <v>108120</v>
      </c>
      <c r="Y9" s="19">
        <v>127211</v>
      </c>
      <c r="Z9" s="20">
        <v>117.66</v>
      </c>
      <c r="AA9" s="21">
        <v>216240</v>
      </c>
    </row>
    <row r="10" spans="1:27" ht="13.5">
      <c r="A10" s="22" t="s">
        <v>37</v>
      </c>
      <c r="B10" s="16"/>
      <c r="C10" s="17"/>
      <c r="D10" s="17"/>
      <c r="E10" s="18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20"/>
      <c r="AA10" s="21"/>
    </row>
    <row r="11" spans="1:27" ht="13.5">
      <c r="A11" s="9" t="s">
        <v>38</v>
      </c>
      <c r="B11" s="16"/>
      <c r="C11" s="17"/>
      <c r="D11" s="17"/>
      <c r="E11" s="18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20"/>
      <c r="AA11" s="21"/>
    </row>
    <row r="12" spans="1:27" ht="13.5">
      <c r="A12" s="22" t="s">
        <v>39</v>
      </c>
      <c r="B12" s="16"/>
      <c r="C12" s="17">
        <v>-221118224</v>
      </c>
      <c r="D12" s="17"/>
      <c r="E12" s="18">
        <v>-171616680</v>
      </c>
      <c r="F12" s="19">
        <v>-171616680</v>
      </c>
      <c r="G12" s="19">
        <v>-6980919</v>
      </c>
      <c r="H12" s="19">
        <v>-17895653</v>
      </c>
      <c r="I12" s="19">
        <v>-8502481</v>
      </c>
      <c r="J12" s="19">
        <v>-33379053</v>
      </c>
      <c r="K12" s="19">
        <v>-8364285</v>
      </c>
      <c r="L12" s="19">
        <v>-11860732</v>
      </c>
      <c r="M12" s="19">
        <v>-9973592</v>
      </c>
      <c r="N12" s="19">
        <v>-30198609</v>
      </c>
      <c r="O12" s="19"/>
      <c r="P12" s="19"/>
      <c r="Q12" s="19"/>
      <c r="R12" s="19"/>
      <c r="S12" s="19"/>
      <c r="T12" s="19"/>
      <c r="U12" s="19"/>
      <c r="V12" s="19"/>
      <c r="W12" s="19">
        <v>-63577662</v>
      </c>
      <c r="X12" s="19">
        <v>-85808340</v>
      </c>
      <c r="Y12" s="19">
        <v>22230678</v>
      </c>
      <c r="Z12" s="20">
        <v>-25.91</v>
      </c>
      <c r="AA12" s="21">
        <v>-171616680</v>
      </c>
    </row>
    <row r="13" spans="1:27" ht="13.5">
      <c r="A13" s="22" t="s">
        <v>40</v>
      </c>
      <c r="B13" s="16"/>
      <c r="C13" s="17">
        <v>-2161754</v>
      </c>
      <c r="D13" s="17"/>
      <c r="E13" s="18">
        <v>-1536996</v>
      </c>
      <c r="F13" s="19">
        <v>-1536996</v>
      </c>
      <c r="G13" s="19">
        <v>-6707</v>
      </c>
      <c r="H13" s="19">
        <v>-511509</v>
      </c>
      <c r="I13" s="19">
        <v>-14539</v>
      </c>
      <c r="J13" s="19">
        <v>-532755</v>
      </c>
      <c r="K13" s="19">
        <v>-45</v>
      </c>
      <c r="L13" s="19">
        <v>-597070</v>
      </c>
      <c r="M13" s="19">
        <v>-226420</v>
      </c>
      <c r="N13" s="19">
        <v>-823535</v>
      </c>
      <c r="O13" s="19"/>
      <c r="P13" s="19"/>
      <c r="Q13" s="19"/>
      <c r="R13" s="19"/>
      <c r="S13" s="19"/>
      <c r="T13" s="19"/>
      <c r="U13" s="19"/>
      <c r="V13" s="19"/>
      <c r="W13" s="19">
        <v>-1356290</v>
      </c>
      <c r="X13" s="19">
        <v>-768498</v>
      </c>
      <c r="Y13" s="19">
        <v>-587792</v>
      </c>
      <c r="Z13" s="20">
        <v>76.49</v>
      </c>
      <c r="AA13" s="21">
        <v>-1536996</v>
      </c>
    </row>
    <row r="14" spans="1:27" ht="13.5">
      <c r="A14" s="22" t="s">
        <v>41</v>
      </c>
      <c r="B14" s="16"/>
      <c r="C14" s="17"/>
      <c r="D14" s="17"/>
      <c r="E14" s="18"/>
      <c r="F14" s="19"/>
      <c r="G14" s="19"/>
      <c r="H14" s="19"/>
      <c r="I14" s="19"/>
      <c r="J14" s="19"/>
      <c r="K14" s="19"/>
      <c r="L14" s="19"/>
      <c r="M14" s="19"/>
      <c r="N14" s="19"/>
      <c r="O14" s="19"/>
      <c r="P14" s="19"/>
      <c r="Q14" s="19"/>
      <c r="R14" s="19"/>
      <c r="S14" s="19"/>
      <c r="T14" s="19"/>
      <c r="U14" s="19"/>
      <c r="V14" s="19"/>
      <c r="W14" s="19"/>
      <c r="X14" s="19"/>
      <c r="Y14" s="19"/>
      <c r="Z14" s="20"/>
      <c r="AA14" s="21"/>
    </row>
    <row r="15" spans="1:27" ht="13.5">
      <c r="A15" s="23" t="s">
        <v>42</v>
      </c>
      <c r="B15" s="24"/>
      <c r="C15" s="25">
        <f aca="true" t="shared" si="0" ref="C15:Y15">SUM(C6:C14)</f>
        <v>-20963670</v>
      </c>
      <c r="D15" s="25">
        <f>SUM(D6:D14)</f>
        <v>0</v>
      </c>
      <c r="E15" s="26">
        <f t="shared" si="0"/>
        <v>35640684</v>
      </c>
      <c r="F15" s="27">
        <f t="shared" si="0"/>
        <v>35640684</v>
      </c>
      <c r="G15" s="27">
        <f t="shared" si="0"/>
        <v>44390168</v>
      </c>
      <c r="H15" s="27">
        <f t="shared" si="0"/>
        <v>-9835188</v>
      </c>
      <c r="I15" s="27">
        <f t="shared" si="0"/>
        <v>264015</v>
      </c>
      <c r="J15" s="27">
        <f t="shared" si="0"/>
        <v>34818995</v>
      </c>
      <c r="K15" s="27">
        <f t="shared" si="0"/>
        <v>3821158</v>
      </c>
      <c r="L15" s="27">
        <f t="shared" si="0"/>
        <v>-4097068</v>
      </c>
      <c r="M15" s="27">
        <f t="shared" si="0"/>
        <v>15048866</v>
      </c>
      <c r="N15" s="27">
        <f t="shared" si="0"/>
        <v>14772956</v>
      </c>
      <c r="O15" s="27">
        <f t="shared" si="0"/>
        <v>0</v>
      </c>
      <c r="P15" s="27">
        <f t="shared" si="0"/>
        <v>0</v>
      </c>
      <c r="Q15" s="27">
        <f t="shared" si="0"/>
        <v>0</v>
      </c>
      <c r="R15" s="27">
        <f t="shared" si="0"/>
        <v>0</v>
      </c>
      <c r="S15" s="27">
        <f t="shared" si="0"/>
        <v>0</v>
      </c>
      <c r="T15" s="27">
        <f t="shared" si="0"/>
        <v>0</v>
      </c>
      <c r="U15" s="27">
        <f t="shared" si="0"/>
        <v>0</v>
      </c>
      <c r="V15" s="27">
        <f t="shared" si="0"/>
        <v>0</v>
      </c>
      <c r="W15" s="27">
        <f t="shared" si="0"/>
        <v>49591951</v>
      </c>
      <c r="X15" s="27">
        <f t="shared" si="0"/>
        <v>17820342</v>
      </c>
      <c r="Y15" s="27">
        <f t="shared" si="0"/>
        <v>31771609</v>
      </c>
      <c r="Z15" s="28">
        <f>+IF(X15&lt;&gt;0,+(Y15/X15)*100,0)</f>
        <v>178.28843576627204</v>
      </c>
      <c r="AA15" s="29">
        <f>SUM(AA6:AA14)</f>
        <v>35640684</v>
      </c>
    </row>
    <row r="16" spans="1:27" ht="4.5" customHeight="1">
      <c r="A16" s="30"/>
      <c r="B16" s="16"/>
      <c r="C16" s="17"/>
      <c r="D16" s="17"/>
      <c r="E16" s="18"/>
      <c r="F16" s="19"/>
      <c r="G16" s="19"/>
      <c r="H16" s="19"/>
      <c r="I16" s="19"/>
      <c r="J16" s="19"/>
      <c r="K16" s="19"/>
      <c r="L16" s="19"/>
      <c r="M16" s="19"/>
      <c r="N16" s="19"/>
      <c r="O16" s="19"/>
      <c r="P16" s="19"/>
      <c r="Q16" s="19"/>
      <c r="R16" s="19"/>
      <c r="S16" s="19"/>
      <c r="T16" s="19"/>
      <c r="U16" s="19"/>
      <c r="V16" s="19"/>
      <c r="W16" s="19"/>
      <c r="X16" s="19"/>
      <c r="Y16" s="19"/>
      <c r="Z16" s="20"/>
      <c r="AA16" s="21"/>
    </row>
    <row r="17" spans="1:27" ht="13.5">
      <c r="A17" s="9" t="s">
        <v>43</v>
      </c>
      <c r="B17" s="16"/>
      <c r="C17" s="17"/>
      <c r="D17" s="17"/>
      <c r="E17" s="18"/>
      <c r="F17" s="19"/>
      <c r="G17" s="19"/>
      <c r="H17" s="19"/>
      <c r="I17" s="19"/>
      <c r="J17" s="19"/>
      <c r="K17" s="19"/>
      <c r="L17" s="19"/>
      <c r="M17" s="19"/>
      <c r="N17" s="19"/>
      <c r="O17" s="19"/>
      <c r="P17" s="19"/>
      <c r="Q17" s="19"/>
      <c r="R17" s="19"/>
      <c r="S17" s="19"/>
      <c r="T17" s="19"/>
      <c r="U17" s="19"/>
      <c r="V17" s="19"/>
      <c r="W17" s="19"/>
      <c r="X17" s="19"/>
      <c r="Y17" s="19"/>
      <c r="Z17" s="20"/>
      <c r="AA17" s="21"/>
    </row>
    <row r="18" spans="1:27" ht="13.5">
      <c r="A18" s="9" t="s">
        <v>32</v>
      </c>
      <c r="B18" s="16"/>
      <c r="C18" s="31"/>
      <c r="D18" s="31"/>
      <c r="E18" s="32"/>
      <c r="F18" s="33"/>
      <c r="G18" s="33"/>
      <c r="H18" s="33"/>
      <c r="I18" s="33"/>
      <c r="J18" s="33"/>
      <c r="K18" s="33"/>
      <c r="L18" s="33"/>
      <c r="M18" s="33"/>
      <c r="N18" s="33"/>
      <c r="O18" s="33"/>
      <c r="P18" s="33"/>
      <c r="Q18" s="33"/>
      <c r="R18" s="33"/>
      <c r="S18" s="33"/>
      <c r="T18" s="33"/>
      <c r="U18" s="33"/>
      <c r="V18" s="33"/>
      <c r="W18" s="33"/>
      <c r="X18" s="33"/>
      <c r="Y18" s="33"/>
      <c r="Z18" s="34"/>
      <c r="AA18" s="35"/>
    </row>
    <row r="19" spans="1:27" ht="13.5">
      <c r="A19" s="22" t="s">
        <v>44</v>
      </c>
      <c r="B19" s="16"/>
      <c r="C19" s="17">
        <v>8167</v>
      </c>
      <c r="D19" s="17"/>
      <c r="E19" s="18">
        <v>204000</v>
      </c>
      <c r="F19" s="19">
        <v>204000</v>
      </c>
      <c r="G19" s="36"/>
      <c r="H19" s="36"/>
      <c r="I19" s="36">
        <v>18000</v>
      </c>
      <c r="J19" s="19">
        <v>18000</v>
      </c>
      <c r="K19" s="36">
        <v>200000</v>
      </c>
      <c r="L19" s="36"/>
      <c r="M19" s="19"/>
      <c r="N19" s="36">
        <v>200000</v>
      </c>
      <c r="O19" s="36"/>
      <c r="P19" s="36"/>
      <c r="Q19" s="19"/>
      <c r="R19" s="36"/>
      <c r="S19" s="36"/>
      <c r="T19" s="19"/>
      <c r="U19" s="36"/>
      <c r="V19" s="36"/>
      <c r="W19" s="36">
        <v>218000</v>
      </c>
      <c r="X19" s="19">
        <v>102000</v>
      </c>
      <c r="Y19" s="36">
        <v>116000</v>
      </c>
      <c r="Z19" s="37">
        <v>113.73</v>
      </c>
      <c r="AA19" s="38">
        <v>204000</v>
      </c>
    </row>
    <row r="20" spans="1:27" ht="13.5">
      <c r="A20" s="22" t="s">
        <v>45</v>
      </c>
      <c r="B20" s="16"/>
      <c r="C20" s="17"/>
      <c r="D20" s="17"/>
      <c r="E20" s="39"/>
      <c r="F20" s="36"/>
      <c r="G20" s="19"/>
      <c r="H20" s="19"/>
      <c r="I20" s="19"/>
      <c r="J20" s="19"/>
      <c r="K20" s="19"/>
      <c r="L20" s="19"/>
      <c r="M20" s="36"/>
      <c r="N20" s="19"/>
      <c r="O20" s="19"/>
      <c r="P20" s="19"/>
      <c r="Q20" s="19"/>
      <c r="R20" s="19"/>
      <c r="S20" s="19"/>
      <c r="T20" s="36"/>
      <c r="U20" s="19"/>
      <c r="V20" s="19"/>
      <c r="W20" s="19"/>
      <c r="X20" s="19"/>
      <c r="Y20" s="19"/>
      <c r="Z20" s="20"/>
      <c r="AA20" s="21"/>
    </row>
    <row r="21" spans="1:27" ht="13.5">
      <c r="A21" s="22" t="s">
        <v>46</v>
      </c>
      <c r="B21" s="16"/>
      <c r="C21" s="40"/>
      <c r="D21" s="40"/>
      <c r="E21" s="18"/>
      <c r="F21" s="19"/>
      <c r="G21" s="36"/>
      <c r="H21" s="36"/>
      <c r="I21" s="36"/>
      <c r="J21" s="19"/>
      <c r="K21" s="36"/>
      <c r="L21" s="36"/>
      <c r="M21" s="19"/>
      <c r="N21" s="36"/>
      <c r="O21" s="36"/>
      <c r="P21" s="36"/>
      <c r="Q21" s="19"/>
      <c r="R21" s="36"/>
      <c r="S21" s="36"/>
      <c r="T21" s="19"/>
      <c r="U21" s="36"/>
      <c r="V21" s="36"/>
      <c r="W21" s="36"/>
      <c r="X21" s="19"/>
      <c r="Y21" s="36"/>
      <c r="Z21" s="37"/>
      <c r="AA21" s="38"/>
    </row>
    <row r="22" spans="1:27" ht="13.5">
      <c r="A22" s="22" t="s">
        <v>47</v>
      </c>
      <c r="B22" s="16"/>
      <c r="C22" s="17"/>
      <c r="D22" s="17"/>
      <c r="E22" s="18"/>
      <c r="F22" s="19"/>
      <c r="G22" s="19"/>
      <c r="H22" s="19"/>
      <c r="I22" s="19"/>
      <c r="J22" s="19"/>
      <c r="K22" s="19"/>
      <c r="L22" s="19"/>
      <c r="M22" s="19"/>
      <c r="N22" s="19"/>
      <c r="O22" s="19"/>
      <c r="P22" s="19"/>
      <c r="Q22" s="19"/>
      <c r="R22" s="19"/>
      <c r="S22" s="19"/>
      <c r="T22" s="19"/>
      <c r="U22" s="19"/>
      <c r="V22" s="19"/>
      <c r="W22" s="19"/>
      <c r="X22" s="19"/>
      <c r="Y22" s="19"/>
      <c r="Z22" s="20"/>
      <c r="AA22" s="21"/>
    </row>
    <row r="23" spans="1:27" ht="13.5">
      <c r="A23" s="9" t="s">
        <v>38</v>
      </c>
      <c r="B23" s="16"/>
      <c r="C23" s="17"/>
      <c r="D23" s="17"/>
      <c r="E23" s="18"/>
      <c r="F23" s="19"/>
      <c r="G23" s="19"/>
      <c r="H23" s="19"/>
      <c r="I23" s="19"/>
      <c r="J23" s="19"/>
      <c r="K23" s="19"/>
      <c r="L23" s="19"/>
      <c r="M23" s="19"/>
      <c r="N23" s="19"/>
      <c r="O23" s="19"/>
      <c r="P23" s="19"/>
      <c r="Q23" s="19"/>
      <c r="R23" s="19"/>
      <c r="S23" s="19"/>
      <c r="T23" s="19"/>
      <c r="U23" s="19"/>
      <c r="V23" s="19"/>
      <c r="W23" s="19"/>
      <c r="X23" s="19"/>
      <c r="Y23" s="19"/>
      <c r="Z23" s="20"/>
      <c r="AA23" s="21"/>
    </row>
    <row r="24" spans="1:27" ht="13.5">
      <c r="A24" s="22" t="s">
        <v>48</v>
      </c>
      <c r="B24" s="16"/>
      <c r="C24" s="17">
        <v>-21911227</v>
      </c>
      <c r="D24" s="17"/>
      <c r="E24" s="18">
        <v>-17267400</v>
      </c>
      <c r="F24" s="19">
        <v>-17267400</v>
      </c>
      <c r="G24" s="19">
        <v>-36237</v>
      </c>
      <c r="H24" s="19">
        <v>-24256</v>
      </c>
      <c r="I24" s="19">
        <v>-241134</v>
      </c>
      <c r="J24" s="19">
        <v>-301627</v>
      </c>
      <c r="K24" s="19">
        <v>-1600894</v>
      </c>
      <c r="L24" s="19">
        <v>-1764310</v>
      </c>
      <c r="M24" s="19">
        <v>-794664</v>
      </c>
      <c r="N24" s="19">
        <v>-4159868</v>
      </c>
      <c r="O24" s="19"/>
      <c r="P24" s="19"/>
      <c r="Q24" s="19"/>
      <c r="R24" s="19"/>
      <c r="S24" s="19"/>
      <c r="T24" s="19"/>
      <c r="U24" s="19"/>
      <c r="V24" s="19"/>
      <c r="W24" s="19">
        <v>-4461495</v>
      </c>
      <c r="X24" s="19">
        <v>-8633700</v>
      </c>
      <c r="Y24" s="19">
        <v>4172205</v>
      </c>
      <c r="Z24" s="20">
        <v>-48.32</v>
      </c>
      <c r="AA24" s="21">
        <v>-17267400</v>
      </c>
    </row>
    <row r="25" spans="1:27" ht="13.5">
      <c r="A25" s="23" t="s">
        <v>49</v>
      </c>
      <c r="B25" s="24"/>
      <c r="C25" s="25">
        <f aca="true" t="shared" si="1" ref="C25:Y25">SUM(C19:C24)</f>
        <v>-21903060</v>
      </c>
      <c r="D25" s="25">
        <f>SUM(D19:D24)</f>
        <v>0</v>
      </c>
      <c r="E25" s="26">
        <f t="shared" si="1"/>
        <v>-17063400</v>
      </c>
      <c r="F25" s="27">
        <f t="shared" si="1"/>
        <v>-17063400</v>
      </c>
      <c r="G25" s="27">
        <f t="shared" si="1"/>
        <v>-36237</v>
      </c>
      <c r="H25" s="27">
        <f t="shared" si="1"/>
        <v>-24256</v>
      </c>
      <c r="I25" s="27">
        <f t="shared" si="1"/>
        <v>-223134</v>
      </c>
      <c r="J25" s="27">
        <f t="shared" si="1"/>
        <v>-283627</v>
      </c>
      <c r="K25" s="27">
        <f t="shared" si="1"/>
        <v>-1400894</v>
      </c>
      <c r="L25" s="27">
        <f t="shared" si="1"/>
        <v>-1764310</v>
      </c>
      <c r="M25" s="27">
        <f t="shared" si="1"/>
        <v>-794664</v>
      </c>
      <c r="N25" s="27">
        <f t="shared" si="1"/>
        <v>-3959868</v>
      </c>
      <c r="O25" s="27">
        <f t="shared" si="1"/>
        <v>0</v>
      </c>
      <c r="P25" s="27">
        <f t="shared" si="1"/>
        <v>0</v>
      </c>
      <c r="Q25" s="27">
        <f t="shared" si="1"/>
        <v>0</v>
      </c>
      <c r="R25" s="27">
        <f t="shared" si="1"/>
        <v>0</v>
      </c>
      <c r="S25" s="27">
        <f t="shared" si="1"/>
        <v>0</v>
      </c>
      <c r="T25" s="27">
        <f t="shared" si="1"/>
        <v>0</v>
      </c>
      <c r="U25" s="27">
        <f t="shared" si="1"/>
        <v>0</v>
      </c>
      <c r="V25" s="27">
        <f t="shared" si="1"/>
        <v>0</v>
      </c>
      <c r="W25" s="27">
        <f t="shared" si="1"/>
        <v>-4243495</v>
      </c>
      <c r="X25" s="27">
        <f t="shared" si="1"/>
        <v>-8531700</v>
      </c>
      <c r="Y25" s="27">
        <f t="shared" si="1"/>
        <v>4288205</v>
      </c>
      <c r="Z25" s="28">
        <f>+IF(X25&lt;&gt;0,+(Y25/X25)*100,0)</f>
        <v>-50.2620228090533</v>
      </c>
      <c r="AA25" s="29">
        <f>SUM(AA19:AA24)</f>
        <v>-17063400</v>
      </c>
    </row>
    <row r="26" spans="1:27" ht="4.5" customHeight="1">
      <c r="A26" s="30"/>
      <c r="B26" s="16"/>
      <c r="C26" s="17"/>
      <c r="D26" s="17"/>
      <c r="E26" s="18"/>
      <c r="F26" s="19"/>
      <c r="G26" s="19"/>
      <c r="H26" s="19"/>
      <c r="I26" s="19"/>
      <c r="J26" s="19"/>
      <c r="K26" s="19"/>
      <c r="L26" s="19"/>
      <c r="M26" s="19"/>
      <c r="N26" s="19"/>
      <c r="O26" s="19"/>
      <c r="P26" s="19"/>
      <c r="Q26" s="19"/>
      <c r="R26" s="19"/>
      <c r="S26" s="19"/>
      <c r="T26" s="19"/>
      <c r="U26" s="19"/>
      <c r="V26" s="19"/>
      <c r="W26" s="19"/>
      <c r="X26" s="19"/>
      <c r="Y26" s="19"/>
      <c r="Z26" s="20"/>
      <c r="AA26" s="21"/>
    </row>
    <row r="27" spans="1:27" ht="13.5">
      <c r="A27" s="9" t="s">
        <v>50</v>
      </c>
      <c r="B27" s="16"/>
      <c r="C27" s="17"/>
      <c r="D27" s="17"/>
      <c r="E27" s="18"/>
      <c r="F27" s="19"/>
      <c r="G27" s="19"/>
      <c r="H27" s="19"/>
      <c r="I27" s="19"/>
      <c r="J27" s="19"/>
      <c r="K27" s="19"/>
      <c r="L27" s="19"/>
      <c r="M27" s="19"/>
      <c r="N27" s="19"/>
      <c r="O27" s="19"/>
      <c r="P27" s="19"/>
      <c r="Q27" s="19"/>
      <c r="R27" s="19"/>
      <c r="S27" s="19"/>
      <c r="T27" s="19"/>
      <c r="U27" s="19"/>
      <c r="V27" s="19"/>
      <c r="W27" s="19"/>
      <c r="X27" s="19"/>
      <c r="Y27" s="19"/>
      <c r="Z27" s="20"/>
      <c r="AA27" s="21"/>
    </row>
    <row r="28" spans="1:27" ht="13.5">
      <c r="A28" s="9" t="s">
        <v>32</v>
      </c>
      <c r="B28" s="16"/>
      <c r="C28" s="17"/>
      <c r="D28" s="17"/>
      <c r="E28" s="18"/>
      <c r="F28" s="19"/>
      <c r="G28" s="19"/>
      <c r="H28" s="19"/>
      <c r="I28" s="19"/>
      <c r="J28" s="19"/>
      <c r="K28" s="19"/>
      <c r="L28" s="19"/>
      <c r="M28" s="19"/>
      <c r="N28" s="19"/>
      <c r="O28" s="19"/>
      <c r="P28" s="19"/>
      <c r="Q28" s="19"/>
      <c r="R28" s="19"/>
      <c r="S28" s="19"/>
      <c r="T28" s="19"/>
      <c r="U28" s="19"/>
      <c r="V28" s="19"/>
      <c r="W28" s="19"/>
      <c r="X28" s="19"/>
      <c r="Y28" s="19"/>
      <c r="Z28" s="20"/>
      <c r="AA28" s="21"/>
    </row>
    <row r="29" spans="1:27" ht="13.5">
      <c r="A29" s="22" t="s">
        <v>51</v>
      </c>
      <c r="B29" s="16"/>
      <c r="C29" s="17"/>
      <c r="D29" s="17"/>
      <c r="E29" s="18"/>
      <c r="F29" s="19"/>
      <c r="G29" s="19"/>
      <c r="H29" s="19"/>
      <c r="I29" s="19"/>
      <c r="J29" s="19"/>
      <c r="K29" s="19"/>
      <c r="L29" s="19"/>
      <c r="M29" s="19"/>
      <c r="N29" s="19"/>
      <c r="O29" s="19"/>
      <c r="P29" s="19"/>
      <c r="Q29" s="19"/>
      <c r="R29" s="19"/>
      <c r="S29" s="19"/>
      <c r="T29" s="19"/>
      <c r="U29" s="19"/>
      <c r="V29" s="19"/>
      <c r="W29" s="19"/>
      <c r="X29" s="19"/>
      <c r="Y29" s="19"/>
      <c r="Z29" s="20"/>
      <c r="AA29" s="21"/>
    </row>
    <row r="30" spans="1:27" ht="13.5">
      <c r="A30" s="22" t="s">
        <v>52</v>
      </c>
      <c r="B30" s="16"/>
      <c r="C30" s="17"/>
      <c r="D30" s="17"/>
      <c r="E30" s="18"/>
      <c r="F30" s="19"/>
      <c r="G30" s="19"/>
      <c r="H30" s="19"/>
      <c r="I30" s="19"/>
      <c r="J30" s="19"/>
      <c r="K30" s="19"/>
      <c r="L30" s="19"/>
      <c r="M30" s="19"/>
      <c r="N30" s="19"/>
      <c r="O30" s="19"/>
      <c r="P30" s="19"/>
      <c r="Q30" s="19"/>
      <c r="R30" s="19"/>
      <c r="S30" s="19"/>
      <c r="T30" s="19"/>
      <c r="U30" s="19"/>
      <c r="V30" s="19"/>
      <c r="W30" s="19"/>
      <c r="X30" s="19"/>
      <c r="Y30" s="19"/>
      <c r="Z30" s="20"/>
      <c r="AA30" s="21"/>
    </row>
    <row r="31" spans="1:27" ht="13.5">
      <c r="A31" s="22" t="s">
        <v>53</v>
      </c>
      <c r="B31" s="16"/>
      <c r="C31" s="17">
        <v>74529</v>
      </c>
      <c r="D31" s="17"/>
      <c r="E31" s="18">
        <v>-62400</v>
      </c>
      <c r="F31" s="19">
        <v>-62400</v>
      </c>
      <c r="G31" s="19">
        <v>-5788</v>
      </c>
      <c r="H31" s="36">
        <v>376</v>
      </c>
      <c r="I31" s="36">
        <v>4268</v>
      </c>
      <c r="J31" s="36">
        <v>-1144</v>
      </c>
      <c r="K31" s="19">
        <v>1762</v>
      </c>
      <c r="L31" s="19">
        <v>-4676</v>
      </c>
      <c r="M31" s="19">
        <v>6654</v>
      </c>
      <c r="N31" s="19">
        <v>3740</v>
      </c>
      <c r="O31" s="36"/>
      <c r="P31" s="36"/>
      <c r="Q31" s="36"/>
      <c r="R31" s="19"/>
      <c r="S31" s="19"/>
      <c r="T31" s="19"/>
      <c r="U31" s="19"/>
      <c r="V31" s="36"/>
      <c r="W31" s="36">
        <v>2596</v>
      </c>
      <c r="X31" s="36">
        <v>-31200</v>
      </c>
      <c r="Y31" s="19">
        <v>33796</v>
      </c>
      <c r="Z31" s="20">
        <v>-108.32</v>
      </c>
      <c r="AA31" s="21">
        <v>-62400</v>
      </c>
    </row>
    <row r="32" spans="1:27" ht="13.5">
      <c r="A32" s="9" t="s">
        <v>38</v>
      </c>
      <c r="B32" s="16"/>
      <c r="C32" s="17"/>
      <c r="D32" s="17"/>
      <c r="E32" s="18"/>
      <c r="F32" s="19"/>
      <c r="G32" s="19"/>
      <c r="H32" s="19"/>
      <c r="I32" s="19"/>
      <c r="J32" s="19"/>
      <c r="K32" s="19"/>
      <c r="L32" s="19"/>
      <c r="M32" s="19"/>
      <c r="N32" s="19"/>
      <c r="O32" s="19"/>
      <c r="P32" s="19"/>
      <c r="Q32" s="19"/>
      <c r="R32" s="19"/>
      <c r="S32" s="19"/>
      <c r="T32" s="19"/>
      <c r="U32" s="19"/>
      <c r="V32" s="19"/>
      <c r="W32" s="19"/>
      <c r="X32" s="19"/>
      <c r="Y32" s="19"/>
      <c r="Z32" s="20"/>
      <c r="AA32" s="21"/>
    </row>
    <row r="33" spans="1:27" ht="13.5">
      <c r="A33" s="22" t="s">
        <v>54</v>
      </c>
      <c r="B33" s="16"/>
      <c r="C33" s="17"/>
      <c r="D33" s="17"/>
      <c r="E33" s="18"/>
      <c r="F33" s="19"/>
      <c r="G33" s="19"/>
      <c r="H33" s="19"/>
      <c r="I33" s="19"/>
      <c r="J33" s="19"/>
      <c r="K33" s="19"/>
      <c r="L33" s="19"/>
      <c r="M33" s="19"/>
      <c r="N33" s="19"/>
      <c r="O33" s="19"/>
      <c r="P33" s="19"/>
      <c r="Q33" s="19"/>
      <c r="R33" s="19"/>
      <c r="S33" s="19"/>
      <c r="T33" s="19"/>
      <c r="U33" s="19"/>
      <c r="V33" s="19"/>
      <c r="W33" s="19"/>
      <c r="X33" s="19"/>
      <c r="Y33" s="19"/>
      <c r="Z33" s="20"/>
      <c r="AA33" s="21"/>
    </row>
    <row r="34" spans="1:27" ht="13.5">
      <c r="A34" s="23" t="s">
        <v>55</v>
      </c>
      <c r="B34" s="24"/>
      <c r="C34" s="25">
        <f aca="true" t="shared" si="2" ref="C34:Y34">SUM(C29:C33)</f>
        <v>74529</v>
      </c>
      <c r="D34" s="25">
        <f>SUM(D29:D33)</f>
        <v>0</v>
      </c>
      <c r="E34" s="26">
        <f t="shared" si="2"/>
        <v>-62400</v>
      </c>
      <c r="F34" s="27">
        <f t="shared" si="2"/>
        <v>-62400</v>
      </c>
      <c r="G34" s="27">
        <f t="shared" si="2"/>
        <v>-5788</v>
      </c>
      <c r="H34" s="27">
        <f t="shared" si="2"/>
        <v>376</v>
      </c>
      <c r="I34" s="27">
        <f t="shared" si="2"/>
        <v>4268</v>
      </c>
      <c r="J34" s="27">
        <f t="shared" si="2"/>
        <v>-1144</v>
      </c>
      <c r="K34" s="27">
        <f t="shared" si="2"/>
        <v>1762</v>
      </c>
      <c r="L34" s="27">
        <f t="shared" si="2"/>
        <v>-4676</v>
      </c>
      <c r="M34" s="27">
        <f t="shared" si="2"/>
        <v>6654</v>
      </c>
      <c r="N34" s="27">
        <f t="shared" si="2"/>
        <v>3740</v>
      </c>
      <c r="O34" s="27">
        <f t="shared" si="2"/>
        <v>0</v>
      </c>
      <c r="P34" s="27">
        <f t="shared" si="2"/>
        <v>0</v>
      </c>
      <c r="Q34" s="27">
        <f t="shared" si="2"/>
        <v>0</v>
      </c>
      <c r="R34" s="27">
        <f t="shared" si="2"/>
        <v>0</v>
      </c>
      <c r="S34" s="27">
        <f t="shared" si="2"/>
        <v>0</v>
      </c>
      <c r="T34" s="27">
        <f t="shared" si="2"/>
        <v>0</v>
      </c>
      <c r="U34" s="27">
        <f t="shared" si="2"/>
        <v>0</v>
      </c>
      <c r="V34" s="27">
        <f t="shared" si="2"/>
        <v>0</v>
      </c>
      <c r="W34" s="27">
        <f t="shared" si="2"/>
        <v>2596</v>
      </c>
      <c r="X34" s="27">
        <f t="shared" si="2"/>
        <v>-31200</v>
      </c>
      <c r="Y34" s="27">
        <f t="shared" si="2"/>
        <v>33796</v>
      </c>
      <c r="Z34" s="28">
        <f>+IF(X34&lt;&gt;0,+(Y34/X34)*100,0)</f>
        <v>-108.32051282051283</v>
      </c>
      <c r="AA34" s="29">
        <f>SUM(AA29:AA33)</f>
        <v>-62400</v>
      </c>
    </row>
    <row r="35" spans="1:27" ht="4.5" customHeight="1">
      <c r="A35" s="30"/>
      <c r="B35" s="16"/>
      <c r="C35" s="17"/>
      <c r="D35" s="17"/>
      <c r="E35" s="18"/>
      <c r="F35" s="19"/>
      <c r="G35" s="19"/>
      <c r="H35" s="19"/>
      <c r="I35" s="19"/>
      <c r="J35" s="19"/>
      <c r="K35" s="19"/>
      <c r="L35" s="19"/>
      <c r="M35" s="19"/>
      <c r="N35" s="19"/>
      <c r="O35" s="19"/>
      <c r="P35" s="19"/>
      <c r="Q35" s="19"/>
      <c r="R35" s="19"/>
      <c r="S35" s="19"/>
      <c r="T35" s="19"/>
      <c r="U35" s="19"/>
      <c r="V35" s="19"/>
      <c r="W35" s="19"/>
      <c r="X35" s="19"/>
      <c r="Y35" s="19"/>
      <c r="Z35" s="20"/>
      <c r="AA35" s="21"/>
    </row>
    <row r="36" spans="1:27" ht="13.5">
      <c r="A36" s="9" t="s">
        <v>56</v>
      </c>
      <c r="B36" s="16"/>
      <c r="C36" s="31">
        <f aca="true" t="shared" si="3" ref="C36:Y36">+C15+C25+C34</f>
        <v>-42792201</v>
      </c>
      <c r="D36" s="31">
        <f>+D15+D25+D34</f>
        <v>0</v>
      </c>
      <c r="E36" s="32">
        <f t="shared" si="3"/>
        <v>18514884</v>
      </c>
      <c r="F36" s="33">
        <f t="shared" si="3"/>
        <v>18514884</v>
      </c>
      <c r="G36" s="33">
        <f t="shared" si="3"/>
        <v>44348143</v>
      </c>
      <c r="H36" s="33">
        <f t="shared" si="3"/>
        <v>-9859068</v>
      </c>
      <c r="I36" s="33">
        <f t="shared" si="3"/>
        <v>45149</v>
      </c>
      <c r="J36" s="33">
        <f t="shared" si="3"/>
        <v>34534224</v>
      </c>
      <c r="K36" s="33">
        <f t="shared" si="3"/>
        <v>2422026</v>
      </c>
      <c r="L36" s="33">
        <f t="shared" si="3"/>
        <v>-5866054</v>
      </c>
      <c r="M36" s="33">
        <f t="shared" si="3"/>
        <v>14260856</v>
      </c>
      <c r="N36" s="33">
        <f t="shared" si="3"/>
        <v>10816828</v>
      </c>
      <c r="O36" s="33">
        <f t="shared" si="3"/>
        <v>0</v>
      </c>
      <c r="P36" s="33">
        <f t="shared" si="3"/>
        <v>0</v>
      </c>
      <c r="Q36" s="33">
        <f t="shared" si="3"/>
        <v>0</v>
      </c>
      <c r="R36" s="33">
        <f t="shared" si="3"/>
        <v>0</v>
      </c>
      <c r="S36" s="33">
        <f t="shared" si="3"/>
        <v>0</v>
      </c>
      <c r="T36" s="33">
        <f t="shared" si="3"/>
        <v>0</v>
      </c>
      <c r="U36" s="33">
        <f t="shared" si="3"/>
        <v>0</v>
      </c>
      <c r="V36" s="33">
        <f t="shared" si="3"/>
        <v>0</v>
      </c>
      <c r="W36" s="33">
        <f t="shared" si="3"/>
        <v>45351052</v>
      </c>
      <c r="X36" s="33">
        <f t="shared" si="3"/>
        <v>9257442</v>
      </c>
      <c r="Y36" s="33">
        <f t="shared" si="3"/>
        <v>36093610</v>
      </c>
      <c r="Z36" s="34">
        <f>+IF(X36&lt;&gt;0,+(Y36/X36)*100,0)</f>
        <v>389.8875088820432</v>
      </c>
      <c r="AA36" s="35">
        <f>+AA15+AA25+AA34</f>
        <v>18514884</v>
      </c>
    </row>
    <row r="37" spans="1:27" ht="13.5">
      <c r="A37" s="22" t="s">
        <v>57</v>
      </c>
      <c r="B37" s="16"/>
      <c r="C37" s="31">
        <v>6023396</v>
      </c>
      <c r="D37" s="31"/>
      <c r="E37" s="32">
        <v>-23524911</v>
      </c>
      <c r="F37" s="33">
        <v>-23524911</v>
      </c>
      <c r="G37" s="33">
        <v>4290042</v>
      </c>
      <c r="H37" s="33">
        <v>48638185</v>
      </c>
      <c r="I37" s="33">
        <v>38779117</v>
      </c>
      <c r="J37" s="33">
        <v>4290042</v>
      </c>
      <c r="K37" s="33">
        <v>38824266</v>
      </c>
      <c r="L37" s="33">
        <v>41246292</v>
      </c>
      <c r="M37" s="33">
        <v>35380238</v>
      </c>
      <c r="N37" s="33">
        <v>38824266</v>
      </c>
      <c r="O37" s="33"/>
      <c r="P37" s="33"/>
      <c r="Q37" s="33"/>
      <c r="R37" s="33"/>
      <c r="S37" s="33"/>
      <c r="T37" s="33"/>
      <c r="U37" s="33"/>
      <c r="V37" s="33"/>
      <c r="W37" s="33">
        <v>4290042</v>
      </c>
      <c r="X37" s="33">
        <v>-23524911</v>
      </c>
      <c r="Y37" s="33">
        <v>27814953</v>
      </c>
      <c r="Z37" s="34">
        <v>-118.24</v>
      </c>
      <c r="AA37" s="35">
        <v>-23524911</v>
      </c>
    </row>
    <row r="38" spans="1:27" ht="13.5">
      <c r="A38" s="41" t="s">
        <v>58</v>
      </c>
      <c r="B38" s="42"/>
      <c r="C38" s="43">
        <v>-36768805</v>
      </c>
      <c r="D38" s="43"/>
      <c r="E38" s="44">
        <v>-5010025</v>
      </c>
      <c r="F38" s="45">
        <v>-5010025</v>
      </c>
      <c r="G38" s="45">
        <v>48638185</v>
      </c>
      <c r="H38" s="45">
        <v>38779117</v>
      </c>
      <c r="I38" s="45">
        <v>38824266</v>
      </c>
      <c r="J38" s="45">
        <v>38824266</v>
      </c>
      <c r="K38" s="45">
        <v>41246292</v>
      </c>
      <c r="L38" s="45">
        <v>35380238</v>
      </c>
      <c r="M38" s="45">
        <v>49641094</v>
      </c>
      <c r="N38" s="45">
        <v>49641094</v>
      </c>
      <c r="O38" s="45"/>
      <c r="P38" s="45"/>
      <c r="Q38" s="45"/>
      <c r="R38" s="45"/>
      <c r="S38" s="45"/>
      <c r="T38" s="45"/>
      <c r="U38" s="45"/>
      <c r="V38" s="45"/>
      <c r="W38" s="45">
        <v>49641094</v>
      </c>
      <c r="X38" s="45">
        <v>-14267467</v>
      </c>
      <c r="Y38" s="45">
        <v>63908561</v>
      </c>
      <c r="Z38" s="46">
        <v>-447.93</v>
      </c>
      <c r="AA38" s="47">
        <v>-5010025</v>
      </c>
    </row>
    <row r="39" spans="1:27" ht="13.5">
      <c r="A39" s="48" t="s">
        <v>80</v>
      </c>
      <c r="B39" s="49"/>
      <c r="C39" s="49"/>
      <c r="D39" s="49"/>
      <c r="E39" s="49"/>
      <c r="F39" s="49"/>
      <c r="G39" s="49"/>
      <c r="H39" s="49"/>
      <c r="I39" s="49"/>
      <c r="J39" s="49"/>
      <c r="K39" s="49"/>
      <c r="L39" s="49"/>
      <c r="M39" s="49"/>
      <c r="N39" s="49"/>
      <c r="O39" s="49"/>
      <c r="P39" s="49"/>
      <c r="Q39" s="49"/>
      <c r="R39" s="49"/>
      <c r="S39" s="49"/>
      <c r="T39" s="49"/>
      <c r="U39" s="49"/>
      <c r="V39" s="49"/>
      <c r="W39" s="49"/>
      <c r="X39" s="49"/>
      <c r="Y39" s="49"/>
      <c r="Z39" s="49"/>
      <c r="AA39" s="49"/>
    </row>
    <row r="40" spans="1:27" ht="13.5">
      <c r="A40" s="50" t="s">
        <v>81</v>
      </c>
      <c r="B40" s="49"/>
      <c r="C40" s="49"/>
      <c r="D40" s="49"/>
      <c r="E40" s="49"/>
      <c r="F40" s="49"/>
      <c r="G40" s="49"/>
      <c r="H40" s="49"/>
      <c r="I40" s="49"/>
      <c r="J40" s="49"/>
      <c r="K40" s="49"/>
      <c r="L40" s="49"/>
      <c r="M40" s="49"/>
      <c r="N40" s="49"/>
      <c r="O40" s="49"/>
      <c r="P40" s="49"/>
      <c r="Q40" s="49"/>
      <c r="R40" s="49"/>
      <c r="S40" s="49"/>
      <c r="T40" s="49"/>
      <c r="U40" s="49"/>
      <c r="V40" s="49"/>
      <c r="W40" s="49"/>
      <c r="X40" s="49"/>
      <c r="Y40" s="49"/>
      <c r="Z40" s="49"/>
      <c r="AA40" s="49"/>
    </row>
    <row r="41" spans="1:27" ht="13.5">
      <c r="A41" s="49"/>
      <c r="B41" s="49"/>
      <c r="C41" s="49"/>
      <c r="D41" s="49"/>
      <c r="E41" s="49"/>
      <c r="F41" s="49"/>
      <c r="G41" s="49"/>
      <c r="H41" s="49"/>
      <c r="I41" s="49"/>
      <c r="J41" s="49"/>
      <c r="K41" s="49"/>
      <c r="L41" s="49"/>
      <c r="M41" s="49"/>
      <c r="N41" s="49"/>
      <c r="O41" s="49"/>
      <c r="P41" s="49"/>
      <c r="Q41" s="49"/>
      <c r="R41" s="49"/>
      <c r="S41" s="49"/>
      <c r="T41" s="49"/>
      <c r="U41" s="49"/>
      <c r="V41" s="49"/>
      <c r="W41" s="49"/>
      <c r="X41" s="49"/>
      <c r="Y41" s="49"/>
      <c r="Z41" s="49"/>
      <c r="AA41" s="49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A41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51" t="s">
        <v>70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  <c r="R1" s="51"/>
      <c r="S1" s="51"/>
      <c r="T1" s="51"/>
      <c r="U1" s="51"/>
      <c r="V1" s="51"/>
      <c r="W1" s="51"/>
      <c r="X1" s="51"/>
      <c r="Y1" s="51"/>
      <c r="Z1" s="51"/>
      <c r="AA1" s="51"/>
    </row>
    <row r="2" spans="1:27" ht="24.75" customHeight="1">
      <c r="A2" s="2" t="s">
        <v>1</v>
      </c>
      <c r="B2" s="1" t="s">
        <v>82</v>
      </c>
      <c r="C2" s="3" t="s">
        <v>2</v>
      </c>
      <c r="D2" s="3" t="s">
        <v>3</v>
      </c>
      <c r="E2" s="52" t="s">
        <v>4</v>
      </c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  <c r="R2" s="53"/>
      <c r="S2" s="53"/>
      <c r="T2" s="53"/>
      <c r="U2" s="53"/>
      <c r="V2" s="53"/>
      <c r="W2" s="53"/>
      <c r="X2" s="53"/>
      <c r="Y2" s="53"/>
      <c r="Z2" s="53"/>
      <c r="AA2" s="54"/>
    </row>
    <row r="3" spans="1:27" ht="24.75" customHeight="1">
      <c r="A3" s="4" t="s">
        <v>5</v>
      </c>
      <c r="B3" s="5" t="s">
        <v>6</v>
      </c>
      <c r="C3" s="6" t="s">
        <v>7</v>
      </c>
      <c r="D3" s="6" t="s">
        <v>7</v>
      </c>
      <c r="E3" s="7" t="s">
        <v>8</v>
      </c>
      <c r="F3" s="8" t="s">
        <v>9</v>
      </c>
      <c r="G3" s="8" t="s">
        <v>10</v>
      </c>
      <c r="H3" s="8" t="s">
        <v>11</v>
      </c>
      <c r="I3" s="8" t="s">
        <v>12</v>
      </c>
      <c r="J3" s="8" t="s">
        <v>13</v>
      </c>
      <c r="K3" s="8" t="s">
        <v>14</v>
      </c>
      <c r="L3" s="8" t="s">
        <v>15</v>
      </c>
      <c r="M3" s="8" t="s">
        <v>16</v>
      </c>
      <c r="N3" s="8" t="s">
        <v>17</v>
      </c>
      <c r="O3" s="8" t="s">
        <v>18</v>
      </c>
      <c r="P3" s="8" t="s">
        <v>19</v>
      </c>
      <c r="Q3" s="8" t="s">
        <v>20</v>
      </c>
      <c r="R3" s="8" t="s">
        <v>21</v>
      </c>
      <c r="S3" s="8" t="s">
        <v>22</v>
      </c>
      <c r="T3" s="8" t="s">
        <v>23</v>
      </c>
      <c r="U3" s="8" t="s">
        <v>24</v>
      </c>
      <c r="V3" s="8" t="s">
        <v>25</v>
      </c>
      <c r="W3" s="8" t="s">
        <v>26</v>
      </c>
      <c r="X3" s="8" t="s">
        <v>27</v>
      </c>
      <c r="Y3" s="8" t="s">
        <v>28</v>
      </c>
      <c r="Z3" s="8" t="s">
        <v>29</v>
      </c>
      <c r="AA3" s="6" t="s">
        <v>30</v>
      </c>
    </row>
    <row r="4" spans="1:27" ht="13.5">
      <c r="A4" s="9" t="s">
        <v>31</v>
      </c>
      <c r="B4" s="10"/>
      <c r="C4" s="11"/>
      <c r="D4" s="11"/>
      <c r="E4" s="12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4"/>
      <c r="AA4" s="15"/>
    </row>
    <row r="5" spans="1:27" ht="13.5">
      <c r="A5" s="9" t="s">
        <v>32</v>
      </c>
      <c r="B5" s="16"/>
      <c r="C5" s="17"/>
      <c r="D5" s="17"/>
      <c r="E5" s="18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  <c r="S5" s="19"/>
      <c r="T5" s="19"/>
      <c r="U5" s="19"/>
      <c r="V5" s="19"/>
      <c r="W5" s="19"/>
      <c r="X5" s="19"/>
      <c r="Y5" s="19"/>
      <c r="Z5" s="20"/>
      <c r="AA5" s="21"/>
    </row>
    <row r="6" spans="1:27" ht="13.5">
      <c r="A6" s="22" t="s">
        <v>33</v>
      </c>
      <c r="B6" s="16"/>
      <c r="C6" s="17">
        <v>257793185</v>
      </c>
      <c r="D6" s="17"/>
      <c r="E6" s="18">
        <v>11203437</v>
      </c>
      <c r="F6" s="19">
        <v>11203437</v>
      </c>
      <c r="G6" s="19">
        <v>1858767</v>
      </c>
      <c r="H6" s="19">
        <v>645510</v>
      </c>
      <c r="I6" s="19">
        <v>7669911</v>
      </c>
      <c r="J6" s="19">
        <v>10174188</v>
      </c>
      <c r="K6" s="19">
        <v>13787607</v>
      </c>
      <c r="L6" s="19">
        <v>2041041</v>
      </c>
      <c r="M6" s="19">
        <v>18378802</v>
      </c>
      <c r="N6" s="19">
        <v>34207450</v>
      </c>
      <c r="O6" s="19"/>
      <c r="P6" s="19"/>
      <c r="Q6" s="19"/>
      <c r="R6" s="19"/>
      <c r="S6" s="19"/>
      <c r="T6" s="19"/>
      <c r="U6" s="19"/>
      <c r="V6" s="19"/>
      <c r="W6" s="19">
        <v>44381638</v>
      </c>
      <c r="X6" s="19">
        <v>5729285</v>
      </c>
      <c r="Y6" s="19">
        <v>38652353</v>
      </c>
      <c r="Z6" s="20">
        <v>674.65</v>
      </c>
      <c r="AA6" s="21">
        <v>11203437</v>
      </c>
    </row>
    <row r="7" spans="1:27" ht="13.5">
      <c r="A7" s="22" t="s">
        <v>34</v>
      </c>
      <c r="B7" s="16"/>
      <c r="C7" s="17">
        <v>247290000</v>
      </c>
      <c r="D7" s="17"/>
      <c r="E7" s="18">
        <v>280980250</v>
      </c>
      <c r="F7" s="19">
        <v>280980250</v>
      </c>
      <c r="G7" s="19">
        <v>104486000</v>
      </c>
      <c r="H7" s="19">
        <v>4937000</v>
      </c>
      <c r="I7" s="19"/>
      <c r="J7" s="19">
        <v>109423000</v>
      </c>
      <c r="K7" s="19"/>
      <c r="L7" s="19">
        <v>85881000</v>
      </c>
      <c r="M7" s="19"/>
      <c r="N7" s="19">
        <v>85881000</v>
      </c>
      <c r="O7" s="19"/>
      <c r="P7" s="19"/>
      <c r="Q7" s="19"/>
      <c r="R7" s="19"/>
      <c r="S7" s="19"/>
      <c r="T7" s="19"/>
      <c r="U7" s="19"/>
      <c r="V7" s="19"/>
      <c r="W7" s="19">
        <v>195304000</v>
      </c>
      <c r="X7" s="19">
        <v>204288000</v>
      </c>
      <c r="Y7" s="19">
        <v>-8984000</v>
      </c>
      <c r="Z7" s="20">
        <v>-4.4</v>
      </c>
      <c r="AA7" s="21">
        <v>280980250</v>
      </c>
    </row>
    <row r="8" spans="1:27" ht="13.5">
      <c r="A8" s="22" t="s">
        <v>35</v>
      </c>
      <c r="B8" s="16"/>
      <c r="C8" s="17">
        <v>90210744</v>
      </c>
      <c r="D8" s="17"/>
      <c r="E8" s="18">
        <v>110819750</v>
      </c>
      <c r="F8" s="19">
        <v>110819750</v>
      </c>
      <c r="G8" s="19"/>
      <c r="H8" s="19"/>
      <c r="I8" s="19"/>
      <c r="J8" s="19"/>
      <c r="K8" s="19"/>
      <c r="L8" s="19"/>
      <c r="M8" s="19"/>
      <c r="N8" s="19"/>
      <c r="O8" s="19"/>
      <c r="P8" s="19"/>
      <c r="Q8" s="19"/>
      <c r="R8" s="19"/>
      <c r="S8" s="19"/>
      <c r="T8" s="19"/>
      <c r="U8" s="19"/>
      <c r="V8" s="19"/>
      <c r="W8" s="19"/>
      <c r="X8" s="19">
        <v>86463000</v>
      </c>
      <c r="Y8" s="19">
        <v>-86463000</v>
      </c>
      <c r="Z8" s="20">
        <v>-100</v>
      </c>
      <c r="AA8" s="21">
        <v>110819750</v>
      </c>
    </row>
    <row r="9" spans="1:27" ht="13.5">
      <c r="A9" s="22" t="s">
        <v>36</v>
      </c>
      <c r="B9" s="16"/>
      <c r="C9" s="17">
        <v>2923677</v>
      </c>
      <c r="D9" s="17"/>
      <c r="E9" s="18">
        <v>4185187</v>
      </c>
      <c r="F9" s="19">
        <v>4185187</v>
      </c>
      <c r="G9" s="19">
        <v>81113</v>
      </c>
      <c r="H9" s="19">
        <v>188153</v>
      </c>
      <c r="I9" s="19">
        <v>62448</v>
      </c>
      <c r="J9" s="19">
        <v>331714</v>
      </c>
      <c r="K9" s="19">
        <v>54415</v>
      </c>
      <c r="L9" s="19">
        <v>1119709</v>
      </c>
      <c r="M9" s="19">
        <v>82639</v>
      </c>
      <c r="N9" s="19">
        <v>1256763</v>
      </c>
      <c r="O9" s="19"/>
      <c r="P9" s="19"/>
      <c r="Q9" s="19"/>
      <c r="R9" s="19"/>
      <c r="S9" s="19"/>
      <c r="T9" s="19"/>
      <c r="U9" s="19"/>
      <c r="V9" s="19"/>
      <c r="W9" s="19">
        <v>1588477</v>
      </c>
      <c r="X9" s="19">
        <v>1820924</v>
      </c>
      <c r="Y9" s="19">
        <v>-232447</v>
      </c>
      <c r="Z9" s="20">
        <v>-12.77</v>
      </c>
      <c r="AA9" s="21">
        <v>4185187</v>
      </c>
    </row>
    <row r="10" spans="1:27" ht="13.5">
      <c r="A10" s="22" t="s">
        <v>37</v>
      </c>
      <c r="B10" s="16"/>
      <c r="C10" s="17"/>
      <c r="D10" s="17"/>
      <c r="E10" s="18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20"/>
      <c r="AA10" s="21"/>
    </row>
    <row r="11" spans="1:27" ht="13.5">
      <c r="A11" s="9" t="s">
        <v>38</v>
      </c>
      <c r="B11" s="16"/>
      <c r="C11" s="17"/>
      <c r="D11" s="17"/>
      <c r="E11" s="18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20"/>
      <c r="AA11" s="21"/>
    </row>
    <row r="12" spans="1:27" ht="13.5">
      <c r="A12" s="22" t="s">
        <v>39</v>
      </c>
      <c r="B12" s="16"/>
      <c r="C12" s="17">
        <v>-445205734</v>
      </c>
      <c r="D12" s="17"/>
      <c r="E12" s="18">
        <v>-289816153</v>
      </c>
      <c r="F12" s="19">
        <v>-289816153</v>
      </c>
      <c r="G12" s="19">
        <v>-37761454</v>
      </c>
      <c r="H12" s="19">
        <v>-24508559</v>
      </c>
      <c r="I12" s="19">
        <v>-28031558</v>
      </c>
      <c r="J12" s="19">
        <v>-90301571</v>
      </c>
      <c r="K12" s="19">
        <v>-29559536</v>
      </c>
      <c r="L12" s="19">
        <v>-35386156</v>
      </c>
      <c r="M12" s="19">
        <v>-22943745</v>
      </c>
      <c r="N12" s="19">
        <v>-87889437</v>
      </c>
      <c r="O12" s="19"/>
      <c r="P12" s="19"/>
      <c r="Q12" s="19"/>
      <c r="R12" s="19"/>
      <c r="S12" s="19"/>
      <c r="T12" s="19"/>
      <c r="U12" s="19"/>
      <c r="V12" s="19"/>
      <c r="W12" s="19">
        <v>-178191008</v>
      </c>
      <c r="X12" s="19">
        <v>-136051333</v>
      </c>
      <c r="Y12" s="19">
        <v>-42139675</v>
      </c>
      <c r="Z12" s="20">
        <v>30.97</v>
      </c>
      <c r="AA12" s="21">
        <v>-289816153</v>
      </c>
    </row>
    <row r="13" spans="1:27" ht="13.5">
      <c r="A13" s="22" t="s">
        <v>40</v>
      </c>
      <c r="B13" s="16"/>
      <c r="C13" s="17"/>
      <c r="D13" s="17"/>
      <c r="E13" s="18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20"/>
      <c r="AA13" s="21"/>
    </row>
    <row r="14" spans="1:27" ht="13.5">
      <c r="A14" s="22" t="s">
        <v>41</v>
      </c>
      <c r="B14" s="16"/>
      <c r="C14" s="17">
        <v>-2842000</v>
      </c>
      <c r="D14" s="17"/>
      <c r="E14" s="18"/>
      <c r="F14" s="19"/>
      <c r="G14" s="19"/>
      <c r="H14" s="19"/>
      <c r="I14" s="19"/>
      <c r="J14" s="19"/>
      <c r="K14" s="19"/>
      <c r="L14" s="19"/>
      <c r="M14" s="19"/>
      <c r="N14" s="19"/>
      <c r="O14" s="19"/>
      <c r="P14" s="19"/>
      <c r="Q14" s="19"/>
      <c r="R14" s="19"/>
      <c r="S14" s="19"/>
      <c r="T14" s="19"/>
      <c r="U14" s="19"/>
      <c r="V14" s="19"/>
      <c r="W14" s="19"/>
      <c r="X14" s="19"/>
      <c r="Y14" s="19"/>
      <c r="Z14" s="20"/>
      <c r="AA14" s="21"/>
    </row>
    <row r="15" spans="1:27" ht="13.5">
      <c r="A15" s="23" t="s">
        <v>42</v>
      </c>
      <c r="B15" s="24"/>
      <c r="C15" s="25">
        <f aca="true" t="shared" si="0" ref="C15:Y15">SUM(C6:C14)</f>
        <v>150169872</v>
      </c>
      <c r="D15" s="25">
        <f>SUM(D6:D14)</f>
        <v>0</v>
      </c>
      <c r="E15" s="26">
        <f t="shared" si="0"/>
        <v>117372471</v>
      </c>
      <c r="F15" s="27">
        <f t="shared" si="0"/>
        <v>117372471</v>
      </c>
      <c r="G15" s="27">
        <f t="shared" si="0"/>
        <v>68664426</v>
      </c>
      <c r="H15" s="27">
        <f t="shared" si="0"/>
        <v>-18737896</v>
      </c>
      <c r="I15" s="27">
        <f t="shared" si="0"/>
        <v>-20299199</v>
      </c>
      <c r="J15" s="27">
        <f t="shared" si="0"/>
        <v>29627331</v>
      </c>
      <c r="K15" s="27">
        <f t="shared" si="0"/>
        <v>-15717514</v>
      </c>
      <c r="L15" s="27">
        <f t="shared" si="0"/>
        <v>53655594</v>
      </c>
      <c r="M15" s="27">
        <f t="shared" si="0"/>
        <v>-4482304</v>
      </c>
      <c r="N15" s="27">
        <f t="shared" si="0"/>
        <v>33455776</v>
      </c>
      <c r="O15" s="27">
        <f t="shared" si="0"/>
        <v>0</v>
      </c>
      <c r="P15" s="27">
        <f t="shared" si="0"/>
        <v>0</v>
      </c>
      <c r="Q15" s="27">
        <f t="shared" si="0"/>
        <v>0</v>
      </c>
      <c r="R15" s="27">
        <f t="shared" si="0"/>
        <v>0</v>
      </c>
      <c r="S15" s="27">
        <f t="shared" si="0"/>
        <v>0</v>
      </c>
      <c r="T15" s="27">
        <f t="shared" si="0"/>
        <v>0</v>
      </c>
      <c r="U15" s="27">
        <f t="shared" si="0"/>
        <v>0</v>
      </c>
      <c r="V15" s="27">
        <f t="shared" si="0"/>
        <v>0</v>
      </c>
      <c r="W15" s="27">
        <f t="shared" si="0"/>
        <v>63083107</v>
      </c>
      <c r="X15" s="27">
        <f t="shared" si="0"/>
        <v>162249876</v>
      </c>
      <c r="Y15" s="27">
        <f t="shared" si="0"/>
        <v>-99166769</v>
      </c>
      <c r="Z15" s="28">
        <f>+IF(X15&lt;&gt;0,+(Y15/X15)*100,0)</f>
        <v>-61.11978107151219</v>
      </c>
      <c r="AA15" s="29">
        <f>SUM(AA6:AA14)</f>
        <v>117372471</v>
      </c>
    </row>
    <row r="16" spans="1:27" ht="4.5" customHeight="1">
      <c r="A16" s="30"/>
      <c r="B16" s="16"/>
      <c r="C16" s="17"/>
      <c r="D16" s="17"/>
      <c r="E16" s="18"/>
      <c r="F16" s="19"/>
      <c r="G16" s="19"/>
      <c r="H16" s="19"/>
      <c r="I16" s="19"/>
      <c r="J16" s="19"/>
      <c r="K16" s="19"/>
      <c r="L16" s="19"/>
      <c r="M16" s="19"/>
      <c r="N16" s="19"/>
      <c r="O16" s="19"/>
      <c r="P16" s="19"/>
      <c r="Q16" s="19"/>
      <c r="R16" s="19"/>
      <c r="S16" s="19"/>
      <c r="T16" s="19"/>
      <c r="U16" s="19"/>
      <c r="V16" s="19"/>
      <c r="W16" s="19"/>
      <c r="X16" s="19"/>
      <c r="Y16" s="19"/>
      <c r="Z16" s="20"/>
      <c r="AA16" s="21"/>
    </row>
    <row r="17" spans="1:27" ht="13.5">
      <c r="A17" s="9" t="s">
        <v>43</v>
      </c>
      <c r="B17" s="16"/>
      <c r="C17" s="17"/>
      <c r="D17" s="17"/>
      <c r="E17" s="18"/>
      <c r="F17" s="19"/>
      <c r="G17" s="19"/>
      <c r="H17" s="19"/>
      <c r="I17" s="19"/>
      <c r="J17" s="19"/>
      <c r="K17" s="19"/>
      <c r="L17" s="19"/>
      <c r="M17" s="19"/>
      <c r="N17" s="19"/>
      <c r="O17" s="19"/>
      <c r="P17" s="19"/>
      <c r="Q17" s="19"/>
      <c r="R17" s="19"/>
      <c r="S17" s="19"/>
      <c r="T17" s="19"/>
      <c r="U17" s="19"/>
      <c r="V17" s="19"/>
      <c r="W17" s="19"/>
      <c r="X17" s="19"/>
      <c r="Y17" s="19"/>
      <c r="Z17" s="20"/>
      <c r="AA17" s="21"/>
    </row>
    <row r="18" spans="1:27" ht="13.5">
      <c r="A18" s="9" t="s">
        <v>32</v>
      </c>
      <c r="B18" s="16"/>
      <c r="C18" s="31"/>
      <c r="D18" s="31"/>
      <c r="E18" s="32"/>
      <c r="F18" s="33"/>
      <c r="G18" s="33"/>
      <c r="H18" s="33"/>
      <c r="I18" s="33"/>
      <c r="J18" s="33"/>
      <c r="K18" s="33"/>
      <c r="L18" s="33"/>
      <c r="M18" s="33"/>
      <c r="N18" s="33"/>
      <c r="O18" s="33"/>
      <c r="P18" s="33"/>
      <c r="Q18" s="33"/>
      <c r="R18" s="33"/>
      <c r="S18" s="33"/>
      <c r="T18" s="33"/>
      <c r="U18" s="33"/>
      <c r="V18" s="33"/>
      <c r="W18" s="33"/>
      <c r="X18" s="33"/>
      <c r="Y18" s="33"/>
      <c r="Z18" s="34"/>
      <c r="AA18" s="35"/>
    </row>
    <row r="19" spans="1:27" ht="13.5">
      <c r="A19" s="22" t="s">
        <v>44</v>
      </c>
      <c r="B19" s="16"/>
      <c r="C19" s="17">
        <v>1502598</v>
      </c>
      <c r="D19" s="17"/>
      <c r="E19" s="18"/>
      <c r="F19" s="19"/>
      <c r="G19" s="36"/>
      <c r="H19" s="36"/>
      <c r="I19" s="36"/>
      <c r="J19" s="19"/>
      <c r="K19" s="36"/>
      <c r="L19" s="36"/>
      <c r="M19" s="19"/>
      <c r="N19" s="36"/>
      <c r="O19" s="36"/>
      <c r="P19" s="36"/>
      <c r="Q19" s="19"/>
      <c r="R19" s="36"/>
      <c r="S19" s="36"/>
      <c r="T19" s="19"/>
      <c r="U19" s="36"/>
      <c r="V19" s="36"/>
      <c r="W19" s="36"/>
      <c r="X19" s="19"/>
      <c r="Y19" s="36"/>
      <c r="Z19" s="37"/>
      <c r="AA19" s="38"/>
    </row>
    <row r="20" spans="1:27" ht="13.5">
      <c r="A20" s="22" t="s">
        <v>45</v>
      </c>
      <c r="B20" s="16"/>
      <c r="C20" s="17"/>
      <c r="D20" s="17"/>
      <c r="E20" s="39"/>
      <c r="F20" s="36"/>
      <c r="G20" s="19"/>
      <c r="H20" s="19"/>
      <c r="I20" s="19"/>
      <c r="J20" s="19"/>
      <c r="K20" s="19"/>
      <c r="L20" s="19"/>
      <c r="M20" s="36"/>
      <c r="N20" s="19"/>
      <c r="O20" s="19"/>
      <c r="P20" s="19"/>
      <c r="Q20" s="19"/>
      <c r="R20" s="19"/>
      <c r="S20" s="19"/>
      <c r="T20" s="36"/>
      <c r="U20" s="19"/>
      <c r="V20" s="19"/>
      <c r="W20" s="19"/>
      <c r="X20" s="19"/>
      <c r="Y20" s="19"/>
      <c r="Z20" s="20"/>
      <c r="AA20" s="21"/>
    </row>
    <row r="21" spans="1:27" ht="13.5">
      <c r="A21" s="22" t="s">
        <v>46</v>
      </c>
      <c r="B21" s="16"/>
      <c r="C21" s="40"/>
      <c r="D21" s="40"/>
      <c r="E21" s="18"/>
      <c r="F21" s="19"/>
      <c r="G21" s="36"/>
      <c r="H21" s="36"/>
      <c r="I21" s="36"/>
      <c r="J21" s="19"/>
      <c r="K21" s="36"/>
      <c r="L21" s="36"/>
      <c r="M21" s="19"/>
      <c r="N21" s="36"/>
      <c r="O21" s="36"/>
      <c r="P21" s="36"/>
      <c r="Q21" s="19"/>
      <c r="R21" s="36"/>
      <c r="S21" s="36"/>
      <c r="T21" s="19"/>
      <c r="U21" s="36"/>
      <c r="V21" s="36"/>
      <c r="W21" s="36"/>
      <c r="X21" s="19"/>
      <c r="Y21" s="36"/>
      <c r="Z21" s="37"/>
      <c r="AA21" s="38"/>
    </row>
    <row r="22" spans="1:27" ht="13.5">
      <c r="A22" s="22" t="s">
        <v>47</v>
      </c>
      <c r="B22" s="16"/>
      <c r="C22" s="17"/>
      <c r="D22" s="17"/>
      <c r="E22" s="18"/>
      <c r="F22" s="19"/>
      <c r="G22" s="19"/>
      <c r="H22" s="19"/>
      <c r="I22" s="19"/>
      <c r="J22" s="19"/>
      <c r="K22" s="19"/>
      <c r="L22" s="19"/>
      <c r="M22" s="19"/>
      <c r="N22" s="19"/>
      <c r="O22" s="19"/>
      <c r="P22" s="19"/>
      <c r="Q22" s="19"/>
      <c r="R22" s="19"/>
      <c r="S22" s="19"/>
      <c r="T22" s="19"/>
      <c r="U22" s="19"/>
      <c r="V22" s="19"/>
      <c r="W22" s="19"/>
      <c r="X22" s="19"/>
      <c r="Y22" s="19"/>
      <c r="Z22" s="20"/>
      <c r="AA22" s="21"/>
    </row>
    <row r="23" spans="1:27" ht="13.5">
      <c r="A23" s="9" t="s">
        <v>38</v>
      </c>
      <c r="B23" s="16"/>
      <c r="C23" s="17"/>
      <c r="D23" s="17"/>
      <c r="E23" s="18"/>
      <c r="F23" s="19"/>
      <c r="G23" s="19"/>
      <c r="H23" s="19"/>
      <c r="I23" s="19"/>
      <c r="J23" s="19"/>
      <c r="K23" s="19"/>
      <c r="L23" s="19"/>
      <c r="M23" s="19"/>
      <c r="N23" s="19"/>
      <c r="O23" s="19"/>
      <c r="P23" s="19"/>
      <c r="Q23" s="19"/>
      <c r="R23" s="19"/>
      <c r="S23" s="19"/>
      <c r="T23" s="19"/>
      <c r="U23" s="19"/>
      <c r="V23" s="19"/>
      <c r="W23" s="19"/>
      <c r="X23" s="19"/>
      <c r="Y23" s="19"/>
      <c r="Z23" s="20"/>
      <c r="AA23" s="21"/>
    </row>
    <row r="24" spans="1:27" ht="13.5">
      <c r="A24" s="22" t="s">
        <v>48</v>
      </c>
      <c r="B24" s="16"/>
      <c r="C24" s="17">
        <v>-113650291</v>
      </c>
      <c r="D24" s="17"/>
      <c r="E24" s="18">
        <v>-110819752</v>
      </c>
      <c r="F24" s="19">
        <v>-110819752</v>
      </c>
      <c r="G24" s="19"/>
      <c r="H24" s="19">
        <v>-74915</v>
      </c>
      <c r="I24" s="19">
        <v>-1828641</v>
      </c>
      <c r="J24" s="19">
        <v>-1903556</v>
      </c>
      <c r="K24" s="19">
        <v>-808739</v>
      </c>
      <c r="L24" s="19">
        <v>-2356218</v>
      </c>
      <c r="M24" s="19">
        <v>-6295669</v>
      </c>
      <c r="N24" s="19">
        <v>-9460626</v>
      </c>
      <c r="O24" s="19"/>
      <c r="P24" s="19"/>
      <c r="Q24" s="19"/>
      <c r="R24" s="19"/>
      <c r="S24" s="19"/>
      <c r="T24" s="19"/>
      <c r="U24" s="19"/>
      <c r="V24" s="19"/>
      <c r="W24" s="19">
        <v>-11364182</v>
      </c>
      <c r="X24" s="19">
        <v>-29000000</v>
      </c>
      <c r="Y24" s="19">
        <v>17635818</v>
      </c>
      <c r="Z24" s="20">
        <v>-60.81</v>
      </c>
      <c r="AA24" s="21">
        <v>-110819752</v>
      </c>
    </row>
    <row r="25" spans="1:27" ht="13.5">
      <c r="A25" s="23" t="s">
        <v>49</v>
      </c>
      <c r="B25" s="24"/>
      <c r="C25" s="25">
        <f aca="true" t="shared" si="1" ref="C25:Y25">SUM(C19:C24)</f>
        <v>-112147693</v>
      </c>
      <c r="D25" s="25">
        <f>SUM(D19:D24)</f>
        <v>0</v>
      </c>
      <c r="E25" s="26">
        <f t="shared" si="1"/>
        <v>-110819752</v>
      </c>
      <c r="F25" s="27">
        <f t="shared" si="1"/>
        <v>-110819752</v>
      </c>
      <c r="G25" s="27">
        <f t="shared" si="1"/>
        <v>0</v>
      </c>
      <c r="H25" s="27">
        <f t="shared" si="1"/>
        <v>-74915</v>
      </c>
      <c r="I25" s="27">
        <f t="shared" si="1"/>
        <v>-1828641</v>
      </c>
      <c r="J25" s="27">
        <f t="shared" si="1"/>
        <v>-1903556</v>
      </c>
      <c r="K25" s="27">
        <f t="shared" si="1"/>
        <v>-808739</v>
      </c>
      <c r="L25" s="27">
        <f t="shared" si="1"/>
        <v>-2356218</v>
      </c>
      <c r="M25" s="27">
        <f t="shared" si="1"/>
        <v>-6295669</v>
      </c>
      <c r="N25" s="27">
        <f t="shared" si="1"/>
        <v>-9460626</v>
      </c>
      <c r="O25" s="27">
        <f t="shared" si="1"/>
        <v>0</v>
      </c>
      <c r="P25" s="27">
        <f t="shared" si="1"/>
        <v>0</v>
      </c>
      <c r="Q25" s="27">
        <f t="shared" si="1"/>
        <v>0</v>
      </c>
      <c r="R25" s="27">
        <f t="shared" si="1"/>
        <v>0</v>
      </c>
      <c r="S25" s="27">
        <f t="shared" si="1"/>
        <v>0</v>
      </c>
      <c r="T25" s="27">
        <f t="shared" si="1"/>
        <v>0</v>
      </c>
      <c r="U25" s="27">
        <f t="shared" si="1"/>
        <v>0</v>
      </c>
      <c r="V25" s="27">
        <f t="shared" si="1"/>
        <v>0</v>
      </c>
      <c r="W25" s="27">
        <f t="shared" si="1"/>
        <v>-11364182</v>
      </c>
      <c r="X25" s="27">
        <f t="shared" si="1"/>
        <v>-29000000</v>
      </c>
      <c r="Y25" s="27">
        <f t="shared" si="1"/>
        <v>17635818</v>
      </c>
      <c r="Z25" s="28">
        <f>+IF(X25&lt;&gt;0,+(Y25/X25)*100,0)</f>
        <v>-60.81316551724137</v>
      </c>
      <c r="AA25" s="29">
        <f>SUM(AA19:AA24)</f>
        <v>-110819752</v>
      </c>
    </row>
    <row r="26" spans="1:27" ht="4.5" customHeight="1">
      <c r="A26" s="30"/>
      <c r="B26" s="16"/>
      <c r="C26" s="17"/>
      <c r="D26" s="17"/>
      <c r="E26" s="18"/>
      <c r="F26" s="19"/>
      <c r="G26" s="19"/>
      <c r="H26" s="19"/>
      <c r="I26" s="19"/>
      <c r="J26" s="19"/>
      <c r="K26" s="19"/>
      <c r="L26" s="19"/>
      <c r="M26" s="19"/>
      <c r="N26" s="19"/>
      <c r="O26" s="19"/>
      <c r="P26" s="19"/>
      <c r="Q26" s="19"/>
      <c r="R26" s="19"/>
      <c r="S26" s="19"/>
      <c r="T26" s="19"/>
      <c r="U26" s="19"/>
      <c r="V26" s="19"/>
      <c r="W26" s="19"/>
      <c r="X26" s="19"/>
      <c r="Y26" s="19"/>
      <c r="Z26" s="20"/>
      <c r="AA26" s="21"/>
    </row>
    <row r="27" spans="1:27" ht="13.5">
      <c r="A27" s="9" t="s">
        <v>50</v>
      </c>
      <c r="B27" s="16"/>
      <c r="C27" s="17"/>
      <c r="D27" s="17"/>
      <c r="E27" s="18"/>
      <c r="F27" s="19"/>
      <c r="G27" s="19"/>
      <c r="H27" s="19"/>
      <c r="I27" s="19"/>
      <c r="J27" s="19"/>
      <c r="K27" s="19"/>
      <c r="L27" s="19"/>
      <c r="M27" s="19"/>
      <c r="N27" s="19"/>
      <c r="O27" s="19"/>
      <c r="P27" s="19"/>
      <c r="Q27" s="19"/>
      <c r="R27" s="19"/>
      <c r="S27" s="19"/>
      <c r="T27" s="19"/>
      <c r="U27" s="19"/>
      <c r="V27" s="19"/>
      <c r="W27" s="19"/>
      <c r="X27" s="19"/>
      <c r="Y27" s="19"/>
      <c r="Z27" s="20"/>
      <c r="AA27" s="21"/>
    </row>
    <row r="28" spans="1:27" ht="13.5">
      <c r="A28" s="9" t="s">
        <v>32</v>
      </c>
      <c r="B28" s="16"/>
      <c r="C28" s="17"/>
      <c r="D28" s="17"/>
      <c r="E28" s="18"/>
      <c r="F28" s="19"/>
      <c r="G28" s="19"/>
      <c r="H28" s="19"/>
      <c r="I28" s="19"/>
      <c r="J28" s="19"/>
      <c r="K28" s="19"/>
      <c r="L28" s="19"/>
      <c r="M28" s="19"/>
      <c r="N28" s="19"/>
      <c r="O28" s="19"/>
      <c r="P28" s="19"/>
      <c r="Q28" s="19"/>
      <c r="R28" s="19"/>
      <c r="S28" s="19"/>
      <c r="T28" s="19"/>
      <c r="U28" s="19"/>
      <c r="V28" s="19"/>
      <c r="W28" s="19"/>
      <c r="X28" s="19"/>
      <c r="Y28" s="19"/>
      <c r="Z28" s="20"/>
      <c r="AA28" s="21"/>
    </row>
    <row r="29" spans="1:27" ht="13.5">
      <c r="A29" s="22" t="s">
        <v>51</v>
      </c>
      <c r="B29" s="16"/>
      <c r="C29" s="17"/>
      <c r="D29" s="17"/>
      <c r="E29" s="18"/>
      <c r="F29" s="19"/>
      <c r="G29" s="19"/>
      <c r="H29" s="19"/>
      <c r="I29" s="19"/>
      <c r="J29" s="19"/>
      <c r="K29" s="19"/>
      <c r="L29" s="19"/>
      <c r="M29" s="19"/>
      <c r="N29" s="19"/>
      <c r="O29" s="19"/>
      <c r="P29" s="19"/>
      <c r="Q29" s="19"/>
      <c r="R29" s="19"/>
      <c r="S29" s="19"/>
      <c r="T29" s="19"/>
      <c r="U29" s="19"/>
      <c r="V29" s="19"/>
      <c r="W29" s="19"/>
      <c r="X29" s="19"/>
      <c r="Y29" s="19"/>
      <c r="Z29" s="20"/>
      <c r="AA29" s="21"/>
    </row>
    <row r="30" spans="1:27" ht="13.5">
      <c r="A30" s="22" t="s">
        <v>52</v>
      </c>
      <c r="B30" s="16"/>
      <c r="C30" s="17"/>
      <c r="D30" s="17"/>
      <c r="E30" s="18"/>
      <c r="F30" s="19"/>
      <c r="G30" s="19"/>
      <c r="H30" s="19"/>
      <c r="I30" s="19"/>
      <c r="J30" s="19"/>
      <c r="K30" s="19"/>
      <c r="L30" s="19"/>
      <c r="M30" s="19"/>
      <c r="N30" s="19"/>
      <c r="O30" s="19"/>
      <c r="P30" s="19"/>
      <c r="Q30" s="19"/>
      <c r="R30" s="19"/>
      <c r="S30" s="19"/>
      <c r="T30" s="19"/>
      <c r="U30" s="19"/>
      <c r="V30" s="19"/>
      <c r="W30" s="19"/>
      <c r="X30" s="19"/>
      <c r="Y30" s="19"/>
      <c r="Z30" s="20"/>
      <c r="AA30" s="21"/>
    </row>
    <row r="31" spans="1:27" ht="13.5">
      <c r="A31" s="22" t="s">
        <v>53</v>
      </c>
      <c r="B31" s="16"/>
      <c r="C31" s="17"/>
      <c r="D31" s="17"/>
      <c r="E31" s="18"/>
      <c r="F31" s="19"/>
      <c r="G31" s="19"/>
      <c r="H31" s="36"/>
      <c r="I31" s="36"/>
      <c r="J31" s="36"/>
      <c r="K31" s="19"/>
      <c r="L31" s="19"/>
      <c r="M31" s="19"/>
      <c r="N31" s="19"/>
      <c r="O31" s="36"/>
      <c r="P31" s="36"/>
      <c r="Q31" s="36"/>
      <c r="R31" s="19"/>
      <c r="S31" s="19"/>
      <c r="T31" s="19"/>
      <c r="U31" s="19"/>
      <c r="V31" s="36"/>
      <c r="W31" s="36"/>
      <c r="X31" s="36"/>
      <c r="Y31" s="19"/>
      <c r="Z31" s="20"/>
      <c r="AA31" s="21"/>
    </row>
    <row r="32" spans="1:27" ht="13.5">
      <c r="A32" s="9" t="s">
        <v>38</v>
      </c>
      <c r="B32" s="16"/>
      <c r="C32" s="17"/>
      <c r="D32" s="17"/>
      <c r="E32" s="18"/>
      <c r="F32" s="19"/>
      <c r="G32" s="19"/>
      <c r="H32" s="19"/>
      <c r="I32" s="19"/>
      <c r="J32" s="19"/>
      <c r="K32" s="19"/>
      <c r="L32" s="19"/>
      <c r="M32" s="19"/>
      <c r="N32" s="19"/>
      <c r="O32" s="19"/>
      <c r="P32" s="19"/>
      <c r="Q32" s="19"/>
      <c r="R32" s="19"/>
      <c r="S32" s="19"/>
      <c r="T32" s="19"/>
      <c r="U32" s="19"/>
      <c r="V32" s="19"/>
      <c r="W32" s="19"/>
      <c r="X32" s="19"/>
      <c r="Y32" s="19"/>
      <c r="Z32" s="20"/>
      <c r="AA32" s="21"/>
    </row>
    <row r="33" spans="1:27" ht="13.5">
      <c r="A33" s="22" t="s">
        <v>54</v>
      </c>
      <c r="B33" s="16"/>
      <c r="C33" s="17"/>
      <c r="D33" s="17"/>
      <c r="E33" s="18"/>
      <c r="F33" s="19"/>
      <c r="G33" s="19"/>
      <c r="H33" s="19"/>
      <c r="I33" s="19"/>
      <c r="J33" s="19"/>
      <c r="K33" s="19"/>
      <c r="L33" s="19"/>
      <c r="M33" s="19"/>
      <c r="N33" s="19"/>
      <c r="O33" s="19"/>
      <c r="P33" s="19"/>
      <c r="Q33" s="19"/>
      <c r="R33" s="19"/>
      <c r="S33" s="19"/>
      <c r="T33" s="19"/>
      <c r="U33" s="19"/>
      <c r="V33" s="19"/>
      <c r="W33" s="19"/>
      <c r="X33" s="19"/>
      <c r="Y33" s="19"/>
      <c r="Z33" s="20"/>
      <c r="AA33" s="21"/>
    </row>
    <row r="34" spans="1:27" ht="13.5">
      <c r="A34" s="23" t="s">
        <v>55</v>
      </c>
      <c r="B34" s="24"/>
      <c r="C34" s="25">
        <f aca="true" t="shared" si="2" ref="C34:Y34">SUM(C29:C33)</f>
        <v>0</v>
      </c>
      <c r="D34" s="25">
        <f>SUM(D29:D33)</f>
        <v>0</v>
      </c>
      <c r="E34" s="26">
        <f t="shared" si="2"/>
        <v>0</v>
      </c>
      <c r="F34" s="27">
        <f t="shared" si="2"/>
        <v>0</v>
      </c>
      <c r="G34" s="27">
        <f t="shared" si="2"/>
        <v>0</v>
      </c>
      <c r="H34" s="27">
        <f t="shared" si="2"/>
        <v>0</v>
      </c>
      <c r="I34" s="27">
        <f t="shared" si="2"/>
        <v>0</v>
      </c>
      <c r="J34" s="27">
        <f t="shared" si="2"/>
        <v>0</v>
      </c>
      <c r="K34" s="27">
        <f t="shared" si="2"/>
        <v>0</v>
      </c>
      <c r="L34" s="27">
        <f t="shared" si="2"/>
        <v>0</v>
      </c>
      <c r="M34" s="27">
        <f t="shared" si="2"/>
        <v>0</v>
      </c>
      <c r="N34" s="27">
        <f t="shared" si="2"/>
        <v>0</v>
      </c>
      <c r="O34" s="27">
        <f t="shared" si="2"/>
        <v>0</v>
      </c>
      <c r="P34" s="27">
        <f t="shared" si="2"/>
        <v>0</v>
      </c>
      <c r="Q34" s="27">
        <f t="shared" si="2"/>
        <v>0</v>
      </c>
      <c r="R34" s="27">
        <f t="shared" si="2"/>
        <v>0</v>
      </c>
      <c r="S34" s="27">
        <f t="shared" si="2"/>
        <v>0</v>
      </c>
      <c r="T34" s="27">
        <f t="shared" si="2"/>
        <v>0</v>
      </c>
      <c r="U34" s="27">
        <f t="shared" si="2"/>
        <v>0</v>
      </c>
      <c r="V34" s="27">
        <f t="shared" si="2"/>
        <v>0</v>
      </c>
      <c r="W34" s="27">
        <f t="shared" si="2"/>
        <v>0</v>
      </c>
      <c r="X34" s="27">
        <f t="shared" si="2"/>
        <v>0</v>
      </c>
      <c r="Y34" s="27">
        <f t="shared" si="2"/>
        <v>0</v>
      </c>
      <c r="Z34" s="28">
        <f>+IF(X34&lt;&gt;0,+(Y34/X34)*100,0)</f>
        <v>0</v>
      </c>
      <c r="AA34" s="29">
        <f>SUM(AA29:AA33)</f>
        <v>0</v>
      </c>
    </row>
    <row r="35" spans="1:27" ht="4.5" customHeight="1">
      <c r="A35" s="30"/>
      <c r="B35" s="16"/>
      <c r="C35" s="17"/>
      <c r="D35" s="17"/>
      <c r="E35" s="18"/>
      <c r="F35" s="19"/>
      <c r="G35" s="19"/>
      <c r="H35" s="19"/>
      <c r="I35" s="19"/>
      <c r="J35" s="19"/>
      <c r="K35" s="19"/>
      <c r="L35" s="19"/>
      <c r="M35" s="19"/>
      <c r="N35" s="19"/>
      <c r="O35" s="19"/>
      <c r="P35" s="19"/>
      <c r="Q35" s="19"/>
      <c r="R35" s="19"/>
      <c r="S35" s="19"/>
      <c r="T35" s="19"/>
      <c r="U35" s="19"/>
      <c r="V35" s="19"/>
      <c r="W35" s="19"/>
      <c r="X35" s="19"/>
      <c r="Y35" s="19"/>
      <c r="Z35" s="20"/>
      <c r="AA35" s="21"/>
    </row>
    <row r="36" spans="1:27" ht="13.5">
      <c r="A36" s="9" t="s">
        <v>56</v>
      </c>
      <c r="B36" s="16"/>
      <c r="C36" s="31">
        <f aca="true" t="shared" si="3" ref="C36:Y36">+C15+C25+C34</f>
        <v>38022179</v>
      </c>
      <c r="D36" s="31">
        <f>+D15+D25+D34</f>
        <v>0</v>
      </c>
      <c r="E36" s="32">
        <f t="shared" si="3"/>
        <v>6552719</v>
      </c>
      <c r="F36" s="33">
        <f t="shared" si="3"/>
        <v>6552719</v>
      </c>
      <c r="G36" s="33">
        <f t="shared" si="3"/>
        <v>68664426</v>
      </c>
      <c r="H36" s="33">
        <f t="shared" si="3"/>
        <v>-18812811</v>
      </c>
      <c r="I36" s="33">
        <f t="shared" si="3"/>
        <v>-22127840</v>
      </c>
      <c r="J36" s="33">
        <f t="shared" si="3"/>
        <v>27723775</v>
      </c>
      <c r="K36" s="33">
        <f t="shared" si="3"/>
        <v>-16526253</v>
      </c>
      <c r="L36" s="33">
        <f t="shared" si="3"/>
        <v>51299376</v>
      </c>
      <c r="M36" s="33">
        <f t="shared" si="3"/>
        <v>-10777973</v>
      </c>
      <c r="N36" s="33">
        <f t="shared" si="3"/>
        <v>23995150</v>
      </c>
      <c r="O36" s="33">
        <f t="shared" si="3"/>
        <v>0</v>
      </c>
      <c r="P36" s="33">
        <f t="shared" si="3"/>
        <v>0</v>
      </c>
      <c r="Q36" s="33">
        <f t="shared" si="3"/>
        <v>0</v>
      </c>
      <c r="R36" s="33">
        <f t="shared" si="3"/>
        <v>0</v>
      </c>
      <c r="S36" s="33">
        <f t="shared" si="3"/>
        <v>0</v>
      </c>
      <c r="T36" s="33">
        <f t="shared" si="3"/>
        <v>0</v>
      </c>
      <c r="U36" s="33">
        <f t="shared" si="3"/>
        <v>0</v>
      </c>
      <c r="V36" s="33">
        <f t="shared" si="3"/>
        <v>0</v>
      </c>
      <c r="W36" s="33">
        <f t="shared" si="3"/>
        <v>51718925</v>
      </c>
      <c r="X36" s="33">
        <f t="shared" si="3"/>
        <v>133249876</v>
      </c>
      <c r="Y36" s="33">
        <f t="shared" si="3"/>
        <v>-81530951</v>
      </c>
      <c r="Z36" s="34">
        <f>+IF(X36&lt;&gt;0,+(Y36/X36)*100,0)</f>
        <v>-61.186511723282955</v>
      </c>
      <c r="AA36" s="35">
        <f>+AA15+AA25+AA34</f>
        <v>6552719</v>
      </c>
    </row>
    <row r="37" spans="1:27" ht="13.5">
      <c r="A37" s="22" t="s">
        <v>57</v>
      </c>
      <c r="B37" s="16"/>
      <c r="C37" s="31">
        <v>3189252</v>
      </c>
      <c r="D37" s="31"/>
      <c r="E37" s="32">
        <v>24000000</v>
      </c>
      <c r="F37" s="33">
        <v>24000000</v>
      </c>
      <c r="G37" s="33">
        <v>41211430</v>
      </c>
      <c r="H37" s="33">
        <v>109875856</v>
      </c>
      <c r="I37" s="33">
        <v>91063045</v>
      </c>
      <c r="J37" s="33">
        <v>41211430</v>
      </c>
      <c r="K37" s="33">
        <v>68935205</v>
      </c>
      <c r="L37" s="33">
        <v>52408952</v>
      </c>
      <c r="M37" s="33">
        <v>103708328</v>
      </c>
      <c r="N37" s="33">
        <v>68935205</v>
      </c>
      <c r="O37" s="33"/>
      <c r="P37" s="33"/>
      <c r="Q37" s="33"/>
      <c r="R37" s="33"/>
      <c r="S37" s="33"/>
      <c r="T37" s="33"/>
      <c r="U37" s="33"/>
      <c r="V37" s="33"/>
      <c r="W37" s="33">
        <v>41211430</v>
      </c>
      <c r="X37" s="33">
        <v>24000000</v>
      </c>
      <c r="Y37" s="33">
        <v>17211430</v>
      </c>
      <c r="Z37" s="34">
        <v>71.71</v>
      </c>
      <c r="AA37" s="35">
        <v>24000000</v>
      </c>
    </row>
    <row r="38" spans="1:27" ht="13.5">
      <c r="A38" s="41" t="s">
        <v>58</v>
      </c>
      <c r="B38" s="42"/>
      <c r="C38" s="43">
        <v>41211431</v>
      </c>
      <c r="D38" s="43"/>
      <c r="E38" s="44">
        <v>30552719</v>
      </c>
      <c r="F38" s="45">
        <v>30552719</v>
      </c>
      <c r="G38" s="45">
        <v>109875856</v>
      </c>
      <c r="H38" s="45">
        <v>91063045</v>
      </c>
      <c r="I38" s="45">
        <v>68935205</v>
      </c>
      <c r="J38" s="45">
        <v>68935205</v>
      </c>
      <c r="K38" s="45">
        <v>52408952</v>
      </c>
      <c r="L38" s="45">
        <v>103708328</v>
      </c>
      <c r="M38" s="45">
        <v>92930355</v>
      </c>
      <c r="N38" s="45">
        <v>92930355</v>
      </c>
      <c r="O38" s="45"/>
      <c r="P38" s="45"/>
      <c r="Q38" s="45"/>
      <c r="R38" s="45"/>
      <c r="S38" s="45"/>
      <c r="T38" s="45"/>
      <c r="U38" s="45"/>
      <c r="V38" s="45"/>
      <c r="W38" s="45">
        <v>92930355</v>
      </c>
      <c r="X38" s="45">
        <v>157249876</v>
      </c>
      <c r="Y38" s="45">
        <v>-64319521</v>
      </c>
      <c r="Z38" s="46">
        <v>-40.9</v>
      </c>
      <c r="AA38" s="47">
        <v>30552719</v>
      </c>
    </row>
    <row r="39" spans="1:27" ht="13.5">
      <c r="A39" s="48" t="s">
        <v>80</v>
      </c>
      <c r="B39" s="49"/>
      <c r="C39" s="49"/>
      <c r="D39" s="49"/>
      <c r="E39" s="49"/>
      <c r="F39" s="49"/>
      <c r="G39" s="49"/>
      <c r="H39" s="49"/>
      <c r="I39" s="49"/>
      <c r="J39" s="49"/>
      <c r="K39" s="49"/>
      <c r="L39" s="49"/>
      <c r="M39" s="49"/>
      <c r="N39" s="49"/>
      <c r="O39" s="49"/>
      <c r="P39" s="49"/>
      <c r="Q39" s="49"/>
      <c r="R39" s="49"/>
      <c r="S39" s="49"/>
      <c r="T39" s="49"/>
      <c r="U39" s="49"/>
      <c r="V39" s="49"/>
      <c r="W39" s="49"/>
      <c r="X39" s="49"/>
      <c r="Y39" s="49"/>
      <c r="Z39" s="49"/>
      <c r="AA39" s="49"/>
    </row>
    <row r="40" spans="1:27" ht="13.5">
      <c r="A40" s="50" t="s">
        <v>81</v>
      </c>
      <c r="B40" s="49"/>
      <c r="C40" s="49"/>
      <c r="D40" s="49"/>
      <c r="E40" s="49"/>
      <c r="F40" s="49"/>
      <c r="G40" s="49"/>
      <c r="H40" s="49"/>
      <c r="I40" s="49"/>
      <c r="J40" s="49"/>
      <c r="K40" s="49"/>
      <c r="L40" s="49"/>
      <c r="M40" s="49"/>
      <c r="N40" s="49"/>
      <c r="O40" s="49"/>
      <c r="P40" s="49"/>
      <c r="Q40" s="49"/>
      <c r="R40" s="49"/>
      <c r="S40" s="49"/>
      <c r="T40" s="49"/>
      <c r="U40" s="49"/>
      <c r="V40" s="49"/>
      <c r="W40" s="49"/>
      <c r="X40" s="49"/>
      <c r="Y40" s="49"/>
      <c r="Z40" s="49"/>
      <c r="AA40" s="49"/>
    </row>
    <row r="41" spans="1:27" ht="13.5">
      <c r="A41" s="49"/>
      <c r="B41" s="49"/>
      <c r="C41" s="49"/>
      <c r="D41" s="49"/>
      <c r="E41" s="49"/>
      <c r="F41" s="49"/>
      <c r="G41" s="49"/>
      <c r="H41" s="49"/>
      <c r="I41" s="49"/>
      <c r="J41" s="49"/>
      <c r="K41" s="49"/>
      <c r="L41" s="49"/>
      <c r="M41" s="49"/>
      <c r="N41" s="49"/>
      <c r="O41" s="49"/>
      <c r="P41" s="49"/>
      <c r="Q41" s="49"/>
      <c r="R41" s="49"/>
      <c r="S41" s="49"/>
      <c r="T41" s="49"/>
      <c r="U41" s="49"/>
      <c r="V41" s="49"/>
      <c r="W41" s="49"/>
      <c r="X41" s="49"/>
      <c r="Y41" s="49"/>
      <c r="Z41" s="49"/>
      <c r="AA41" s="49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AA41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51" t="s">
        <v>71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  <c r="R1" s="51"/>
      <c r="S1" s="51"/>
      <c r="T1" s="51"/>
      <c r="U1" s="51"/>
      <c r="V1" s="51"/>
      <c r="W1" s="51"/>
      <c r="X1" s="51"/>
      <c r="Y1" s="51"/>
      <c r="Z1" s="51"/>
      <c r="AA1" s="51"/>
    </row>
    <row r="2" spans="1:27" ht="24.75" customHeight="1">
      <c r="A2" s="2" t="s">
        <v>1</v>
      </c>
      <c r="B2" s="1" t="s">
        <v>82</v>
      </c>
      <c r="C2" s="3" t="s">
        <v>2</v>
      </c>
      <c r="D2" s="3" t="s">
        <v>3</v>
      </c>
      <c r="E2" s="52" t="s">
        <v>4</v>
      </c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  <c r="R2" s="53"/>
      <c r="S2" s="53"/>
      <c r="T2" s="53"/>
      <c r="U2" s="53"/>
      <c r="V2" s="53"/>
      <c r="W2" s="53"/>
      <c r="X2" s="53"/>
      <c r="Y2" s="53"/>
      <c r="Z2" s="53"/>
      <c r="AA2" s="54"/>
    </row>
    <row r="3" spans="1:27" ht="24.75" customHeight="1">
      <c r="A3" s="4" t="s">
        <v>5</v>
      </c>
      <c r="B3" s="5" t="s">
        <v>6</v>
      </c>
      <c r="C3" s="6" t="s">
        <v>7</v>
      </c>
      <c r="D3" s="6" t="s">
        <v>7</v>
      </c>
      <c r="E3" s="7" t="s">
        <v>8</v>
      </c>
      <c r="F3" s="8" t="s">
        <v>9</v>
      </c>
      <c r="G3" s="8" t="s">
        <v>10</v>
      </c>
      <c r="H3" s="8" t="s">
        <v>11</v>
      </c>
      <c r="I3" s="8" t="s">
        <v>12</v>
      </c>
      <c r="J3" s="8" t="s">
        <v>13</v>
      </c>
      <c r="K3" s="8" t="s">
        <v>14</v>
      </c>
      <c r="L3" s="8" t="s">
        <v>15</v>
      </c>
      <c r="M3" s="8" t="s">
        <v>16</v>
      </c>
      <c r="N3" s="8" t="s">
        <v>17</v>
      </c>
      <c r="O3" s="8" t="s">
        <v>18</v>
      </c>
      <c r="P3" s="8" t="s">
        <v>19</v>
      </c>
      <c r="Q3" s="8" t="s">
        <v>20</v>
      </c>
      <c r="R3" s="8" t="s">
        <v>21</v>
      </c>
      <c r="S3" s="8" t="s">
        <v>22</v>
      </c>
      <c r="T3" s="8" t="s">
        <v>23</v>
      </c>
      <c r="U3" s="8" t="s">
        <v>24</v>
      </c>
      <c r="V3" s="8" t="s">
        <v>25</v>
      </c>
      <c r="W3" s="8" t="s">
        <v>26</v>
      </c>
      <c r="X3" s="8" t="s">
        <v>27</v>
      </c>
      <c r="Y3" s="8" t="s">
        <v>28</v>
      </c>
      <c r="Z3" s="8" t="s">
        <v>29</v>
      </c>
      <c r="AA3" s="6" t="s">
        <v>30</v>
      </c>
    </row>
    <row r="4" spans="1:27" ht="13.5">
      <c r="A4" s="9" t="s">
        <v>31</v>
      </c>
      <c r="B4" s="10"/>
      <c r="C4" s="11"/>
      <c r="D4" s="11"/>
      <c r="E4" s="12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4"/>
      <c r="AA4" s="15"/>
    </row>
    <row r="5" spans="1:27" ht="13.5">
      <c r="A5" s="9" t="s">
        <v>32</v>
      </c>
      <c r="B5" s="16"/>
      <c r="C5" s="17"/>
      <c r="D5" s="17"/>
      <c r="E5" s="18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  <c r="S5" s="19"/>
      <c r="T5" s="19"/>
      <c r="U5" s="19"/>
      <c r="V5" s="19"/>
      <c r="W5" s="19"/>
      <c r="X5" s="19"/>
      <c r="Y5" s="19"/>
      <c r="Z5" s="20"/>
      <c r="AA5" s="21"/>
    </row>
    <row r="6" spans="1:27" ht="13.5">
      <c r="A6" s="22" t="s">
        <v>33</v>
      </c>
      <c r="B6" s="16"/>
      <c r="C6" s="17">
        <v>39975088</v>
      </c>
      <c r="D6" s="17"/>
      <c r="E6" s="18">
        <v>47412630</v>
      </c>
      <c r="F6" s="19">
        <v>47412630</v>
      </c>
      <c r="G6" s="19">
        <v>12225579</v>
      </c>
      <c r="H6" s="19">
        <v>7905471</v>
      </c>
      <c r="I6" s="19">
        <v>2082071</v>
      </c>
      <c r="J6" s="19">
        <v>22213121</v>
      </c>
      <c r="K6" s="19">
        <v>47553229</v>
      </c>
      <c r="L6" s="19">
        <v>12467151</v>
      </c>
      <c r="M6" s="19">
        <v>114762280</v>
      </c>
      <c r="N6" s="19">
        <v>174782660</v>
      </c>
      <c r="O6" s="19"/>
      <c r="P6" s="19"/>
      <c r="Q6" s="19"/>
      <c r="R6" s="19"/>
      <c r="S6" s="19"/>
      <c r="T6" s="19"/>
      <c r="U6" s="19"/>
      <c r="V6" s="19"/>
      <c r="W6" s="19">
        <v>196995781</v>
      </c>
      <c r="X6" s="19">
        <v>23703404</v>
      </c>
      <c r="Y6" s="19">
        <v>173292377</v>
      </c>
      <c r="Z6" s="20">
        <v>731.09</v>
      </c>
      <c r="AA6" s="21">
        <v>47412630</v>
      </c>
    </row>
    <row r="7" spans="1:27" ht="13.5">
      <c r="A7" s="22" t="s">
        <v>34</v>
      </c>
      <c r="B7" s="16"/>
      <c r="C7" s="17">
        <v>341157000</v>
      </c>
      <c r="D7" s="17"/>
      <c r="E7" s="18">
        <v>297075624</v>
      </c>
      <c r="F7" s="19">
        <v>297075624</v>
      </c>
      <c r="G7" s="19">
        <v>108796000</v>
      </c>
      <c r="H7" s="19">
        <v>2296000</v>
      </c>
      <c r="I7" s="19"/>
      <c r="J7" s="19">
        <v>111092000</v>
      </c>
      <c r="K7" s="19">
        <v>11250000</v>
      </c>
      <c r="L7" s="19">
        <v>1022000</v>
      </c>
      <c r="M7" s="19">
        <v>64990000</v>
      </c>
      <c r="N7" s="19">
        <v>77262000</v>
      </c>
      <c r="O7" s="19"/>
      <c r="P7" s="19"/>
      <c r="Q7" s="19"/>
      <c r="R7" s="19"/>
      <c r="S7" s="19"/>
      <c r="T7" s="19"/>
      <c r="U7" s="19"/>
      <c r="V7" s="19"/>
      <c r="W7" s="19">
        <v>188354000</v>
      </c>
      <c r="X7" s="19">
        <v>148537812</v>
      </c>
      <c r="Y7" s="19">
        <v>39816188</v>
      </c>
      <c r="Z7" s="20">
        <v>26.81</v>
      </c>
      <c r="AA7" s="21">
        <v>297075624</v>
      </c>
    </row>
    <row r="8" spans="1:27" ht="13.5">
      <c r="A8" s="22" t="s">
        <v>35</v>
      </c>
      <c r="B8" s="16"/>
      <c r="C8" s="17"/>
      <c r="D8" s="17"/>
      <c r="E8" s="18">
        <v>111848750</v>
      </c>
      <c r="F8" s="19">
        <v>111848750</v>
      </c>
      <c r="G8" s="19"/>
      <c r="H8" s="19">
        <v>93167000</v>
      </c>
      <c r="I8" s="19"/>
      <c r="J8" s="19">
        <v>93167000</v>
      </c>
      <c r="K8" s="19"/>
      <c r="L8" s="19">
        <v>22024000</v>
      </c>
      <c r="M8" s="19"/>
      <c r="N8" s="19">
        <v>22024000</v>
      </c>
      <c r="O8" s="19"/>
      <c r="P8" s="19"/>
      <c r="Q8" s="19"/>
      <c r="R8" s="19"/>
      <c r="S8" s="19"/>
      <c r="T8" s="19"/>
      <c r="U8" s="19"/>
      <c r="V8" s="19"/>
      <c r="W8" s="19">
        <v>115191000</v>
      </c>
      <c r="X8" s="19">
        <v>83886500</v>
      </c>
      <c r="Y8" s="19">
        <v>31304500</v>
      </c>
      <c r="Z8" s="20">
        <v>37.32</v>
      </c>
      <c r="AA8" s="21">
        <v>111848750</v>
      </c>
    </row>
    <row r="9" spans="1:27" ht="13.5">
      <c r="A9" s="22" t="s">
        <v>36</v>
      </c>
      <c r="B9" s="16"/>
      <c r="C9" s="17"/>
      <c r="D9" s="17"/>
      <c r="E9" s="18">
        <v>23610996</v>
      </c>
      <c r="F9" s="19">
        <v>23610996</v>
      </c>
      <c r="G9" s="19">
        <v>752461</v>
      </c>
      <c r="H9" s="19">
        <v>343877</v>
      </c>
      <c r="I9" s="19">
        <v>404138</v>
      </c>
      <c r="J9" s="19">
        <v>1500476</v>
      </c>
      <c r="K9" s="19">
        <v>748771</v>
      </c>
      <c r="L9" s="19">
        <v>493551</v>
      </c>
      <c r="M9" s="19">
        <v>495720</v>
      </c>
      <c r="N9" s="19">
        <v>1738042</v>
      </c>
      <c r="O9" s="19"/>
      <c r="P9" s="19"/>
      <c r="Q9" s="19"/>
      <c r="R9" s="19"/>
      <c r="S9" s="19"/>
      <c r="T9" s="19"/>
      <c r="U9" s="19"/>
      <c r="V9" s="19"/>
      <c r="W9" s="19">
        <v>3238518</v>
      </c>
      <c r="X9" s="19">
        <v>11805498</v>
      </c>
      <c r="Y9" s="19">
        <v>-8566980</v>
      </c>
      <c r="Z9" s="20">
        <v>-72.57</v>
      </c>
      <c r="AA9" s="21">
        <v>23610996</v>
      </c>
    </row>
    <row r="10" spans="1:27" ht="13.5">
      <c r="A10" s="22" t="s">
        <v>37</v>
      </c>
      <c r="B10" s="16"/>
      <c r="C10" s="17"/>
      <c r="D10" s="17"/>
      <c r="E10" s="18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20"/>
      <c r="AA10" s="21"/>
    </row>
    <row r="11" spans="1:27" ht="13.5">
      <c r="A11" s="9" t="s">
        <v>38</v>
      </c>
      <c r="B11" s="16"/>
      <c r="C11" s="17"/>
      <c r="D11" s="17"/>
      <c r="E11" s="18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20"/>
      <c r="AA11" s="21"/>
    </row>
    <row r="12" spans="1:27" ht="13.5">
      <c r="A12" s="22" t="s">
        <v>39</v>
      </c>
      <c r="B12" s="16"/>
      <c r="C12" s="17">
        <v>-322855993</v>
      </c>
      <c r="D12" s="17"/>
      <c r="E12" s="18">
        <v>-349527992</v>
      </c>
      <c r="F12" s="19">
        <v>-349527992</v>
      </c>
      <c r="G12" s="19">
        <v>-123437214</v>
      </c>
      <c r="H12" s="19">
        <v>-22722673</v>
      </c>
      <c r="I12" s="19">
        <v>-22181321</v>
      </c>
      <c r="J12" s="19">
        <v>-168341208</v>
      </c>
      <c r="K12" s="19">
        <v>-36783845</v>
      </c>
      <c r="L12" s="19">
        <v>-30112752</v>
      </c>
      <c r="M12" s="19">
        <v>-86840576</v>
      </c>
      <c r="N12" s="19">
        <v>-153737173</v>
      </c>
      <c r="O12" s="19"/>
      <c r="P12" s="19"/>
      <c r="Q12" s="19"/>
      <c r="R12" s="19"/>
      <c r="S12" s="19"/>
      <c r="T12" s="19"/>
      <c r="U12" s="19"/>
      <c r="V12" s="19"/>
      <c r="W12" s="19">
        <v>-322078381</v>
      </c>
      <c r="X12" s="19">
        <v>-178473996</v>
      </c>
      <c r="Y12" s="19">
        <v>-143604385</v>
      </c>
      <c r="Z12" s="20">
        <v>80.46</v>
      </c>
      <c r="AA12" s="21">
        <v>-349527992</v>
      </c>
    </row>
    <row r="13" spans="1:27" ht="13.5">
      <c r="A13" s="22" t="s">
        <v>40</v>
      </c>
      <c r="B13" s="16"/>
      <c r="C13" s="17">
        <v>-67590</v>
      </c>
      <c r="D13" s="17"/>
      <c r="E13" s="18">
        <v>-350004</v>
      </c>
      <c r="F13" s="19">
        <v>-350004</v>
      </c>
      <c r="G13" s="19"/>
      <c r="H13" s="19">
        <v>-12565</v>
      </c>
      <c r="I13" s="19">
        <v>-20900</v>
      </c>
      <c r="J13" s="19">
        <v>-33465</v>
      </c>
      <c r="K13" s="19">
        <v>-32123</v>
      </c>
      <c r="L13" s="19"/>
      <c r="M13" s="19">
        <v>-6217</v>
      </c>
      <c r="N13" s="19">
        <v>-38340</v>
      </c>
      <c r="O13" s="19"/>
      <c r="P13" s="19"/>
      <c r="Q13" s="19"/>
      <c r="R13" s="19"/>
      <c r="S13" s="19"/>
      <c r="T13" s="19"/>
      <c r="U13" s="19"/>
      <c r="V13" s="19"/>
      <c r="W13" s="19">
        <v>-71805</v>
      </c>
      <c r="X13" s="19">
        <v>-175002</v>
      </c>
      <c r="Y13" s="19">
        <v>103197</v>
      </c>
      <c r="Z13" s="20">
        <v>-58.97</v>
      </c>
      <c r="AA13" s="21">
        <v>-350004</v>
      </c>
    </row>
    <row r="14" spans="1:27" ht="13.5">
      <c r="A14" s="22" t="s">
        <v>41</v>
      </c>
      <c r="B14" s="16"/>
      <c r="C14" s="17"/>
      <c r="D14" s="17"/>
      <c r="E14" s="18">
        <v>-5465004</v>
      </c>
      <c r="F14" s="19">
        <v>-5465004</v>
      </c>
      <c r="G14" s="19"/>
      <c r="H14" s="19">
        <v>-182880</v>
      </c>
      <c r="I14" s="19">
        <v>-2779</v>
      </c>
      <c r="J14" s="19">
        <v>-185659</v>
      </c>
      <c r="K14" s="19">
        <v>-32963</v>
      </c>
      <c r="L14" s="19">
        <v>-24309</v>
      </c>
      <c r="M14" s="19">
        <v>-24309</v>
      </c>
      <c r="N14" s="19">
        <v>-81581</v>
      </c>
      <c r="O14" s="19"/>
      <c r="P14" s="19"/>
      <c r="Q14" s="19"/>
      <c r="R14" s="19"/>
      <c r="S14" s="19"/>
      <c r="T14" s="19"/>
      <c r="U14" s="19"/>
      <c r="V14" s="19"/>
      <c r="W14" s="19">
        <v>-267240</v>
      </c>
      <c r="X14" s="19">
        <v>-2732502</v>
      </c>
      <c r="Y14" s="19">
        <v>2465262</v>
      </c>
      <c r="Z14" s="20">
        <v>-90.22</v>
      </c>
      <c r="AA14" s="21">
        <v>-5465004</v>
      </c>
    </row>
    <row r="15" spans="1:27" ht="13.5">
      <c r="A15" s="23" t="s">
        <v>42</v>
      </c>
      <c r="B15" s="24"/>
      <c r="C15" s="25">
        <f aca="true" t="shared" si="0" ref="C15:Y15">SUM(C6:C14)</f>
        <v>58208505</v>
      </c>
      <c r="D15" s="25">
        <f>SUM(D6:D14)</f>
        <v>0</v>
      </c>
      <c r="E15" s="26">
        <f t="shared" si="0"/>
        <v>124605000</v>
      </c>
      <c r="F15" s="27">
        <f t="shared" si="0"/>
        <v>124605000</v>
      </c>
      <c r="G15" s="27">
        <f t="shared" si="0"/>
        <v>-1663174</v>
      </c>
      <c r="H15" s="27">
        <f t="shared" si="0"/>
        <v>80794230</v>
      </c>
      <c r="I15" s="27">
        <f t="shared" si="0"/>
        <v>-19718791</v>
      </c>
      <c r="J15" s="27">
        <f t="shared" si="0"/>
        <v>59412265</v>
      </c>
      <c r="K15" s="27">
        <f t="shared" si="0"/>
        <v>22703069</v>
      </c>
      <c r="L15" s="27">
        <f t="shared" si="0"/>
        <v>5869641</v>
      </c>
      <c r="M15" s="27">
        <f t="shared" si="0"/>
        <v>93376898</v>
      </c>
      <c r="N15" s="27">
        <f t="shared" si="0"/>
        <v>121949608</v>
      </c>
      <c r="O15" s="27">
        <f t="shared" si="0"/>
        <v>0</v>
      </c>
      <c r="P15" s="27">
        <f t="shared" si="0"/>
        <v>0</v>
      </c>
      <c r="Q15" s="27">
        <f t="shared" si="0"/>
        <v>0</v>
      </c>
      <c r="R15" s="27">
        <f t="shared" si="0"/>
        <v>0</v>
      </c>
      <c r="S15" s="27">
        <f t="shared" si="0"/>
        <v>0</v>
      </c>
      <c r="T15" s="27">
        <f t="shared" si="0"/>
        <v>0</v>
      </c>
      <c r="U15" s="27">
        <f t="shared" si="0"/>
        <v>0</v>
      </c>
      <c r="V15" s="27">
        <f t="shared" si="0"/>
        <v>0</v>
      </c>
      <c r="W15" s="27">
        <f t="shared" si="0"/>
        <v>181361873</v>
      </c>
      <c r="X15" s="27">
        <f t="shared" si="0"/>
        <v>86551714</v>
      </c>
      <c r="Y15" s="27">
        <f t="shared" si="0"/>
        <v>94810159</v>
      </c>
      <c r="Z15" s="28">
        <f>+IF(X15&lt;&gt;0,+(Y15/X15)*100,0)</f>
        <v>109.54163079890019</v>
      </c>
      <c r="AA15" s="29">
        <f>SUM(AA6:AA14)</f>
        <v>124605000</v>
      </c>
    </row>
    <row r="16" spans="1:27" ht="4.5" customHeight="1">
      <c r="A16" s="30"/>
      <c r="B16" s="16"/>
      <c r="C16" s="17"/>
      <c r="D16" s="17"/>
      <c r="E16" s="18"/>
      <c r="F16" s="19"/>
      <c r="G16" s="19"/>
      <c r="H16" s="19"/>
      <c r="I16" s="19"/>
      <c r="J16" s="19"/>
      <c r="K16" s="19"/>
      <c r="L16" s="19"/>
      <c r="M16" s="19"/>
      <c r="N16" s="19"/>
      <c r="O16" s="19"/>
      <c r="P16" s="19"/>
      <c r="Q16" s="19"/>
      <c r="R16" s="19"/>
      <c r="S16" s="19"/>
      <c r="T16" s="19"/>
      <c r="U16" s="19"/>
      <c r="V16" s="19"/>
      <c r="W16" s="19"/>
      <c r="X16" s="19"/>
      <c r="Y16" s="19"/>
      <c r="Z16" s="20"/>
      <c r="AA16" s="21"/>
    </row>
    <row r="17" spans="1:27" ht="13.5">
      <c r="A17" s="9" t="s">
        <v>43</v>
      </c>
      <c r="B17" s="16"/>
      <c r="C17" s="17"/>
      <c r="D17" s="17"/>
      <c r="E17" s="18"/>
      <c r="F17" s="19"/>
      <c r="G17" s="19"/>
      <c r="H17" s="19"/>
      <c r="I17" s="19"/>
      <c r="J17" s="19"/>
      <c r="K17" s="19"/>
      <c r="L17" s="19"/>
      <c r="M17" s="19"/>
      <c r="N17" s="19"/>
      <c r="O17" s="19"/>
      <c r="P17" s="19"/>
      <c r="Q17" s="19"/>
      <c r="R17" s="19"/>
      <c r="S17" s="19"/>
      <c r="T17" s="19"/>
      <c r="U17" s="19"/>
      <c r="V17" s="19"/>
      <c r="W17" s="19"/>
      <c r="X17" s="19"/>
      <c r="Y17" s="19"/>
      <c r="Z17" s="20"/>
      <c r="AA17" s="21"/>
    </row>
    <row r="18" spans="1:27" ht="13.5">
      <c r="A18" s="9" t="s">
        <v>32</v>
      </c>
      <c r="B18" s="16"/>
      <c r="C18" s="31"/>
      <c r="D18" s="31"/>
      <c r="E18" s="32"/>
      <c r="F18" s="33"/>
      <c r="G18" s="33"/>
      <c r="H18" s="33"/>
      <c r="I18" s="33"/>
      <c r="J18" s="33"/>
      <c r="K18" s="33"/>
      <c r="L18" s="33"/>
      <c r="M18" s="33"/>
      <c r="N18" s="33"/>
      <c r="O18" s="33"/>
      <c r="P18" s="33"/>
      <c r="Q18" s="33"/>
      <c r="R18" s="33"/>
      <c r="S18" s="33"/>
      <c r="T18" s="33"/>
      <c r="U18" s="33"/>
      <c r="V18" s="33"/>
      <c r="W18" s="33"/>
      <c r="X18" s="33"/>
      <c r="Y18" s="33"/>
      <c r="Z18" s="34"/>
      <c r="AA18" s="35"/>
    </row>
    <row r="19" spans="1:27" ht="13.5">
      <c r="A19" s="22" t="s">
        <v>44</v>
      </c>
      <c r="B19" s="16"/>
      <c r="C19" s="17">
        <v>5414475</v>
      </c>
      <c r="D19" s="17"/>
      <c r="E19" s="18"/>
      <c r="F19" s="19"/>
      <c r="G19" s="36"/>
      <c r="H19" s="36"/>
      <c r="I19" s="36"/>
      <c r="J19" s="19"/>
      <c r="K19" s="36"/>
      <c r="L19" s="36"/>
      <c r="M19" s="19"/>
      <c r="N19" s="36"/>
      <c r="O19" s="36"/>
      <c r="P19" s="36"/>
      <c r="Q19" s="19"/>
      <c r="R19" s="36"/>
      <c r="S19" s="36"/>
      <c r="T19" s="19"/>
      <c r="U19" s="36"/>
      <c r="V19" s="36"/>
      <c r="W19" s="36"/>
      <c r="X19" s="19"/>
      <c r="Y19" s="36"/>
      <c r="Z19" s="37"/>
      <c r="AA19" s="38"/>
    </row>
    <row r="20" spans="1:27" ht="13.5">
      <c r="A20" s="22" t="s">
        <v>45</v>
      </c>
      <c r="B20" s="16"/>
      <c r="C20" s="17"/>
      <c r="D20" s="17"/>
      <c r="E20" s="39"/>
      <c r="F20" s="36"/>
      <c r="G20" s="19"/>
      <c r="H20" s="19"/>
      <c r="I20" s="19"/>
      <c r="J20" s="19"/>
      <c r="K20" s="19"/>
      <c r="L20" s="19"/>
      <c r="M20" s="36"/>
      <c r="N20" s="19"/>
      <c r="O20" s="19"/>
      <c r="P20" s="19"/>
      <c r="Q20" s="19"/>
      <c r="R20" s="19"/>
      <c r="S20" s="19"/>
      <c r="T20" s="36"/>
      <c r="U20" s="19"/>
      <c r="V20" s="19"/>
      <c r="W20" s="19"/>
      <c r="X20" s="19"/>
      <c r="Y20" s="19"/>
      <c r="Z20" s="20"/>
      <c r="AA20" s="21"/>
    </row>
    <row r="21" spans="1:27" ht="13.5">
      <c r="A21" s="22" t="s">
        <v>46</v>
      </c>
      <c r="B21" s="16"/>
      <c r="C21" s="40">
        <v>-18420</v>
      </c>
      <c r="D21" s="40"/>
      <c r="E21" s="18"/>
      <c r="F21" s="19"/>
      <c r="G21" s="36"/>
      <c r="H21" s="36"/>
      <c r="I21" s="36"/>
      <c r="J21" s="19"/>
      <c r="K21" s="36"/>
      <c r="L21" s="36"/>
      <c r="M21" s="19"/>
      <c r="N21" s="36"/>
      <c r="O21" s="36"/>
      <c r="P21" s="36"/>
      <c r="Q21" s="19"/>
      <c r="R21" s="36"/>
      <c r="S21" s="36"/>
      <c r="T21" s="19"/>
      <c r="U21" s="36"/>
      <c r="V21" s="36"/>
      <c r="W21" s="36"/>
      <c r="X21" s="19"/>
      <c r="Y21" s="36"/>
      <c r="Z21" s="37"/>
      <c r="AA21" s="38"/>
    </row>
    <row r="22" spans="1:27" ht="13.5">
      <c r="A22" s="22" t="s">
        <v>47</v>
      </c>
      <c r="B22" s="16"/>
      <c r="C22" s="17">
        <v>7188100</v>
      </c>
      <c r="D22" s="17"/>
      <c r="E22" s="18"/>
      <c r="F22" s="19"/>
      <c r="G22" s="19"/>
      <c r="H22" s="19"/>
      <c r="I22" s="19"/>
      <c r="J22" s="19"/>
      <c r="K22" s="19"/>
      <c r="L22" s="19"/>
      <c r="M22" s="19"/>
      <c r="N22" s="19"/>
      <c r="O22" s="19"/>
      <c r="P22" s="19"/>
      <c r="Q22" s="19"/>
      <c r="R22" s="19"/>
      <c r="S22" s="19"/>
      <c r="T22" s="19"/>
      <c r="U22" s="19"/>
      <c r="V22" s="19"/>
      <c r="W22" s="19"/>
      <c r="X22" s="19"/>
      <c r="Y22" s="19"/>
      <c r="Z22" s="20"/>
      <c r="AA22" s="21"/>
    </row>
    <row r="23" spans="1:27" ht="13.5">
      <c r="A23" s="9" t="s">
        <v>38</v>
      </c>
      <c r="B23" s="16"/>
      <c r="C23" s="17"/>
      <c r="D23" s="17"/>
      <c r="E23" s="18"/>
      <c r="F23" s="19"/>
      <c r="G23" s="19"/>
      <c r="H23" s="19"/>
      <c r="I23" s="19"/>
      <c r="J23" s="19"/>
      <c r="K23" s="19"/>
      <c r="L23" s="19"/>
      <c r="M23" s="19"/>
      <c r="N23" s="19"/>
      <c r="O23" s="19"/>
      <c r="P23" s="19"/>
      <c r="Q23" s="19"/>
      <c r="R23" s="19"/>
      <c r="S23" s="19"/>
      <c r="T23" s="19"/>
      <c r="U23" s="19"/>
      <c r="V23" s="19"/>
      <c r="W23" s="19"/>
      <c r="X23" s="19"/>
      <c r="Y23" s="19"/>
      <c r="Z23" s="20"/>
      <c r="AA23" s="21"/>
    </row>
    <row r="24" spans="1:27" ht="13.5">
      <c r="A24" s="22" t="s">
        <v>48</v>
      </c>
      <c r="B24" s="16"/>
      <c r="C24" s="17">
        <v>-169348895</v>
      </c>
      <c r="D24" s="17"/>
      <c r="E24" s="18">
        <v>-124605000</v>
      </c>
      <c r="F24" s="19">
        <v>-124605000</v>
      </c>
      <c r="G24" s="19">
        <v>-946826</v>
      </c>
      <c r="H24" s="19">
        <v>-30176000</v>
      </c>
      <c r="I24" s="19">
        <v>-28548808</v>
      </c>
      <c r="J24" s="19">
        <v>-59671634</v>
      </c>
      <c r="K24" s="19">
        <v>-6663069</v>
      </c>
      <c r="L24" s="19">
        <v>-15199544</v>
      </c>
      <c r="M24" s="19">
        <v>-4867898</v>
      </c>
      <c r="N24" s="19">
        <v>-26730511</v>
      </c>
      <c r="O24" s="19"/>
      <c r="P24" s="19"/>
      <c r="Q24" s="19"/>
      <c r="R24" s="19"/>
      <c r="S24" s="19"/>
      <c r="T24" s="19"/>
      <c r="U24" s="19"/>
      <c r="V24" s="19"/>
      <c r="W24" s="19">
        <v>-86402145</v>
      </c>
      <c r="X24" s="19">
        <v>-62302500</v>
      </c>
      <c r="Y24" s="19">
        <v>-24099645</v>
      </c>
      <c r="Z24" s="20">
        <v>38.68</v>
      </c>
      <c r="AA24" s="21">
        <v>-124605000</v>
      </c>
    </row>
    <row r="25" spans="1:27" ht="13.5">
      <c r="A25" s="23" t="s">
        <v>49</v>
      </c>
      <c r="B25" s="24"/>
      <c r="C25" s="25">
        <f aca="true" t="shared" si="1" ref="C25:Y25">SUM(C19:C24)</f>
        <v>-156764740</v>
      </c>
      <c r="D25" s="25">
        <f>SUM(D19:D24)</f>
        <v>0</v>
      </c>
      <c r="E25" s="26">
        <f t="shared" si="1"/>
        <v>-124605000</v>
      </c>
      <c r="F25" s="27">
        <f t="shared" si="1"/>
        <v>-124605000</v>
      </c>
      <c r="G25" s="27">
        <f t="shared" si="1"/>
        <v>-946826</v>
      </c>
      <c r="H25" s="27">
        <f t="shared" si="1"/>
        <v>-30176000</v>
      </c>
      <c r="I25" s="27">
        <f t="shared" si="1"/>
        <v>-28548808</v>
      </c>
      <c r="J25" s="27">
        <f t="shared" si="1"/>
        <v>-59671634</v>
      </c>
      <c r="K25" s="27">
        <f t="shared" si="1"/>
        <v>-6663069</v>
      </c>
      <c r="L25" s="27">
        <f t="shared" si="1"/>
        <v>-15199544</v>
      </c>
      <c r="M25" s="27">
        <f t="shared" si="1"/>
        <v>-4867898</v>
      </c>
      <c r="N25" s="27">
        <f t="shared" si="1"/>
        <v>-26730511</v>
      </c>
      <c r="O25" s="27">
        <f t="shared" si="1"/>
        <v>0</v>
      </c>
      <c r="P25" s="27">
        <f t="shared" si="1"/>
        <v>0</v>
      </c>
      <c r="Q25" s="27">
        <f t="shared" si="1"/>
        <v>0</v>
      </c>
      <c r="R25" s="27">
        <f t="shared" si="1"/>
        <v>0</v>
      </c>
      <c r="S25" s="27">
        <f t="shared" si="1"/>
        <v>0</v>
      </c>
      <c r="T25" s="27">
        <f t="shared" si="1"/>
        <v>0</v>
      </c>
      <c r="U25" s="27">
        <f t="shared" si="1"/>
        <v>0</v>
      </c>
      <c r="V25" s="27">
        <f t="shared" si="1"/>
        <v>0</v>
      </c>
      <c r="W25" s="27">
        <f t="shared" si="1"/>
        <v>-86402145</v>
      </c>
      <c r="X25" s="27">
        <f t="shared" si="1"/>
        <v>-62302500</v>
      </c>
      <c r="Y25" s="27">
        <f t="shared" si="1"/>
        <v>-24099645</v>
      </c>
      <c r="Z25" s="28">
        <f>+IF(X25&lt;&gt;0,+(Y25/X25)*100,0)</f>
        <v>38.681666064764656</v>
      </c>
      <c r="AA25" s="29">
        <f>SUM(AA19:AA24)</f>
        <v>-124605000</v>
      </c>
    </row>
    <row r="26" spans="1:27" ht="4.5" customHeight="1">
      <c r="A26" s="30"/>
      <c r="B26" s="16"/>
      <c r="C26" s="17"/>
      <c r="D26" s="17"/>
      <c r="E26" s="18"/>
      <c r="F26" s="19"/>
      <c r="G26" s="19"/>
      <c r="H26" s="19"/>
      <c r="I26" s="19"/>
      <c r="J26" s="19"/>
      <c r="K26" s="19"/>
      <c r="L26" s="19"/>
      <c r="M26" s="19"/>
      <c r="N26" s="19"/>
      <c r="O26" s="19"/>
      <c r="P26" s="19"/>
      <c r="Q26" s="19"/>
      <c r="R26" s="19"/>
      <c r="S26" s="19"/>
      <c r="T26" s="19"/>
      <c r="U26" s="19"/>
      <c r="V26" s="19"/>
      <c r="W26" s="19"/>
      <c r="X26" s="19"/>
      <c r="Y26" s="19"/>
      <c r="Z26" s="20"/>
      <c r="AA26" s="21"/>
    </row>
    <row r="27" spans="1:27" ht="13.5">
      <c r="A27" s="9" t="s">
        <v>50</v>
      </c>
      <c r="B27" s="16"/>
      <c r="C27" s="17"/>
      <c r="D27" s="17"/>
      <c r="E27" s="18"/>
      <c r="F27" s="19"/>
      <c r="G27" s="19"/>
      <c r="H27" s="19"/>
      <c r="I27" s="19"/>
      <c r="J27" s="19"/>
      <c r="K27" s="19"/>
      <c r="L27" s="19"/>
      <c r="M27" s="19"/>
      <c r="N27" s="19"/>
      <c r="O27" s="19"/>
      <c r="P27" s="19"/>
      <c r="Q27" s="19"/>
      <c r="R27" s="19"/>
      <c r="S27" s="19"/>
      <c r="T27" s="19"/>
      <c r="U27" s="19"/>
      <c r="V27" s="19"/>
      <c r="W27" s="19"/>
      <c r="X27" s="19"/>
      <c r="Y27" s="19"/>
      <c r="Z27" s="20"/>
      <c r="AA27" s="21"/>
    </row>
    <row r="28" spans="1:27" ht="13.5">
      <c r="A28" s="9" t="s">
        <v>32</v>
      </c>
      <c r="B28" s="16"/>
      <c r="C28" s="17"/>
      <c r="D28" s="17"/>
      <c r="E28" s="18"/>
      <c r="F28" s="19"/>
      <c r="G28" s="19"/>
      <c r="H28" s="19"/>
      <c r="I28" s="19"/>
      <c r="J28" s="19"/>
      <c r="K28" s="19"/>
      <c r="L28" s="19"/>
      <c r="M28" s="19"/>
      <c r="N28" s="19"/>
      <c r="O28" s="19"/>
      <c r="P28" s="19"/>
      <c r="Q28" s="19"/>
      <c r="R28" s="19"/>
      <c r="S28" s="19"/>
      <c r="T28" s="19"/>
      <c r="U28" s="19"/>
      <c r="V28" s="19"/>
      <c r="W28" s="19"/>
      <c r="X28" s="19"/>
      <c r="Y28" s="19"/>
      <c r="Z28" s="20"/>
      <c r="AA28" s="21"/>
    </row>
    <row r="29" spans="1:27" ht="13.5">
      <c r="A29" s="22" t="s">
        <v>51</v>
      </c>
      <c r="B29" s="16"/>
      <c r="C29" s="17"/>
      <c r="D29" s="17"/>
      <c r="E29" s="18"/>
      <c r="F29" s="19"/>
      <c r="G29" s="19"/>
      <c r="H29" s="19"/>
      <c r="I29" s="19"/>
      <c r="J29" s="19"/>
      <c r="K29" s="19"/>
      <c r="L29" s="19"/>
      <c r="M29" s="19"/>
      <c r="N29" s="19"/>
      <c r="O29" s="19"/>
      <c r="P29" s="19"/>
      <c r="Q29" s="19"/>
      <c r="R29" s="19"/>
      <c r="S29" s="19"/>
      <c r="T29" s="19"/>
      <c r="U29" s="19"/>
      <c r="V29" s="19"/>
      <c r="W29" s="19"/>
      <c r="X29" s="19"/>
      <c r="Y29" s="19"/>
      <c r="Z29" s="20"/>
      <c r="AA29" s="21"/>
    </row>
    <row r="30" spans="1:27" ht="13.5">
      <c r="A30" s="22" t="s">
        <v>52</v>
      </c>
      <c r="B30" s="16"/>
      <c r="C30" s="17">
        <v>2091356</v>
      </c>
      <c r="D30" s="17"/>
      <c r="E30" s="18"/>
      <c r="F30" s="19"/>
      <c r="G30" s="19"/>
      <c r="H30" s="19"/>
      <c r="I30" s="19"/>
      <c r="J30" s="19"/>
      <c r="K30" s="19"/>
      <c r="L30" s="19"/>
      <c r="M30" s="19"/>
      <c r="N30" s="19"/>
      <c r="O30" s="19"/>
      <c r="P30" s="19"/>
      <c r="Q30" s="19"/>
      <c r="R30" s="19"/>
      <c r="S30" s="19"/>
      <c r="T30" s="19"/>
      <c r="U30" s="19"/>
      <c r="V30" s="19"/>
      <c r="W30" s="19"/>
      <c r="X30" s="19"/>
      <c r="Y30" s="19"/>
      <c r="Z30" s="20"/>
      <c r="AA30" s="21"/>
    </row>
    <row r="31" spans="1:27" ht="13.5">
      <c r="A31" s="22" t="s">
        <v>53</v>
      </c>
      <c r="B31" s="16"/>
      <c r="C31" s="17"/>
      <c r="D31" s="17"/>
      <c r="E31" s="18">
        <v>50004</v>
      </c>
      <c r="F31" s="19">
        <v>50004</v>
      </c>
      <c r="G31" s="19"/>
      <c r="H31" s="36">
        <v>2838</v>
      </c>
      <c r="I31" s="36"/>
      <c r="J31" s="36">
        <v>2838</v>
      </c>
      <c r="K31" s="19">
        <v>6459</v>
      </c>
      <c r="L31" s="19"/>
      <c r="M31" s="19"/>
      <c r="N31" s="19">
        <v>6459</v>
      </c>
      <c r="O31" s="36"/>
      <c r="P31" s="36"/>
      <c r="Q31" s="36"/>
      <c r="R31" s="19"/>
      <c r="S31" s="19"/>
      <c r="T31" s="19"/>
      <c r="U31" s="19"/>
      <c r="V31" s="36"/>
      <c r="W31" s="36">
        <v>9297</v>
      </c>
      <c r="X31" s="36">
        <v>25002</v>
      </c>
      <c r="Y31" s="19">
        <v>-15705</v>
      </c>
      <c r="Z31" s="20">
        <v>-62.81</v>
      </c>
      <c r="AA31" s="21">
        <v>50004</v>
      </c>
    </row>
    <row r="32" spans="1:27" ht="13.5">
      <c r="A32" s="9" t="s">
        <v>38</v>
      </c>
      <c r="B32" s="16"/>
      <c r="C32" s="17"/>
      <c r="D32" s="17"/>
      <c r="E32" s="18"/>
      <c r="F32" s="19"/>
      <c r="G32" s="19"/>
      <c r="H32" s="19"/>
      <c r="I32" s="19"/>
      <c r="J32" s="19"/>
      <c r="K32" s="19"/>
      <c r="L32" s="19"/>
      <c r="M32" s="19"/>
      <c r="N32" s="19"/>
      <c r="O32" s="19"/>
      <c r="P32" s="19"/>
      <c r="Q32" s="19"/>
      <c r="R32" s="19"/>
      <c r="S32" s="19"/>
      <c r="T32" s="19"/>
      <c r="U32" s="19"/>
      <c r="V32" s="19"/>
      <c r="W32" s="19"/>
      <c r="X32" s="19"/>
      <c r="Y32" s="19"/>
      <c r="Z32" s="20"/>
      <c r="AA32" s="21"/>
    </row>
    <row r="33" spans="1:27" ht="13.5">
      <c r="A33" s="22" t="s">
        <v>54</v>
      </c>
      <c r="B33" s="16"/>
      <c r="C33" s="17"/>
      <c r="D33" s="17"/>
      <c r="E33" s="18"/>
      <c r="F33" s="19"/>
      <c r="G33" s="19"/>
      <c r="H33" s="19"/>
      <c r="I33" s="19"/>
      <c r="J33" s="19"/>
      <c r="K33" s="19"/>
      <c r="L33" s="19"/>
      <c r="M33" s="19"/>
      <c r="N33" s="19"/>
      <c r="O33" s="19"/>
      <c r="P33" s="19"/>
      <c r="Q33" s="19"/>
      <c r="R33" s="19"/>
      <c r="S33" s="19"/>
      <c r="T33" s="19"/>
      <c r="U33" s="19"/>
      <c r="V33" s="19"/>
      <c r="W33" s="19"/>
      <c r="X33" s="19"/>
      <c r="Y33" s="19"/>
      <c r="Z33" s="20"/>
      <c r="AA33" s="21"/>
    </row>
    <row r="34" spans="1:27" ht="13.5">
      <c r="A34" s="23" t="s">
        <v>55</v>
      </c>
      <c r="B34" s="24"/>
      <c r="C34" s="25">
        <f aca="true" t="shared" si="2" ref="C34:Y34">SUM(C29:C33)</f>
        <v>2091356</v>
      </c>
      <c r="D34" s="25">
        <f>SUM(D29:D33)</f>
        <v>0</v>
      </c>
      <c r="E34" s="26">
        <f t="shared" si="2"/>
        <v>50004</v>
      </c>
      <c r="F34" s="27">
        <f t="shared" si="2"/>
        <v>50004</v>
      </c>
      <c r="G34" s="27">
        <f t="shared" si="2"/>
        <v>0</v>
      </c>
      <c r="H34" s="27">
        <f t="shared" si="2"/>
        <v>2838</v>
      </c>
      <c r="I34" s="27">
        <f t="shared" si="2"/>
        <v>0</v>
      </c>
      <c r="J34" s="27">
        <f t="shared" si="2"/>
        <v>2838</v>
      </c>
      <c r="K34" s="27">
        <f t="shared" si="2"/>
        <v>6459</v>
      </c>
      <c r="L34" s="27">
        <f t="shared" si="2"/>
        <v>0</v>
      </c>
      <c r="M34" s="27">
        <f t="shared" si="2"/>
        <v>0</v>
      </c>
      <c r="N34" s="27">
        <f t="shared" si="2"/>
        <v>6459</v>
      </c>
      <c r="O34" s="27">
        <f t="shared" si="2"/>
        <v>0</v>
      </c>
      <c r="P34" s="27">
        <f t="shared" si="2"/>
        <v>0</v>
      </c>
      <c r="Q34" s="27">
        <f t="shared" si="2"/>
        <v>0</v>
      </c>
      <c r="R34" s="27">
        <f t="shared" si="2"/>
        <v>0</v>
      </c>
      <c r="S34" s="27">
        <f t="shared" si="2"/>
        <v>0</v>
      </c>
      <c r="T34" s="27">
        <f t="shared" si="2"/>
        <v>0</v>
      </c>
      <c r="U34" s="27">
        <f t="shared" si="2"/>
        <v>0</v>
      </c>
      <c r="V34" s="27">
        <f t="shared" si="2"/>
        <v>0</v>
      </c>
      <c r="W34" s="27">
        <f t="shared" si="2"/>
        <v>9297</v>
      </c>
      <c r="X34" s="27">
        <f t="shared" si="2"/>
        <v>25002</v>
      </c>
      <c r="Y34" s="27">
        <f t="shared" si="2"/>
        <v>-15705</v>
      </c>
      <c r="Z34" s="28">
        <f>+IF(X34&lt;&gt;0,+(Y34/X34)*100,0)</f>
        <v>-62.81497480201585</v>
      </c>
      <c r="AA34" s="29">
        <f>SUM(AA29:AA33)</f>
        <v>50004</v>
      </c>
    </row>
    <row r="35" spans="1:27" ht="4.5" customHeight="1">
      <c r="A35" s="30"/>
      <c r="B35" s="16"/>
      <c r="C35" s="17"/>
      <c r="D35" s="17"/>
      <c r="E35" s="18"/>
      <c r="F35" s="19"/>
      <c r="G35" s="19"/>
      <c r="H35" s="19"/>
      <c r="I35" s="19"/>
      <c r="J35" s="19"/>
      <c r="K35" s="19"/>
      <c r="L35" s="19"/>
      <c r="M35" s="19"/>
      <c r="N35" s="19"/>
      <c r="O35" s="19"/>
      <c r="P35" s="19"/>
      <c r="Q35" s="19"/>
      <c r="R35" s="19"/>
      <c r="S35" s="19"/>
      <c r="T35" s="19"/>
      <c r="U35" s="19"/>
      <c r="V35" s="19"/>
      <c r="W35" s="19"/>
      <c r="X35" s="19"/>
      <c r="Y35" s="19"/>
      <c r="Z35" s="20"/>
      <c r="AA35" s="21"/>
    </row>
    <row r="36" spans="1:27" ht="13.5">
      <c r="A36" s="9" t="s">
        <v>56</v>
      </c>
      <c r="B36" s="16"/>
      <c r="C36" s="31">
        <f aca="true" t="shared" si="3" ref="C36:Y36">+C15+C25+C34</f>
        <v>-96464879</v>
      </c>
      <c r="D36" s="31">
        <f>+D15+D25+D34</f>
        <v>0</v>
      </c>
      <c r="E36" s="32">
        <f t="shared" si="3"/>
        <v>50004</v>
      </c>
      <c r="F36" s="33">
        <f t="shared" si="3"/>
        <v>50004</v>
      </c>
      <c r="G36" s="33">
        <f t="shared" si="3"/>
        <v>-2610000</v>
      </c>
      <c r="H36" s="33">
        <f t="shared" si="3"/>
        <v>50621068</v>
      </c>
      <c r="I36" s="33">
        <f t="shared" si="3"/>
        <v>-48267599</v>
      </c>
      <c r="J36" s="33">
        <f t="shared" si="3"/>
        <v>-256531</v>
      </c>
      <c r="K36" s="33">
        <f t="shared" si="3"/>
        <v>16046459</v>
      </c>
      <c r="L36" s="33">
        <f t="shared" si="3"/>
        <v>-9329903</v>
      </c>
      <c r="M36" s="33">
        <f t="shared" si="3"/>
        <v>88509000</v>
      </c>
      <c r="N36" s="33">
        <f t="shared" si="3"/>
        <v>95225556</v>
      </c>
      <c r="O36" s="33">
        <f t="shared" si="3"/>
        <v>0</v>
      </c>
      <c r="P36" s="33">
        <f t="shared" si="3"/>
        <v>0</v>
      </c>
      <c r="Q36" s="33">
        <f t="shared" si="3"/>
        <v>0</v>
      </c>
      <c r="R36" s="33">
        <f t="shared" si="3"/>
        <v>0</v>
      </c>
      <c r="S36" s="33">
        <f t="shared" si="3"/>
        <v>0</v>
      </c>
      <c r="T36" s="33">
        <f t="shared" si="3"/>
        <v>0</v>
      </c>
      <c r="U36" s="33">
        <f t="shared" si="3"/>
        <v>0</v>
      </c>
      <c r="V36" s="33">
        <f t="shared" si="3"/>
        <v>0</v>
      </c>
      <c r="W36" s="33">
        <f t="shared" si="3"/>
        <v>94969025</v>
      </c>
      <c r="X36" s="33">
        <f t="shared" si="3"/>
        <v>24274216</v>
      </c>
      <c r="Y36" s="33">
        <f t="shared" si="3"/>
        <v>70694809</v>
      </c>
      <c r="Z36" s="34">
        <f>+IF(X36&lt;&gt;0,+(Y36/X36)*100,0)</f>
        <v>291.23415973558116</v>
      </c>
      <c r="AA36" s="35">
        <f>+AA15+AA25+AA34</f>
        <v>50004</v>
      </c>
    </row>
    <row r="37" spans="1:27" ht="13.5">
      <c r="A37" s="22" t="s">
        <v>57</v>
      </c>
      <c r="B37" s="16"/>
      <c r="C37" s="31">
        <v>149435238</v>
      </c>
      <c r="D37" s="31"/>
      <c r="E37" s="32">
        <v>87930000</v>
      </c>
      <c r="F37" s="33">
        <v>87930000</v>
      </c>
      <c r="G37" s="33">
        <v>697395</v>
      </c>
      <c r="H37" s="33">
        <v>-1912605</v>
      </c>
      <c r="I37" s="33">
        <v>48708463</v>
      </c>
      <c r="J37" s="33">
        <v>697395</v>
      </c>
      <c r="K37" s="33">
        <v>440864</v>
      </c>
      <c r="L37" s="33">
        <v>16487323</v>
      </c>
      <c r="M37" s="33">
        <v>7157420</v>
      </c>
      <c r="N37" s="33">
        <v>440864</v>
      </c>
      <c r="O37" s="33"/>
      <c r="P37" s="33"/>
      <c r="Q37" s="33"/>
      <c r="R37" s="33"/>
      <c r="S37" s="33"/>
      <c r="T37" s="33"/>
      <c r="U37" s="33"/>
      <c r="V37" s="33"/>
      <c r="W37" s="33">
        <v>697395</v>
      </c>
      <c r="X37" s="33">
        <v>87930000</v>
      </c>
      <c r="Y37" s="33">
        <v>-87232605</v>
      </c>
      <c r="Z37" s="34">
        <v>-99.21</v>
      </c>
      <c r="AA37" s="35">
        <v>87930000</v>
      </c>
    </row>
    <row r="38" spans="1:27" ht="13.5">
      <c r="A38" s="41" t="s">
        <v>58</v>
      </c>
      <c r="B38" s="42"/>
      <c r="C38" s="43">
        <v>52970359</v>
      </c>
      <c r="D38" s="43"/>
      <c r="E38" s="44">
        <v>87980004</v>
      </c>
      <c r="F38" s="45">
        <v>87980004</v>
      </c>
      <c r="G38" s="45">
        <v>-1912605</v>
      </c>
      <c r="H38" s="45">
        <v>48708463</v>
      </c>
      <c r="I38" s="45">
        <v>440864</v>
      </c>
      <c r="J38" s="45">
        <v>440864</v>
      </c>
      <c r="K38" s="45">
        <v>16487323</v>
      </c>
      <c r="L38" s="45">
        <v>7157420</v>
      </c>
      <c r="M38" s="45">
        <v>95666420</v>
      </c>
      <c r="N38" s="45">
        <v>95666420</v>
      </c>
      <c r="O38" s="45"/>
      <c r="P38" s="45"/>
      <c r="Q38" s="45"/>
      <c r="R38" s="45"/>
      <c r="S38" s="45"/>
      <c r="T38" s="45"/>
      <c r="U38" s="45"/>
      <c r="V38" s="45"/>
      <c r="W38" s="45">
        <v>95666420</v>
      </c>
      <c r="X38" s="45">
        <v>112204216</v>
      </c>
      <c r="Y38" s="45">
        <v>-16537796</v>
      </c>
      <c r="Z38" s="46">
        <v>-14.74</v>
      </c>
      <c r="AA38" s="47">
        <v>87980004</v>
      </c>
    </row>
    <row r="39" spans="1:27" ht="13.5">
      <c r="A39" s="48" t="s">
        <v>80</v>
      </c>
      <c r="B39" s="49"/>
      <c r="C39" s="49"/>
      <c r="D39" s="49"/>
      <c r="E39" s="49"/>
      <c r="F39" s="49"/>
      <c r="G39" s="49"/>
      <c r="H39" s="49"/>
      <c r="I39" s="49"/>
      <c r="J39" s="49"/>
      <c r="K39" s="49"/>
      <c r="L39" s="49"/>
      <c r="M39" s="49"/>
      <c r="N39" s="49"/>
      <c r="O39" s="49"/>
      <c r="P39" s="49"/>
      <c r="Q39" s="49"/>
      <c r="R39" s="49"/>
      <c r="S39" s="49"/>
      <c r="T39" s="49"/>
      <c r="U39" s="49"/>
      <c r="V39" s="49"/>
      <c r="W39" s="49"/>
      <c r="X39" s="49"/>
      <c r="Y39" s="49"/>
      <c r="Z39" s="49"/>
      <c r="AA39" s="49"/>
    </row>
    <row r="40" spans="1:27" ht="13.5">
      <c r="A40" s="50" t="s">
        <v>81</v>
      </c>
      <c r="B40" s="49"/>
      <c r="C40" s="49"/>
      <c r="D40" s="49"/>
      <c r="E40" s="49"/>
      <c r="F40" s="49"/>
      <c r="G40" s="49"/>
      <c r="H40" s="49"/>
      <c r="I40" s="49"/>
      <c r="J40" s="49"/>
      <c r="K40" s="49"/>
      <c r="L40" s="49"/>
      <c r="M40" s="49"/>
      <c r="N40" s="49"/>
      <c r="O40" s="49"/>
      <c r="P40" s="49"/>
      <c r="Q40" s="49"/>
      <c r="R40" s="49"/>
      <c r="S40" s="49"/>
      <c r="T40" s="49"/>
      <c r="U40" s="49"/>
      <c r="V40" s="49"/>
      <c r="W40" s="49"/>
      <c r="X40" s="49"/>
      <c r="Y40" s="49"/>
      <c r="Z40" s="49"/>
      <c r="AA40" s="49"/>
    </row>
    <row r="41" spans="1:27" ht="13.5">
      <c r="A41" s="49"/>
      <c r="B41" s="49"/>
      <c r="C41" s="49"/>
      <c r="D41" s="49"/>
      <c r="E41" s="49"/>
      <c r="F41" s="49"/>
      <c r="G41" s="49"/>
      <c r="H41" s="49"/>
      <c r="I41" s="49"/>
      <c r="J41" s="49"/>
      <c r="K41" s="49"/>
      <c r="L41" s="49"/>
      <c r="M41" s="49"/>
      <c r="N41" s="49"/>
      <c r="O41" s="49"/>
      <c r="P41" s="49"/>
      <c r="Q41" s="49"/>
      <c r="R41" s="49"/>
      <c r="S41" s="49"/>
      <c r="T41" s="49"/>
      <c r="U41" s="49"/>
      <c r="V41" s="49"/>
      <c r="W41" s="49"/>
      <c r="X41" s="49"/>
      <c r="Y41" s="49"/>
      <c r="Z41" s="49"/>
      <c r="AA41" s="49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AA41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51" t="s">
        <v>72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  <c r="R1" s="51"/>
      <c r="S1" s="51"/>
      <c r="T1" s="51"/>
      <c r="U1" s="51"/>
      <c r="V1" s="51"/>
      <c r="W1" s="51"/>
      <c r="X1" s="51"/>
      <c r="Y1" s="51"/>
      <c r="Z1" s="51"/>
      <c r="AA1" s="51"/>
    </row>
    <row r="2" spans="1:27" ht="24.75" customHeight="1">
      <c r="A2" s="2" t="s">
        <v>1</v>
      </c>
      <c r="B2" s="1" t="s">
        <v>82</v>
      </c>
      <c r="C2" s="3" t="s">
        <v>2</v>
      </c>
      <c r="D2" s="3" t="s">
        <v>3</v>
      </c>
      <c r="E2" s="52" t="s">
        <v>4</v>
      </c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  <c r="R2" s="53"/>
      <c r="S2" s="53"/>
      <c r="T2" s="53"/>
      <c r="U2" s="53"/>
      <c r="V2" s="53"/>
      <c r="W2" s="53"/>
      <c r="X2" s="53"/>
      <c r="Y2" s="53"/>
      <c r="Z2" s="53"/>
      <c r="AA2" s="54"/>
    </row>
    <row r="3" spans="1:27" ht="24.75" customHeight="1">
      <c r="A3" s="4" t="s">
        <v>5</v>
      </c>
      <c r="B3" s="5" t="s">
        <v>6</v>
      </c>
      <c r="C3" s="6" t="s">
        <v>7</v>
      </c>
      <c r="D3" s="6" t="s">
        <v>7</v>
      </c>
      <c r="E3" s="7" t="s">
        <v>8</v>
      </c>
      <c r="F3" s="8" t="s">
        <v>9</v>
      </c>
      <c r="G3" s="8" t="s">
        <v>10</v>
      </c>
      <c r="H3" s="8" t="s">
        <v>11</v>
      </c>
      <c r="I3" s="8" t="s">
        <v>12</v>
      </c>
      <c r="J3" s="8" t="s">
        <v>13</v>
      </c>
      <c r="K3" s="8" t="s">
        <v>14</v>
      </c>
      <c r="L3" s="8" t="s">
        <v>15</v>
      </c>
      <c r="M3" s="8" t="s">
        <v>16</v>
      </c>
      <c r="N3" s="8" t="s">
        <v>17</v>
      </c>
      <c r="O3" s="8" t="s">
        <v>18</v>
      </c>
      <c r="P3" s="8" t="s">
        <v>19</v>
      </c>
      <c r="Q3" s="8" t="s">
        <v>20</v>
      </c>
      <c r="R3" s="8" t="s">
        <v>21</v>
      </c>
      <c r="S3" s="8" t="s">
        <v>22</v>
      </c>
      <c r="T3" s="8" t="s">
        <v>23</v>
      </c>
      <c r="U3" s="8" t="s">
        <v>24</v>
      </c>
      <c r="V3" s="8" t="s">
        <v>25</v>
      </c>
      <c r="W3" s="8" t="s">
        <v>26</v>
      </c>
      <c r="X3" s="8" t="s">
        <v>27</v>
      </c>
      <c r="Y3" s="8" t="s">
        <v>28</v>
      </c>
      <c r="Z3" s="8" t="s">
        <v>29</v>
      </c>
      <c r="AA3" s="6" t="s">
        <v>30</v>
      </c>
    </row>
    <row r="4" spans="1:27" ht="13.5">
      <c r="A4" s="9" t="s">
        <v>31</v>
      </c>
      <c r="B4" s="10"/>
      <c r="C4" s="11"/>
      <c r="D4" s="11"/>
      <c r="E4" s="12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4"/>
      <c r="AA4" s="15"/>
    </row>
    <row r="5" spans="1:27" ht="13.5">
      <c r="A5" s="9" t="s">
        <v>32</v>
      </c>
      <c r="B5" s="16"/>
      <c r="C5" s="17"/>
      <c r="D5" s="17"/>
      <c r="E5" s="18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  <c r="S5" s="19"/>
      <c r="T5" s="19"/>
      <c r="U5" s="19"/>
      <c r="V5" s="19"/>
      <c r="W5" s="19"/>
      <c r="X5" s="19"/>
      <c r="Y5" s="19"/>
      <c r="Z5" s="20"/>
      <c r="AA5" s="21"/>
    </row>
    <row r="6" spans="1:27" ht="13.5">
      <c r="A6" s="22" t="s">
        <v>33</v>
      </c>
      <c r="B6" s="16"/>
      <c r="C6" s="17">
        <v>38905667</v>
      </c>
      <c r="D6" s="17"/>
      <c r="E6" s="18">
        <v>1994999</v>
      </c>
      <c r="F6" s="19">
        <v>1994999</v>
      </c>
      <c r="G6" s="19">
        <v>65883</v>
      </c>
      <c r="H6" s="19">
        <v>163336</v>
      </c>
      <c r="I6" s="19">
        <v>612276</v>
      </c>
      <c r="J6" s="19">
        <v>841495</v>
      </c>
      <c r="K6" s="19">
        <v>52967</v>
      </c>
      <c r="L6" s="19">
        <v>40702</v>
      </c>
      <c r="M6" s="19">
        <v>53465</v>
      </c>
      <c r="N6" s="19">
        <v>147134</v>
      </c>
      <c r="O6" s="19"/>
      <c r="P6" s="19"/>
      <c r="Q6" s="19"/>
      <c r="R6" s="19"/>
      <c r="S6" s="19"/>
      <c r="T6" s="19"/>
      <c r="U6" s="19"/>
      <c r="V6" s="19"/>
      <c r="W6" s="19">
        <v>988629</v>
      </c>
      <c r="X6" s="19">
        <v>1131666</v>
      </c>
      <c r="Y6" s="19">
        <v>-143037</v>
      </c>
      <c r="Z6" s="20">
        <v>-12.64</v>
      </c>
      <c r="AA6" s="21">
        <v>1994999</v>
      </c>
    </row>
    <row r="7" spans="1:27" ht="13.5">
      <c r="A7" s="22" t="s">
        <v>34</v>
      </c>
      <c r="B7" s="16"/>
      <c r="C7" s="17">
        <v>314592000</v>
      </c>
      <c r="D7" s="17"/>
      <c r="E7" s="18">
        <v>324271999</v>
      </c>
      <c r="F7" s="19">
        <v>324271999</v>
      </c>
      <c r="G7" s="19">
        <v>125881000</v>
      </c>
      <c r="H7" s="19">
        <v>6551550</v>
      </c>
      <c r="I7" s="19">
        <v>17888</v>
      </c>
      <c r="J7" s="19">
        <v>132450438</v>
      </c>
      <c r="K7" s="19"/>
      <c r="L7" s="19">
        <v>594028</v>
      </c>
      <c r="M7" s="19">
        <v>106747145</v>
      </c>
      <c r="N7" s="19">
        <v>107341173</v>
      </c>
      <c r="O7" s="19"/>
      <c r="P7" s="19"/>
      <c r="Q7" s="19"/>
      <c r="R7" s="19"/>
      <c r="S7" s="19"/>
      <c r="T7" s="19"/>
      <c r="U7" s="19"/>
      <c r="V7" s="19"/>
      <c r="W7" s="19">
        <v>239791611</v>
      </c>
      <c r="X7" s="19">
        <v>216181332</v>
      </c>
      <c r="Y7" s="19">
        <v>23610279</v>
      </c>
      <c r="Z7" s="20">
        <v>10.92</v>
      </c>
      <c r="AA7" s="21">
        <v>324271999</v>
      </c>
    </row>
    <row r="8" spans="1:27" ht="13.5">
      <c r="A8" s="22" t="s">
        <v>35</v>
      </c>
      <c r="B8" s="16"/>
      <c r="C8" s="17"/>
      <c r="D8" s="17"/>
      <c r="E8" s="18"/>
      <c r="F8" s="19"/>
      <c r="G8" s="19"/>
      <c r="H8" s="19"/>
      <c r="I8" s="19"/>
      <c r="J8" s="19"/>
      <c r="K8" s="19"/>
      <c r="L8" s="19"/>
      <c r="M8" s="19"/>
      <c r="N8" s="19"/>
      <c r="O8" s="19"/>
      <c r="P8" s="19"/>
      <c r="Q8" s="19"/>
      <c r="R8" s="19"/>
      <c r="S8" s="19"/>
      <c r="T8" s="19"/>
      <c r="U8" s="19"/>
      <c r="V8" s="19"/>
      <c r="W8" s="19"/>
      <c r="X8" s="19"/>
      <c r="Y8" s="19"/>
      <c r="Z8" s="20"/>
      <c r="AA8" s="21"/>
    </row>
    <row r="9" spans="1:27" ht="13.5">
      <c r="A9" s="22" t="s">
        <v>36</v>
      </c>
      <c r="B9" s="16"/>
      <c r="C9" s="17">
        <v>28430772</v>
      </c>
      <c r="D9" s="17"/>
      <c r="E9" s="18">
        <v>17435004</v>
      </c>
      <c r="F9" s="19">
        <v>17435004</v>
      </c>
      <c r="G9" s="19">
        <v>2016515</v>
      </c>
      <c r="H9" s="19">
        <v>831595</v>
      </c>
      <c r="I9" s="19">
        <v>475517</v>
      </c>
      <c r="J9" s="19">
        <v>3323627</v>
      </c>
      <c r="K9" s="19">
        <v>655331</v>
      </c>
      <c r="L9" s="19">
        <v>3312908</v>
      </c>
      <c r="M9" s="19">
        <v>38161</v>
      </c>
      <c r="N9" s="19">
        <v>4006400</v>
      </c>
      <c r="O9" s="19"/>
      <c r="P9" s="19"/>
      <c r="Q9" s="19"/>
      <c r="R9" s="19"/>
      <c r="S9" s="19"/>
      <c r="T9" s="19"/>
      <c r="U9" s="19"/>
      <c r="V9" s="19"/>
      <c r="W9" s="19">
        <v>7330027</v>
      </c>
      <c r="X9" s="19">
        <v>8717502</v>
      </c>
      <c r="Y9" s="19">
        <v>-1387475</v>
      </c>
      <c r="Z9" s="20">
        <v>-15.92</v>
      </c>
      <c r="AA9" s="21">
        <v>17435004</v>
      </c>
    </row>
    <row r="10" spans="1:27" ht="13.5">
      <c r="A10" s="22" t="s">
        <v>37</v>
      </c>
      <c r="B10" s="16"/>
      <c r="C10" s="17"/>
      <c r="D10" s="17"/>
      <c r="E10" s="18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20"/>
      <c r="AA10" s="21"/>
    </row>
    <row r="11" spans="1:27" ht="13.5">
      <c r="A11" s="9" t="s">
        <v>38</v>
      </c>
      <c r="B11" s="16"/>
      <c r="C11" s="17"/>
      <c r="D11" s="17"/>
      <c r="E11" s="18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20"/>
      <c r="AA11" s="21"/>
    </row>
    <row r="12" spans="1:27" ht="13.5">
      <c r="A12" s="22" t="s">
        <v>39</v>
      </c>
      <c r="B12" s="16"/>
      <c r="C12" s="17">
        <v>-160551637</v>
      </c>
      <c r="D12" s="17"/>
      <c r="E12" s="18">
        <v>-228594381</v>
      </c>
      <c r="F12" s="19">
        <v>-228594381</v>
      </c>
      <c r="G12" s="19">
        <v>-40846828</v>
      </c>
      <c r="H12" s="19">
        <v>-15084806</v>
      </c>
      <c r="I12" s="19">
        <v>-13014801</v>
      </c>
      <c r="J12" s="19">
        <v>-68946435</v>
      </c>
      <c r="K12" s="19">
        <v>-10593185</v>
      </c>
      <c r="L12" s="19">
        <v>-16940175</v>
      </c>
      <c r="M12" s="19">
        <v>-14803625</v>
      </c>
      <c r="N12" s="19">
        <v>-42336985</v>
      </c>
      <c r="O12" s="19"/>
      <c r="P12" s="19"/>
      <c r="Q12" s="19"/>
      <c r="R12" s="19"/>
      <c r="S12" s="19"/>
      <c r="T12" s="19"/>
      <c r="U12" s="19"/>
      <c r="V12" s="19"/>
      <c r="W12" s="19">
        <v>-111283420</v>
      </c>
      <c r="X12" s="19">
        <v>-113255961</v>
      </c>
      <c r="Y12" s="19">
        <v>1972541</v>
      </c>
      <c r="Z12" s="20">
        <v>-1.74</v>
      </c>
      <c r="AA12" s="21">
        <v>-228594381</v>
      </c>
    </row>
    <row r="13" spans="1:27" ht="13.5">
      <c r="A13" s="22" t="s">
        <v>40</v>
      </c>
      <c r="B13" s="16"/>
      <c r="C13" s="17">
        <v>-4557206</v>
      </c>
      <c r="D13" s="17"/>
      <c r="E13" s="18">
        <v>-4399607</v>
      </c>
      <c r="F13" s="19">
        <v>-4399607</v>
      </c>
      <c r="G13" s="19"/>
      <c r="H13" s="19"/>
      <c r="I13" s="19">
        <v>-505094</v>
      </c>
      <c r="J13" s="19">
        <v>-505094</v>
      </c>
      <c r="K13" s="19"/>
      <c r="L13" s="19">
        <v>-1056455</v>
      </c>
      <c r="M13" s="19">
        <v>-1084655</v>
      </c>
      <c r="N13" s="19">
        <v>-2141110</v>
      </c>
      <c r="O13" s="19"/>
      <c r="P13" s="19"/>
      <c r="Q13" s="19"/>
      <c r="R13" s="19"/>
      <c r="S13" s="19"/>
      <c r="T13" s="19"/>
      <c r="U13" s="19"/>
      <c r="V13" s="19"/>
      <c r="W13" s="19">
        <v>-2646204</v>
      </c>
      <c r="X13" s="19">
        <v>-2234398</v>
      </c>
      <c r="Y13" s="19">
        <v>-411806</v>
      </c>
      <c r="Z13" s="20">
        <v>18.43</v>
      </c>
      <c r="AA13" s="21">
        <v>-4399607</v>
      </c>
    </row>
    <row r="14" spans="1:27" ht="13.5">
      <c r="A14" s="22" t="s">
        <v>41</v>
      </c>
      <c r="B14" s="16"/>
      <c r="C14" s="17">
        <v>-249942084</v>
      </c>
      <c r="D14" s="17"/>
      <c r="E14" s="18">
        <v>-245808824</v>
      </c>
      <c r="F14" s="19">
        <v>-245808824</v>
      </c>
      <c r="G14" s="19">
        <v>-2037136</v>
      </c>
      <c r="H14" s="19">
        <v>-4968948</v>
      </c>
      <c r="I14" s="19">
        <v>-5934315</v>
      </c>
      <c r="J14" s="19">
        <v>-12940399</v>
      </c>
      <c r="K14" s="19">
        <v>-12665443</v>
      </c>
      <c r="L14" s="19">
        <v>-7572570</v>
      </c>
      <c r="M14" s="19">
        <v>-6017658</v>
      </c>
      <c r="N14" s="19">
        <v>-26255671</v>
      </c>
      <c r="O14" s="19"/>
      <c r="P14" s="19"/>
      <c r="Q14" s="19"/>
      <c r="R14" s="19"/>
      <c r="S14" s="19"/>
      <c r="T14" s="19"/>
      <c r="U14" s="19"/>
      <c r="V14" s="19"/>
      <c r="W14" s="19">
        <v>-39196070</v>
      </c>
      <c r="X14" s="19">
        <v>-147656692</v>
      </c>
      <c r="Y14" s="19">
        <v>108460622</v>
      </c>
      <c r="Z14" s="20">
        <v>-73.45</v>
      </c>
      <c r="AA14" s="21">
        <v>-245808824</v>
      </c>
    </row>
    <row r="15" spans="1:27" ht="13.5">
      <c r="A15" s="23" t="s">
        <v>42</v>
      </c>
      <c r="B15" s="24"/>
      <c r="C15" s="25">
        <f aca="true" t="shared" si="0" ref="C15:Y15">SUM(C6:C14)</f>
        <v>-33122488</v>
      </c>
      <c r="D15" s="25">
        <f>SUM(D6:D14)</f>
        <v>0</v>
      </c>
      <c r="E15" s="26">
        <f t="shared" si="0"/>
        <v>-135100810</v>
      </c>
      <c r="F15" s="27">
        <f t="shared" si="0"/>
        <v>-135100810</v>
      </c>
      <c r="G15" s="27">
        <f t="shared" si="0"/>
        <v>85079434</v>
      </c>
      <c r="H15" s="27">
        <f t="shared" si="0"/>
        <v>-12507273</v>
      </c>
      <c r="I15" s="27">
        <f t="shared" si="0"/>
        <v>-18348529</v>
      </c>
      <c r="J15" s="27">
        <f t="shared" si="0"/>
        <v>54223632</v>
      </c>
      <c r="K15" s="27">
        <f t="shared" si="0"/>
        <v>-22550330</v>
      </c>
      <c r="L15" s="27">
        <f t="shared" si="0"/>
        <v>-21621562</v>
      </c>
      <c r="M15" s="27">
        <f t="shared" si="0"/>
        <v>84932833</v>
      </c>
      <c r="N15" s="27">
        <f t="shared" si="0"/>
        <v>40760941</v>
      </c>
      <c r="O15" s="27">
        <f t="shared" si="0"/>
        <v>0</v>
      </c>
      <c r="P15" s="27">
        <f t="shared" si="0"/>
        <v>0</v>
      </c>
      <c r="Q15" s="27">
        <f t="shared" si="0"/>
        <v>0</v>
      </c>
      <c r="R15" s="27">
        <f t="shared" si="0"/>
        <v>0</v>
      </c>
      <c r="S15" s="27">
        <f t="shared" si="0"/>
        <v>0</v>
      </c>
      <c r="T15" s="27">
        <f t="shared" si="0"/>
        <v>0</v>
      </c>
      <c r="U15" s="27">
        <f t="shared" si="0"/>
        <v>0</v>
      </c>
      <c r="V15" s="27">
        <f t="shared" si="0"/>
        <v>0</v>
      </c>
      <c r="W15" s="27">
        <f t="shared" si="0"/>
        <v>94984573</v>
      </c>
      <c r="X15" s="27">
        <f t="shared" si="0"/>
        <v>-37116551</v>
      </c>
      <c r="Y15" s="27">
        <f t="shared" si="0"/>
        <v>132101124</v>
      </c>
      <c r="Z15" s="28">
        <f>+IF(X15&lt;&gt;0,+(Y15/X15)*100,0)</f>
        <v>-355.9089420781581</v>
      </c>
      <c r="AA15" s="29">
        <f>SUM(AA6:AA14)</f>
        <v>-135100810</v>
      </c>
    </row>
    <row r="16" spans="1:27" ht="4.5" customHeight="1">
      <c r="A16" s="30"/>
      <c r="B16" s="16"/>
      <c r="C16" s="17"/>
      <c r="D16" s="17"/>
      <c r="E16" s="18"/>
      <c r="F16" s="19"/>
      <c r="G16" s="19"/>
      <c r="H16" s="19"/>
      <c r="I16" s="19"/>
      <c r="J16" s="19"/>
      <c r="K16" s="19"/>
      <c r="L16" s="19"/>
      <c r="M16" s="19"/>
      <c r="N16" s="19"/>
      <c r="O16" s="19"/>
      <c r="P16" s="19"/>
      <c r="Q16" s="19"/>
      <c r="R16" s="19"/>
      <c r="S16" s="19"/>
      <c r="T16" s="19"/>
      <c r="U16" s="19"/>
      <c r="V16" s="19"/>
      <c r="W16" s="19"/>
      <c r="X16" s="19"/>
      <c r="Y16" s="19"/>
      <c r="Z16" s="20"/>
      <c r="AA16" s="21"/>
    </row>
    <row r="17" spans="1:27" ht="13.5">
      <c r="A17" s="9" t="s">
        <v>43</v>
      </c>
      <c r="B17" s="16"/>
      <c r="C17" s="17"/>
      <c r="D17" s="17"/>
      <c r="E17" s="18"/>
      <c r="F17" s="19"/>
      <c r="G17" s="19"/>
      <c r="H17" s="19"/>
      <c r="I17" s="19"/>
      <c r="J17" s="19"/>
      <c r="K17" s="19"/>
      <c r="L17" s="19"/>
      <c r="M17" s="19"/>
      <c r="N17" s="19"/>
      <c r="O17" s="19"/>
      <c r="P17" s="19"/>
      <c r="Q17" s="19"/>
      <c r="R17" s="19"/>
      <c r="S17" s="19"/>
      <c r="T17" s="19"/>
      <c r="U17" s="19"/>
      <c r="V17" s="19"/>
      <c r="W17" s="19"/>
      <c r="X17" s="19"/>
      <c r="Y17" s="19"/>
      <c r="Z17" s="20"/>
      <c r="AA17" s="21"/>
    </row>
    <row r="18" spans="1:27" ht="13.5">
      <c r="A18" s="9" t="s">
        <v>32</v>
      </c>
      <c r="B18" s="16"/>
      <c r="C18" s="31"/>
      <c r="D18" s="31"/>
      <c r="E18" s="32"/>
      <c r="F18" s="33"/>
      <c r="G18" s="33"/>
      <c r="H18" s="33"/>
      <c r="I18" s="33"/>
      <c r="J18" s="33"/>
      <c r="K18" s="33"/>
      <c r="L18" s="33"/>
      <c r="M18" s="33"/>
      <c r="N18" s="33"/>
      <c r="O18" s="33"/>
      <c r="P18" s="33"/>
      <c r="Q18" s="33"/>
      <c r="R18" s="33"/>
      <c r="S18" s="33"/>
      <c r="T18" s="33"/>
      <c r="U18" s="33"/>
      <c r="V18" s="33"/>
      <c r="W18" s="33"/>
      <c r="X18" s="33"/>
      <c r="Y18" s="33"/>
      <c r="Z18" s="34"/>
      <c r="AA18" s="35"/>
    </row>
    <row r="19" spans="1:27" ht="13.5">
      <c r="A19" s="22" t="s">
        <v>44</v>
      </c>
      <c r="B19" s="16"/>
      <c r="C19" s="17"/>
      <c r="D19" s="17"/>
      <c r="E19" s="18"/>
      <c r="F19" s="19"/>
      <c r="G19" s="36"/>
      <c r="H19" s="36"/>
      <c r="I19" s="36"/>
      <c r="J19" s="19"/>
      <c r="K19" s="36"/>
      <c r="L19" s="36"/>
      <c r="M19" s="19"/>
      <c r="N19" s="36"/>
      <c r="O19" s="36"/>
      <c r="P19" s="36"/>
      <c r="Q19" s="19"/>
      <c r="R19" s="36"/>
      <c r="S19" s="36"/>
      <c r="T19" s="19"/>
      <c r="U19" s="36"/>
      <c r="V19" s="36"/>
      <c r="W19" s="36"/>
      <c r="X19" s="19"/>
      <c r="Y19" s="36"/>
      <c r="Z19" s="37"/>
      <c r="AA19" s="38"/>
    </row>
    <row r="20" spans="1:27" ht="13.5">
      <c r="A20" s="22" t="s">
        <v>45</v>
      </c>
      <c r="B20" s="16"/>
      <c r="C20" s="17"/>
      <c r="D20" s="17"/>
      <c r="E20" s="39"/>
      <c r="F20" s="36"/>
      <c r="G20" s="19"/>
      <c r="H20" s="19"/>
      <c r="I20" s="19"/>
      <c r="J20" s="19"/>
      <c r="K20" s="19"/>
      <c r="L20" s="19"/>
      <c r="M20" s="36"/>
      <c r="N20" s="19"/>
      <c r="O20" s="19"/>
      <c r="P20" s="19"/>
      <c r="Q20" s="19"/>
      <c r="R20" s="19"/>
      <c r="S20" s="19"/>
      <c r="T20" s="36"/>
      <c r="U20" s="19"/>
      <c r="V20" s="19"/>
      <c r="W20" s="19"/>
      <c r="X20" s="19"/>
      <c r="Y20" s="19"/>
      <c r="Z20" s="20"/>
      <c r="AA20" s="21"/>
    </row>
    <row r="21" spans="1:27" ht="13.5">
      <c r="A21" s="22" t="s">
        <v>46</v>
      </c>
      <c r="B21" s="16"/>
      <c r="C21" s="40"/>
      <c r="D21" s="40"/>
      <c r="E21" s="18"/>
      <c r="F21" s="19"/>
      <c r="G21" s="36"/>
      <c r="H21" s="36"/>
      <c r="I21" s="36"/>
      <c r="J21" s="19"/>
      <c r="K21" s="36"/>
      <c r="L21" s="36"/>
      <c r="M21" s="19"/>
      <c r="N21" s="36"/>
      <c r="O21" s="36"/>
      <c r="P21" s="36"/>
      <c r="Q21" s="19"/>
      <c r="R21" s="36"/>
      <c r="S21" s="36"/>
      <c r="T21" s="19"/>
      <c r="U21" s="36"/>
      <c r="V21" s="36"/>
      <c r="W21" s="36"/>
      <c r="X21" s="19"/>
      <c r="Y21" s="36"/>
      <c r="Z21" s="37"/>
      <c r="AA21" s="38"/>
    </row>
    <row r="22" spans="1:27" ht="13.5">
      <c r="A22" s="22" t="s">
        <v>47</v>
      </c>
      <c r="B22" s="16"/>
      <c r="C22" s="17">
        <v>-2671091</v>
      </c>
      <c r="D22" s="17"/>
      <c r="E22" s="18"/>
      <c r="F22" s="19"/>
      <c r="G22" s="19"/>
      <c r="H22" s="19"/>
      <c r="I22" s="19"/>
      <c r="J22" s="19"/>
      <c r="K22" s="19">
        <v>-2671091</v>
      </c>
      <c r="L22" s="19"/>
      <c r="M22" s="19"/>
      <c r="N22" s="19">
        <v>-2671091</v>
      </c>
      <c r="O22" s="19"/>
      <c r="P22" s="19"/>
      <c r="Q22" s="19"/>
      <c r="R22" s="19"/>
      <c r="S22" s="19"/>
      <c r="T22" s="19"/>
      <c r="U22" s="19"/>
      <c r="V22" s="19"/>
      <c r="W22" s="19">
        <v>-2671091</v>
      </c>
      <c r="X22" s="19"/>
      <c r="Y22" s="19">
        <v>-2671091</v>
      </c>
      <c r="Z22" s="20"/>
      <c r="AA22" s="21"/>
    </row>
    <row r="23" spans="1:27" ht="13.5">
      <c r="A23" s="9" t="s">
        <v>38</v>
      </c>
      <c r="B23" s="16"/>
      <c r="C23" s="17"/>
      <c r="D23" s="17"/>
      <c r="E23" s="18"/>
      <c r="F23" s="19"/>
      <c r="G23" s="19"/>
      <c r="H23" s="19"/>
      <c r="I23" s="19"/>
      <c r="J23" s="19"/>
      <c r="K23" s="19"/>
      <c r="L23" s="19"/>
      <c r="M23" s="19"/>
      <c r="N23" s="19"/>
      <c r="O23" s="19"/>
      <c r="P23" s="19"/>
      <c r="Q23" s="19"/>
      <c r="R23" s="19"/>
      <c r="S23" s="19"/>
      <c r="T23" s="19"/>
      <c r="U23" s="19"/>
      <c r="V23" s="19"/>
      <c r="W23" s="19"/>
      <c r="X23" s="19"/>
      <c r="Y23" s="19"/>
      <c r="Z23" s="20"/>
      <c r="AA23" s="21"/>
    </row>
    <row r="24" spans="1:27" ht="13.5">
      <c r="A24" s="22" t="s">
        <v>48</v>
      </c>
      <c r="B24" s="16"/>
      <c r="C24" s="17">
        <v>-22222512</v>
      </c>
      <c r="D24" s="17"/>
      <c r="E24" s="18">
        <v>-33853060</v>
      </c>
      <c r="F24" s="19">
        <v>-33853060</v>
      </c>
      <c r="G24" s="19">
        <v>-881565</v>
      </c>
      <c r="H24" s="19">
        <v>-1012220</v>
      </c>
      <c r="I24" s="19">
        <v>-979155</v>
      </c>
      <c r="J24" s="19">
        <v>-2872940</v>
      </c>
      <c r="K24" s="19">
        <v>-2913989</v>
      </c>
      <c r="L24" s="19">
        <v>-1511498</v>
      </c>
      <c r="M24" s="19">
        <v>-3255502</v>
      </c>
      <c r="N24" s="19">
        <v>-7680989</v>
      </c>
      <c r="O24" s="19"/>
      <c r="P24" s="19"/>
      <c r="Q24" s="19"/>
      <c r="R24" s="19"/>
      <c r="S24" s="19"/>
      <c r="T24" s="19"/>
      <c r="U24" s="19"/>
      <c r="V24" s="19"/>
      <c r="W24" s="19">
        <v>-10553929</v>
      </c>
      <c r="X24" s="19">
        <v>-15438251</v>
      </c>
      <c r="Y24" s="19">
        <v>4884322</v>
      </c>
      <c r="Z24" s="20">
        <v>-31.64</v>
      </c>
      <c r="AA24" s="21">
        <v>-33853060</v>
      </c>
    </row>
    <row r="25" spans="1:27" ht="13.5">
      <c r="A25" s="23" t="s">
        <v>49</v>
      </c>
      <c r="B25" s="24"/>
      <c r="C25" s="25">
        <f aca="true" t="shared" si="1" ref="C25:Y25">SUM(C19:C24)</f>
        <v>-24893603</v>
      </c>
      <c r="D25" s="25">
        <f>SUM(D19:D24)</f>
        <v>0</v>
      </c>
      <c r="E25" s="26">
        <f t="shared" si="1"/>
        <v>-33853060</v>
      </c>
      <c r="F25" s="27">
        <f t="shared" si="1"/>
        <v>-33853060</v>
      </c>
      <c r="G25" s="27">
        <f t="shared" si="1"/>
        <v>-881565</v>
      </c>
      <c r="H25" s="27">
        <f t="shared" si="1"/>
        <v>-1012220</v>
      </c>
      <c r="I25" s="27">
        <f t="shared" si="1"/>
        <v>-979155</v>
      </c>
      <c r="J25" s="27">
        <f t="shared" si="1"/>
        <v>-2872940</v>
      </c>
      <c r="K25" s="27">
        <f t="shared" si="1"/>
        <v>-5585080</v>
      </c>
      <c r="L25" s="27">
        <f t="shared" si="1"/>
        <v>-1511498</v>
      </c>
      <c r="M25" s="27">
        <f t="shared" si="1"/>
        <v>-3255502</v>
      </c>
      <c r="N25" s="27">
        <f t="shared" si="1"/>
        <v>-10352080</v>
      </c>
      <c r="O25" s="27">
        <f t="shared" si="1"/>
        <v>0</v>
      </c>
      <c r="P25" s="27">
        <f t="shared" si="1"/>
        <v>0</v>
      </c>
      <c r="Q25" s="27">
        <f t="shared" si="1"/>
        <v>0</v>
      </c>
      <c r="R25" s="27">
        <f t="shared" si="1"/>
        <v>0</v>
      </c>
      <c r="S25" s="27">
        <f t="shared" si="1"/>
        <v>0</v>
      </c>
      <c r="T25" s="27">
        <f t="shared" si="1"/>
        <v>0</v>
      </c>
      <c r="U25" s="27">
        <f t="shared" si="1"/>
        <v>0</v>
      </c>
      <c r="V25" s="27">
        <f t="shared" si="1"/>
        <v>0</v>
      </c>
      <c r="W25" s="27">
        <f t="shared" si="1"/>
        <v>-13225020</v>
      </c>
      <c r="X25" s="27">
        <f t="shared" si="1"/>
        <v>-15438251</v>
      </c>
      <c r="Y25" s="27">
        <f t="shared" si="1"/>
        <v>2213231</v>
      </c>
      <c r="Z25" s="28">
        <f>+IF(X25&lt;&gt;0,+(Y25/X25)*100,0)</f>
        <v>-14.336021612810935</v>
      </c>
      <c r="AA25" s="29">
        <f>SUM(AA19:AA24)</f>
        <v>-33853060</v>
      </c>
    </row>
    <row r="26" spans="1:27" ht="4.5" customHeight="1">
      <c r="A26" s="30"/>
      <c r="B26" s="16"/>
      <c r="C26" s="17"/>
      <c r="D26" s="17"/>
      <c r="E26" s="18"/>
      <c r="F26" s="19"/>
      <c r="G26" s="19"/>
      <c r="H26" s="19"/>
      <c r="I26" s="19"/>
      <c r="J26" s="19"/>
      <c r="K26" s="19"/>
      <c r="L26" s="19"/>
      <c r="M26" s="19"/>
      <c r="N26" s="19"/>
      <c r="O26" s="19"/>
      <c r="P26" s="19"/>
      <c r="Q26" s="19"/>
      <c r="R26" s="19"/>
      <c r="S26" s="19"/>
      <c r="T26" s="19"/>
      <c r="U26" s="19"/>
      <c r="V26" s="19"/>
      <c r="W26" s="19"/>
      <c r="X26" s="19"/>
      <c r="Y26" s="19"/>
      <c r="Z26" s="20"/>
      <c r="AA26" s="21"/>
    </row>
    <row r="27" spans="1:27" ht="13.5">
      <c r="A27" s="9" t="s">
        <v>50</v>
      </c>
      <c r="B27" s="16"/>
      <c r="C27" s="17"/>
      <c r="D27" s="17"/>
      <c r="E27" s="18"/>
      <c r="F27" s="19"/>
      <c r="G27" s="19"/>
      <c r="H27" s="19"/>
      <c r="I27" s="19"/>
      <c r="J27" s="19"/>
      <c r="K27" s="19"/>
      <c r="L27" s="19"/>
      <c r="M27" s="19"/>
      <c r="N27" s="19"/>
      <c r="O27" s="19"/>
      <c r="P27" s="19"/>
      <c r="Q27" s="19"/>
      <c r="R27" s="19"/>
      <c r="S27" s="19"/>
      <c r="T27" s="19"/>
      <c r="U27" s="19"/>
      <c r="V27" s="19"/>
      <c r="W27" s="19"/>
      <c r="X27" s="19"/>
      <c r="Y27" s="19"/>
      <c r="Z27" s="20"/>
      <c r="AA27" s="21"/>
    </row>
    <row r="28" spans="1:27" ht="13.5">
      <c r="A28" s="9" t="s">
        <v>32</v>
      </c>
      <c r="B28" s="16"/>
      <c r="C28" s="17"/>
      <c r="D28" s="17"/>
      <c r="E28" s="18"/>
      <c r="F28" s="19"/>
      <c r="G28" s="19"/>
      <c r="H28" s="19"/>
      <c r="I28" s="19"/>
      <c r="J28" s="19"/>
      <c r="K28" s="19"/>
      <c r="L28" s="19"/>
      <c r="M28" s="19"/>
      <c r="N28" s="19"/>
      <c r="O28" s="19"/>
      <c r="P28" s="19"/>
      <c r="Q28" s="19"/>
      <c r="R28" s="19"/>
      <c r="S28" s="19"/>
      <c r="T28" s="19"/>
      <c r="U28" s="19"/>
      <c r="V28" s="19"/>
      <c r="W28" s="19"/>
      <c r="X28" s="19"/>
      <c r="Y28" s="19"/>
      <c r="Z28" s="20"/>
      <c r="AA28" s="21"/>
    </row>
    <row r="29" spans="1:27" ht="13.5">
      <c r="A29" s="22" t="s">
        <v>51</v>
      </c>
      <c r="B29" s="16"/>
      <c r="C29" s="17"/>
      <c r="D29" s="17"/>
      <c r="E29" s="18"/>
      <c r="F29" s="19"/>
      <c r="G29" s="19"/>
      <c r="H29" s="19"/>
      <c r="I29" s="19"/>
      <c r="J29" s="19"/>
      <c r="K29" s="19"/>
      <c r="L29" s="19"/>
      <c r="M29" s="19"/>
      <c r="N29" s="19"/>
      <c r="O29" s="19"/>
      <c r="P29" s="19"/>
      <c r="Q29" s="19"/>
      <c r="R29" s="19"/>
      <c r="S29" s="19"/>
      <c r="T29" s="19"/>
      <c r="U29" s="19"/>
      <c r="V29" s="19"/>
      <c r="W29" s="19"/>
      <c r="X29" s="19"/>
      <c r="Y29" s="19"/>
      <c r="Z29" s="20"/>
      <c r="AA29" s="21"/>
    </row>
    <row r="30" spans="1:27" ht="13.5">
      <c r="A30" s="22" t="s">
        <v>52</v>
      </c>
      <c r="B30" s="16"/>
      <c r="C30" s="17"/>
      <c r="D30" s="17"/>
      <c r="E30" s="18"/>
      <c r="F30" s="19"/>
      <c r="G30" s="19"/>
      <c r="H30" s="19"/>
      <c r="I30" s="19"/>
      <c r="J30" s="19"/>
      <c r="K30" s="19"/>
      <c r="L30" s="19"/>
      <c r="M30" s="19"/>
      <c r="N30" s="19"/>
      <c r="O30" s="19"/>
      <c r="P30" s="19"/>
      <c r="Q30" s="19"/>
      <c r="R30" s="19"/>
      <c r="S30" s="19"/>
      <c r="T30" s="19"/>
      <c r="U30" s="19"/>
      <c r="V30" s="19"/>
      <c r="W30" s="19"/>
      <c r="X30" s="19"/>
      <c r="Y30" s="19"/>
      <c r="Z30" s="20"/>
      <c r="AA30" s="21"/>
    </row>
    <row r="31" spans="1:27" ht="13.5">
      <c r="A31" s="22" t="s">
        <v>53</v>
      </c>
      <c r="B31" s="16"/>
      <c r="C31" s="17"/>
      <c r="D31" s="17"/>
      <c r="E31" s="18"/>
      <c r="F31" s="19"/>
      <c r="G31" s="19"/>
      <c r="H31" s="36"/>
      <c r="I31" s="36"/>
      <c r="J31" s="36"/>
      <c r="K31" s="19"/>
      <c r="L31" s="19"/>
      <c r="M31" s="19"/>
      <c r="N31" s="19"/>
      <c r="O31" s="36"/>
      <c r="P31" s="36"/>
      <c r="Q31" s="36"/>
      <c r="R31" s="19"/>
      <c r="S31" s="19"/>
      <c r="T31" s="19"/>
      <c r="U31" s="19"/>
      <c r="V31" s="36"/>
      <c r="W31" s="36"/>
      <c r="X31" s="36"/>
      <c r="Y31" s="19"/>
      <c r="Z31" s="20"/>
      <c r="AA31" s="21"/>
    </row>
    <row r="32" spans="1:27" ht="13.5">
      <c r="A32" s="9" t="s">
        <v>38</v>
      </c>
      <c r="B32" s="16"/>
      <c r="C32" s="17"/>
      <c r="D32" s="17"/>
      <c r="E32" s="18"/>
      <c r="F32" s="19"/>
      <c r="G32" s="19"/>
      <c r="H32" s="19"/>
      <c r="I32" s="19"/>
      <c r="J32" s="19"/>
      <c r="K32" s="19"/>
      <c r="L32" s="19"/>
      <c r="M32" s="19"/>
      <c r="N32" s="19"/>
      <c r="O32" s="19"/>
      <c r="P32" s="19"/>
      <c r="Q32" s="19"/>
      <c r="R32" s="19"/>
      <c r="S32" s="19"/>
      <c r="T32" s="19"/>
      <c r="U32" s="19"/>
      <c r="V32" s="19"/>
      <c r="W32" s="19"/>
      <c r="X32" s="19"/>
      <c r="Y32" s="19"/>
      <c r="Z32" s="20"/>
      <c r="AA32" s="21"/>
    </row>
    <row r="33" spans="1:27" ht="13.5">
      <c r="A33" s="22" t="s">
        <v>54</v>
      </c>
      <c r="B33" s="16"/>
      <c r="C33" s="17">
        <v>-6253300</v>
      </c>
      <c r="D33" s="17"/>
      <c r="E33" s="18">
        <v>-6129882</v>
      </c>
      <c r="F33" s="19">
        <v>-6129882</v>
      </c>
      <c r="G33" s="19"/>
      <c r="H33" s="19"/>
      <c r="I33" s="19">
        <v>-1542534</v>
      </c>
      <c r="J33" s="19">
        <v>-1542534</v>
      </c>
      <c r="K33" s="19"/>
      <c r="L33" s="19"/>
      <c r="M33" s="19"/>
      <c r="N33" s="19"/>
      <c r="O33" s="19"/>
      <c r="P33" s="19"/>
      <c r="Q33" s="19"/>
      <c r="R33" s="19"/>
      <c r="S33" s="19"/>
      <c r="T33" s="19"/>
      <c r="U33" s="19"/>
      <c r="V33" s="19"/>
      <c r="W33" s="19">
        <v>-1542534</v>
      </c>
      <c r="X33" s="19">
        <v>-3011599</v>
      </c>
      <c r="Y33" s="19">
        <v>1469065</v>
      </c>
      <c r="Z33" s="20">
        <v>-48.78</v>
      </c>
      <c r="AA33" s="21">
        <v>-6129882</v>
      </c>
    </row>
    <row r="34" spans="1:27" ht="13.5">
      <c r="A34" s="23" t="s">
        <v>55</v>
      </c>
      <c r="B34" s="24"/>
      <c r="C34" s="25">
        <f aca="true" t="shared" si="2" ref="C34:Y34">SUM(C29:C33)</f>
        <v>-6253300</v>
      </c>
      <c r="D34" s="25">
        <f>SUM(D29:D33)</f>
        <v>0</v>
      </c>
      <c r="E34" s="26">
        <f t="shared" si="2"/>
        <v>-6129882</v>
      </c>
      <c r="F34" s="27">
        <f t="shared" si="2"/>
        <v>-6129882</v>
      </c>
      <c r="G34" s="27">
        <f t="shared" si="2"/>
        <v>0</v>
      </c>
      <c r="H34" s="27">
        <f t="shared" si="2"/>
        <v>0</v>
      </c>
      <c r="I34" s="27">
        <f t="shared" si="2"/>
        <v>-1542534</v>
      </c>
      <c r="J34" s="27">
        <f t="shared" si="2"/>
        <v>-1542534</v>
      </c>
      <c r="K34" s="27">
        <f t="shared" si="2"/>
        <v>0</v>
      </c>
      <c r="L34" s="27">
        <f t="shared" si="2"/>
        <v>0</v>
      </c>
      <c r="M34" s="27">
        <f t="shared" si="2"/>
        <v>0</v>
      </c>
      <c r="N34" s="27">
        <f t="shared" si="2"/>
        <v>0</v>
      </c>
      <c r="O34" s="27">
        <f t="shared" si="2"/>
        <v>0</v>
      </c>
      <c r="P34" s="27">
        <f t="shared" si="2"/>
        <v>0</v>
      </c>
      <c r="Q34" s="27">
        <f t="shared" si="2"/>
        <v>0</v>
      </c>
      <c r="R34" s="27">
        <f t="shared" si="2"/>
        <v>0</v>
      </c>
      <c r="S34" s="27">
        <f t="shared" si="2"/>
        <v>0</v>
      </c>
      <c r="T34" s="27">
        <f t="shared" si="2"/>
        <v>0</v>
      </c>
      <c r="U34" s="27">
        <f t="shared" si="2"/>
        <v>0</v>
      </c>
      <c r="V34" s="27">
        <f t="shared" si="2"/>
        <v>0</v>
      </c>
      <c r="W34" s="27">
        <f t="shared" si="2"/>
        <v>-1542534</v>
      </c>
      <c r="X34" s="27">
        <f t="shared" si="2"/>
        <v>-3011599</v>
      </c>
      <c r="Y34" s="27">
        <f t="shared" si="2"/>
        <v>1469065</v>
      </c>
      <c r="Z34" s="28">
        <f>+IF(X34&lt;&gt;0,+(Y34/X34)*100,0)</f>
        <v>-48.78023269366207</v>
      </c>
      <c r="AA34" s="29">
        <f>SUM(AA29:AA33)</f>
        <v>-6129882</v>
      </c>
    </row>
    <row r="35" spans="1:27" ht="4.5" customHeight="1">
      <c r="A35" s="30"/>
      <c r="B35" s="16"/>
      <c r="C35" s="17"/>
      <c r="D35" s="17"/>
      <c r="E35" s="18"/>
      <c r="F35" s="19"/>
      <c r="G35" s="19"/>
      <c r="H35" s="19"/>
      <c r="I35" s="19"/>
      <c r="J35" s="19"/>
      <c r="K35" s="19"/>
      <c r="L35" s="19"/>
      <c r="M35" s="19"/>
      <c r="N35" s="19"/>
      <c r="O35" s="19"/>
      <c r="P35" s="19"/>
      <c r="Q35" s="19"/>
      <c r="R35" s="19"/>
      <c r="S35" s="19"/>
      <c r="T35" s="19"/>
      <c r="U35" s="19"/>
      <c r="V35" s="19"/>
      <c r="W35" s="19"/>
      <c r="X35" s="19"/>
      <c r="Y35" s="19"/>
      <c r="Z35" s="20"/>
      <c r="AA35" s="21"/>
    </row>
    <row r="36" spans="1:27" ht="13.5">
      <c r="A36" s="9" t="s">
        <v>56</v>
      </c>
      <c r="B36" s="16"/>
      <c r="C36" s="31">
        <f aca="true" t="shared" si="3" ref="C36:Y36">+C15+C25+C34</f>
        <v>-64269391</v>
      </c>
      <c r="D36" s="31">
        <f>+D15+D25+D34</f>
        <v>0</v>
      </c>
      <c r="E36" s="32">
        <f t="shared" si="3"/>
        <v>-175083752</v>
      </c>
      <c r="F36" s="33">
        <f t="shared" si="3"/>
        <v>-175083752</v>
      </c>
      <c r="G36" s="33">
        <f t="shared" si="3"/>
        <v>84197869</v>
      </c>
      <c r="H36" s="33">
        <f t="shared" si="3"/>
        <v>-13519493</v>
      </c>
      <c r="I36" s="33">
        <f t="shared" si="3"/>
        <v>-20870218</v>
      </c>
      <c r="J36" s="33">
        <f t="shared" si="3"/>
        <v>49808158</v>
      </c>
      <c r="K36" s="33">
        <f t="shared" si="3"/>
        <v>-28135410</v>
      </c>
      <c r="L36" s="33">
        <f t="shared" si="3"/>
        <v>-23133060</v>
      </c>
      <c r="M36" s="33">
        <f t="shared" si="3"/>
        <v>81677331</v>
      </c>
      <c r="N36" s="33">
        <f t="shared" si="3"/>
        <v>30408861</v>
      </c>
      <c r="O36" s="33">
        <f t="shared" si="3"/>
        <v>0</v>
      </c>
      <c r="P36" s="33">
        <f t="shared" si="3"/>
        <v>0</v>
      </c>
      <c r="Q36" s="33">
        <f t="shared" si="3"/>
        <v>0</v>
      </c>
      <c r="R36" s="33">
        <f t="shared" si="3"/>
        <v>0</v>
      </c>
      <c r="S36" s="33">
        <f t="shared" si="3"/>
        <v>0</v>
      </c>
      <c r="T36" s="33">
        <f t="shared" si="3"/>
        <v>0</v>
      </c>
      <c r="U36" s="33">
        <f t="shared" si="3"/>
        <v>0</v>
      </c>
      <c r="V36" s="33">
        <f t="shared" si="3"/>
        <v>0</v>
      </c>
      <c r="W36" s="33">
        <f t="shared" si="3"/>
        <v>80217019</v>
      </c>
      <c r="X36" s="33">
        <f t="shared" si="3"/>
        <v>-55566401</v>
      </c>
      <c r="Y36" s="33">
        <f t="shared" si="3"/>
        <v>135783420</v>
      </c>
      <c r="Z36" s="34">
        <f>+IF(X36&lt;&gt;0,+(Y36/X36)*100,0)</f>
        <v>-244.36245205083554</v>
      </c>
      <c r="AA36" s="35">
        <f>+AA15+AA25+AA34</f>
        <v>-175083752</v>
      </c>
    </row>
    <row r="37" spans="1:27" ht="13.5">
      <c r="A37" s="22" t="s">
        <v>57</v>
      </c>
      <c r="B37" s="16"/>
      <c r="C37" s="31">
        <v>466052227</v>
      </c>
      <c r="D37" s="31"/>
      <c r="E37" s="32">
        <v>206365432</v>
      </c>
      <c r="F37" s="33">
        <v>206365432</v>
      </c>
      <c r="G37" s="33">
        <v>401781729</v>
      </c>
      <c r="H37" s="33">
        <v>485979598</v>
      </c>
      <c r="I37" s="33">
        <v>472460105</v>
      </c>
      <c r="J37" s="33">
        <v>401781729</v>
      </c>
      <c r="K37" s="33">
        <v>451589887</v>
      </c>
      <c r="L37" s="33">
        <v>423454477</v>
      </c>
      <c r="M37" s="33">
        <v>400321417</v>
      </c>
      <c r="N37" s="33">
        <v>451589887</v>
      </c>
      <c r="O37" s="33"/>
      <c r="P37" s="33"/>
      <c r="Q37" s="33"/>
      <c r="R37" s="33"/>
      <c r="S37" s="33"/>
      <c r="T37" s="33"/>
      <c r="U37" s="33"/>
      <c r="V37" s="33"/>
      <c r="W37" s="33">
        <v>401781729</v>
      </c>
      <c r="X37" s="33">
        <v>206365432</v>
      </c>
      <c r="Y37" s="33">
        <v>195416297</v>
      </c>
      <c r="Z37" s="34">
        <v>94.69</v>
      </c>
      <c r="AA37" s="35">
        <v>206365432</v>
      </c>
    </row>
    <row r="38" spans="1:27" ht="13.5">
      <c r="A38" s="41" t="s">
        <v>58</v>
      </c>
      <c r="B38" s="42"/>
      <c r="C38" s="43">
        <v>401782836</v>
      </c>
      <c r="D38" s="43"/>
      <c r="E38" s="44">
        <v>31281681</v>
      </c>
      <c r="F38" s="45">
        <v>31281681</v>
      </c>
      <c r="G38" s="45">
        <v>485979598</v>
      </c>
      <c r="H38" s="45">
        <v>472460105</v>
      </c>
      <c r="I38" s="45">
        <v>451589887</v>
      </c>
      <c r="J38" s="45">
        <v>451589887</v>
      </c>
      <c r="K38" s="45">
        <v>423454477</v>
      </c>
      <c r="L38" s="45">
        <v>400321417</v>
      </c>
      <c r="M38" s="45">
        <v>481998748</v>
      </c>
      <c r="N38" s="45">
        <v>481998748</v>
      </c>
      <c r="O38" s="45"/>
      <c r="P38" s="45"/>
      <c r="Q38" s="45"/>
      <c r="R38" s="45"/>
      <c r="S38" s="45"/>
      <c r="T38" s="45"/>
      <c r="U38" s="45"/>
      <c r="V38" s="45"/>
      <c r="W38" s="45">
        <v>481998748</v>
      </c>
      <c r="X38" s="45">
        <v>150799032</v>
      </c>
      <c r="Y38" s="45">
        <v>331199716</v>
      </c>
      <c r="Z38" s="46">
        <v>219.63</v>
      </c>
      <c r="AA38" s="47">
        <v>31281681</v>
      </c>
    </row>
    <row r="39" spans="1:27" ht="13.5">
      <c r="A39" s="48" t="s">
        <v>80</v>
      </c>
      <c r="B39" s="49"/>
      <c r="C39" s="49"/>
      <c r="D39" s="49"/>
      <c r="E39" s="49"/>
      <c r="F39" s="49"/>
      <c r="G39" s="49"/>
      <c r="H39" s="49"/>
      <c r="I39" s="49"/>
      <c r="J39" s="49"/>
      <c r="K39" s="49"/>
      <c r="L39" s="49"/>
      <c r="M39" s="49"/>
      <c r="N39" s="49"/>
      <c r="O39" s="49"/>
      <c r="P39" s="49"/>
      <c r="Q39" s="49"/>
      <c r="R39" s="49"/>
      <c r="S39" s="49"/>
      <c r="T39" s="49"/>
      <c r="U39" s="49"/>
      <c r="V39" s="49"/>
      <c r="W39" s="49"/>
      <c r="X39" s="49"/>
      <c r="Y39" s="49"/>
      <c r="Z39" s="49"/>
      <c r="AA39" s="49"/>
    </row>
    <row r="40" spans="1:27" ht="13.5">
      <c r="A40" s="50" t="s">
        <v>81</v>
      </c>
      <c r="B40" s="49"/>
      <c r="C40" s="49"/>
      <c r="D40" s="49"/>
      <c r="E40" s="49"/>
      <c r="F40" s="49"/>
      <c r="G40" s="49"/>
      <c r="H40" s="49"/>
      <c r="I40" s="49"/>
      <c r="J40" s="49"/>
      <c r="K40" s="49"/>
      <c r="L40" s="49"/>
      <c r="M40" s="49"/>
      <c r="N40" s="49"/>
      <c r="O40" s="49"/>
      <c r="P40" s="49"/>
      <c r="Q40" s="49"/>
      <c r="R40" s="49"/>
      <c r="S40" s="49"/>
      <c r="T40" s="49"/>
      <c r="U40" s="49"/>
      <c r="V40" s="49"/>
      <c r="W40" s="49"/>
      <c r="X40" s="49"/>
      <c r="Y40" s="49"/>
      <c r="Z40" s="49"/>
      <c r="AA40" s="49"/>
    </row>
    <row r="41" spans="1:27" ht="13.5">
      <c r="A41" s="49"/>
      <c r="B41" s="49"/>
      <c r="C41" s="49"/>
      <c r="D41" s="49"/>
      <c r="E41" s="49"/>
      <c r="F41" s="49"/>
      <c r="G41" s="49"/>
      <c r="H41" s="49"/>
      <c r="I41" s="49"/>
      <c r="J41" s="49"/>
      <c r="K41" s="49"/>
      <c r="L41" s="49"/>
      <c r="M41" s="49"/>
      <c r="N41" s="49"/>
      <c r="O41" s="49"/>
      <c r="P41" s="49"/>
      <c r="Q41" s="49"/>
      <c r="R41" s="49"/>
      <c r="S41" s="49"/>
      <c r="T41" s="49"/>
      <c r="U41" s="49"/>
      <c r="V41" s="49"/>
      <c r="W41" s="49"/>
      <c r="X41" s="49"/>
      <c r="Y41" s="49"/>
      <c r="Z41" s="49"/>
      <c r="AA41" s="49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AA41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51" t="s">
        <v>73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  <c r="R1" s="51"/>
      <c r="S1" s="51"/>
      <c r="T1" s="51"/>
      <c r="U1" s="51"/>
      <c r="V1" s="51"/>
      <c r="W1" s="51"/>
      <c r="X1" s="51"/>
      <c r="Y1" s="51"/>
      <c r="Z1" s="51"/>
      <c r="AA1" s="51"/>
    </row>
    <row r="2" spans="1:27" ht="24.75" customHeight="1">
      <c r="A2" s="2" t="s">
        <v>1</v>
      </c>
      <c r="B2" s="1" t="s">
        <v>82</v>
      </c>
      <c r="C2" s="3" t="s">
        <v>2</v>
      </c>
      <c r="D2" s="3" t="s">
        <v>3</v>
      </c>
      <c r="E2" s="52" t="s">
        <v>4</v>
      </c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  <c r="R2" s="53"/>
      <c r="S2" s="53"/>
      <c r="T2" s="53"/>
      <c r="U2" s="53"/>
      <c r="V2" s="53"/>
      <c r="W2" s="53"/>
      <c r="X2" s="53"/>
      <c r="Y2" s="53"/>
      <c r="Z2" s="53"/>
      <c r="AA2" s="54"/>
    </row>
    <row r="3" spans="1:27" ht="24.75" customHeight="1">
      <c r="A3" s="4" t="s">
        <v>5</v>
      </c>
      <c r="B3" s="5" t="s">
        <v>6</v>
      </c>
      <c r="C3" s="6" t="s">
        <v>7</v>
      </c>
      <c r="D3" s="6" t="s">
        <v>7</v>
      </c>
      <c r="E3" s="7" t="s">
        <v>8</v>
      </c>
      <c r="F3" s="8" t="s">
        <v>9</v>
      </c>
      <c r="G3" s="8" t="s">
        <v>10</v>
      </c>
      <c r="H3" s="8" t="s">
        <v>11</v>
      </c>
      <c r="I3" s="8" t="s">
        <v>12</v>
      </c>
      <c r="J3" s="8" t="s">
        <v>13</v>
      </c>
      <c r="K3" s="8" t="s">
        <v>14</v>
      </c>
      <c r="L3" s="8" t="s">
        <v>15</v>
      </c>
      <c r="M3" s="8" t="s">
        <v>16</v>
      </c>
      <c r="N3" s="8" t="s">
        <v>17</v>
      </c>
      <c r="O3" s="8" t="s">
        <v>18</v>
      </c>
      <c r="P3" s="8" t="s">
        <v>19</v>
      </c>
      <c r="Q3" s="8" t="s">
        <v>20</v>
      </c>
      <c r="R3" s="8" t="s">
        <v>21</v>
      </c>
      <c r="S3" s="8" t="s">
        <v>22</v>
      </c>
      <c r="T3" s="8" t="s">
        <v>23</v>
      </c>
      <c r="U3" s="8" t="s">
        <v>24</v>
      </c>
      <c r="V3" s="8" t="s">
        <v>25</v>
      </c>
      <c r="W3" s="8" t="s">
        <v>26</v>
      </c>
      <c r="X3" s="8" t="s">
        <v>27</v>
      </c>
      <c r="Y3" s="8" t="s">
        <v>28</v>
      </c>
      <c r="Z3" s="8" t="s">
        <v>29</v>
      </c>
      <c r="AA3" s="6" t="s">
        <v>30</v>
      </c>
    </row>
    <row r="4" spans="1:27" ht="13.5">
      <c r="A4" s="9" t="s">
        <v>31</v>
      </c>
      <c r="B4" s="10"/>
      <c r="C4" s="11"/>
      <c r="D4" s="11"/>
      <c r="E4" s="12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4"/>
      <c r="AA4" s="15"/>
    </row>
    <row r="5" spans="1:27" ht="13.5">
      <c r="A5" s="9" t="s">
        <v>32</v>
      </c>
      <c r="B5" s="16"/>
      <c r="C5" s="17"/>
      <c r="D5" s="17"/>
      <c r="E5" s="18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  <c r="S5" s="19"/>
      <c r="T5" s="19"/>
      <c r="U5" s="19"/>
      <c r="V5" s="19"/>
      <c r="W5" s="19"/>
      <c r="X5" s="19"/>
      <c r="Y5" s="19"/>
      <c r="Z5" s="20"/>
      <c r="AA5" s="21"/>
    </row>
    <row r="6" spans="1:27" ht="13.5">
      <c r="A6" s="22" t="s">
        <v>33</v>
      </c>
      <c r="B6" s="16"/>
      <c r="C6" s="17">
        <v>159385558</v>
      </c>
      <c r="D6" s="17"/>
      <c r="E6" s="18">
        <v>263532996</v>
      </c>
      <c r="F6" s="19">
        <v>263532996</v>
      </c>
      <c r="G6" s="19">
        <v>18432843</v>
      </c>
      <c r="H6" s="19">
        <v>16052843</v>
      </c>
      <c r="I6" s="19">
        <v>17342855</v>
      </c>
      <c r="J6" s="19">
        <v>51828541</v>
      </c>
      <c r="K6" s="19">
        <v>18507912</v>
      </c>
      <c r="L6" s="19">
        <v>13916580</v>
      </c>
      <c r="M6" s="19">
        <v>14965641</v>
      </c>
      <c r="N6" s="19">
        <v>47390133</v>
      </c>
      <c r="O6" s="19"/>
      <c r="P6" s="19"/>
      <c r="Q6" s="19"/>
      <c r="R6" s="19"/>
      <c r="S6" s="19"/>
      <c r="T6" s="19"/>
      <c r="U6" s="19"/>
      <c r="V6" s="19"/>
      <c r="W6" s="19">
        <v>99218674</v>
      </c>
      <c r="X6" s="19">
        <v>131766498</v>
      </c>
      <c r="Y6" s="19">
        <v>-32547824</v>
      </c>
      <c r="Z6" s="20">
        <v>-24.7</v>
      </c>
      <c r="AA6" s="21">
        <v>263532996</v>
      </c>
    </row>
    <row r="7" spans="1:27" ht="13.5">
      <c r="A7" s="22" t="s">
        <v>34</v>
      </c>
      <c r="B7" s="16"/>
      <c r="C7" s="17">
        <v>133602558</v>
      </c>
      <c r="D7" s="17"/>
      <c r="E7" s="18">
        <v>94676000</v>
      </c>
      <c r="F7" s="19">
        <v>94676000</v>
      </c>
      <c r="G7" s="19">
        <v>37416000</v>
      </c>
      <c r="H7" s="19">
        <v>1597000</v>
      </c>
      <c r="I7" s="19"/>
      <c r="J7" s="19">
        <v>39013000</v>
      </c>
      <c r="K7" s="19"/>
      <c r="L7" s="19">
        <v>30659000</v>
      </c>
      <c r="M7" s="19"/>
      <c r="N7" s="19">
        <v>30659000</v>
      </c>
      <c r="O7" s="19"/>
      <c r="P7" s="19"/>
      <c r="Q7" s="19"/>
      <c r="R7" s="19"/>
      <c r="S7" s="19"/>
      <c r="T7" s="19"/>
      <c r="U7" s="19"/>
      <c r="V7" s="19"/>
      <c r="W7" s="19">
        <v>69672000</v>
      </c>
      <c r="X7" s="19">
        <v>63962000</v>
      </c>
      <c r="Y7" s="19">
        <v>5710000</v>
      </c>
      <c r="Z7" s="20">
        <v>8.93</v>
      </c>
      <c r="AA7" s="21">
        <v>94676000</v>
      </c>
    </row>
    <row r="8" spans="1:27" ht="13.5">
      <c r="A8" s="22" t="s">
        <v>35</v>
      </c>
      <c r="B8" s="16"/>
      <c r="C8" s="17"/>
      <c r="D8" s="17"/>
      <c r="E8" s="18">
        <v>46003999</v>
      </c>
      <c r="F8" s="19">
        <v>46003999</v>
      </c>
      <c r="G8" s="19">
        <v>188000</v>
      </c>
      <c r="H8" s="19"/>
      <c r="I8" s="19"/>
      <c r="J8" s="19">
        <v>188000</v>
      </c>
      <c r="K8" s="19"/>
      <c r="L8" s="19">
        <v>16083000</v>
      </c>
      <c r="M8" s="19"/>
      <c r="N8" s="19">
        <v>16083000</v>
      </c>
      <c r="O8" s="19"/>
      <c r="P8" s="19"/>
      <c r="Q8" s="19"/>
      <c r="R8" s="19"/>
      <c r="S8" s="19"/>
      <c r="T8" s="19"/>
      <c r="U8" s="19"/>
      <c r="V8" s="19"/>
      <c r="W8" s="19">
        <v>16271000</v>
      </c>
      <c r="X8" s="19">
        <v>31002666</v>
      </c>
      <c r="Y8" s="19">
        <v>-14731666</v>
      </c>
      <c r="Z8" s="20">
        <v>-47.52</v>
      </c>
      <c r="AA8" s="21">
        <v>46003999</v>
      </c>
    </row>
    <row r="9" spans="1:27" ht="13.5">
      <c r="A9" s="22" t="s">
        <v>36</v>
      </c>
      <c r="B9" s="16"/>
      <c r="C9" s="17">
        <v>1111928</v>
      </c>
      <c r="D9" s="17"/>
      <c r="E9" s="18">
        <v>6698004</v>
      </c>
      <c r="F9" s="19">
        <v>6698004</v>
      </c>
      <c r="G9" s="19"/>
      <c r="H9" s="19"/>
      <c r="I9" s="19"/>
      <c r="J9" s="19"/>
      <c r="K9" s="19"/>
      <c r="L9" s="19"/>
      <c r="M9" s="19"/>
      <c r="N9" s="19"/>
      <c r="O9" s="19"/>
      <c r="P9" s="19"/>
      <c r="Q9" s="19"/>
      <c r="R9" s="19"/>
      <c r="S9" s="19"/>
      <c r="T9" s="19"/>
      <c r="U9" s="19"/>
      <c r="V9" s="19"/>
      <c r="W9" s="19"/>
      <c r="X9" s="19">
        <v>3349002</v>
      </c>
      <c r="Y9" s="19">
        <v>-3349002</v>
      </c>
      <c r="Z9" s="20">
        <v>-100</v>
      </c>
      <c r="AA9" s="21">
        <v>6698004</v>
      </c>
    </row>
    <row r="10" spans="1:27" ht="13.5">
      <c r="A10" s="22" t="s">
        <v>37</v>
      </c>
      <c r="B10" s="16"/>
      <c r="C10" s="17"/>
      <c r="D10" s="17"/>
      <c r="E10" s="18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20"/>
      <c r="AA10" s="21"/>
    </row>
    <row r="11" spans="1:27" ht="13.5">
      <c r="A11" s="9" t="s">
        <v>38</v>
      </c>
      <c r="B11" s="16"/>
      <c r="C11" s="17"/>
      <c r="D11" s="17"/>
      <c r="E11" s="18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20"/>
      <c r="AA11" s="21"/>
    </row>
    <row r="12" spans="1:27" ht="13.5">
      <c r="A12" s="22" t="s">
        <v>39</v>
      </c>
      <c r="B12" s="16"/>
      <c r="C12" s="17">
        <v>-214078123</v>
      </c>
      <c r="D12" s="17"/>
      <c r="E12" s="18">
        <v>-381003984</v>
      </c>
      <c r="F12" s="19">
        <v>-381003984</v>
      </c>
      <c r="G12" s="19">
        <v>-38695531</v>
      </c>
      <c r="H12" s="19">
        <v>-26423759</v>
      </c>
      <c r="I12" s="19">
        <v>-26728287</v>
      </c>
      <c r="J12" s="19">
        <v>-91847577</v>
      </c>
      <c r="K12" s="19">
        <v>-24344009</v>
      </c>
      <c r="L12" s="19">
        <v>-19484554</v>
      </c>
      <c r="M12" s="19">
        <v>-47956063</v>
      </c>
      <c r="N12" s="19">
        <v>-91784626</v>
      </c>
      <c r="O12" s="19"/>
      <c r="P12" s="19"/>
      <c r="Q12" s="19"/>
      <c r="R12" s="19"/>
      <c r="S12" s="19"/>
      <c r="T12" s="19"/>
      <c r="U12" s="19"/>
      <c r="V12" s="19"/>
      <c r="W12" s="19">
        <v>-183632203</v>
      </c>
      <c r="X12" s="19">
        <v>-190501992</v>
      </c>
      <c r="Y12" s="19">
        <v>6869789</v>
      </c>
      <c r="Z12" s="20">
        <v>-3.61</v>
      </c>
      <c r="AA12" s="21">
        <v>-381003984</v>
      </c>
    </row>
    <row r="13" spans="1:27" ht="13.5">
      <c r="A13" s="22" t="s">
        <v>40</v>
      </c>
      <c r="B13" s="16"/>
      <c r="C13" s="17">
        <v>-23681158</v>
      </c>
      <c r="D13" s="17"/>
      <c r="E13" s="18">
        <v>-600000</v>
      </c>
      <c r="F13" s="19">
        <v>-600000</v>
      </c>
      <c r="G13" s="19">
        <v>-3044471</v>
      </c>
      <c r="H13" s="19">
        <v>-1913744</v>
      </c>
      <c r="I13" s="19">
        <v>-305962</v>
      </c>
      <c r="J13" s="19">
        <v>-5264177</v>
      </c>
      <c r="K13" s="19">
        <v>-548173</v>
      </c>
      <c r="L13" s="19"/>
      <c r="M13" s="19">
        <v>-1412504</v>
      </c>
      <c r="N13" s="19">
        <v>-1960677</v>
      </c>
      <c r="O13" s="19"/>
      <c r="P13" s="19"/>
      <c r="Q13" s="19"/>
      <c r="R13" s="19"/>
      <c r="S13" s="19"/>
      <c r="T13" s="19"/>
      <c r="U13" s="19"/>
      <c r="V13" s="19"/>
      <c r="W13" s="19">
        <v>-7224854</v>
      </c>
      <c r="X13" s="19">
        <v>-300000</v>
      </c>
      <c r="Y13" s="19">
        <v>-6924854</v>
      </c>
      <c r="Z13" s="20">
        <v>2308.28</v>
      </c>
      <c r="AA13" s="21">
        <v>-600000</v>
      </c>
    </row>
    <row r="14" spans="1:27" ht="13.5">
      <c r="A14" s="22" t="s">
        <v>41</v>
      </c>
      <c r="B14" s="16"/>
      <c r="C14" s="17"/>
      <c r="D14" s="17"/>
      <c r="E14" s="18"/>
      <c r="F14" s="19"/>
      <c r="G14" s="19"/>
      <c r="H14" s="19"/>
      <c r="I14" s="19"/>
      <c r="J14" s="19"/>
      <c r="K14" s="19"/>
      <c r="L14" s="19"/>
      <c r="M14" s="19"/>
      <c r="N14" s="19"/>
      <c r="O14" s="19"/>
      <c r="P14" s="19"/>
      <c r="Q14" s="19"/>
      <c r="R14" s="19"/>
      <c r="S14" s="19"/>
      <c r="T14" s="19"/>
      <c r="U14" s="19"/>
      <c r="V14" s="19"/>
      <c r="W14" s="19"/>
      <c r="X14" s="19"/>
      <c r="Y14" s="19"/>
      <c r="Z14" s="20"/>
      <c r="AA14" s="21"/>
    </row>
    <row r="15" spans="1:27" ht="13.5">
      <c r="A15" s="23" t="s">
        <v>42</v>
      </c>
      <c r="B15" s="24"/>
      <c r="C15" s="25">
        <f aca="true" t="shared" si="0" ref="C15:Y15">SUM(C6:C14)</f>
        <v>56340763</v>
      </c>
      <c r="D15" s="25">
        <f>SUM(D6:D14)</f>
        <v>0</v>
      </c>
      <c r="E15" s="26">
        <f t="shared" si="0"/>
        <v>29307015</v>
      </c>
      <c r="F15" s="27">
        <f t="shared" si="0"/>
        <v>29307015</v>
      </c>
      <c r="G15" s="27">
        <f t="shared" si="0"/>
        <v>14296841</v>
      </c>
      <c r="H15" s="27">
        <f t="shared" si="0"/>
        <v>-10687660</v>
      </c>
      <c r="I15" s="27">
        <f t="shared" si="0"/>
        <v>-9691394</v>
      </c>
      <c r="J15" s="27">
        <f t="shared" si="0"/>
        <v>-6082213</v>
      </c>
      <c r="K15" s="27">
        <f t="shared" si="0"/>
        <v>-6384270</v>
      </c>
      <c r="L15" s="27">
        <f t="shared" si="0"/>
        <v>41174026</v>
      </c>
      <c r="M15" s="27">
        <f t="shared" si="0"/>
        <v>-34402926</v>
      </c>
      <c r="N15" s="27">
        <f t="shared" si="0"/>
        <v>386830</v>
      </c>
      <c r="O15" s="27">
        <f t="shared" si="0"/>
        <v>0</v>
      </c>
      <c r="P15" s="27">
        <f t="shared" si="0"/>
        <v>0</v>
      </c>
      <c r="Q15" s="27">
        <f t="shared" si="0"/>
        <v>0</v>
      </c>
      <c r="R15" s="27">
        <f t="shared" si="0"/>
        <v>0</v>
      </c>
      <c r="S15" s="27">
        <f t="shared" si="0"/>
        <v>0</v>
      </c>
      <c r="T15" s="27">
        <f t="shared" si="0"/>
        <v>0</v>
      </c>
      <c r="U15" s="27">
        <f t="shared" si="0"/>
        <v>0</v>
      </c>
      <c r="V15" s="27">
        <f t="shared" si="0"/>
        <v>0</v>
      </c>
      <c r="W15" s="27">
        <f t="shared" si="0"/>
        <v>-5695383</v>
      </c>
      <c r="X15" s="27">
        <f t="shared" si="0"/>
        <v>39278174</v>
      </c>
      <c r="Y15" s="27">
        <f t="shared" si="0"/>
        <v>-44973557</v>
      </c>
      <c r="Z15" s="28">
        <f>+IF(X15&lt;&gt;0,+(Y15/X15)*100,0)</f>
        <v>-114.50012161970666</v>
      </c>
      <c r="AA15" s="29">
        <f>SUM(AA6:AA14)</f>
        <v>29307015</v>
      </c>
    </row>
    <row r="16" spans="1:27" ht="4.5" customHeight="1">
      <c r="A16" s="30"/>
      <c r="B16" s="16"/>
      <c r="C16" s="17"/>
      <c r="D16" s="17"/>
      <c r="E16" s="18"/>
      <c r="F16" s="19"/>
      <c r="G16" s="19"/>
      <c r="H16" s="19"/>
      <c r="I16" s="19"/>
      <c r="J16" s="19"/>
      <c r="K16" s="19"/>
      <c r="L16" s="19"/>
      <c r="M16" s="19"/>
      <c r="N16" s="19"/>
      <c r="O16" s="19"/>
      <c r="P16" s="19"/>
      <c r="Q16" s="19"/>
      <c r="R16" s="19"/>
      <c r="S16" s="19"/>
      <c r="T16" s="19"/>
      <c r="U16" s="19"/>
      <c r="V16" s="19"/>
      <c r="W16" s="19"/>
      <c r="X16" s="19"/>
      <c r="Y16" s="19"/>
      <c r="Z16" s="20"/>
      <c r="AA16" s="21"/>
    </row>
    <row r="17" spans="1:27" ht="13.5">
      <c r="A17" s="9" t="s">
        <v>43</v>
      </c>
      <c r="B17" s="16"/>
      <c r="C17" s="17"/>
      <c r="D17" s="17"/>
      <c r="E17" s="18"/>
      <c r="F17" s="19"/>
      <c r="G17" s="19"/>
      <c r="H17" s="19"/>
      <c r="I17" s="19"/>
      <c r="J17" s="19"/>
      <c r="K17" s="19"/>
      <c r="L17" s="19"/>
      <c r="M17" s="19"/>
      <c r="N17" s="19"/>
      <c r="O17" s="19"/>
      <c r="P17" s="19"/>
      <c r="Q17" s="19"/>
      <c r="R17" s="19"/>
      <c r="S17" s="19"/>
      <c r="T17" s="19"/>
      <c r="U17" s="19"/>
      <c r="V17" s="19"/>
      <c r="W17" s="19"/>
      <c r="X17" s="19"/>
      <c r="Y17" s="19"/>
      <c r="Z17" s="20"/>
      <c r="AA17" s="21"/>
    </row>
    <row r="18" spans="1:27" ht="13.5">
      <c r="A18" s="9" t="s">
        <v>32</v>
      </c>
      <c r="B18" s="16"/>
      <c r="C18" s="31"/>
      <c r="D18" s="31"/>
      <c r="E18" s="32"/>
      <c r="F18" s="33"/>
      <c r="G18" s="33"/>
      <c r="H18" s="33"/>
      <c r="I18" s="33"/>
      <c r="J18" s="33"/>
      <c r="K18" s="33"/>
      <c r="L18" s="33"/>
      <c r="M18" s="33"/>
      <c r="N18" s="33"/>
      <c r="O18" s="33"/>
      <c r="P18" s="33"/>
      <c r="Q18" s="33"/>
      <c r="R18" s="33"/>
      <c r="S18" s="33"/>
      <c r="T18" s="33"/>
      <c r="U18" s="33"/>
      <c r="V18" s="33"/>
      <c r="W18" s="33"/>
      <c r="X18" s="33"/>
      <c r="Y18" s="33"/>
      <c r="Z18" s="34"/>
      <c r="AA18" s="35"/>
    </row>
    <row r="19" spans="1:27" ht="13.5">
      <c r="A19" s="22" t="s">
        <v>44</v>
      </c>
      <c r="B19" s="16"/>
      <c r="C19" s="17">
        <v>-43255437</v>
      </c>
      <c r="D19" s="17"/>
      <c r="E19" s="18"/>
      <c r="F19" s="19"/>
      <c r="G19" s="36"/>
      <c r="H19" s="36"/>
      <c r="I19" s="36"/>
      <c r="J19" s="19"/>
      <c r="K19" s="36"/>
      <c r="L19" s="36"/>
      <c r="M19" s="19"/>
      <c r="N19" s="36"/>
      <c r="O19" s="36"/>
      <c r="P19" s="36"/>
      <c r="Q19" s="19"/>
      <c r="R19" s="36"/>
      <c r="S19" s="36"/>
      <c r="T19" s="19"/>
      <c r="U19" s="36"/>
      <c r="V19" s="36"/>
      <c r="W19" s="36"/>
      <c r="X19" s="19"/>
      <c r="Y19" s="36"/>
      <c r="Z19" s="37"/>
      <c r="AA19" s="38"/>
    </row>
    <row r="20" spans="1:27" ht="13.5">
      <c r="A20" s="22" t="s">
        <v>45</v>
      </c>
      <c r="B20" s="16"/>
      <c r="C20" s="17"/>
      <c r="D20" s="17"/>
      <c r="E20" s="39"/>
      <c r="F20" s="36"/>
      <c r="G20" s="19"/>
      <c r="H20" s="19"/>
      <c r="I20" s="19"/>
      <c r="J20" s="19"/>
      <c r="K20" s="19"/>
      <c r="L20" s="19"/>
      <c r="M20" s="36"/>
      <c r="N20" s="19"/>
      <c r="O20" s="19"/>
      <c r="P20" s="19"/>
      <c r="Q20" s="19"/>
      <c r="R20" s="19"/>
      <c r="S20" s="19"/>
      <c r="T20" s="36"/>
      <c r="U20" s="19"/>
      <c r="V20" s="19"/>
      <c r="W20" s="19"/>
      <c r="X20" s="19"/>
      <c r="Y20" s="19"/>
      <c r="Z20" s="20"/>
      <c r="AA20" s="21"/>
    </row>
    <row r="21" spans="1:27" ht="13.5">
      <c r="A21" s="22" t="s">
        <v>46</v>
      </c>
      <c r="B21" s="16"/>
      <c r="C21" s="40"/>
      <c r="D21" s="40"/>
      <c r="E21" s="18"/>
      <c r="F21" s="19"/>
      <c r="G21" s="36"/>
      <c r="H21" s="36"/>
      <c r="I21" s="36"/>
      <c r="J21" s="19"/>
      <c r="K21" s="36"/>
      <c r="L21" s="36"/>
      <c r="M21" s="19"/>
      <c r="N21" s="36"/>
      <c r="O21" s="36"/>
      <c r="P21" s="36"/>
      <c r="Q21" s="19"/>
      <c r="R21" s="36"/>
      <c r="S21" s="36"/>
      <c r="T21" s="19"/>
      <c r="U21" s="36"/>
      <c r="V21" s="36"/>
      <c r="W21" s="36"/>
      <c r="X21" s="19"/>
      <c r="Y21" s="36"/>
      <c r="Z21" s="37"/>
      <c r="AA21" s="38"/>
    </row>
    <row r="22" spans="1:27" ht="13.5">
      <c r="A22" s="22" t="s">
        <v>47</v>
      </c>
      <c r="B22" s="16"/>
      <c r="C22" s="17"/>
      <c r="D22" s="17"/>
      <c r="E22" s="18"/>
      <c r="F22" s="19"/>
      <c r="G22" s="19"/>
      <c r="H22" s="19"/>
      <c r="I22" s="19"/>
      <c r="J22" s="19"/>
      <c r="K22" s="19"/>
      <c r="L22" s="19"/>
      <c r="M22" s="19"/>
      <c r="N22" s="19"/>
      <c r="O22" s="19"/>
      <c r="P22" s="19"/>
      <c r="Q22" s="19"/>
      <c r="R22" s="19"/>
      <c r="S22" s="19"/>
      <c r="T22" s="19"/>
      <c r="U22" s="19"/>
      <c r="V22" s="19"/>
      <c r="W22" s="19"/>
      <c r="X22" s="19"/>
      <c r="Y22" s="19"/>
      <c r="Z22" s="20"/>
      <c r="AA22" s="21"/>
    </row>
    <row r="23" spans="1:27" ht="13.5">
      <c r="A23" s="9" t="s">
        <v>38</v>
      </c>
      <c r="B23" s="16"/>
      <c r="C23" s="17"/>
      <c r="D23" s="17"/>
      <c r="E23" s="18"/>
      <c r="F23" s="19"/>
      <c r="G23" s="19"/>
      <c r="H23" s="19"/>
      <c r="I23" s="19"/>
      <c r="J23" s="19"/>
      <c r="K23" s="19"/>
      <c r="L23" s="19"/>
      <c r="M23" s="19"/>
      <c r="N23" s="19"/>
      <c r="O23" s="19"/>
      <c r="P23" s="19"/>
      <c r="Q23" s="19"/>
      <c r="R23" s="19"/>
      <c r="S23" s="19"/>
      <c r="T23" s="19"/>
      <c r="U23" s="19"/>
      <c r="V23" s="19"/>
      <c r="W23" s="19"/>
      <c r="X23" s="19"/>
      <c r="Y23" s="19"/>
      <c r="Z23" s="20"/>
      <c r="AA23" s="21"/>
    </row>
    <row r="24" spans="1:27" ht="13.5">
      <c r="A24" s="22" t="s">
        <v>48</v>
      </c>
      <c r="B24" s="16"/>
      <c r="C24" s="17"/>
      <c r="D24" s="17"/>
      <c r="E24" s="18">
        <v>-46003999</v>
      </c>
      <c r="F24" s="19">
        <v>-46003999</v>
      </c>
      <c r="G24" s="19">
        <v>-841260</v>
      </c>
      <c r="H24" s="19"/>
      <c r="I24" s="19"/>
      <c r="J24" s="19">
        <v>-841260</v>
      </c>
      <c r="K24" s="19"/>
      <c r="L24" s="19">
        <v>-15131049</v>
      </c>
      <c r="M24" s="19"/>
      <c r="N24" s="19">
        <v>-15131049</v>
      </c>
      <c r="O24" s="19"/>
      <c r="P24" s="19"/>
      <c r="Q24" s="19"/>
      <c r="R24" s="19"/>
      <c r="S24" s="19"/>
      <c r="T24" s="19"/>
      <c r="U24" s="19"/>
      <c r="V24" s="19"/>
      <c r="W24" s="19">
        <v>-15972309</v>
      </c>
      <c r="X24" s="19">
        <v>-31002666</v>
      </c>
      <c r="Y24" s="19">
        <v>15030357</v>
      </c>
      <c r="Z24" s="20">
        <v>-48.48</v>
      </c>
      <c r="AA24" s="21">
        <v>-46003999</v>
      </c>
    </row>
    <row r="25" spans="1:27" ht="13.5">
      <c r="A25" s="23" t="s">
        <v>49</v>
      </c>
      <c r="B25" s="24"/>
      <c r="C25" s="25">
        <f aca="true" t="shared" si="1" ref="C25:Y25">SUM(C19:C24)</f>
        <v>-43255437</v>
      </c>
      <c r="D25" s="25">
        <f>SUM(D19:D24)</f>
        <v>0</v>
      </c>
      <c r="E25" s="26">
        <f t="shared" si="1"/>
        <v>-46003999</v>
      </c>
      <c r="F25" s="27">
        <f t="shared" si="1"/>
        <v>-46003999</v>
      </c>
      <c r="G25" s="27">
        <f t="shared" si="1"/>
        <v>-841260</v>
      </c>
      <c r="H25" s="27">
        <f t="shared" si="1"/>
        <v>0</v>
      </c>
      <c r="I25" s="27">
        <f t="shared" si="1"/>
        <v>0</v>
      </c>
      <c r="J25" s="27">
        <f t="shared" si="1"/>
        <v>-841260</v>
      </c>
      <c r="K25" s="27">
        <f t="shared" si="1"/>
        <v>0</v>
      </c>
      <c r="L25" s="27">
        <f t="shared" si="1"/>
        <v>-15131049</v>
      </c>
      <c r="M25" s="27">
        <f t="shared" si="1"/>
        <v>0</v>
      </c>
      <c r="N25" s="27">
        <f t="shared" si="1"/>
        <v>-15131049</v>
      </c>
      <c r="O25" s="27">
        <f t="shared" si="1"/>
        <v>0</v>
      </c>
      <c r="P25" s="27">
        <f t="shared" si="1"/>
        <v>0</v>
      </c>
      <c r="Q25" s="27">
        <f t="shared" si="1"/>
        <v>0</v>
      </c>
      <c r="R25" s="27">
        <f t="shared" si="1"/>
        <v>0</v>
      </c>
      <c r="S25" s="27">
        <f t="shared" si="1"/>
        <v>0</v>
      </c>
      <c r="T25" s="27">
        <f t="shared" si="1"/>
        <v>0</v>
      </c>
      <c r="U25" s="27">
        <f t="shared" si="1"/>
        <v>0</v>
      </c>
      <c r="V25" s="27">
        <f t="shared" si="1"/>
        <v>0</v>
      </c>
      <c r="W25" s="27">
        <f t="shared" si="1"/>
        <v>-15972309</v>
      </c>
      <c r="X25" s="27">
        <f t="shared" si="1"/>
        <v>-31002666</v>
      </c>
      <c r="Y25" s="27">
        <f t="shared" si="1"/>
        <v>15030357</v>
      </c>
      <c r="Z25" s="28">
        <f>+IF(X25&lt;&gt;0,+(Y25/X25)*100,0)</f>
        <v>-48.480853227267616</v>
      </c>
      <c r="AA25" s="29">
        <f>SUM(AA19:AA24)</f>
        <v>-46003999</v>
      </c>
    </row>
    <row r="26" spans="1:27" ht="4.5" customHeight="1">
      <c r="A26" s="30"/>
      <c r="B26" s="16"/>
      <c r="C26" s="17"/>
      <c r="D26" s="17"/>
      <c r="E26" s="18"/>
      <c r="F26" s="19"/>
      <c r="G26" s="19"/>
      <c r="H26" s="19"/>
      <c r="I26" s="19"/>
      <c r="J26" s="19"/>
      <c r="K26" s="19"/>
      <c r="L26" s="19"/>
      <c r="M26" s="19"/>
      <c r="N26" s="19"/>
      <c r="O26" s="19"/>
      <c r="P26" s="19"/>
      <c r="Q26" s="19"/>
      <c r="R26" s="19"/>
      <c r="S26" s="19"/>
      <c r="T26" s="19"/>
      <c r="U26" s="19"/>
      <c r="V26" s="19"/>
      <c r="W26" s="19"/>
      <c r="X26" s="19"/>
      <c r="Y26" s="19"/>
      <c r="Z26" s="20"/>
      <c r="AA26" s="21"/>
    </row>
    <row r="27" spans="1:27" ht="13.5">
      <c r="A27" s="9" t="s">
        <v>50</v>
      </c>
      <c r="B27" s="16"/>
      <c r="C27" s="17"/>
      <c r="D27" s="17"/>
      <c r="E27" s="18"/>
      <c r="F27" s="19"/>
      <c r="G27" s="19"/>
      <c r="H27" s="19"/>
      <c r="I27" s="19"/>
      <c r="J27" s="19"/>
      <c r="K27" s="19"/>
      <c r="L27" s="19"/>
      <c r="M27" s="19"/>
      <c r="N27" s="19"/>
      <c r="O27" s="19"/>
      <c r="P27" s="19"/>
      <c r="Q27" s="19"/>
      <c r="R27" s="19"/>
      <c r="S27" s="19"/>
      <c r="T27" s="19"/>
      <c r="U27" s="19"/>
      <c r="V27" s="19"/>
      <c r="W27" s="19"/>
      <c r="X27" s="19"/>
      <c r="Y27" s="19"/>
      <c r="Z27" s="20"/>
      <c r="AA27" s="21"/>
    </row>
    <row r="28" spans="1:27" ht="13.5">
      <c r="A28" s="9" t="s">
        <v>32</v>
      </c>
      <c r="B28" s="16"/>
      <c r="C28" s="17"/>
      <c r="D28" s="17"/>
      <c r="E28" s="18"/>
      <c r="F28" s="19"/>
      <c r="G28" s="19"/>
      <c r="H28" s="19"/>
      <c r="I28" s="19"/>
      <c r="J28" s="19"/>
      <c r="K28" s="19"/>
      <c r="L28" s="19"/>
      <c r="M28" s="19"/>
      <c r="N28" s="19"/>
      <c r="O28" s="19"/>
      <c r="P28" s="19"/>
      <c r="Q28" s="19"/>
      <c r="R28" s="19"/>
      <c r="S28" s="19"/>
      <c r="T28" s="19"/>
      <c r="U28" s="19"/>
      <c r="V28" s="19"/>
      <c r="W28" s="19"/>
      <c r="X28" s="19"/>
      <c r="Y28" s="19"/>
      <c r="Z28" s="20"/>
      <c r="AA28" s="21"/>
    </row>
    <row r="29" spans="1:27" ht="13.5">
      <c r="A29" s="22" t="s">
        <v>51</v>
      </c>
      <c r="B29" s="16"/>
      <c r="C29" s="17"/>
      <c r="D29" s="17"/>
      <c r="E29" s="18"/>
      <c r="F29" s="19"/>
      <c r="G29" s="19"/>
      <c r="H29" s="19"/>
      <c r="I29" s="19"/>
      <c r="J29" s="19"/>
      <c r="K29" s="19"/>
      <c r="L29" s="19"/>
      <c r="M29" s="19"/>
      <c r="N29" s="19"/>
      <c r="O29" s="19"/>
      <c r="P29" s="19"/>
      <c r="Q29" s="19"/>
      <c r="R29" s="19"/>
      <c r="S29" s="19"/>
      <c r="T29" s="19"/>
      <c r="U29" s="19"/>
      <c r="V29" s="19"/>
      <c r="W29" s="19"/>
      <c r="X29" s="19"/>
      <c r="Y29" s="19"/>
      <c r="Z29" s="20"/>
      <c r="AA29" s="21"/>
    </row>
    <row r="30" spans="1:27" ht="13.5">
      <c r="A30" s="22" t="s">
        <v>52</v>
      </c>
      <c r="B30" s="16"/>
      <c r="C30" s="17">
        <v>-9174981</v>
      </c>
      <c r="D30" s="17"/>
      <c r="E30" s="18"/>
      <c r="F30" s="19"/>
      <c r="G30" s="19"/>
      <c r="H30" s="19"/>
      <c r="I30" s="19"/>
      <c r="J30" s="19"/>
      <c r="K30" s="19"/>
      <c r="L30" s="19"/>
      <c r="M30" s="19"/>
      <c r="N30" s="19"/>
      <c r="O30" s="19"/>
      <c r="P30" s="19"/>
      <c r="Q30" s="19"/>
      <c r="R30" s="19"/>
      <c r="S30" s="19"/>
      <c r="T30" s="19"/>
      <c r="U30" s="19"/>
      <c r="V30" s="19"/>
      <c r="W30" s="19"/>
      <c r="X30" s="19"/>
      <c r="Y30" s="19"/>
      <c r="Z30" s="20"/>
      <c r="AA30" s="21"/>
    </row>
    <row r="31" spans="1:27" ht="13.5">
      <c r="A31" s="22" t="s">
        <v>53</v>
      </c>
      <c r="B31" s="16"/>
      <c r="C31" s="17"/>
      <c r="D31" s="17"/>
      <c r="E31" s="18"/>
      <c r="F31" s="19"/>
      <c r="G31" s="19"/>
      <c r="H31" s="36"/>
      <c r="I31" s="36"/>
      <c r="J31" s="36"/>
      <c r="K31" s="19"/>
      <c r="L31" s="19"/>
      <c r="M31" s="19"/>
      <c r="N31" s="19"/>
      <c r="O31" s="36"/>
      <c r="P31" s="36"/>
      <c r="Q31" s="36"/>
      <c r="R31" s="19"/>
      <c r="S31" s="19"/>
      <c r="T31" s="19"/>
      <c r="U31" s="19"/>
      <c r="V31" s="36"/>
      <c r="W31" s="36"/>
      <c r="X31" s="36"/>
      <c r="Y31" s="19"/>
      <c r="Z31" s="20"/>
      <c r="AA31" s="21"/>
    </row>
    <row r="32" spans="1:27" ht="13.5">
      <c r="A32" s="9" t="s">
        <v>38</v>
      </c>
      <c r="B32" s="16"/>
      <c r="C32" s="17"/>
      <c r="D32" s="17"/>
      <c r="E32" s="18"/>
      <c r="F32" s="19"/>
      <c r="G32" s="19"/>
      <c r="H32" s="19"/>
      <c r="I32" s="19"/>
      <c r="J32" s="19"/>
      <c r="K32" s="19"/>
      <c r="L32" s="19"/>
      <c r="M32" s="19"/>
      <c r="N32" s="19"/>
      <c r="O32" s="19"/>
      <c r="P32" s="19"/>
      <c r="Q32" s="19"/>
      <c r="R32" s="19"/>
      <c r="S32" s="19"/>
      <c r="T32" s="19"/>
      <c r="U32" s="19"/>
      <c r="V32" s="19"/>
      <c r="W32" s="19"/>
      <c r="X32" s="19"/>
      <c r="Y32" s="19"/>
      <c r="Z32" s="20"/>
      <c r="AA32" s="21"/>
    </row>
    <row r="33" spans="1:27" ht="13.5">
      <c r="A33" s="22" t="s">
        <v>54</v>
      </c>
      <c r="B33" s="16"/>
      <c r="C33" s="17"/>
      <c r="D33" s="17"/>
      <c r="E33" s="18"/>
      <c r="F33" s="19"/>
      <c r="G33" s="19"/>
      <c r="H33" s="19"/>
      <c r="I33" s="19"/>
      <c r="J33" s="19"/>
      <c r="K33" s="19"/>
      <c r="L33" s="19"/>
      <c r="M33" s="19"/>
      <c r="N33" s="19"/>
      <c r="O33" s="19"/>
      <c r="P33" s="19"/>
      <c r="Q33" s="19"/>
      <c r="R33" s="19"/>
      <c r="S33" s="19"/>
      <c r="T33" s="19"/>
      <c r="U33" s="19"/>
      <c r="V33" s="19"/>
      <c r="W33" s="19"/>
      <c r="X33" s="19"/>
      <c r="Y33" s="19"/>
      <c r="Z33" s="20"/>
      <c r="AA33" s="21"/>
    </row>
    <row r="34" spans="1:27" ht="13.5">
      <c r="A34" s="23" t="s">
        <v>55</v>
      </c>
      <c r="B34" s="24"/>
      <c r="C34" s="25">
        <f aca="true" t="shared" si="2" ref="C34:Y34">SUM(C29:C33)</f>
        <v>-9174981</v>
      </c>
      <c r="D34" s="25">
        <f>SUM(D29:D33)</f>
        <v>0</v>
      </c>
      <c r="E34" s="26">
        <f t="shared" si="2"/>
        <v>0</v>
      </c>
      <c r="F34" s="27">
        <f t="shared" si="2"/>
        <v>0</v>
      </c>
      <c r="G34" s="27">
        <f t="shared" si="2"/>
        <v>0</v>
      </c>
      <c r="H34" s="27">
        <f t="shared" si="2"/>
        <v>0</v>
      </c>
      <c r="I34" s="27">
        <f t="shared" si="2"/>
        <v>0</v>
      </c>
      <c r="J34" s="27">
        <f t="shared" si="2"/>
        <v>0</v>
      </c>
      <c r="K34" s="27">
        <f t="shared" si="2"/>
        <v>0</v>
      </c>
      <c r="L34" s="27">
        <f t="shared" si="2"/>
        <v>0</v>
      </c>
      <c r="M34" s="27">
        <f t="shared" si="2"/>
        <v>0</v>
      </c>
      <c r="N34" s="27">
        <f t="shared" si="2"/>
        <v>0</v>
      </c>
      <c r="O34" s="27">
        <f t="shared" si="2"/>
        <v>0</v>
      </c>
      <c r="P34" s="27">
        <f t="shared" si="2"/>
        <v>0</v>
      </c>
      <c r="Q34" s="27">
        <f t="shared" si="2"/>
        <v>0</v>
      </c>
      <c r="R34" s="27">
        <f t="shared" si="2"/>
        <v>0</v>
      </c>
      <c r="S34" s="27">
        <f t="shared" si="2"/>
        <v>0</v>
      </c>
      <c r="T34" s="27">
        <f t="shared" si="2"/>
        <v>0</v>
      </c>
      <c r="U34" s="27">
        <f t="shared" si="2"/>
        <v>0</v>
      </c>
      <c r="V34" s="27">
        <f t="shared" si="2"/>
        <v>0</v>
      </c>
      <c r="W34" s="27">
        <f t="shared" si="2"/>
        <v>0</v>
      </c>
      <c r="X34" s="27">
        <f t="shared" si="2"/>
        <v>0</v>
      </c>
      <c r="Y34" s="27">
        <f t="shared" si="2"/>
        <v>0</v>
      </c>
      <c r="Z34" s="28">
        <f>+IF(X34&lt;&gt;0,+(Y34/X34)*100,0)</f>
        <v>0</v>
      </c>
      <c r="AA34" s="29">
        <f>SUM(AA29:AA33)</f>
        <v>0</v>
      </c>
    </row>
    <row r="35" spans="1:27" ht="4.5" customHeight="1">
      <c r="A35" s="30"/>
      <c r="B35" s="16"/>
      <c r="C35" s="17"/>
      <c r="D35" s="17"/>
      <c r="E35" s="18"/>
      <c r="F35" s="19"/>
      <c r="G35" s="19"/>
      <c r="H35" s="19"/>
      <c r="I35" s="19"/>
      <c r="J35" s="19"/>
      <c r="K35" s="19"/>
      <c r="L35" s="19"/>
      <c r="M35" s="19"/>
      <c r="N35" s="19"/>
      <c r="O35" s="19"/>
      <c r="P35" s="19"/>
      <c r="Q35" s="19"/>
      <c r="R35" s="19"/>
      <c r="S35" s="19"/>
      <c r="T35" s="19"/>
      <c r="U35" s="19"/>
      <c r="V35" s="19"/>
      <c r="W35" s="19"/>
      <c r="X35" s="19"/>
      <c r="Y35" s="19"/>
      <c r="Z35" s="20"/>
      <c r="AA35" s="21"/>
    </row>
    <row r="36" spans="1:27" ht="13.5">
      <c r="A36" s="9" t="s">
        <v>56</v>
      </c>
      <c r="B36" s="16"/>
      <c r="C36" s="31">
        <f aca="true" t="shared" si="3" ref="C36:Y36">+C15+C25+C34</f>
        <v>3910345</v>
      </c>
      <c r="D36" s="31">
        <f>+D15+D25+D34</f>
        <v>0</v>
      </c>
      <c r="E36" s="32">
        <f t="shared" si="3"/>
        <v>-16696984</v>
      </c>
      <c r="F36" s="33">
        <f t="shared" si="3"/>
        <v>-16696984</v>
      </c>
      <c r="G36" s="33">
        <f t="shared" si="3"/>
        <v>13455581</v>
      </c>
      <c r="H36" s="33">
        <f t="shared" si="3"/>
        <v>-10687660</v>
      </c>
      <c r="I36" s="33">
        <f t="shared" si="3"/>
        <v>-9691394</v>
      </c>
      <c r="J36" s="33">
        <f t="shared" si="3"/>
        <v>-6923473</v>
      </c>
      <c r="K36" s="33">
        <f t="shared" si="3"/>
        <v>-6384270</v>
      </c>
      <c r="L36" s="33">
        <f t="shared" si="3"/>
        <v>26042977</v>
      </c>
      <c r="M36" s="33">
        <f t="shared" si="3"/>
        <v>-34402926</v>
      </c>
      <c r="N36" s="33">
        <f t="shared" si="3"/>
        <v>-14744219</v>
      </c>
      <c r="O36" s="33">
        <f t="shared" si="3"/>
        <v>0</v>
      </c>
      <c r="P36" s="33">
        <f t="shared" si="3"/>
        <v>0</v>
      </c>
      <c r="Q36" s="33">
        <f t="shared" si="3"/>
        <v>0</v>
      </c>
      <c r="R36" s="33">
        <f t="shared" si="3"/>
        <v>0</v>
      </c>
      <c r="S36" s="33">
        <f t="shared" si="3"/>
        <v>0</v>
      </c>
      <c r="T36" s="33">
        <f t="shared" si="3"/>
        <v>0</v>
      </c>
      <c r="U36" s="33">
        <f t="shared" si="3"/>
        <v>0</v>
      </c>
      <c r="V36" s="33">
        <f t="shared" si="3"/>
        <v>0</v>
      </c>
      <c r="W36" s="33">
        <f t="shared" si="3"/>
        <v>-21667692</v>
      </c>
      <c r="X36" s="33">
        <f t="shared" si="3"/>
        <v>8275508</v>
      </c>
      <c r="Y36" s="33">
        <f t="shared" si="3"/>
        <v>-29943200</v>
      </c>
      <c r="Z36" s="34">
        <f>+IF(X36&lt;&gt;0,+(Y36/X36)*100,0)</f>
        <v>-361.8291469236692</v>
      </c>
      <c r="AA36" s="35">
        <f>+AA15+AA25+AA34</f>
        <v>-16696984</v>
      </c>
    </row>
    <row r="37" spans="1:27" ht="13.5">
      <c r="A37" s="22" t="s">
        <v>57</v>
      </c>
      <c r="B37" s="16"/>
      <c r="C37" s="31">
        <v>974351</v>
      </c>
      <c r="D37" s="31"/>
      <c r="E37" s="32">
        <v>24433000</v>
      </c>
      <c r="F37" s="33">
        <v>24433000</v>
      </c>
      <c r="G37" s="33"/>
      <c r="H37" s="33">
        <v>13455581</v>
      </c>
      <c r="I37" s="33">
        <v>2767921</v>
      </c>
      <c r="J37" s="33"/>
      <c r="K37" s="33">
        <v>-6923473</v>
      </c>
      <c r="L37" s="33">
        <v>-13307743</v>
      </c>
      <c r="M37" s="33">
        <v>12735234</v>
      </c>
      <c r="N37" s="33">
        <v>-6923473</v>
      </c>
      <c r="O37" s="33"/>
      <c r="P37" s="33"/>
      <c r="Q37" s="33"/>
      <c r="R37" s="33"/>
      <c r="S37" s="33"/>
      <c r="T37" s="33"/>
      <c r="U37" s="33"/>
      <c r="V37" s="33"/>
      <c r="W37" s="33"/>
      <c r="X37" s="33">
        <v>24433000</v>
      </c>
      <c r="Y37" s="33">
        <v>-24433000</v>
      </c>
      <c r="Z37" s="34">
        <v>-100</v>
      </c>
      <c r="AA37" s="35">
        <v>24433000</v>
      </c>
    </row>
    <row r="38" spans="1:27" ht="13.5">
      <c r="A38" s="41" t="s">
        <v>58</v>
      </c>
      <c r="B38" s="42"/>
      <c r="C38" s="43">
        <v>4884696</v>
      </c>
      <c r="D38" s="43"/>
      <c r="E38" s="44">
        <v>7736016</v>
      </c>
      <c r="F38" s="45">
        <v>7736016</v>
      </c>
      <c r="G38" s="45">
        <v>13455581</v>
      </c>
      <c r="H38" s="45">
        <v>2767921</v>
      </c>
      <c r="I38" s="45">
        <v>-6923473</v>
      </c>
      <c r="J38" s="45">
        <v>-6923473</v>
      </c>
      <c r="K38" s="45">
        <v>-13307743</v>
      </c>
      <c r="L38" s="45">
        <v>12735234</v>
      </c>
      <c r="M38" s="45">
        <v>-21667692</v>
      </c>
      <c r="N38" s="45">
        <v>-21667692</v>
      </c>
      <c r="O38" s="45"/>
      <c r="P38" s="45"/>
      <c r="Q38" s="45"/>
      <c r="R38" s="45"/>
      <c r="S38" s="45"/>
      <c r="T38" s="45"/>
      <c r="U38" s="45"/>
      <c r="V38" s="45"/>
      <c r="W38" s="45">
        <v>-21667692</v>
      </c>
      <c r="X38" s="45">
        <v>32708508</v>
      </c>
      <c r="Y38" s="45">
        <v>-54376200</v>
      </c>
      <c r="Z38" s="46">
        <v>-166.24</v>
      </c>
      <c r="AA38" s="47">
        <v>7736016</v>
      </c>
    </row>
    <row r="39" spans="1:27" ht="13.5">
      <c r="A39" s="48" t="s">
        <v>80</v>
      </c>
      <c r="B39" s="49"/>
      <c r="C39" s="49"/>
      <c r="D39" s="49"/>
      <c r="E39" s="49"/>
      <c r="F39" s="49"/>
      <c r="G39" s="49"/>
      <c r="H39" s="49"/>
      <c r="I39" s="49"/>
      <c r="J39" s="49"/>
      <c r="K39" s="49"/>
      <c r="L39" s="49"/>
      <c r="M39" s="49"/>
      <c r="N39" s="49"/>
      <c r="O39" s="49"/>
      <c r="P39" s="49"/>
      <c r="Q39" s="49"/>
      <c r="R39" s="49"/>
      <c r="S39" s="49"/>
      <c r="T39" s="49"/>
      <c r="U39" s="49"/>
      <c r="V39" s="49"/>
      <c r="W39" s="49"/>
      <c r="X39" s="49"/>
      <c r="Y39" s="49"/>
      <c r="Z39" s="49"/>
      <c r="AA39" s="49"/>
    </row>
    <row r="40" spans="1:27" ht="13.5">
      <c r="A40" s="50" t="s">
        <v>81</v>
      </c>
      <c r="B40" s="49"/>
      <c r="C40" s="49"/>
      <c r="D40" s="49"/>
      <c r="E40" s="49"/>
      <c r="F40" s="49"/>
      <c r="G40" s="49"/>
      <c r="H40" s="49"/>
      <c r="I40" s="49"/>
      <c r="J40" s="49"/>
      <c r="K40" s="49"/>
      <c r="L40" s="49"/>
      <c r="M40" s="49"/>
      <c r="N40" s="49"/>
      <c r="O40" s="49"/>
      <c r="P40" s="49"/>
      <c r="Q40" s="49"/>
      <c r="R40" s="49"/>
      <c r="S40" s="49"/>
      <c r="T40" s="49"/>
      <c r="U40" s="49"/>
      <c r="V40" s="49"/>
      <c r="W40" s="49"/>
      <c r="X40" s="49"/>
      <c r="Y40" s="49"/>
      <c r="Z40" s="49"/>
      <c r="AA40" s="49"/>
    </row>
    <row r="41" spans="1:27" ht="13.5">
      <c r="A41" s="49"/>
      <c r="B41" s="49"/>
      <c r="C41" s="49"/>
      <c r="D41" s="49"/>
      <c r="E41" s="49"/>
      <c r="F41" s="49"/>
      <c r="G41" s="49"/>
      <c r="H41" s="49"/>
      <c r="I41" s="49"/>
      <c r="J41" s="49"/>
      <c r="K41" s="49"/>
      <c r="L41" s="49"/>
      <c r="M41" s="49"/>
      <c r="N41" s="49"/>
      <c r="O41" s="49"/>
      <c r="P41" s="49"/>
      <c r="Q41" s="49"/>
      <c r="R41" s="49"/>
      <c r="S41" s="49"/>
      <c r="T41" s="49"/>
      <c r="U41" s="49"/>
      <c r="V41" s="49"/>
      <c r="W41" s="49"/>
      <c r="X41" s="49"/>
      <c r="Y41" s="49"/>
      <c r="Z41" s="49"/>
      <c r="AA41" s="49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AA41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51" t="s">
        <v>74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  <c r="R1" s="51"/>
      <c r="S1" s="51"/>
      <c r="T1" s="51"/>
      <c r="U1" s="51"/>
      <c r="V1" s="51"/>
      <c r="W1" s="51"/>
      <c r="X1" s="51"/>
      <c r="Y1" s="51"/>
      <c r="Z1" s="51"/>
      <c r="AA1" s="51"/>
    </row>
    <row r="2" spans="1:27" ht="24.75" customHeight="1">
      <c r="A2" s="2" t="s">
        <v>1</v>
      </c>
      <c r="B2" s="1" t="s">
        <v>82</v>
      </c>
      <c r="C2" s="3" t="s">
        <v>2</v>
      </c>
      <c r="D2" s="3" t="s">
        <v>3</v>
      </c>
      <c r="E2" s="52" t="s">
        <v>4</v>
      </c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  <c r="R2" s="53"/>
      <c r="S2" s="53"/>
      <c r="T2" s="53"/>
      <c r="U2" s="53"/>
      <c r="V2" s="53"/>
      <c r="W2" s="53"/>
      <c r="X2" s="53"/>
      <c r="Y2" s="53"/>
      <c r="Z2" s="53"/>
      <c r="AA2" s="54"/>
    </row>
    <row r="3" spans="1:27" ht="24.75" customHeight="1">
      <c r="A3" s="4" t="s">
        <v>5</v>
      </c>
      <c r="B3" s="5" t="s">
        <v>6</v>
      </c>
      <c r="C3" s="6" t="s">
        <v>7</v>
      </c>
      <c r="D3" s="6" t="s">
        <v>7</v>
      </c>
      <c r="E3" s="7" t="s">
        <v>8</v>
      </c>
      <c r="F3" s="8" t="s">
        <v>9</v>
      </c>
      <c r="G3" s="8" t="s">
        <v>10</v>
      </c>
      <c r="H3" s="8" t="s">
        <v>11</v>
      </c>
      <c r="I3" s="8" t="s">
        <v>12</v>
      </c>
      <c r="J3" s="8" t="s">
        <v>13</v>
      </c>
      <c r="K3" s="8" t="s">
        <v>14</v>
      </c>
      <c r="L3" s="8" t="s">
        <v>15</v>
      </c>
      <c r="M3" s="8" t="s">
        <v>16</v>
      </c>
      <c r="N3" s="8" t="s">
        <v>17</v>
      </c>
      <c r="O3" s="8" t="s">
        <v>18</v>
      </c>
      <c r="P3" s="8" t="s">
        <v>19</v>
      </c>
      <c r="Q3" s="8" t="s">
        <v>20</v>
      </c>
      <c r="R3" s="8" t="s">
        <v>21</v>
      </c>
      <c r="S3" s="8" t="s">
        <v>22</v>
      </c>
      <c r="T3" s="8" t="s">
        <v>23</v>
      </c>
      <c r="U3" s="8" t="s">
        <v>24</v>
      </c>
      <c r="V3" s="8" t="s">
        <v>25</v>
      </c>
      <c r="W3" s="8" t="s">
        <v>26</v>
      </c>
      <c r="X3" s="8" t="s">
        <v>27</v>
      </c>
      <c r="Y3" s="8" t="s">
        <v>28</v>
      </c>
      <c r="Z3" s="8" t="s">
        <v>29</v>
      </c>
      <c r="AA3" s="6" t="s">
        <v>30</v>
      </c>
    </row>
    <row r="4" spans="1:27" ht="13.5">
      <c r="A4" s="9" t="s">
        <v>31</v>
      </c>
      <c r="B4" s="10"/>
      <c r="C4" s="11"/>
      <c r="D4" s="11"/>
      <c r="E4" s="12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4"/>
      <c r="AA4" s="15"/>
    </row>
    <row r="5" spans="1:27" ht="13.5">
      <c r="A5" s="9" t="s">
        <v>32</v>
      </c>
      <c r="B5" s="16"/>
      <c r="C5" s="17"/>
      <c r="D5" s="17"/>
      <c r="E5" s="18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  <c r="S5" s="19"/>
      <c r="T5" s="19"/>
      <c r="U5" s="19"/>
      <c r="V5" s="19"/>
      <c r="W5" s="19"/>
      <c r="X5" s="19"/>
      <c r="Y5" s="19"/>
      <c r="Z5" s="20"/>
      <c r="AA5" s="21"/>
    </row>
    <row r="6" spans="1:27" ht="13.5">
      <c r="A6" s="22" t="s">
        <v>33</v>
      </c>
      <c r="B6" s="16"/>
      <c r="C6" s="17"/>
      <c r="D6" s="17"/>
      <c r="E6" s="18">
        <v>1191843554</v>
      </c>
      <c r="F6" s="19">
        <v>1191843554</v>
      </c>
      <c r="G6" s="19">
        <v>90136143</v>
      </c>
      <c r="H6" s="19">
        <v>114775285</v>
      </c>
      <c r="I6" s="19">
        <v>108507153</v>
      </c>
      <c r="J6" s="19">
        <v>313418581</v>
      </c>
      <c r="K6" s="19">
        <v>137565990</v>
      </c>
      <c r="L6" s="19">
        <v>96099445</v>
      </c>
      <c r="M6" s="19">
        <v>116243933</v>
      </c>
      <c r="N6" s="19">
        <v>349909368</v>
      </c>
      <c r="O6" s="19"/>
      <c r="P6" s="19"/>
      <c r="Q6" s="19"/>
      <c r="R6" s="19"/>
      <c r="S6" s="19"/>
      <c r="T6" s="19"/>
      <c r="U6" s="19"/>
      <c r="V6" s="19"/>
      <c r="W6" s="19">
        <v>663327949</v>
      </c>
      <c r="X6" s="19">
        <v>493156838</v>
      </c>
      <c r="Y6" s="19">
        <v>170171111</v>
      </c>
      <c r="Z6" s="20">
        <v>34.51</v>
      </c>
      <c r="AA6" s="21">
        <v>1191843554</v>
      </c>
    </row>
    <row r="7" spans="1:27" ht="13.5">
      <c r="A7" s="22" t="s">
        <v>34</v>
      </c>
      <c r="B7" s="16"/>
      <c r="C7" s="17"/>
      <c r="D7" s="17"/>
      <c r="E7" s="18">
        <v>397237000</v>
      </c>
      <c r="F7" s="19">
        <v>397237000</v>
      </c>
      <c r="G7" s="19">
        <v>153845000</v>
      </c>
      <c r="H7" s="19">
        <v>50</v>
      </c>
      <c r="I7" s="19"/>
      <c r="J7" s="19">
        <v>153845050</v>
      </c>
      <c r="K7" s="19"/>
      <c r="L7" s="19"/>
      <c r="M7" s="19">
        <v>127368000</v>
      </c>
      <c r="N7" s="19">
        <v>127368000</v>
      </c>
      <c r="O7" s="19"/>
      <c r="P7" s="19"/>
      <c r="Q7" s="19"/>
      <c r="R7" s="19"/>
      <c r="S7" s="19"/>
      <c r="T7" s="19"/>
      <c r="U7" s="19"/>
      <c r="V7" s="19"/>
      <c r="W7" s="19">
        <v>281213050</v>
      </c>
      <c r="X7" s="19">
        <v>297927750</v>
      </c>
      <c r="Y7" s="19">
        <v>-16714700</v>
      </c>
      <c r="Z7" s="20">
        <v>-5.61</v>
      </c>
      <c r="AA7" s="21">
        <v>397237000</v>
      </c>
    </row>
    <row r="8" spans="1:27" ht="13.5">
      <c r="A8" s="22" t="s">
        <v>35</v>
      </c>
      <c r="B8" s="16"/>
      <c r="C8" s="17"/>
      <c r="D8" s="17"/>
      <c r="E8" s="18">
        <v>511234000</v>
      </c>
      <c r="F8" s="19">
        <v>511234000</v>
      </c>
      <c r="G8" s="19">
        <v>131076000</v>
      </c>
      <c r="H8" s="19">
        <v>3350000</v>
      </c>
      <c r="I8" s="19"/>
      <c r="J8" s="19">
        <v>134426000</v>
      </c>
      <c r="K8" s="19"/>
      <c r="L8" s="19">
        <v>6312000</v>
      </c>
      <c r="M8" s="19">
        <v>11250000</v>
      </c>
      <c r="N8" s="19">
        <v>17562000</v>
      </c>
      <c r="O8" s="19"/>
      <c r="P8" s="19"/>
      <c r="Q8" s="19"/>
      <c r="R8" s="19"/>
      <c r="S8" s="19"/>
      <c r="T8" s="19"/>
      <c r="U8" s="19"/>
      <c r="V8" s="19"/>
      <c r="W8" s="19">
        <v>151988000</v>
      </c>
      <c r="X8" s="19">
        <v>332302100</v>
      </c>
      <c r="Y8" s="19">
        <v>-180314100</v>
      </c>
      <c r="Z8" s="20">
        <v>-54.26</v>
      </c>
      <c r="AA8" s="21">
        <v>511234000</v>
      </c>
    </row>
    <row r="9" spans="1:27" ht="13.5">
      <c r="A9" s="22" t="s">
        <v>36</v>
      </c>
      <c r="B9" s="16"/>
      <c r="C9" s="17"/>
      <c r="D9" s="17"/>
      <c r="E9" s="18">
        <v>33942034</v>
      </c>
      <c r="F9" s="19">
        <v>33942034</v>
      </c>
      <c r="G9" s="19"/>
      <c r="H9" s="19"/>
      <c r="I9" s="19">
        <v>119056</v>
      </c>
      <c r="J9" s="19">
        <v>119056</v>
      </c>
      <c r="K9" s="19">
        <v>96428</v>
      </c>
      <c r="L9" s="19">
        <v>-55545</v>
      </c>
      <c r="M9" s="19">
        <v>480</v>
      </c>
      <c r="N9" s="19">
        <v>41363</v>
      </c>
      <c r="O9" s="19"/>
      <c r="P9" s="19"/>
      <c r="Q9" s="19"/>
      <c r="R9" s="19"/>
      <c r="S9" s="19"/>
      <c r="T9" s="19"/>
      <c r="U9" s="19"/>
      <c r="V9" s="19"/>
      <c r="W9" s="19">
        <v>160419</v>
      </c>
      <c r="X9" s="19">
        <v>9224399</v>
      </c>
      <c r="Y9" s="19">
        <v>-9063980</v>
      </c>
      <c r="Z9" s="20">
        <v>-98.26</v>
      </c>
      <c r="AA9" s="21">
        <v>33942034</v>
      </c>
    </row>
    <row r="10" spans="1:27" ht="13.5">
      <c r="A10" s="22" t="s">
        <v>37</v>
      </c>
      <c r="B10" s="16"/>
      <c r="C10" s="17"/>
      <c r="D10" s="17"/>
      <c r="E10" s="18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20"/>
      <c r="AA10" s="21"/>
    </row>
    <row r="11" spans="1:27" ht="13.5">
      <c r="A11" s="9" t="s">
        <v>38</v>
      </c>
      <c r="B11" s="16"/>
      <c r="C11" s="17"/>
      <c r="D11" s="17"/>
      <c r="E11" s="18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20"/>
      <c r="AA11" s="21"/>
    </row>
    <row r="12" spans="1:27" ht="13.5">
      <c r="A12" s="22" t="s">
        <v>39</v>
      </c>
      <c r="B12" s="16"/>
      <c r="C12" s="17"/>
      <c r="D12" s="17"/>
      <c r="E12" s="18">
        <v>-1392788365</v>
      </c>
      <c r="F12" s="19">
        <v>-1392788365</v>
      </c>
      <c r="G12" s="19">
        <v>-261150013</v>
      </c>
      <c r="H12" s="19">
        <v>-124268662</v>
      </c>
      <c r="I12" s="19">
        <v>-298072397</v>
      </c>
      <c r="J12" s="19">
        <v>-683491072</v>
      </c>
      <c r="K12" s="19">
        <v>-127940359</v>
      </c>
      <c r="L12" s="19">
        <v>-175498814</v>
      </c>
      <c r="M12" s="19">
        <v>-63490200</v>
      </c>
      <c r="N12" s="19">
        <v>-366929373</v>
      </c>
      <c r="O12" s="19"/>
      <c r="P12" s="19"/>
      <c r="Q12" s="19"/>
      <c r="R12" s="19"/>
      <c r="S12" s="19"/>
      <c r="T12" s="19"/>
      <c r="U12" s="19"/>
      <c r="V12" s="19"/>
      <c r="W12" s="19">
        <v>-1050420445</v>
      </c>
      <c r="X12" s="19">
        <v>-714690019</v>
      </c>
      <c r="Y12" s="19">
        <v>-335730426</v>
      </c>
      <c r="Z12" s="20">
        <v>46.98</v>
      </c>
      <c r="AA12" s="21">
        <v>-1392788365</v>
      </c>
    </row>
    <row r="13" spans="1:27" ht="13.5">
      <c r="A13" s="22" t="s">
        <v>40</v>
      </c>
      <c r="B13" s="16"/>
      <c r="C13" s="17"/>
      <c r="D13" s="17"/>
      <c r="E13" s="18">
        <v>-39931290</v>
      </c>
      <c r="F13" s="19">
        <v>-39931290</v>
      </c>
      <c r="G13" s="19">
        <v>-60000</v>
      </c>
      <c r="H13" s="19">
        <v>-17845</v>
      </c>
      <c r="I13" s="19">
        <v>-635227</v>
      </c>
      <c r="J13" s="19">
        <v>-713072</v>
      </c>
      <c r="K13" s="19">
        <v>-61989</v>
      </c>
      <c r="L13" s="19">
        <v>-26</v>
      </c>
      <c r="M13" s="19">
        <v>-10134734</v>
      </c>
      <c r="N13" s="19">
        <v>-10196749</v>
      </c>
      <c r="O13" s="19"/>
      <c r="P13" s="19"/>
      <c r="Q13" s="19"/>
      <c r="R13" s="19"/>
      <c r="S13" s="19"/>
      <c r="T13" s="19"/>
      <c r="U13" s="19"/>
      <c r="V13" s="19"/>
      <c r="W13" s="19">
        <v>-10909821</v>
      </c>
      <c r="X13" s="19">
        <v>-14716800</v>
      </c>
      <c r="Y13" s="19">
        <v>3806979</v>
      </c>
      <c r="Z13" s="20">
        <v>-25.87</v>
      </c>
      <c r="AA13" s="21">
        <v>-39931290</v>
      </c>
    </row>
    <row r="14" spans="1:27" ht="13.5">
      <c r="A14" s="22" t="s">
        <v>41</v>
      </c>
      <c r="B14" s="16"/>
      <c r="C14" s="17"/>
      <c r="D14" s="17"/>
      <c r="E14" s="18">
        <v>-138362952</v>
      </c>
      <c r="F14" s="19">
        <v>-138362952</v>
      </c>
      <c r="G14" s="19">
        <v>-67716</v>
      </c>
      <c r="H14" s="19">
        <v>-445686</v>
      </c>
      <c r="I14" s="19">
        <v>-856080</v>
      </c>
      <c r="J14" s="19">
        <v>-1369482</v>
      </c>
      <c r="K14" s="19">
        <v>-461451</v>
      </c>
      <c r="L14" s="19">
        <v>-5111883</v>
      </c>
      <c r="M14" s="19">
        <v>-104725</v>
      </c>
      <c r="N14" s="19">
        <v>-5678059</v>
      </c>
      <c r="O14" s="19"/>
      <c r="P14" s="19"/>
      <c r="Q14" s="19"/>
      <c r="R14" s="19"/>
      <c r="S14" s="19"/>
      <c r="T14" s="19"/>
      <c r="U14" s="19"/>
      <c r="V14" s="19"/>
      <c r="W14" s="19">
        <v>-7047541</v>
      </c>
      <c r="X14" s="19">
        <v>-69181476</v>
      </c>
      <c r="Y14" s="19">
        <v>62133935</v>
      </c>
      <c r="Z14" s="20">
        <v>-89.81</v>
      </c>
      <c r="AA14" s="21">
        <v>-138362952</v>
      </c>
    </row>
    <row r="15" spans="1:27" ht="13.5">
      <c r="A15" s="23" t="s">
        <v>42</v>
      </c>
      <c r="B15" s="24"/>
      <c r="C15" s="25">
        <f aca="true" t="shared" si="0" ref="C15:Y15">SUM(C6:C14)</f>
        <v>0</v>
      </c>
      <c r="D15" s="25">
        <f>SUM(D6:D14)</f>
        <v>0</v>
      </c>
      <c r="E15" s="26">
        <f t="shared" si="0"/>
        <v>563173981</v>
      </c>
      <c r="F15" s="27">
        <f t="shared" si="0"/>
        <v>563173981</v>
      </c>
      <c r="G15" s="27">
        <f t="shared" si="0"/>
        <v>113779414</v>
      </c>
      <c r="H15" s="27">
        <f t="shared" si="0"/>
        <v>-6606858</v>
      </c>
      <c r="I15" s="27">
        <f t="shared" si="0"/>
        <v>-190937495</v>
      </c>
      <c r="J15" s="27">
        <f t="shared" si="0"/>
        <v>-83764939</v>
      </c>
      <c r="K15" s="27">
        <f t="shared" si="0"/>
        <v>9198619</v>
      </c>
      <c r="L15" s="27">
        <f t="shared" si="0"/>
        <v>-78254823</v>
      </c>
      <c r="M15" s="27">
        <f t="shared" si="0"/>
        <v>181132754</v>
      </c>
      <c r="N15" s="27">
        <f t="shared" si="0"/>
        <v>112076550</v>
      </c>
      <c r="O15" s="27">
        <f t="shared" si="0"/>
        <v>0</v>
      </c>
      <c r="P15" s="27">
        <f t="shared" si="0"/>
        <v>0</v>
      </c>
      <c r="Q15" s="27">
        <f t="shared" si="0"/>
        <v>0</v>
      </c>
      <c r="R15" s="27">
        <f t="shared" si="0"/>
        <v>0</v>
      </c>
      <c r="S15" s="27">
        <f t="shared" si="0"/>
        <v>0</v>
      </c>
      <c r="T15" s="27">
        <f t="shared" si="0"/>
        <v>0</v>
      </c>
      <c r="U15" s="27">
        <f t="shared" si="0"/>
        <v>0</v>
      </c>
      <c r="V15" s="27">
        <f t="shared" si="0"/>
        <v>0</v>
      </c>
      <c r="W15" s="27">
        <f t="shared" si="0"/>
        <v>28311611</v>
      </c>
      <c r="X15" s="27">
        <f t="shared" si="0"/>
        <v>334022792</v>
      </c>
      <c r="Y15" s="27">
        <f t="shared" si="0"/>
        <v>-305711181</v>
      </c>
      <c r="Z15" s="28">
        <f>+IF(X15&lt;&gt;0,+(Y15/X15)*100,0)</f>
        <v>-91.52404815537258</v>
      </c>
      <c r="AA15" s="29">
        <f>SUM(AA6:AA14)</f>
        <v>563173981</v>
      </c>
    </row>
    <row r="16" spans="1:27" ht="4.5" customHeight="1">
      <c r="A16" s="30"/>
      <c r="B16" s="16"/>
      <c r="C16" s="17"/>
      <c r="D16" s="17"/>
      <c r="E16" s="18"/>
      <c r="F16" s="19"/>
      <c r="G16" s="19"/>
      <c r="H16" s="19"/>
      <c r="I16" s="19"/>
      <c r="J16" s="19"/>
      <c r="K16" s="19"/>
      <c r="L16" s="19"/>
      <c r="M16" s="19"/>
      <c r="N16" s="19"/>
      <c r="O16" s="19"/>
      <c r="P16" s="19"/>
      <c r="Q16" s="19"/>
      <c r="R16" s="19"/>
      <c r="S16" s="19"/>
      <c r="T16" s="19"/>
      <c r="U16" s="19"/>
      <c r="V16" s="19"/>
      <c r="W16" s="19"/>
      <c r="X16" s="19"/>
      <c r="Y16" s="19"/>
      <c r="Z16" s="20"/>
      <c r="AA16" s="21"/>
    </row>
    <row r="17" spans="1:27" ht="13.5">
      <c r="A17" s="9" t="s">
        <v>43</v>
      </c>
      <c r="B17" s="16"/>
      <c r="C17" s="17"/>
      <c r="D17" s="17"/>
      <c r="E17" s="18"/>
      <c r="F17" s="19"/>
      <c r="G17" s="19"/>
      <c r="H17" s="19"/>
      <c r="I17" s="19"/>
      <c r="J17" s="19"/>
      <c r="K17" s="19"/>
      <c r="L17" s="19"/>
      <c r="M17" s="19"/>
      <c r="N17" s="19"/>
      <c r="O17" s="19"/>
      <c r="P17" s="19"/>
      <c r="Q17" s="19"/>
      <c r="R17" s="19"/>
      <c r="S17" s="19"/>
      <c r="T17" s="19"/>
      <c r="U17" s="19"/>
      <c r="V17" s="19"/>
      <c r="W17" s="19"/>
      <c r="X17" s="19"/>
      <c r="Y17" s="19"/>
      <c r="Z17" s="20"/>
      <c r="AA17" s="21"/>
    </row>
    <row r="18" spans="1:27" ht="13.5">
      <c r="A18" s="9" t="s">
        <v>32</v>
      </c>
      <c r="B18" s="16"/>
      <c r="C18" s="31"/>
      <c r="D18" s="31"/>
      <c r="E18" s="32"/>
      <c r="F18" s="33"/>
      <c r="G18" s="33"/>
      <c r="H18" s="33"/>
      <c r="I18" s="33"/>
      <c r="J18" s="33"/>
      <c r="K18" s="33"/>
      <c r="L18" s="33"/>
      <c r="M18" s="33"/>
      <c r="N18" s="33"/>
      <c r="O18" s="33"/>
      <c r="P18" s="33"/>
      <c r="Q18" s="33"/>
      <c r="R18" s="33"/>
      <c r="S18" s="33"/>
      <c r="T18" s="33"/>
      <c r="U18" s="33"/>
      <c r="V18" s="33"/>
      <c r="W18" s="33"/>
      <c r="X18" s="33"/>
      <c r="Y18" s="33"/>
      <c r="Z18" s="34"/>
      <c r="AA18" s="35"/>
    </row>
    <row r="19" spans="1:27" ht="13.5">
      <c r="A19" s="22" t="s">
        <v>44</v>
      </c>
      <c r="B19" s="16"/>
      <c r="C19" s="17"/>
      <c r="D19" s="17"/>
      <c r="E19" s="18">
        <v>3920001</v>
      </c>
      <c r="F19" s="19">
        <v>3920001</v>
      </c>
      <c r="G19" s="36">
        <v>19897143</v>
      </c>
      <c r="H19" s="36">
        <v>2071839</v>
      </c>
      <c r="I19" s="36">
        <v>36532389</v>
      </c>
      <c r="J19" s="19">
        <v>58501371</v>
      </c>
      <c r="K19" s="36">
        <v>21961327</v>
      </c>
      <c r="L19" s="36">
        <v>662127</v>
      </c>
      <c r="M19" s="19">
        <v>11401</v>
      </c>
      <c r="N19" s="36">
        <v>22634855</v>
      </c>
      <c r="O19" s="36"/>
      <c r="P19" s="36"/>
      <c r="Q19" s="19"/>
      <c r="R19" s="36"/>
      <c r="S19" s="36"/>
      <c r="T19" s="19"/>
      <c r="U19" s="36"/>
      <c r="V19" s="36"/>
      <c r="W19" s="36">
        <v>81136226</v>
      </c>
      <c r="X19" s="19">
        <v>3920001</v>
      </c>
      <c r="Y19" s="36">
        <v>77216225</v>
      </c>
      <c r="Z19" s="37">
        <v>1969.8</v>
      </c>
      <c r="AA19" s="38">
        <v>3920001</v>
      </c>
    </row>
    <row r="20" spans="1:27" ht="13.5">
      <c r="A20" s="22" t="s">
        <v>45</v>
      </c>
      <c r="B20" s="16"/>
      <c r="C20" s="17"/>
      <c r="D20" s="17"/>
      <c r="E20" s="39">
        <v>85988340</v>
      </c>
      <c r="F20" s="36">
        <v>85988340</v>
      </c>
      <c r="G20" s="19"/>
      <c r="H20" s="19"/>
      <c r="I20" s="19"/>
      <c r="J20" s="19"/>
      <c r="K20" s="19"/>
      <c r="L20" s="19"/>
      <c r="M20" s="36"/>
      <c r="N20" s="19"/>
      <c r="O20" s="19"/>
      <c r="P20" s="19"/>
      <c r="Q20" s="19"/>
      <c r="R20" s="19"/>
      <c r="S20" s="19"/>
      <c r="T20" s="36"/>
      <c r="U20" s="19"/>
      <c r="V20" s="19"/>
      <c r="W20" s="19"/>
      <c r="X20" s="19">
        <v>42994170</v>
      </c>
      <c r="Y20" s="19">
        <v>-42994170</v>
      </c>
      <c r="Z20" s="20">
        <v>-100</v>
      </c>
      <c r="AA20" s="21">
        <v>85988340</v>
      </c>
    </row>
    <row r="21" spans="1:27" ht="13.5">
      <c r="A21" s="22" t="s">
        <v>46</v>
      </c>
      <c r="B21" s="16"/>
      <c r="C21" s="40"/>
      <c r="D21" s="40"/>
      <c r="E21" s="18"/>
      <c r="F21" s="19"/>
      <c r="G21" s="36"/>
      <c r="H21" s="36"/>
      <c r="I21" s="36"/>
      <c r="J21" s="19"/>
      <c r="K21" s="36"/>
      <c r="L21" s="36"/>
      <c r="M21" s="19"/>
      <c r="N21" s="36"/>
      <c r="O21" s="36"/>
      <c r="P21" s="36"/>
      <c r="Q21" s="19"/>
      <c r="R21" s="36"/>
      <c r="S21" s="36"/>
      <c r="T21" s="19"/>
      <c r="U21" s="36"/>
      <c r="V21" s="36"/>
      <c r="W21" s="36"/>
      <c r="X21" s="19"/>
      <c r="Y21" s="36"/>
      <c r="Z21" s="37"/>
      <c r="AA21" s="38"/>
    </row>
    <row r="22" spans="1:27" ht="13.5">
      <c r="A22" s="22" t="s">
        <v>47</v>
      </c>
      <c r="B22" s="16"/>
      <c r="C22" s="17"/>
      <c r="D22" s="17"/>
      <c r="E22" s="18"/>
      <c r="F22" s="19"/>
      <c r="G22" s="19"/>
      <c r="H22" s="19"/>
      <c r="I22" s="19"/>
      <c r="J22" s="19"/>
      <c r="K22" s="19"/>
      <c r="L22" s="19"/>
      <c r="M22" s="19"/>
      <c r="N22" s="19"/>
      <c r="O22" s="19"/>
      <c r="P22" s="19"/>
      <c r="Q22" s="19"/>
      <c r="R22" s="19"/>
      <c r="S22" s="19"/>
      <c r="T22" s="19"/>
      <c r="U22" s="19"/>
      <c r="V22" s="19"/>
      <c r="W22" s="19"/>
      <c r="X22" s="19"/>
      <c r="Y22" s="19"/>
      <c r="Z22" s="20"/>
      <c r="AA22" s="21"/>
    </row>
    <row r="23" spans="1:27" ht="13.5">
      <c r="A23" s="9" t="s">
        <v>38</v>
      </c>
      <c r="B23" s="16"/>
      <c r="C23" s="17"/>
      <c r="D23" s="17"/>
      <c r="E23" s="18"/>
      <c r="F23" s="19"/>
      <c r="G23" s="19"/>
      <c r="H23" s="19"/>
      <c r="I23" s="19"/>
      <c r="J23" s="19"/>
      <c r="K23" s="19"/>
      <c r="L23" s="19"/>
      <c r="M23" s="19"/>
      <c r="N23" s="19"/>
      <c r="O23" s="19"/>
      <c r="P23" s="19"/>
      <c r="Q23" s="19"/>
      <c r="R23" s="19"/>
      <c r="S23" s="19"/>
      <c r="T23" s="19"/>
      <c r="U23" s="19"/>
      <c r="V23" s="19"/>
      <c r="W23" s="19"/>
      <c r="X23" s="19"/>
      <c r="Y23" s="19"/>
      <c r="Z23" s="20"/>
      <c r="AA23" s="21"/>
    </row>
    <row r="24" spans="1:27" ht="13.5">
      <c r="A24" s="22" t="s">
        <v>48</v>
      </c>
      <c r="B24" s="16"/>
      <c r="C24" s="17"/>
      <c r="D24" s="17"/>
      <c r="E24" s="18">
        <v>-522517329</v>
      </c>
      <c r="F24" s="19">
        <v>-522517329</v>
      </c>
      <c r="G24" s="19">
        <v>-4415792</v>
      </c>
      <c r="H24" s="19">
        <v>-7505498</v>
      </c>
      <c r="I24" s="19">
        <v>-23469947</v>
      </c>
      <c r="J24" s="19">
        <v>-35391237</v>
      </c>
      <c r="K24" s="19">
        <v>-33891475</v>
      </c>
      <c r="L24" s="19">
        <v>-65261586</v>
      </c>
      <c r="M24" s="19">
        <v>-42353122</v>
      </c>
      <c r="N24" s="19">
        <v>-141506183</v>
      </c>
      <c r="O24" s="19"/>
      <c r="P24" s="19"/>
      <c r="Q24" s="19"/>
      <c r="R24" s="19"/>
      <c r="S24" s="19"/>
      <c r="T24" s="19"/>
      <c r="U24" s="19"/>
      <c r="V24" s="19"/>
      <c r="W24" s="19">
        <v>-176897420</v>
      </c>
      <c r="X24" s="19">
        <v>-193942094</v>
      </c>
      <c r="Y24" s="19">
        <v>17044674</v>
      </c>
      <c r="Z24" s="20">
        <v>-8.79</v>
      </c>
      <c r="AA24" s="21">
        <v>-522517329</v>
      </c>
    </row>
    <row r="25" spans="1:27" ht="13.5">
      <c r="A25" s="23" t="s">
        <v>49</v>
      </c>
      <c r="B25" s="24"/>
      <c r="C25" s="25">
        <f aca="true" t="shared" si="1" ref="C25:Y25">SUM(C19:C24)</f>
        <v>0</v>
      </c>
      <c r="D25" s="25">
        <f>SUM(D19:D24)</f>
        <v>0</v>
      </c>
      <c r="E25" s="26">
        <f t="shared" si="1"/>
        <v>-432608988</v>
      </c>
      <c r="F25" s="27">
        <f t="shared" si="1"/>
        <v>-432608988</v>
      </c>
      <c r="G25" s="27">
        <f t="shared" si="1"/>
        <v>15481351</v>
      </c>
      <c r="H25" s="27">
        <f t="shared" si="1"/>
        <v>-5433659</v>
      </c>
      <c r="I25" s="27">
        <f t="shared" si="1"/>
        <v>13062442</v>
      </c>
      <c r="J25" s="27">
        <f t="shared" si="1"/>
        <v>23110134</v>
      </c>
      <c r="K25" s="27">
        <f t="shared" si="1"/>
        <v>-11930148</v>
      </c>
      <c r="L25" s="27">
        <f t="shared" si="1"/>
        <v>-64599459</v>
      </c>
      <c r="M25" s="27">
        <f t="shared" si="1"/>
        <v>-42341721</v>
      </c>
      <c r="N25" s="27">
        <f t="shared" si="1"/>
        <v>-118871328</v>
      </c>
      <c r="O25" s="27">
        <f t="shared" si="1"/>
        <v>0</v>
      </c>
      <c r="P25" s="27">
        <f t="shared" si="1"/>
        <v>0</v>
      </c>
      <c r="Q25" s="27">
        <f t="shared" si="1"/>
        <v>0</v>
      </c>
      <c r="R25" s="27">
        <f t="shared" si="1"/>
        <v>0</v>
      </c>
      <c r="S25" s="27">
        <f t="shared" si="1"/>
        <v>0</v>
      </c>
      <c r="T25" s="27">
        <f t="shared" si="1"/>
        <v>0</v>
      </c>
      <c r="U25" s="27">
        <f t="shared" si="1"/>
        <v>0</v>
      </c>
      <c r="V25" s="27">
        <f t="shared" si="1"/>
        <v>0</v>
      </c>
      <c r="W25" s="27">
        <f t="shared" si="1"/>
        <v>-95761194</v>
      </c>
      <c r="X25" s="27">
        <f t="shared" si="1"/>
        <v>-147027923</v>
      </c>
      <c r="Y25" s="27">
        <f t="shared" si="1"/>
        <v>51266729</v>
      </c>
      <c r="Z25" s="28">
        <f>+IF(X25&lt;&gt;0,+(Y25/X25)*100,0)</f>
        <v>-34.868702457287654</v>
      </c>
      <c r="AA25" s="29">
        <f>SUM(AA19:AA24)</f>
        <v>-432608988</v>
      </c>
    </row>
    <row r="26" spans="1:27" ht="4.5" customHeight="1">
      <c r="A26" s="30"/>
      <c r="B26" s="16"/>
      <c r="C26" s="17"/>
      <c r="D26" s="17"/>
      <c r="E26" s="18"/>
      <c r="F26" s="19"/>
      <c r="G26" s="19"/>
      <c r="H26" s="19"/>
      <c r="I26" s="19"/>
      <c r="J26" s="19"/>
      <c r="K26" s="19"/>
      <c r="L26" s="19"/>
      <c r="M26" s="19"/>
      <c r="N26" s="19"/>
      <c r="O26" s="19"/>
      <c r="P26" s="19"/>
      <c r="Q26" s="19"/>
      <c r="R26" s="19"/>
      <c r="S26" s="19"/>
      <c r="T26" s="19"/>
      <c r="U26" s="19"/>
      <c r="V26" s="19"/>
      <c r="W26" s="19"/>
      <c r="X26" s="19"/>
      <c r="Y26" s="19"/>
      <c r="Z26" s="20"/>
      <c r="AA26" s="21"/>
    </row>
    <row r="27" spans="1:27" ht="13.5">
      <c r="A27" s="9" t="s">
        <v>50</v>
      </c>
      <c r="B27" s="16"/>
      <c r="C27" s="17"/>
      <c r="D27" s="17"/>
      <c r="E27" s="18"/>
      <c r="F27" s="19"/>
      <c r="G27" s="19"/>
      <c r="H27" s="19"/>
      <c r="I27" s="19"/>
      <c r="J27" s="19"/>
      <c r="K27" s="19"/>
      <c r="L27" s="19"/>
      <c r="M27" s="19"/>
      <c r="N27" s="19"/>
      <c r="O27" s="19"/>
      <c r="P27" s="19"/>
      <c r="Q27" s="19"/>
      <c r="R27" s="19"/>
      <c r="S27" s="19"/>
      <c r="T27" s="19"/>
      <c r="U27" s="19"/>
      <c r="V27" s="19"/>
      <c r="W27" s="19"/>
      <c r="X27" s="19"/>
      <c r="Y27" s="19"/>
      <c r="Z27" s="20"/>
      <c r="AA27" s="21"/>
    </row>
    <row r="28" spans="1:27" ht="13.5">
      <c r="A28" s="9" t="s">
        <v>32</v>
      </c>
      <c r="B28" s="16"/>
      <c r="C28" s="17"/>
      <c r="D28" s="17"/>
      <c r="E28" s="18"/>
      <c r="F28" s="19"/>
      <c r="G28" s="19"/>
      <c r="H28" s="19"/>
      <c r="I28" s="19"/>
      <c r="J28" s="19"/>
      <c r="K28" s="19"/>
      <c r="L28" s="19"/>
      <c r="M28" s="19"/>
      <c r="N28" s="19"/>
      <c r="O28" s="19"/>
      <c r="P28" s="19"/>
      <c r="Q28" s="19"/>
      <c r="R28" s="19"/>
      <c r="S28" s="19"/>
      <c r="T28" s="19"/>
      <c r="U28" s="19"/>
      <c r="V28" s="19"/>
      <c r="W28" s="19"/>
      <c r="X28" s="19"/>
      <c r="Y28" s="19"/>
      <c r="Z28" s="20"/>
      <c r="AA28" s="21"/>
    </row>
    <row r="29" spans="1:27" ht="13.5">
      <c r="A29" s="22" t="s">
        <v>51</v>
      </c>
      <c r="B29" s="16"/>
      <c r="C29" s="17"/>
      <c r="D29" s="17"/>
      <c r="E29" s="18"/>
      <c r="F29" s="19"/>
      <c r="G29" s="19"/>
      <c r="H29" s="19"/>
      <c r="I29" s="19"/>
      <c r="J29" s="19"/>
      <c r="K29" s="19"/>
      <c r="L29" s="19"/>
      <c r="M29" s="19"/>
      <c r="N29" s="19"/>
      <c r="O29" s="19"/>
      <c r="P29" s="19"/>
      <c r="Q29" s="19"/>
      <c r="R29" s="19"/>
      <c r="S29" s="19"/>
      <c r="T29" s="19"/>
      <c r="U29" s="19"/>
      <c r="V29" s="19"/>
      <c r="W29" s="19"/>
      <c r="X29" s="19"/>
      <c r="Y29" s="19"/>
      <c r="Z29" s="20"/>
      <c r="AA29" s="21"/>
    </row>
    <row r="30" spans="1:27" ht="13.5">
      <c r="A30" s="22" t="s">
        <v>52</v>
      </c>
      <c r="B30" s="16"/>
      <c r="C30" s="17"/>
      <c r="D30" s="17"/>
      <c r="E30" s="18">
        <v>77150511</v>
      </c>
      <c r="F30" s="19">
        <v>77150511</v>
      </c>
      <c r="G30" s="19"/>
      <c r="H30" s="19"/>
      <c r="I30" s="19"/>
      <c r="J30" s="19"/>
      <c r="K30" s="19"/>
      <c r="L30" s="19">
        <v>21793850</v>
      </c>
      <c r="M30" s="19"/>
      <c r="N30" s="19">
        <v>21793850</v>
      </c>
      <c r="O30" s="19"/>
      <c r="P30" s="19"/>
      <c r="Q30" s="19"/>
      <c r="R30" s="19"/>
      <c r="S30" s="19"/>
      <c r="T30" s="19"/>
      <c r="U30" s="19"/>
      <c r="V30" s="19"/>
      <c r="W30" s="19">
        <v>21793850</v>
      </c>
      <c r="X30" s="19">
        <v>40500000</v>
      </c>
      <c r="Y30" s="19">
        <v>-18706150</v>
      </c>
      <c r="Z30" s="20">
        <v>-46.19</v>
      </c>
      <c r="AA30" s="21">
        <v>77150511</v>
      </c>
    </row>
    <row r="31" spans="1:27" ht="13.5">
      <c r="A31" s="22" t="s">
        <v>53</v>
      </c>
      <c r="B31" s="16"/>
      <c r="C31" s="17"/>
      <c r="D31" s="17"/>
      <c r="E31" s="18"/>
      <c r="F31" s="19"/>
      <c r="G31" s="19"/>
      <c r="H31" s="36"/>
      <c r="I31" s="36"/>
      <c r="J31" s="36"/>
      <c r="K31" s="19"/>
      <c r="L31" s="19"/>
      <c r="M31" s="19"/>
      <c r="N31" s="19"/>
      <c r="O31" s="36"/>
      <c r="P31" s="36"/>
      <c r="Q31" s="36"/>
      <c r="R31" s="19"/>
      <c r="S31" s="19"/>
      <c r="T31" s="19"/>
      <c r="U31" s="19"/>
      <c r="V31" s="36"/>
      <c r="W31" s="36"/>
      <c r="X31" s="36"/>
      <c r="Y31" s="19"/>
      <c r="Z31" s="20"/>
      <c r="AA31" s="21"/>
    </row>
    <row r="32" spans="1:27" ht="13.5">
      <c r="A32" s="9" t="s">
        <v>38</v>
      </c>
      <c r="B32" s="16"/>
      <c r="C32" s="17"/>
      <c r="D32" s="17"/>
      <c r="E32" s="18"/>
      <c r="F32" s="19"/>
      <c r="G32" s="19"/>
      <c r="H32" s="19"/>
      <c r="I32" s="19"/>
      <c r="J32" s="19"/>
      <c r="K32" s="19"/>
      <c r="L32" s="19"/>
      <c r="M32" s="19"/>
      <c r="N32" s="19"/>
      <c r="O32" s="19"/>
      <c r="P32" s="19"/>
      <c r="Q32" s="19"/>
      <c r="R32" s="19"/>
      <c r="S32" s="19"/>
      <c r="T32" s="19"/>
      <c r="U32" s="19"/>
      <c r="V32" s="19"/>
      <c r="W32" s="19"/>
      <c r="X32" s="19"/>
      <c r="Y32" s="19"/>
      <c r="Z32" s="20"/>
      <c r="AA32" s="21"/>
    </row>
    <row r="33" spans="1:27" ht="13.5">
      <c r="A33" s="22" t="s">
        <v>54</v>
      </c>
      <c r="B33" s="16"/>
      <c r="C33" s="17"/>
      <c r="D33" s="17"/>
      <c r="E33" s="18">
        <v>-16828488</v>
      </c>
      <c r="F33" s="19">
        <v>-16828488</v>
      </c>
      <c r="G33" s="19"/>
      <c r="H33" s="19"/>
      <c r="I33" s="19">
        <v>-1370202</v>
      </c>
      <c r="J33" s="19">
        <v>-1370202</v>
      </c>
      <c r="K33" s="19"/>
      <c r="L33" s="19"/>
      <c r="M33" s="19">
        <v>-5911869</v>
      </c>
      <c r="N33" s="19">
        <v>-5911869</v>
      </c>
      <c r="O33" s="19"/>
      <c r="P33" s="19"/>
      <c r="Q33" s="19"/>
      <c r="R33" s="19"/>
      <c r="S33" s="19"/>
      <c r="T33" s="19"/>
      <c r="U33" s="19"/>
      <c r="V33" s="19"/>
      <c r="W33" s="19">
        <v>-7282071</v>
      </c>
      <c r="X33" s="19">
        <v>-8190000</v>
      </c>
      <c r="Y33" s="19">
        <v>907929</v>
      </c>
      <c r="Z33" s="20">
        <v>-11.09</v>
      </c>
      <c r="AA33" s="21">
        <v>-16828488</v>
      </c>
    </row>
    <row r="34" spans="1:27" ht="13.5">
      <c r="A34" s="23" t="s">
        <v>55</v>
      </c>
      <c r="B34" s="24"/>
      <c r="C34" s="25">
        <f aca="true" t="shared" si="2" ref="C34:Y34">SUM(C29:C33)</f>
        <v>0</v>
      </c>
      <c r="D34" s="25">
        <f>SUM(D29:D33)</f>
        <v>0</v>
      </c>
      <c r="E34" s="26">
        <f t="shared" si="2"/>
        <v>60322023</v>
      </c>
      <c r="F34" s="27">
        <f t="shared" si="2"/>
        <v>60322023</v>
      </c>
      <c r="G34" s="27">
        <f t="shared" si="2"/>
        <v>0</v>
      </c>
      <c r="H34" s="27">
        <f t="shared" si="2"/>
        <v>0</v>
      </c>
      <c r="I34" s="27">
        <f t="shared" si="2"/>
        <v>-1370202</v>
      </c>
      <c r="J34" s="27">
        <f t="shared" si="2"/>
        <v>-1370202</v>
      </c>
      <c r="K34" s="27">
        <f t="shared" si="2"/>
        <v>0</v>
      </c>
      <c r="L34" s="27">
        <f t="shared" si="2"/>
        <v>21793850</v>
      </c>
      <c r="M34" s="27">
        <f t="shared" si="2"/>
        <v>-5911869</v>
      </c>
      <c r="N34" s="27">
        <f t="shared" si="2"/>
        <v>15881981</v>
      </c>
      <c r="O34" s="27">
        <f t="shared" si="2"/>
        <v>0</v>
      </c>
      <c r="P34" s="27">
        <f t="shared" si="2"/>
        <v>0</v>
      </c>
      <c r="Q34" s="27">
        <f t="shared" si="2"/>
        <v>0</v>
      </c>
      <c r="R34" s="27">
        <f t="shared" si="2"/>
        <v>0</v>
      </c>
      <c r="S34" s="27">
        <f t="shared" si="2"/>
        <v>0</v>
      </c>
      <c r="T34" s="27">
        <f t="shared" si="2"/>
        <v>0</v>
      </c>
      <c r="U34" s="27">
        <f t="shared" si="2"/>
        <v>0</v>
      </c>
      <c r="V34" s="27">
        <f t="shared" si="2"/>
        <v>0</v>
      </c>
      <c r="W34" s="27">
        <f t="shared" si="2"/>
        <v>14511779</v>
      </c>
      <c r="X34" s="27">
        <f t="shared" si="2"/>
        <v>32310000</v>
      </c>
      <c r="Y34" s="27">
        <f t="shared" si="2"/>
        <v>-17798221</v>
      </c>
      <c r="Z34" s="28">
        <f>+IF(X34&lt;&gt;0,+(Y34/X34)*100,0)</f>
        <v>-55.085796966883315</v>
      </c>
      <c r="AA34" s="29">
        <f>SUM(AA29:AA33)</f>
        <v>60322023</v>
      </c>
    </row>
    <row r="35" spans="1:27" ht="4.5" customHeight="1">
      <c r="A35" s="30"/>
      <c r="B35" s="16"/>
      <c r="C35" s="17"/>
      <c r="D35" s="17"/>
      <c r="E35" s="18"/>
      <c r="F35" s="19"/>
      <c r="G35" s="19"/>
      <c r="H35" s="19"/>
      <c r="I35" s="19"/>
      <c r="J35" s="19"/>
      <c r="K35" s="19"/>
      <c r="L35" s="19"/>
      <c r="M35" s="19"/>
      <c r="N35" s="19"/>
      <c r="O35" s="19"/>
      <c r="P35" s="19"/>
      <c r="Q35" s="19"/>
      <c r="R35" s="19"/>
      <c r="S35" s="19"/>
      <c r="T35" s="19"/>
      <c r="U35" s="19"/>
      <c r="V35" s="19"/>
      <c r="W35" s="19"/>
      <c r="X35" s="19"/>
      <c r="Y35" s="19"/>
      <c r="Z35" s="20"/>
      <c r="AA35" s="21"/>
    </row>
    <row r="36" spans="1:27" ht="13.5">
      <c r="A36" s="9" t="s">
        <v>56</v>
      </c>
      <c r="B36" s="16"/>
      <c r="C36" s="31">
        <f aca="true" t="shared" si="3" ref="C36:Y36">+C15+C25+C34</f>
        <v>0</v>
      </c>
      <c r="D36" s="31">
        <f>+D15+D25+D34</f>
        <v>0</v>
      </c>
      <c r="E36" s="32">
        <f t="shared" si="3"/>
        <v>190887016</v>
      </c>
      <c r="F36" s="33">
        <f t="shared" si="3"/>
        <v>190887016</v>
      </c>
      <c r="G36" s="33">
        <f t="shared" si="3"/>
        <v>129260765</v>
      </c>
      <c r="H36" s="33">
        <f t="shared" si="3"/>
        <v>-12040517</v>
      </c>
      <c r="I36" s="33">
        <f t="shared" si="3"/>
        <v>-179245255</v>
      </c>
      <c r="J36" s="33">
        <f t="shared" si="3"/>
        <v>-62025007</v>
      </c>
      <c r="K36" s="33">
        <f t="shared" si="3"/>
        <v>-2731529</v>
      </c>
      <c r="L36" s="33">
        <f t="shared" si="3"/>
        <v>-121060432</v>
      </c>
      <c r="M36" s="33">
        <f t="shared" si="3"/>
        <v>132879164</v>
      </c>
      <c r="N36" s="33">
        <f t="shared" si="3"/>
        <v>9087203</v>
      </c>
      <c r="O36" s="33">
        <f t="shared" si="3"/>
        <v>0</v>
      </c>
      <c r="P36" s="33">
        <f t="shared" si="3"/>
        <v>0</v>
      </c>
      <c r="Q36" s="33">
        <f t="shared" si="3"/>
        <v>0</v>
      </c>
      <c r="R36" s="33">
        <f t="shared" si="3"/>
        <v>0</v>
      </c>
      <c r="S36" s="33">
        <f t="shared" si="3"/>
        <v>0</v>
      </c>
      <c r="T36" s="33">
        <f t="shared" si="3"/>
        <v>0</v>
      </c>
      <c r="U36" s="33">
        <f t="shared" si="3"/>
        <v>0</v>
      </c>
      <c r="V36" s="33">
        <f t="shared" si="3"/>
        <v>0</v>
      </c>
      <c r="W36" s="33">
        <f t="shared" si="3"/>
        <v>-52937804</v>
      </c>
      <c r="X36" s="33">
        <f t="shared" si="3"/>
        <v>219304869</v>
      </c>
      <c r="Y36" s="33">
        <f t="shared" si="3"/>
        <v>-272242673</v>
      </c>
      <c r="Z36" s="34">
        <f>+IF(X36&lt;&gt;0,+(Y36/X36)*100,0)</f>
        <v>-124.13890956520441</v>
      </c>
      <c r="AA36" s="35">
        <f>+AA15+AA25+AA34</f>
        <v>190887016</v>
      </c>
    </row>
    <row r="37" spans="1:27" ht="13.5">
      <c r="A37" s="22" t="s">
        <v>57</v>
      </c>
      <c r="B37" s="16"/>
      <c r="C37" s="31"/>
      <c r="D37" s="31"/>
      <c r="E37" s="32">
        <v>119275850</v>
      </c>
      <c r="F37" s="33">
        <v>119275850</v>
      </c>
      <c r="G37" s="33">
        <v>96112103</v>
      </c>
      <c r="H37" s="33">
        <v>225372868</v>
      </c>
      <c r="I37" s="33">
        <v>213332351</v>
      </c>
      <c r="J37" s="33">
        <v>96112103</v>
      </c>
      <c r="K37" s="33">
        <v>34087096</v>
      </c>
      <c r="L37" s="33">
        <v>31355567</v>
      </c>
      <c r="M37" s="33">
        <v>-89704865</v>
      </c>
      <c r="N37" s="33">
        <v>34087096</v>
      </c>
      <c r="O37" s="33"/>
      <c r="P37" s="33"/>
      <c r="Q37" s="33"/>
      <c r="R37" s="33"/>
      <c r="S37" s="33"/>
      <c r="T37" s="33"/>
      <c r="U37" s="33"/>
      <c r="V37" s="33"/>
      <c r="W37" s="33">
        <v>96112103</v>
      </c>
      <c r="X37" s="33">
        <v>119275850</v>
      </c>
      <c r="Y37" s="33">
        <v>-23163747</v>
      </c>
      <c r="Z37" s="34">
        <v>-19.42</v>
      </c>
      <c r="AA37" s="35">
        <v>119275850</v>
      </c>
    </row>
    <row r="38" spans="1:27" ht="13.5">
      <c r="A38" s="41" t="s">
        <v>58</v>
      </c>
      <c r="B38" s="42"/>
      <c r="C38" s="43"/>
      <c r="D38" s="43"/>
      <c r="E38" s="44">
        <v>310162866</v>
      </c>
      <c r="F38" s="45">
        <v>310162866</v>
      </c>
      <c r="G38" s="45">
        <v>225372868</v>
      </c>
      <c r="H38" s="45">
        <v>213332351</v>
      </c>
      <c r="I38" s="45">
        <v>34087096</v>
      </c>
      <c r="J38" s="45">
        <v>34087096</v>
      </c>
      <c r="K38" s="45">
        <v>31355567</v>
      </c>
      <c r="L38" s="45">
        <v>-89704865</v>
      </c>
      <c r="M38" s="45">
        <v>43174299</v>
      </c>
      <c r="N38" s="45">
        <v>43174299</v>
      </c>
      <c r="O38" s="45"/>
      <c r="P38" s="45"/>
      <c r="Q38" s="45"/>
      <c r="R38" s="45"/>
      <c r="S38" s="45"/>
      <c r="T38" s="45"/>
      <c r="U38" s="45"/>
      <c r="V38" s="45"/>
      <c r="W38" s="45">
        <v>43174299</v>
      </c>
      <c r="X38" s="45">
        <v>338580719</v>
      </c>
      <c r="Y38" s="45">
        <v>-295406420</v>
      </c>
      <c r="Z38" s="46">
        <v>-87.25</v>
      </c>
      <c r="AA38" s="47">
        <v>310162866</v>
      </c>
    </row>
    <row r="39" spans="1:27" ht="13.5">
      <c r="A39" s="48" t="s">
        <v>80</v>
      </c>
      <c r="B39" s="49"/>
      <c r="C39" s="49"/>
      <c r="D39" s="49"/>
      <c r="E39" s="49"/>
      <c r="F39" s="49"/>
      <c r="G39" s="49"/>
      <c r="H39" s="49"/>
      <c r="I39" s="49"/>
      <c r="J39" s="49"/>
      <c r="K39" s="49"/>
      <c r="L39" s="49"/>
      <c r="M39" s="49"/>
      <c r="N39" s="49"/>
      <c r="O39" s="49"/>
      <c r="P39" s="49"/>
      <c r="Q39" s="49"/>
      <c r="R39" s="49"/>
      <c r="S39" s="49"/>
      <c r="T39" s="49"/>
      <c r="U39" s="49"/>
      <c r="V39" s="49"/>
      <c r="W39" s="49"/>
      <c r="X39" s="49"/>
      <c r="Y39" s="49"/>
      <c r="Z39" s="49"/>
      <c r="AA39" s="49"/>
    </row>
    <row r="40" spans="1:27" ht="13.5">
      <c r="A40" s="50" t="s">
        <v>81</v>
      </c>
      <c r="B40" s="49"/>
      <c r="C40" s="49"/>
      <c r="D40" s="49"/>
      <c r="E40" s="49"/>
      <c r="F40" s="49"/>
      <c r="G40" s="49"/>
      <c r="H40" s="49"/>
      <c r="I40" s="49"/>
      <c r="J40" s="49"/>
      <c r="K40" s="49"/>
      <c r="L40" s="49"/>
      <c r="M40" s="49"/>
      <c r="N40" s="49"/>
      <c r="O40" s="49"/>
      <c r="P40" s="49"/>
      <c r="Q40" s="49"/>
      <c r="R40" s="49"/>
      <c r="S40" s="49"/>
      <c r="T40" s="49"/>
      <c r="U40" s="49"/>
      <c r="V40" s="49"/>
      <c r="W40" s="49"/>
      <c r="X40" s="49"/>
      <c r="Y40" s="49"/>
      <c r="Z40" s="49"/>
      <c r="AA40" s="49"/>
    </row>
    <row r="41" spans="1:27" ht="13.5">
      <c r="A41" s="49"/>
      <c r="B41" s="49"/>
      <c r="C41" s="49"/>
      <c r="D41" s="49"/>
      <c r="E41" s="49"/>
      <c r="F41" s="49"/>
      <c r="G41" s="49"/>
      <c r="H41" s="49"/>
      <c r="I41" s="49"/>
      <c r="J41" s="49"/>
      <c r="K41" s="49"/>
      <c r="L41" s="49"/>
      <c r="M41" s="49"/>
      <c r="N41" s="49"/>
      <c r="O41" s="49"/>
      <c r="P41" s="49"/>
      <c r="Q41" s="49"/>
      <c r="R41" s="49"/>
      <c r="S41" s="49"/>
      <c r="T41" s="49"/>
      <c r="U41" s="49"/>
      <c r="V41" s="49"/>
      <c r="W41" s="49"/>
      <c r="X41" s="49"/>
      <c r="Y41" s="49"/>
      <c r="Z41" s="49"/>
      <c r="AA41" s="49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AA41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51" t="s">
        <v>75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  <c r="R1" s="51"/>
      <c r="S1" s="51"/>
      <c r="T1" s="51"/>
      <c r="U1" s="51"/>
      <c r="V1" s="51"/>
      <c r="W1" s="51"/>
      <c r="X1" s="51"/>
      <c r="Y1" s="51"/>
      <c r="Z1" s="51"/>
      <c r="AA1" s="51"/>
    </row>
    <row r="2" spans="1:27" ht="24.75" customHeight="1">
      <c r="A2" s="2" t="s">
        <v>1</v>
      </c>
      <c r="B2" s="1" t="s">
        <v>82</v>
      </c>
      <c r="C2" s="3" t="s">
        <v>2</v>
      </c>
      <c r="D2" s="3" t="s">
        <v>3</v>
      </c>
      <c r="E2" s="52" t="s">
        <v>4</v>
      </c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  <c r="R2" s="53"/>
      <c r="S2" s="53"/>
      <c r="T2" s="53"/>
      <c r="U2" s="53"/>
      <c r="V2" s="53"/>
      <c r="W2" s="53"/>
      <c r="X2" s="53"/>
      <c r="Y2" s="53"/>
      <c r="Z2" s="53"/>
      <c r="AA2" s="54"/>
    </row>
    <row r="3" spans="1:27" ht="24.75" customHeight="1">
      <c r="A3" s="4" t="s">
        <v>5</v>
      </c>
      <c r="B3" s="5" t="s">
        <v>6</v>
      </c>
      <c r="C3" s="6" t="s">
        <v>7</v>
      </c>
      <c r="D3" s="6" t="s">
        <v>7</v>
      </c>
      <c r="E3" s="7" t="s">
        <v>8</v>
      </c>
      <c r="F3" s="8" t="s">
        <v>9</v>
      </c>
      <c r="G3" s="8" t="s">
        <v>10</v>
      </c>
      <c r="H3" s="8" t="s">
        <v>11</v>
      </c>
      <c r="I3" s="8" t="s">
        <v>12</v>
      </c>
      <c r="J3" s="8" t="s">
        <v>13</v>
      </c>
      <c r="K3" s="8" t="s">
        <v>14</v>
      </c>
      <c r="L3" s="8" t="s">
        <v>15</v>
      </c>
      <c r="M3" s="8" t="s">
        <v>16</v>
      </c>
      <c r="N3" s="8" t="s">
        <v>17</v>
      </c>
      <c r="O3" s="8" t="s">
        <v>18</v>
      </c>
      <c r="P3" s="8" t="s">
        <v>19</v>
      </c>
      <c r="Q3" s="8" t="s">
        <v>20</v>
      </c>
      <c r="R3" s="8" t="s">
        <v>21</v>
      </c>
      <c r="S3" s="8" t="s">
        <v>22</v>
      </c>
      <c r="T3" s="8" t="s">
        <v>23</v>
      </c>
      <c r="U3" s="8" t="s">
        <v>24</v>
      </c>
      <c r="V3" s="8" t="s">
        <v>25</v>
      </c>
      <c r="W3" s="8" t="s">
        <v>26</v>
      </c>
      <c r="X3" s="8" t="s">
        <v>27</v>
      </c>
      <c r="Y3" s="8" t="s">
        <v>28</v>
      </c>
      <c r="Z3" s="8" t="s">
        <v>29</v>
      </c>
      <c r="AA3" s="6" t="s">
        <v>30</v>
      </c>
    </row>
    <row r="4" spans="1:27" ht="13.5">
      <c r="A4" s="9" t="s">
        <v>31</v>
      </c>
      <c r="B4" s="10"/>
      <c r="C4" s="11"/>
      <c r="D4" s="11"/>
      <c r="E4" s="12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4"/>
      <c r="AA4" s="15"/>
    </row>
    <row r="5" spans="1:27" ht="13.5">
      <c r="A5" s="9" t="s">
        <v>32</v>
      </c>
      <c r="B5" s="16"/>
      <c r="C5" s="17"/>
      <c r="D5" s="17"/>
      <c r="E5" s="18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  <c r="S5" s="19"/>
      <c r="T5" s="19"/>
      <c r="U5" s="19"/>
      <c r="V5" s="19"/>
      <c r="W5" s="19"/>
      <c r="X5" s="19"/>
      <c r="Y5" s="19"/>
      <c r="Z5" s="20"/>
      <c r="AA5" s="21"/>
    </row>
    <row r="6" spans="1:27" ht="13.5">
      <c r="A6" s="22" t="s">
        <v>33</v>
      </c>
      <c r="B6" s="16"/>
      <c r="C6" s="17">
        <v>126659314</v>
      </c>
      <c r="D6" s="17"/>
      <c r="E6" s="18">
        <v>136425156</v>
      </c>
      <c r="F6" s="19">
        <v>136425156</v>
      </c>
      <c r="G6" s="19">
        <v>8950214</v>
      </c>
      <c r="H6" s="19">
        <v>9542537</v>
      </c>
      <c r="I6" s="19">
        <v>16727731</v>
      </c>
      <c r="J6" s="19">
        <v>35220482</v>
      </c>
      <c r="K6" s="19">
        <v>14687421</v>
      </c>
      <c r="L6" s="19">
        <v>12123395</v>
      </c>
      <c r="M6" s="19">
        <v>14249832</v>
      </c>
      <c r="N6" s="19">
        <v>41060648</v>
      </c>
      <c r="O6" s="19"/>
      <c r="P6" s="19"/>
      <c r="Q6" s="19"/>
      <c r="R6" s="19"/>
      <c r="S6" s="19"/>
      <c r="T6" s="19"/>
      <c r="U6" s="19"/>
      <c r="V6" s="19"/>
      <c r="W6" s="19">
        <v>76281130</v>
      </c>
      <c r="X6" s="19">
        <v>68212578</v>
      </c>
      <c r="Y6" s="19">
        <v>8068552</v>
      </c>
      <c r="Z6" s="20">
        <v>11.83</v>
      </c>
      <c r="AA6" s="21">
        <v>136425156</v>
      </c>
    </row>
    <row r="7" spans="1:27" ht="13.5">
      <c r="A7" s="22" t="s">
        <v>34</v>
      </c>
      <c r="B7" s="16"/>
      <c r="C7" s="17">
        <v>51664510</v>
      </c>
      <c r="D7" s="17"/>
      <c r="E7" s="18">
        <v>64208200</v>
      </c>
      <c r="F7" s="19">
        <v>64208200</v>
      </c>
      <c r="G7" s="19">
        <v>4000000</v>
      </c>
      <c r="H7" s="19">
        <v>6902000</v>
      </c>
      <c r="I7" s="19"/>
      <c r="J7" s="19">
        <v>10902000</v>
      </c>
      <c r="K7" s="19"/>
      <c r="L7" s="19">
        <v>19439300</v>
      </c>
      <c r="M7" s="19">
        <v>539000</v>
      </c>
      <c r="N7" s="19">
        <v>19978300</v>
      </c>
      <c r="O7" s="19"/>
      <c r="P7" s="19"/>
      <c r="Q7" s="19"/>
      <c r="R7" s="19"/>
      <c r="S7" s="19"/>
      <c r="T7" s="19"/>
      <c r="U7" s="19"/>
      <c r="V7" s="19"/>
      <c r="W7" s="19">
        <v>30880300</v>
      </c>
      <c r="X7" s="19">
        <v>44651700</v>
      </c>
      <c r="Y7" s="19">
        <v>-13771400</v>
      </c>
      <c r="Z7" s="20">
        <v>-30.84</v>
      </c>
      <c r="AA7" s="21">
        <v>64208200</v>
      </c>
    </row>
    <row r="8" spans="1:27" ht="13.5">
      <c r="A8" s="22" t="s">
        <v>35</v>
      </c>
      <c r="B8" s="16"/>
      <c r="C8" s="17">
        <v>63247335</v>
      </c>
      <c r="D8" s="17"/>
      <c r="E8" s="18">
        <v>54800000</v>
      </c>
      <c r="F8" s="19">
        <v>54800000</v>
      </c>
      <c r="G8" s="19">
        <v>7009000</v>
      </c>
      <c r="H8" s="19"/>
      <c r="I8" s="19"/>
      <c r="J8" s="19">
        <v>7009000</v>
      </c>
      <c r="K8" s="19">
        <v>10500000</v>
      </c>
      <c r="L8" s="19">
        <v>2539000</v>
      </c>
      <c r="M8" s="19">
        <v>2000000</v>
      </c>
      <c r="N8" s="19">
        <v>15039000</v>
      </c>
      <c r="O8" s="19"/>
      <c r="P8" s="19"/>
      <c r="Q8" s="19"/>
      <c r="R8" s="19"/>
      <c r="S8" s="19"/>
      <c r="T8" s="19"/>
      <c r="U8" s="19"/>
      <c r="V8" s="19"/>
      <c r="W8" s="19">
        <v>22048000</v>
      </c>
      <c r="X8" s="19">
        <v>34250000</v>
      </c>
      <c r="Y8" s="19">
        <v>-12202000</v>
      </c>
      <c r="Z8" s="20">
        <v>-35.63</v>
      </c>
      <c r="AA8" s="21">
        <v>54800000</v>
      </c>
    </row>
    <row r="9" spans="1:27" ht="13.5">
      <c r="A9" s="22" t="s">
        <v>36</v>
      </c>
      <c r="B9" s="16"/>
      <c r="C9" s="17">
        <v>509136</v>
      </c>
      <c r="D9" s="17"/>
      <c r="E9" s="18">
        <v>2349984</v>
      </c>
      <c r="F9" s="19">
        <v>2349984</v>
      </c>
      <c r="G9" s="19">
        <v>24852</v>
      </c>
      <c r="H9" s="19">
        <v>29551</v>
      </c>
      <c r="I9" s="19">
        <v>69501</v>
      </c>
      <c r="J9" s="19">
        <v>123904</v>
      </c>
      <c r="K9" s="19">
        <v>78403</v>
      </c>
      <c r="L9" s="19">
        <v>20228</v>
      </c>
      <c r="M9" s="19">
        <v>201876</v>
      </c>
      <c r="N9" s="19">
        <v>300507</v>
      </c>
      <c r="O9" s="19"/>
      <c r="P9" s="19"/>
      <c r="Q9" s="19"/>
      <c r="R9" s="19"/>
      <c r="S9" s="19"/>
      <c r="T9" s="19"/>
      <c r="U9" s="19"/>
      <c r="V9" s="19"/>
      <c r="W9" s="19">
        <v>424411</v>
      </c>
      <c r="X9" s="19">
        <v>1174992</v>
      </c>
      <c r="Y9" s="19">
        <v>-750581</v>
      </c>
      <c r="Z9" s="20">
        <v>-63.88</v>
      </c>
      <c r="AA9" s="21">
        <v>2349984</v>
      </c>
    </row>
    <row r="10" spans="1:27" ht="13.5">
      <c r="A10" s="22" t="s">
        <v>37</v>
      </c>
      <c r="B10" s="16"/>
      <c r="C10" s="17"/>
      <c r="D10" s="17"/>
      <c r="E10" s="18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20"/>
      <c r="AA10" s="21"/>
    </row>
    <row r="11" spans="1:27" ht="13.5">
      <c r="A11" s="9" t="s">
        <v>38</v>
      </c>
      <c r="B11" s="16"/>
      <c r="C11" s="17"/>
      <c r="D11" s="17"/>
      <c r="E11" s="18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20"/>
      <c r="AA11" s="21"/>
    </row>
    <row r="12" spans="1:27" ht="13.5">
      <c r="A12" s="22" t="s">
        <v>39</v>
      </c>
      <c r="B12" s="16"/>
      <c r="C12" s="17">
        <v>-176267795</v>
      </c>
      <c r="D12" s="17"/>
      <c r="E12" s="18">
        <v>-206235984</v>
      </c>
      <c r="F12" s="19">
        <v>-206235984</v>
      </c>
      <c r="G12" s="19">
        <v>-19397515</v>
      </c>
      <c r="H12" s="19">
        <v>-14371555</v>
      </c>
      <c r="I12" s="19">
        <v>-16669462</v>
      </c>
      <c r="J12" s="19">
        <v>-50438532</v>
      </c>
      <c r="K12" s="19">
        <v>-16713949</v>
      </c>
      <c r="L12" s="19">
        <v>-14217318</v>
      </c>
      <c r="M12" s="19">
        <v>-24022937</v>
      </c>
      <c r="N12" s="19">
        <v>-54954204</v>
      </c>
      <c r="O12" s="19"/>
      <c r="P12" s="19"/>
      <c r="Q12" s="19"/>
      <c r="R12" s="19"/>
      <c r="S12" s="19"/>
      <c r="T12" s="19"/>
      <c r="U12" s="19"/>
      <c r="V12" s="19"/>
      <c r="W12" s="19">
        <v>-105392736</v>
      </c>
      <c r="X12" s="19">
        <v>-103117992</v>
      </c>
      <c r="Y12" s="19">
        <v>-2274744</v>
      </c>
      <c r="Z12" s="20">
        <v>2.21</v>
      </c>
      <c r="AA12" s="21">
        <v>-206235984</v>
      </c>
    </row>
    <row r="13" spans="1:27" ht="13.5">
      <c r="A13" s="22" t="s">
        <v>40</v>
      </c>
      <c r="B13" s="16"/>
      <c r="C13" s="17">
        <v>-1149744</v>
      </c>
      <c r="D13" s="17"/>
      <c r="E13" s="18">
        <v>-754000</v>
      </c>
      <c r="F13" s="19">
        <v>-754000</v>
      </c>
      <c r="G13" s="19"/>
      <c r="H13" s="19">
        <v>-22380</v>
      </c>
      <c r="I13" s="19">
        <v>-79639</v>
      </c>
      <c r="J13" s="19">
        <v>-102019</v>
      </c>
      <c r="K13" s="19">
        <v>-362424</v>
      </c>
      <c r="L13" s="19">
        <v>-208503</v>
      </c>
      <c r="M13" s="19">
        <v>-218435</v>
      </c>
      <c r="N13" s="19">
        <v>-789362</v>
      </c>
      <c r="O13" s="19"/>
      <c r="P13" s="19"/>
      <c r="Q13" s="19"/>
      <c r="R13" s="19"/>
      <c r="S13" s="19"/>
      <c r="T13" s="19"/>
      <c r="U13" s="19"/>
      <c r="V13" s="19"/>
      <c r="W13" s="19">
        <v>-891381</v>
      </c>
      <c r="X13" s="19">
        <v>-377000</v>
      </c>
      <c r="Y13" s="19">
        <v>-514381</v>
      </c>
      <c r="Z13" s="20">
        <v>136.44</v>
      </c>
      <c r="AA13" s="21">
        <v>-754000</v>
      </c>
    </row>
    <row r="14" spans="1:27" ht="13.5">
      <c r="A14" s="22" t="s">
        <v>41</v>
      </c>
      <c r="B14" s="16"/>
      <c r="C14" s="17"/>
      <c r="D14" s="17"/>
      <c r="E14" s="18">
        <v>-6939996</v>
      </c>
      <c r="F14" s="19">
        <v>-6939996</v>
      </c>
      <c r="G14" s="19">
        <v>-45000</v>
      </c>
      <c r="H14" s="19">
        <v>-365152</v>
      </c>
      <c r="I14" s="19">
        <v>-64881</v>
      </c>
      <c r="J14" s="19">
        <v>-475033</v>
      </c>
      <c r="K14" s="19">
        <v>-426085</v>
      </c>
      <c r="L14" s="19">
        <v>-458952</v>
      </c>
      <c r="M14" s="19">
        <v>-839113</v>
      </c>
      <c r="N14" s="19">
        <v>-1724150</v>
      </c>
      <c r="O14" s="19"/>
      <c r="P14" s="19"/>
      <c r="Q14" s="19"/>
      <c r="R14" s="19"/>
      <c r="S14" s="19"/>
      <c r="T14" s="19"/>
      <c r="U14" s="19"/>
      <c r="V14" s="19"/>
      <c r="W14" s="19">
        <v>-2199183</v>
      </c>
      <c r="X14" s="19">
        <v>-3469998</v>
      </c>
      <c r="Y14" s="19">
        <v>1270815</v>
      </c>
      <c r="Z14" s="20">
        <v>-36.62</v>
      </c>
      <c r="AA14" s="21">
        <v>-6939996</v>
      </c>
    </row>
    <row r="15" spans="1:27" ht="13.5">
      <c r="A15" s="23" t="s">
        <v>42</v>
      </c>
      <c r="B15" s="24"/>
      <c r="C15" s="25">
        <f aca="true" t="shared" si="0" ref="C15:Y15">SUM(C6:C14)</f>
        <v>64662756</v>
      </c>
      <c r="D15" s="25">
        <f>SUM(D6:D14)</f>
        <v>0</v>
      </c>
      <c r="E15" s="26">
        <f t="shared" si="0"/>
        <v>43853360</v>
      </c>
      <c r="F15" s="27">
        <f t="shared" si="0"/>
        <v>43853360</v>
      </c>
      <c r="G15" s="27">
        <f t="shared" si="0"/>
        <v>541551</v>
      </c>
      <c r="H15" s="27">
        <f t="shared" si="0"/>
        <v>1715001</v>
      </c>
      <c r="I15" s="27">
        <f t="shared" si="0"/>
        <v>-16750</v>
      </c>
      <c r="J15" s="27">
        <f t="shared" si="0"/>
        <v>2239802</v>
      </c>
      <c r="K15" s="27">
        <f t="shared" si="0"/>
        <v>7763366</v>
      </c>
      <c r="L15" s="27">
        <f t="shared" si="0"/>
        <v>19237150</v>
      </c>
      <c r="M15" s="27">
        <f t="shared" si="0"/>
        <v>-8089777</v>
      </c>
      <c r="N15" s="27">
        <f t="shared" si="0"/>
        <v>18910739</v>
      </c>
      <c r="O15" s="27">
        <f t="shared" si="0"/>
        <v>0</v>
      </c>
      <c r="P15" s="27">
        <f t="shared" si="0"/>
        <v>0</v>
      </c>
      <c r="Q15" s="27">
        <f t="shared" si="0"/>
        <v>0</v>
      </c>
      <c r="R15" s="27">
        <f t="shared" si="0"/>
        <v>0</v>
      </c>
      <c r="S15" s="27">
        <f t="shared" si="0"/>
        <v>0</v>
      </c>
      <c r="T15" s="27">
        <f t="shared" si="0"/>
        <v>0</v>
      </c>
      <c r="U15" s="27">
        <f t="shared" si="0"/>
        <v>0</v>
      </c>
      <c r="V15" s="27">
        <f t="shared" si="0"/>
        <v>0</v>
      </c>
      <c r="W15" s="27">
        <f t="shared" si="0"/>
        <v>21150541</v>
      </c>
      <c r="X15" s="27">
        <f t="shared" si="0"/>
        <v>41324280</v>
      </c>
      <c r="Y15" s="27">
        <f t="shared" si="0"/>
        <v>-20173739</v>
      </c>
      <c r="Z15" s="28">
        <f>+IF(X15&lt;&gt;0,+(Y15/X15)*100,0)</f>
        <v>-48.81812580884652</v>
      </c>
      <c r="AA15" s="29">
        <f>SUM(AA6:AA14)</f>
        <v>43853360</v>
      </c>
    </row>
    <row r="16" spans="1:27" ht="4.5" customHeight="1">
      <c r="A16" s="30"/>
      <c r="B16" s="16"/>
      <c r="C16" s="17"/>
      <c r="D16" s="17"/>
      <c r="E16" s="18"/>
      <c r="F16" s="19"/>
      <c r="G16" s="19"/>
      <c r="H16" s="19"/>
      <c r="I16" s="19"/>
      <c r="J16" s="19"/>
      <c r="K16" s="19"/>
      <c r="L16" s="19"/>
      <c r="M16" s="19"/>
      <c r="N16" s="19"/>
      <c r="O16" s="19"/>
      <c r="P16" s="19"/>
      <c r="Q16" s="19"/>
      <c r="R16" s="19"/>
      <c r="S16" s="19"/>
      <c r="T16" s="19"/>
      <c r="U16" s="19"/>
      <c r="V16" s="19"/>
      <c r="W16" s="19"/>
      <c r="X16" s="19"/>
      <c r="Y16" s="19"/>
      <c r="Z16" s="20"/>
      <c r="AA16" s="21"/>
    </row>
    <row r="17" spans="1:27" ht="13.5">
      <c r="A17" s="9" t="s">
        <v>43</v>
      </c>
      <c r="B17" s="16"/>
      <c r="C17" s="17"/>
      <c r="D17" s="17"/>
      <c r="E17" s="18"/>
      <c r="F17" s="19"/>
      <c r="G17" s="19"/>
      <c r="H17" s="19"/>
      <c r="I17" s="19"/>
      <c r="J17" s="19"/>
      <c r="K17" s="19"/>
      <c r="L17" s="19"/>
      <c r="M17" s="19"/>
      <c r="N17" s="19"/>
      <c r="O17" s="19"/>
      <c r="P17" s="19"/>
      <c r="Q17" s="19"/>
      <c r="R17" s="19"/>
      <c r="S17" s="19"/>
      <c r="T17" s="19"/>
      <c r="U17" s="19"/>
      <c r="V17" s="19"/>
      <c r="W17" s="19"/>
      <c r="X17" s="19"/>
      <c r="Y17" s="19"/>
      <c r="Z17" s="20"/>
      <c r="AA17" s="21"/>
    </row>
    <row r="18" spans="1:27" ht="13.5">
      <c r="A18" s="9" t="s">
        <v>32</v>
      </c>
      <c r="B18" s="16"/>
      <c r="C18" s="31"/>
      <c r="D18" s="31"/>
      <c r="E18" s="32"/>
      <c r="F18" s="33"/>
      <c r="G18" s="33"/>
      <c r="H18" s="33"/>
      <c r="I18" s="33"/>
      <c r="J18" s="33"/>
      <c r="K18" s="33"/>
      <c r="L18" s="33"/>
      <c r="M18" s="33"/>
      <c r="N18" s="33"/>
      <c r="O18" s="33"/>
      <c r="P18" s="33"/>
      <c r="Q18" s="33"/>
      <c r="R18" s="33"/>
      <c r="S18" s="33"/>
      <c r="T18" s="33"/>
      <c r="U18" s="33"/>
      <c r="V18" s="33"/>
      <c r="W18" s="33"/>
      <c r="X18" s="33"/>
      <c r="Y18" s="33"/>
      <c r="Z18" s="34"/>
      <c r="AA18" s="35"/>
    </row>
    <row r="19" spans="1:27" ht="13.5">
      <c r="A19" s="22" t="s">
        <v>44</v>
      </c>
      <c r="B19" s="16"/>
      <c r="C19" s="17"/>
      <c r="D19" s="17"/>
      <c r="E19" s="18"/>
      <c r="F19" s="19"/>
      <c r="G19" s="36"/>
      <c r="H19" s="36"/>
      <c r="I19" s="36"/>
      <c r="J19" s="19"/>
      <c r="K19" s="36"/>
      <c r="L19" s="36"/>
      <c r="M19" s="19"/>
      <c r="N19" s="36"/>
      <c r="O19" s="36"/>
      <c r="P19" s="36"/>
      <c r="Q19" s="19"/>
      <c r="R19" s="36"/>
      <c r="S19" s="36"/>
      <c r="T19" s="19"/>
      <c r="U19" s="36"/>
      <c r="V19" s="36"/>
      <c r="W19" s="36"/>
      <c r="X19" s="19"/>
      <c r="Y19" s="36"/>
      <c r="Z19" s="37"/>
      <c r="AA19" s="38"/>
    </row>
    <row r="20" spans="1:27" ht="13.5">
      <c r="A20" s="22" t="s">
        <v>45</v>
      </c>
      <c r="B20" s="16"/>
      <c r="C20" s="17"/>
      <c r="D20" s="17"/>
      <c r="E20" s="39"/>
      <c r="F20" s="36"/>
      <c r="G20" s="19"/>
      <c r="H20" s="19"/>
      <c r="I20" s="19"/>
      <c r="J20" s="19"/>
      <c r="K20" s="19"/>
      <c r="L20" s="19"/>
      <c r="M20" s="36"/>
      <c r="N20" s="19"/>
      <c r="O20" s="19"/>
      <c r="P20" s="19"/>
      <c r="Q20" s="19"/>
      <c r="R20" s="19"/>
      <c r="S20" s="19"/>
      <c r="T20" s="36"/>
      <c r="U20" s="19"/>
      <c r="V20" s="19"/>
      <c r="W20" s="19"/>
      <c r="X20" s="19"/>
      <c r="Y20" s="19"/>
      <c r="Z20" s="20"/>
      <c r="AA20" s="21"/>
    </row>
    <row r="21" spans="1:27" ht="13.5">
      <c r="A21" s="22" t="s">
        <v>46</v>
      </c>
      <c r="B21" s="16"/>
      <c r="C21" s="40"/>
      <c r="D21" s="40"/>
      <c r="E21" s="18"/>
      <c r="F21" s="19"/>
      <c r="G21" s="36"/>
      <c r="H21" s="36"/>
      <c r="I21" s="36"/>
      <c r="J21" s="19"/>
      <c r="K21" s="36"/>
      <c r="L21" s="36"/>
      <c r="M21" s="19"/>
      <c r="N21" s="36"/>
      <c r="O21" s="36"/>
      <c r="P21" s="36"/>
      <c r="Q21" s="19"/>
      <c r="R21" s="36"/>
      <c r="S21" s="36"/>
      <c r="T21" s="19"/>
      <c r="U21" s="36"/>
      <c r="V21" s="36"/>
      <c r="W21" s="36"/>
      <c r="X21" s="19"/>
      <c r="Y21" s="36"/>
      <c r="Z21" s="37"/>
      <c r="AA21" s="38"/>
    </row>
    <row r="22" spans="1:27" ht="13.5">
      <c r="A22" s="22" t="s">
        <v>47</v>
      </c>
      <c r="B22" s="16"/>
      <c r="C22" s="17"/>
      <c r="D22" s="17"/>
      <c r="E22" s="18"/>
      <c r="F22" s="19"/>
      <c r="G22" s="19"/>
      <c r="H22" s="19"/>
      <c r="I22" s="19"/>
      <c r="J22" s="19"/>
      <c r="K22" s="19"/>
      <c r="L22" s="19"/>
      <c r="M22" s="19"/>
      <c r="N22" s="19"/>
      <c r="O22" s="19"/>
      <c r="P22" s="19"/>
      <c r="Q22" s="19"/>
      <c r="R22" s="19"/>
      <c r="S22" s="19"/>
      <c r="T22" s="19"/>
      <c r="U22" s="19"/>
      <c r="V22" s="19"/>
      <c r="W22" s="19"/>
      <c r="X22" s="19"/>
      <c r="Y22" s="19"/>
      <c r="Z22" s="20"/>
      <c r="AA22" s="21"/>
    </row>
    <row r="23" spans="1:27" ht="13.5">
      <c r="A23" s="9" t="s">
        <v>38</v>
      </c>
      <c r="B23" s="16"/>
      <c r="C23" s="17"/>
      <c r="D23" s="17"/>
      <c r="E23" s="18"/>
      <c r="F23" s="19"/>
      <c r="G23" s="19"/>
      <c r="H23" s="19"/>
      <c r="I23" s="19"/>
      <c r="J23" s="19"/>
      <c r="K23" s="19"/>
      <c r="L23" s="19"/>
      <c r="M23" s="19"/>
      <c r="N23" s="19"/>
      <c r="O23" s="19"/>
      <c r="P23" s="19"/>
      <c r="Q23" s="19"/>
      <c r="R23" s="19"/>
      <c r="S23" s="19"/>
      <c r="T23" s="19"/>
      <c r="U23" s="19"/>
      <c r="V23" s="19"/>
      <c r="W23" s="19"/>
      <c r="X23" s="19"/>
      <c r="Y23" s="19"/>
      <c r="Z23" s="20"/>
      <c r="AA23" s="21"/>
    </row>
    <row r="24" spans="1:27" ht="13.5">
      <c r="A24" s="22" t="s">
        <v>48</v>
      </c>
      <c r="B24" s="16"/>
      <c r="C24" s="17">
        <v>-63277039</v>
      </c>
      <c r="D24" s="17"/>
      <c r="E24" s="18">
        <v>-54799992</v>
      </c>
      <c r="F24" s="19">
        <v>-54799992</v>
      </c>
      <c r="G24" s="19"/>
      <c r="H24" s="19"/>
      <c r="I24" s="19">
        <v>-410000</v>
      </c>
      <c r="J24" s="19">
        <v>-410000</v>
      </c>
      <c r="K24" s="19">
        <v>-3618071</v>
      </c>
      <c r="L24" s="19">
        <v>-1072452</v>
      </c>
      <c r="M24" s="19">
        <v>-6512586</v>
      </c>
      <c r="N24" s="19">
        <v>-11203109</v>
      </c>
      <c r="O24" s="19"/>
      <c r="P24" s="19"/>
      <c r="Q24" s="19"/>
      <c r="R24" s="19"/>
      <c r="S24" s="19"/>
      <c r="T24" s="19"/>
      <c r="U24" s="19"/>
      <c r="V24" s="19"/>
      <c r="W24" s="19">
        <v>-11613109</v>
      </c>
      <c r="X24" s="19">
        <v>-27399996</v>
      </c>
      <c r="Y24" s="19">
        <v>15786887</v>
      </c>
      <c r="Z24" s="20">
        <v>-57.62</v>
      </c>
      <c r="AA24" s="21">
        <v>-54799992</v>
      </c>
    </row>
    <row r="25" spans="1:27" ht="13.5">
      <c r="A25" s="23" t="s">
        <v>49</v>
      </c>
      <c r="B25" s="24"/>
      <c r="C25" s="25">
        <f aca="true" t="shared" si="1" ref="C25:Y25">SUM(C19:C24)</f>
        <v>-63277039</v>
      </c>
      <c r="D25" s="25">
        <f>SUM(D19:D24)</f>
        <v>0</v>
      </c>
      <c r="E25" s="26">
        <f t="shared" si="1"/>
        <v>-54799992</v>
      </c>
      <c r="F25" s="27">
        <f t="shared" si="1"/>
        <v>-54799992</v>
      </c>
      <c r="G25" s="27">
        <f t="shared" si="1"/>
        <v>0</v>
      </c>
      <c r="H25" s="27">
        <f t="shared" si="1"/>
        <v>0</v>
      </c>
      <c r="I25" s="27">
        <f t="shared" si="1"/>
        <v>-410000</v>
      </c>
      <c r="J25" s="27">
        <f t="shared" si="1"/>
        <v>-410000</v>
      </c>
      <c r="K25" s="27">
        <f t="shared" si="1"/>
        <v>-3618071</v>
      </c>
      <c r="L25" s="27">
        <f t="shared" si="1"/>
        <v>-1072452</v>
      </c>
      <c r="M25" s="27">
        <f t="shared" si="1"/>
        <v>-6512586</v>
      </c>
      <c r="N25" s="27">
        <f t="shared" si="1"/>
        <v>-11203109</v>
      </c>
      <c r="O25" s="27">
        <f t="shared" si="1"/>
        <v>0</v>
      </c>
      <c r="P25" s="27">
        <f t="shared" si="1"/>
        <v>0</v>
      </c>
      <c r="Q25" s="27">
        <f t="shared" si="1"/>
        <v>0</v>
      </c>
      <c r="R25" s="27">
        <f t="shared" si="1"/>
        <v>0</v>
      </c>
      <c r="S25" s="27">
        <f t="shared" si="1"/>
        <v>0</v>
      </c>
      <c r="T25" s="27">
        <f t="shared" si="1"/>
        <v>0</v>
      </c>
      <c r="U25" s="27">
        <f t="shared" si="1"/>
        <v>0</v>
      </c>
      <c r="V25" s="27">
        <f t="shared" si="1"/>
        <v>0</v>
      </c>
      <c r="W25" s="27">
        <f t="shared" si="1"/>
        <v>-11613109</v>
      </c>
      <c r="X25" s="27">
        <f t="shared" si="1"/>
        <v>-27399996</v>
      </c>
      <c r="Y25" s="27">
        <f t="shared" si="1"/>
        <v>15786887</v>
      </c>
      <c r="Z25" s="28">
        <f>+IF(X25&lt;&gt;0,+(Y25/X25)*100,0)</f>
        <v>-57.61638432355976</v>
      </c>
      <c r="AA25" s="29">
        <f>SUM(AA19:AA24)</f>
        <v>-54799992</v>
      </c>
    </row>
    <row r="26" spans="1:27" ht="4.5" customHeight="1">
      <c r="A26" s="30"/>
      <c r="B26" s="16"/>
      <c r="C26" s="17"/>
      <c r="D26" s="17"/>
      <c r="E26" s="18"/>
      <c r="F26" s="19"/>
      <c r="G26" s="19"/>
      <c r="H26" s="19"/>
      <c r="I26" s="19"/>
      <c r="J26" s="19"/>
      <c r="K26" s="19"/>
      <c r="L26" s="19"/>
      <c r="M26" s="19"/>
      <c r="N26" s="19"/>
      <c r="O26" s="19"/>
      <c r="P26" s="19"/>
      <c r="Q26" s="19"/>
      <c r="R26" s="19"/>
      <c r="S26" s="19"/>
      <c r="T26" s="19"/>
      <c r="U26" s="19"/>
      <c r="V26" s="19"/>
      <c r="W26" s="19"/>
      <c r="X26" s="19"/>
      <c r="Y26" s="19"/>
      <c r="Z26" s="20"/>
      <c r="AA26" s="21"/>
    </row>
    <row r="27" spans="1:27" ht="13.5">
      <c r="A27" s="9" t="s">
        <v>50</v>
      </c>
      <c r="B27" s="16"/>
      <c r="C27" s="17"/>
      <c r="D27" s="17"/>
      <c r="E27" s="18"/>
      <c r="F27" s="19"/>
      <c r="G27" s="19"/>
      <c r="H27" s="19"/>
      <c r="I27" s="19"/>
      <c r="J27" s="19"/>
      <c r="K27" s="19"/>
      <c r="L27" s="19"/>
      <c r="M27" s="19"/>
      <c r="N27" s="19"/>
      <c r="O27" s="19"/>
      <c r="P27" s="19"/>
      <c r="Q27" s="19"/>
      <c r="R27" s="19"/>
      <c r="S27" s="19"/>
      <c r="T27" s="19"/>
      <c r="U27" s="19"/>
      <c r="V27" s="19"/>
      <c r="W27" s="19"/>
      <c r="X27" s="19"/>
      <c r="Y27" s="19"/>
      <c r="Z27" s="20"/>
      <c r="AA27" s="21"/>
    </row>
    <row r="28" spans="1:27" ht="13.5">
      <c r="A28" s="9" t="s">
        <v>32</v>
      </c>
      <c r="B28" s="16"/>
      <c r="C28" s="17"/>
      <c r="D28" s="17"/>
      <c r="E28" s="18"/>
      <c r="F28" s="19"/>
      <c r="G28" s="19"/>
      <c r="H28" s="19"/>
      <c r="I28" s="19"/>
      <c r="J28" s="19"/>
      <c r="K28" s="19"/>
      <c r="L28" s="19"/>
      <c r="M28" s="19"/>
      <c r="N28" s="19"/>
      <c r="O28" s="19"/>
      <c r="P28" s="19"/>
      <c r="Q28" s="19"/>
      <c r="R28" s="19"/>
      <c r="S28" s="19"/>
      <c r="T28" s="19"/>
      <c r="U28" s="19"/>
      <c r="V28" s="19"/>
      <c r="W28" s="19"/>
      <c r="X28" s="19"/>
      <c r="Y28" s="19"/>
      <c r="Z28" s="20"/>
      <c r="AA28" s="21"/>
    </row>
    <row r="29" spans="1:27" ht="13.5">
      <c r="A29" s="22" t="s">
        <v>51</v>
      </c>
      <c r="B29" s="16"/>
      <c r="C29" s="17"/>
      <c r="D29" s="17"/>
      <c r="E29" s="18"/>
      <c r="F29" s="19"/>
      <c r="G29" s="19"/>
      <c r="H29" s="19"/>
      <c r="I29" s="19"/>
      <c r="J29" s="19"/>
      <c r="K29" s="19"/>
      <c r="L29" s="19"/>
      <c r="M29" s="19"/>
      <c r="N29" s="19"/>
      <c r="O29" s="19"/>
      <c r="P29" s="19"/>
      <c r="Q29" s="19"/>
      <c r="R29" s="19"/>
      <c r="S29" s="19"/>
      <c r="T29" s="19"/>
      <c r="U29" s="19"/>
      <c r="V29" s="19"/>
      <c r="W29" s="19"/>
      <c r="X29" s="19"/>
      <c r="Y29" s="19"/>
      <c r="Z29" s="20"/>
      <c r="AA29" s="21"/>
    </row>
    <row r="30" spans="1:27" ht="13.5">
      <c r="A30" s="22" t="s">
        <v>52</v>
      </c>
      <c r="B30" s="16"/>
      <c r="C30" s="17"/>
      <c r="D30" s="17"/>
      <c r="E30" s="18"/>
      <c r="F30" s="19"/>
      <c r="G30" s="19"/>
      <c r="H30" s="19"/>
      <c r="I30" s="19"/>
      <c r="J30" s="19"/>
      <c r="K30" s="19"/>
      <c r="L30" s="19"/>
      <c r="M30" s="19"/>
      <c r="N30" s="19"/>
      <c r="O30" s="19"/>
      <c r="P30" s="19"/>
      <c r="Q30" s="19"/>
      <c r="R30" s="19"/>
      <c r="S30" s="19"/>
      <c r="T30" s="19"/>
      <c r="U30" s="19"/>
      <c r="V30" s="19"/>
      <c r="W30" s="19"/>
      <c r="X30" s="19"/>
      <c r="Y30" s="19"/>
      <c r="Z30" s="20"/>
      <c r="AA30" s="21"/>
    </row>
    <row r="31" spans="1:27" ht="13.5">
      <c r="A31" s="22" t="s">
        <v>53</v>
      </c>
      <c r="B31" s="16"/>
      <c r="C31" s="17"/>
      <c r="D31" s="17"/>
      <c r="E31" s="18"/>
      <c r="F31" s="19"/>
      <c r="G31" s="19"/>
      <c r="H31" s="36"/>
      <c r="I31" s="36"/>
      <c r="J31" s="36"/>
      <c r="K31" s="19"/>
      <c r="L31" s="19"/>
      <c r="M31" s="19"/>
      <c r="N31" s="19"/>
      <c r="O31" s="36"/>
      <c r="P31" s="36"/>
      <c r="Q31" s="36"/>
      <c r="R31" s="19"/>
      <c r="S31" s="19"/>
      <c r="T31" s="19"/>
      <c r="U31" s="19"/>
      <c r="V31" s="36"/>
      <c r="W31" s="36"/>
      <c r="X31" s="36"/>
      <c r="Y31" s="19"/>
      <c r="Z31" s="20"/>
      <c r="AA31" s="21"/>
    </row>
    <row r="32" spans="1:27" ht="13.5">
      <c r="A32" s="9" t="s">
        <v>38</v>
      </c>
      <c r="B32" s="16"/>
      <c r="C32" s="17"/>
      <c r="D32" s="17"/>
      <c r="E32" s="18"/>
      <c r="F32" s="19"/>
      <c r="G32" s="19"/>
      <c r="H32" s="19"/>
      <c r="I32" s="19"/>
      <c r="J32" s="19"/>
      <c r="K32" s="19"/>
      <c r="L32" s="19"/>
      <c r="M32" s="19"/>
      <c r="N32" s="19"/>
      <c r="O32" s="19"/>
      <c r="P32" s="19"/>
      <c r="Q32" s="19"/>
      <c r="R32" s="19"/>
      <c r="S32" s="19"/>
      <c r="T32" s="19"/>
      <c r="U32" s="19"/>
      <c r="V32" s="19"/>
      <c r="W32" s="19"/>
      <c r="X32" s="19"/>
      <c r="Y32" s="19"/>
      <c r="Z32" s="20"/>
      <c r="AA32" s="21"/>
    </row>
    <row r="33" spans="1:27" ht="13.5">
      <c r="A33" s="22" t="s">
        <v>54</v>
      </c>
      <c r="B33" s="16"/>
      <c r="C33" s="17">
        <v>-879812</v>
      </c>
      <c r="D33" s="17"/>
      <c r="E33" s="18">
        <v>-1031000</v>
      </c>
      <c r="F33" s="19">
        <v>-1031000</v>
      </c>
      <c r="G33" s="19"/>
      <c r="H33" s="19"/>
      <c r="I33" s="19"/>
      <c r="J33" s="19"/>
      <c r="K33" s="19">
        <v>-451833</v>
      </c>
      <c r="L33" s="19"/>
      <c r="M33" s="19"/>
      <c r="N33" s="19">
        <v>-451833</v>
      </c>
      <c r="O33" s="19"/>
      <c r="P33" s="19"/>
      <c r="Q33" s="19"/>
      <c r="R33" s="19"/>
      <c r="S33" s="19"/>
      <c r="T33" s="19"/>
      <c r="U33" s="19"/>
      <c r="V33" s="19"/>
      <c r="W33" s="19">
        <v>-451833</v>
      </c>
      <c r="X33" s="19">
        <v>-515500</v>
      </c>
      <c r="Y33" s="19">
        <v>63667</v>
      </c>
      <c r="Z33" s="20">
        <v>-12.35</v>
      </c>
      <c r="AA33" s="21">
        <v>-1031000</v>
      </c>
    </row>
    <row r="34" spans="1:27" ht="13.5">
      <c r="A34" s="23" t="s">
        <v>55</v>
      </c>
      <c r="B34" s="24"/>
      <c r="C34" s="25">
        <f aca="true" t="shared" si="2" ref="C34:Y34">SUM(C29:C33)</f>
        <v>-879812</v>
      </c>
      <c r="D34" s="25">
        <f>SUM(D29:D33)</f>
        <v>0</v>
      </c>
      <c r="E34" s="26">
        <f t="shared" si="2"/>
        <v>-1031000</v>
      </c>
      <c r="F34" s="27">
        <f t="shared" si="2"/>
        <v>-1031000</v>
      </c>
      <c r="G34" s="27">
        <f t="shared" si="2"/>
        <v>0</v>
      </c>
      <c r="H34" s="27">
        <f t="shared" si="2"/>
        <v>0</v>
      </c>
      <c r="I34" s="27">
        <f t="shared" si="2"/>
        <v>0</v>
      </c>
      <c r="J34" s="27">
        <f t="shared" si="2"/>
        <v>0</v>
      </c>
      <c r="K34" s="27">
        <f t="shared" si="2"/>
        <v>-451833</v>
      </c>
      <c r="L34" s="27">
        <f t="shared" si="2"/>
        <v>0</v>
      </c>
      <c r="M34" s="27">
        <f t="shared" si="2"/>
        <v>0</v>
      </c>
      <c r="N34" s="27">
        <f t="shared" si="2"/>
        <v>-451833</v>
      </c>
      <c r="O34" s="27">
        <f t="shared" si="2"/>
        <v>0</v>
      </c>
      <c r="P34" s="27">
        <f t="shared" si="2"/>
        <v>0</v>
      </c>
      <c r="Q34" s="27">
        <f t="shared" si="2"/>
        <v>0</v>
      </c>
      <c r="R34" s="27">
        <f t="shared" si="2"/>
        <v>0</v>
      </c>
      <c r="S34" s="27">
        <f t="shared" si="2"/>
        <v>0</v>
      </c>
      <c r="T34" s="27">
        <f t="shared" si="2"/>
        <v>0</v>
      </c>
      <c r="U34" s="27">
        <f t="shared" si="2"/>
        <v>0</v>
      </c>
      <c r="V34" s="27">
        <f t="shared" si="2"/>
        <v>0</v>
      </c>
      <c r="W34" s="27">
        <f t="shared" si="2"/>
        <v>-451833</v>
      </c>
      <c r="X34" s="27">
        <f t="shared" si="2"/>
        <v>-515500</v>
      </c>
      <c r="Y34" s="27">
        <f t="shared" si="2"/>
        <v>63667</v>
      </c>
      <c r="Z34" s="28">
        <f>+IF(X34&lt;&gt;0,+(Y34/X34)*100,0)</f>
        <v>-12.350533462657614</v>
      </c>
      <c r="AA34" s="29">
        <f>SUM(AA29:AA33)</f>
        <v>-1031000</v>
      </c>
    </row>
    <row r="35" spans="1:27" ht="4.5" customHeight="1">
      <c r="A35" s="30"/>
      <c r="B35" s="16"/>
      <c r="C35" s="17"/>
      <c r="D35" s="17"/>
      <c r="E35" s="18"/>
      <c r="F35" s="19"/>
      <c r="G35" s="19"/>
      <c r="H35" s="19"/>
      <c r="I35" s="19"/>
      <c r="J35" s="19"/>
      <c r="K35" s="19"/>
      <c r="L35" s="19"/>
      <c r="M35" s="19"/>
      <c r="N35" s="19"/>
      <c r="O35" s="19"/>
      <c r="P35" s="19"/>
      <c r="Q35" s="19"/>
      <c r="R35" s="19"/>
      <c r="S35" s="19"/>
      <c r="T35" s="19"/>
      <c r="U35" s="19"/>
      <c r="V35" s="19"/>
      <c r="W35" s="19"/>
      <c r="X35" s="19"/>
      <c r="Y35" s="19"/>
      <c r="Z35" s="20"/>
      <c r="AA35" s="21"/>
    </row>
    <row r="36" spans="1:27" ht="13.5">
      <c r="A36" s="9" t="s">
        <v>56</v>
      </c>
      <c r="B36" s="16"/>
      <c r="C36" s="31">
        <f aca="true" t="shared" si="3" ref="C36:Y36">+C15+C25+C34</f>
        <v>505905</v>
      </c>
      <c r="D36" s="31">
        <f>+D15+D25+D34</f>
        <v>0</v>
      </c>
      <c r="E36" s="32">
        <f t="shared" si="3"/>
        <v>-11977632</v>
      </c>
      <c r="F36" s="33">
        <f t="shared" si="3"/>
        <v>-11977632</v>
      </c>
      <c r="G36" s="33">
        <f t="shared" si="3"/>
        <v>541551</v>
      </c>
      <c r="H36" s="33">
        <f t="shared" si="3"/>
        <v>1715001</v>
      </c>
      <c r="I36" s="33">
        <f t="shared" si="3"/>
        <v>-426750</v>
      </c>
      <c r="J36" s="33">
        <f t="shared" si="3"/>
        <v>1829802</v>
      </c>
      <c r="K36" s="33">
        <f t="shared" si="3"/>
        <v>3693462</v>
      </c>
      <c r="L36" s="33">
        <f t="shared" si="3"/>
        <v>18164698</v>
      </c>
      <c r="M36" s="33">
        <f t="shared" si="3"/>
        <v>-14602363</v>
      </c>
      <c r="N36" s="33">
        <f t="shared" si="3"/>
        <v>7255797</v>
      </c>
      <c r="O36" s="33">
        <f t="shared" si="3"/>
        <v>0</v>
      </c>
      <c r="P36" s="33">
        <f t="shared" si="3"/>
        <v>0</v>
      </c>
      <c r="Q36" s="33">
        <f t="shared" si="3"/>
        <v>0</v>
      </c>
      <c r="R36" s="33">
        <f t="shared" si="3"/>
        <v>0</v>
      </c>
      <c r="S36" s="33">
        <f t="shared" si="3"/>
        <v>0</v>
      </c>
      <c r="T36" s="33">
        <f t="shared" si="3"/>
        <v>0</v>
      </c>
      <c r="U36" s="33">
        <f t="shared" si="3"/>
        <v>0</v>
      </c>
      <c r="V36" s="33">
        <f t="shared" si="3"/>
        <v>0</v>
      </c>
      <c r="W36" s="33">
        <f t="shared" si="3"/>
        <v>9085599</v>
      </c>
      <c r="X36" s="33">
        <f t="shared" si="3"/>
        <v>13408784</v>
      </c>
      <c r="Y36" s="33">
        <f t="shared" si="3"/>
        <v>-4323185</v>
      </c>
      <c r="Z36" s="34">
        <f>+IF(X36&lt;&gt;0,+(Y36/X36)*100,0)</f>
        <v>-32.24143964135749</v>
      </c>
      <c r="AA36" s="35">
        <f>+AA15+AA25+AA34</f>
        <v>-11977632</v>
      </c>
    </row>
    <row r="37" spans="1:27" ht="13.5">
      <c r="A37" s="22" t="s">
        <v>57</v>
      </c>
      <c r="B37" s="16"/>
      <c r="C37" s="31">
        <v>6827506</v>
      </c>
      <c r="D37" s="31"/>
      <c r="E37" s="32">
        <v>11686000</v>
      </c>
      <c r="F37" s="33">
        <v>11686000</v>
      </c>
      <c r="G37" s="33">
        <v>34673</v>
      </c>
      <c r="H37" s="33">
        <v>576224</v>
      </c>
      <c r="I37" s="33">
        <v>2291225</v>
      </c>
      <c r="J37" s="33">
        <v>34673</v>
      </c>
      <c r="K37" s="33">
        <v>1864475</v>
      </c>
      <c r="L37" s="33">
        <v>5557937</v>
      </c>
      <c r="M37" s="33">
        <v>23722635</v>
      </c>
      <c r="N37" s="33">
        <v>1864475</v>
      </c>
      <c r="O37" s="33"/>
      <c r="P37" s="33"/>
      <c r="Q37" s="33"/>
      <c r="R37" s="33"/>
      <c r="S37" s="33"/>
      <c r="T37" s="33"/>
      <c r="U37" s="33"/>
      <c r="V37" s="33"/>
      <c r="W37" s="33">
        <v>34673</v>
      </c>
      <c r="X37" s="33">
        <v>11686000</v>
      </c>
      <c r="Y37" s="33">
        <v>-11651327</v>
      </c>
      <c r="Z37" s="34">
        <v>-99.7</v>
      </c>
      <c r="AA37" s="35">
        <v>11686000</v>
      </c>
    </row>
    <row r="38" spans="1:27" ht="13.5">
      <c r="A38" s="41" t="s">
        <v>58</v>
      </c>
      <c r="B38" s="42"/>
      <c r="C38" s="43">
        <v>7333411</v>
      </c>
      <c r="D38" s="43"/>
      <c r="E38" s="44">
        <v>-291632</v>
      </c>
      <c r="F38" s="45">
        <v>-291632</v>
      </c>
      <c r="G38" s="45">
        <v>576224</v>
      </c>
      <c r="H38" s="45">
        <v>2291225</v>
      </c>
      <c r="I38" s="45">
        <v>1864475</v>
      </c>
      <c r="J38" s="45">
        <v>1864475</v>
      </c>
      <c r="K38" s="45">
        <v>5557937</v>
      </c>
      <c r="L38" s="45">
        <v>23722635</v>
      </c>
      <c r="M38" s="45">
        <v>9120272</v>
      </c>
      <c r="N38" s="45">
        <v>9120272</v>
      </c>
      <c r="O38" s="45"/>
      <c r="P38" s="45"/>
      <c r="Q38" s="45"/>
      <c r="R38" s="45"/>
      <c r="S38" s="45"/>
      <c r="T38" s="45"/>
      <c r="U38" s="45"/>
      <c r="V38" s="45"/>
      <c r="W38" s="45">
        <v>9120272</v>
      </c>
      <c r="X38" s="45">
        <v>25094784</v>
      </c>
      <c r="Y38" s="45">
        <v>-15974512</v>
      </c>
      <c r="Z38" s="46">
        <v>-63.66</v>
      </c>
      <c r="AA38" s="47">
        <v>-291632</v>
      </c>
    </row>
    <row r="39" spans="1:27" ht="13.5">
      <c r="A39" s="48" t="s">
        <v>80</v>
      </c>
      <c r="B39" s="49"/>
      <c r="C39" s="49"/>
      <c r="D39" s="49"/>
      <c r="E39" s="49"/>
      <c r="F39" s="49"/>
      <c r="G39" s="49"/>
      <c r="H39" s="49"/>
      <c r="I39" s="49"/>
      <c r="J39" s="49"/>
      <c r="K39" s="49"/>
      <c r="L39" s="49"/>
      <c r="M39" s="49"/>
      <c r="N39" s="49"/>
      <c r="O39" s="49"/>
      <c r="P39" s="49"/>
      <c r="Q39" s="49"/>
      <c r="R39" s="49"/>
      <c r="S39" s="49"/>
      <c r="T39" s="49"/>
      <c r="U39" s="49"/>
      <c r="V39" s="49"/>
      <c r="W39" s="49"/>
      <c r="X39" s="49"/>
      <c r="Y39" s="49"/>
      <c r="Z39" s="49"/>
      <c r="AA39" s="49"/>
    </row>
    <row r="40" spans="1:27" ht="13.5">
      <c r="A40" s="50" t="s">
        <v>81</v>
      </c>
      <c r="B40" s="49"/>
      <c r="C40" s="49"/>
      <c r="D40" s="49"/>
      <c r="E40" s="49"/>
      <c r="F40" s="49"/>
      <c r="G40" s="49"/>
      <c r="H40" s="49"/>
      <c r="I40" s="49"/>
      <c r="J40" s="49"/>
      <c r="K40" s="49"/>
      <c r="L40" s="49"/>
      <c r="M40" s="49"/>
      <c r="N40" s="49"/>
      <c r="O40" s="49"/>
      <c r="P40" s="49"/>
      <c r="Q40" s="49"/>
      <c r="R40" s="49"/>
      <c r="S40" s="49"/>
      <c r="T40" s="49"/>
      <c r="U40" s="49"/>
      <c r="V40" s="49"/>
      <c r="W40" s="49"/>
      <c r="X40" s="49"/>
      <c r="Y40" s="49"/>
      <c r="Z40" s="49"/>
      <c r="AA40" s="49"/>
    </row>
    <row r="41" spans="1:27" ht="13.5">
      <c r="A41" s="49"/>
      <c r="B41" s="49"/>
      <c r="C41" s="49"/>
      <c r="D41" s="49"/>
      <c r="E41" s="49"/>
      <c r="F41" s="49"/>
      <c r="G41" s="49"/>
      <c r="H41" s="49"/>
      <c r="I41" s="49"/>
      <c r="J41" s="49"/>
      <c r="K41" s="49"/>
      <c r="L41" s="49"/>
      <c r="M41" s="49"/>
      <c r="N41" s="49"/>
      <c r="O41" s="49"/>
      <c r="P41" s="49"/>
      <c r="Q41" s="49"/>
      <c r="R41" s="49"/>
      <c r="S41" s="49"/>
      <c r="T41" s="49"/>
      <c r="U41" s="49"/>
      <c r="V41" s="49"/>
      <c r="W41" s="49"/>
      <c r="X41" s="49"/>
      <c r="Y41" s="49"/>
      <c r="Z41" s="49"/>
      <c r="AA41" s="49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41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51" t="s">
        <v>0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  <c r="R1" s="51"/>
      <c r="S1" s="51"/>
      <c r="T1" s="51"/>
      <c r="U1" s="51"/>
      <c r="V1" s="51"/>
      <c r="W1" s="51"/>
      <c r="X1" s="51"/>
      <c r="Y1" s="51"/>
      <c r="Z1" s="51"/>
      <c r="AA1" s="51"/>
    </row>
    <row r="2" spans="1:27" ht="24.75" customHeight="1">
      <c r="A2" s="2" t="s">
        <v>1</v>
      </c>
      <c r="B2" s="1" t="s">
        <v>82</v>
      </c>
      <c r="C2" s="3" t="s">
        <v>2</v>
      </c>
      <c r="D2" s="3" t="s">
        <v>3</v>
      </c>
      <c r="E2" s="52" t="s">
        <v>4</v>
      </c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  <c r="R2" s="53"/>
      <c r="S2" s="53"/>
      <c r="T2" s="53"/>
      <c r="U2" s="53"/>
      <c r="V2" s="53"/>
      <c r="W2" s="53"/>
      <c r="X2" s="53"/>
      <c r="Y2" s="53"/>
      <c r="Z2" s="53"/>
      <c r="AA2" s="54"/>
    </row>
    <row r="3" spans="1:27" ht="24.75" customHeight="1">
      <c r="A3" s="4" t="s">
        <v>5</v>
      </c>
      <c r="B3" s="5" t="s">
        <v>6</v>
      </c>
      <c r="C3" s="6" t="s">
        <v>7</v>
      </c>
      <c r="D3" s="6" t="s">
        <v>7</v>
      </c>
      <c r="E3" s="7" t="s">
        <v>8</v>
      </c>
      <c r="F3" s="8" t="s">
        <v>9</v>
      </c>
      <c r="G3" s="8" t="s">
        <v>10</v>
      </c>
      <c r="H3" s="8" t="s">
        <v>11</v>
      </c>
      <c r="I3" s="8" t="s">
        <v>12</v>
      </c>
      <c r="J3" s="8" t="s">
        <v>13</v>
      </c>
      <c r="K3" s="8" t="s">
        <v>14</v>
      </c>
      <c r="L3" s="8" t="s">
        <v>15</v>
      </c>
      <c r="M3" s="8" t="s">
        <v>16</v>
      </c>
      <c r="N3" s="8" t="s">
        <v>17</v>
      </c>
      <c r="O3" s="8" t="s">
        <v>18</v>
      </c>
      <c r="P3" s="8" t="s">
        <v>19</v>
      </c>
      <c r="Q3" s="8" t="s">
        <v>20</v>
      </c>
      <c r="R3" s="8" t="s">
        <v>21</v>
      </c>
      <c r="S3" s="8" t="s">
        <v>22</v>
      </c>
      <c r="T3" s="8" t="s">
        <v>23</v>
      </c>
      <c r="U3" s="8" t="s">
        <v>24</v>
      </c>
      <c r="V3" s="8" t="s">
        <v>25</v>
      </c>
      <c r="W3" s="8" t="s">
        <v>26</v>
      </c>
      <c r="X3" s="8" t="s">
        <v>27</v>
      </c>
      <c r="Y3" s="8" t="s">
        <v>28</v>
      </c>
      <c r="Z3" s="8" t="s">
        <v>29</v>
      </c>
      <c r="AA3" s="6" t="s">
        <v>30</v>
      </c>
    </row>
    <row r="4" spans="1:27" ht="13.5">
      <c r="A4" s="9" t="s">
        <v>31</v>
      </c>
      <c r="B4" s="10"/>
      <c r="C4" s="11"/>
      <c r="D4" s="11"/>
      <c r="E4" s="12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4"/>
      <c r="AA4" s="15"/>
    </row>
    <row r="5" spans="1:27" ht="13.5">
      <c r="A5" s="9" t="s">
        <v>32</v>
      </c>
      <c r="B5" s="16"/>
      <c r="C5" s="17"/>
      <c r="D5" s="17"/>
      <c r="E5" s="18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  <c r="S5" s="19"/>
      <c r="T5" s="19"/>
      <c r="U5" s="19"/>
      <c r="V5" s="19"/>
      <c r="W5" s="19"/>
      <c r="X5" s="19"/>
      <c r="Y5" s="19"/>
      <c r="Z5" s="20"/>
      <c r="AA5" s="21"/>
    </row>
    <row r="6" spans="1:27" ht="13.5">
      <c r="A6" s="22" t="s">
        <v>33</v>
      </c>
      <c r="B6" s="16"/>
      <c r="C6" s="17">
        <v>50367764</v>
      </c>
      <c r="D6" s="17"/>
      <c r="E6" s="18">
        <v>43784266</v>
      </c>
      <c r="F6" s="19">
        <v>43784266</v>
      </c>
      <c r="G6" s="19">
        <v>3478629</v>
      </c>
      <c r="H6" s="19">
        <v>1990653</v>
      </c>
      <c r="I6" s="19">
        <v>8635158</v>
      </c>
      <c r="J6" s="19">
        <v>14104440</v>
      </c>
      <c r="K6" s="19">
        <v>3332856</v>
      </c>
      <c r="L6" s="19">
        <v>3796965</v>
      </c>
      <c r="M6" s="19">
        <v>11513479</v>
      </c>
      <c r="N6" s="19">
        <v>18643300</v>
      </c>
      <c r="O6" s="19"/>
      <c r="P6" s="19"/>
      <c r="Q6" s="19"/>
      <c r="R6" s="19"/>
      <c r="S6" s="19"/>
      <c r="T6" s="19"/>
      <c r="U6" s="19"/>
      <c r="V6" s="19"/>
      <c r="W6" s="19">
        <v>32747740</v>
      </c>
      <c r="X6" s="19">
        <v>21894406</v>
      </c>
      <c r="Y6" s="19">
        <v>10853334</v>
      </c>
      <c r="Z6" s="20">
        <v>49.57</v>
      </c>
      <c r="AA6" s="21">
        <v>43784266</v>
      </c>
    </row>
    <row r="7" spans="1:27" ht="13.5">
      <c r="A7" s="22" t="s">
        <v>34</v>
      </c>
      <c r="B7" s="16"/>
      <c r="C7" s="17">
        <v>181979473</v>
      </c>
      <c r="D7" s="17"/>
      <c r="E7" s="18">
        <v>199712350</v>
      </c>
      <c r="F7" s="19">
        <v>199712350</v>
      </c>
      <c r="G7" s="19">
        <v>76401000</v>
      </c>
      <c r="H7" s="19"/>
      <c r="I7" s="19"/>
      <c r="J7" s="19">
        <v>76401000</v>
      </c>
      <c r="K7" s="19">
        <v>11250000</v>
      </c>
      <c r="L7" s="19">
        <v>40950281</v>
      </c>
      <c r="M7" s="19">
        <v>11181693</v>
      </c>
      <c r="N7" s="19">
        <v>63381974</v>
      </c>
      <c r="O7" s="19"/>
      <c r="P7" s="19"/>
      <c r="Q7" s="19"/>
      <c r="R7" s="19"/>
      <c r="S7" s="19"/>
      <c r="T7" s="19"/>
      <c r="U7" s="19"/>
      <c r="V7" s="19"/>
      <c r="W7" s="19">
        <v>139782974</v>
      </c>
      <c r="X7" s="19">
        <v>159770350</v>
      </c>
      <c r="Y7" s="19">
        <v>-19987376</v>
      </c>
      <c r="Z7" s="20">
        <v>-12.51</v>
      </c>
      <c r="AA7" s="21">
        <v>199712350</v>
      </c>
    </row>
    <row r="8" spans="1:27" ht="13.5">
      <c r="A8" s="22" t="s">
        <v>35</v>
      </c>
      <c r="B8" s="16"/>
      <c r="C8" s="17"/>
      <c r="D8" s="17"/>
      <c r="E8" s="18">
        <v>102736650</v>
      </c>
      <c r="F8" s="19">
        <v>102736650</v>
      </c>
      <c r="G8" s="19">
        <v>40704000</v>
      </c>
      <c r="H8" s="19">
        <v>2576000</v>
      </c>
      <c r="I8" s="19"/>
      <c r="J8" s="19">
        <v>43280000</v>
      </c>
      <c r="K8" s="19">
        <v>11250000</v>
      </c>
      <c r="L8" s="19"/>
      <c r="M8" s="19">
        <v>3000000</v>
      </c>
      <c r="N8" s="19">
        <v>14250000</v>
      </c>
      <c r="O8" s="19"/>
      <c r="P8" s="19"/>
      <c r="Q8" s="19"/>
      <c r="R8" s="19"/>
      <c r="S8" s="19"/>
      <c r="T8" s="19"/>
      <c r="U8" s="19"/>
      <c r="V8" s="19"/>
      <c r="W8" s="19">
        <v>57530000</v>
      </c>
      <c r="X8" s="19">
        <v>75235650</v>
      </c>
      <c r="Y8" s="19">
        <v>-17705650</v>
      </c>
      <c r="Z8" s="20">
        <v>-23.53</v>
      </c>
      <c r="AA8" s="21">
        <v>102736650</v>
      </c>
    </row>
    <row r="9" spans="1:27" ht="13.5">
      <c r="A9" s="22" t="s">
        <v>36</v>
      </c>
      <c r="B9" s="16"/>
      <c r="C9" s="17">
        <v>19494670</v>
      </c>
      <c r="D9" s="17"/>
      <c r="E9" s="18">
        <v>20420760</v>
      </c>
      <c r="F9" s="19">
        <v>20420760</v>
      </c>
      <c r="G9" s="19">
        <v>1580209</v>
      </c>
      <c r="H9" s="19">
        <v>1607937</v>
      </c>
      <c r="I9" s="19"/>
      <c r="J9" s="19">
        <v>3188146</v>
      </c>
      <c r="K9" s="19">
        <v>1459821</v>
      </c>
      <c r="L9" s="19">
        <v>1643293</v>
      </c>
      <c r="M9" s="19">
        <v>1665334</v>
      </c>
      <c r="N9" s="19">
        <v>4768448</v>
      </c>
      <c r="O9" s="19"/>
      <c r="P9" s="19"/>
      <c r="Q9" s="19"/>
      <c r="R9" s="19"/>
      <c r="S9" s="19"/>
      <c r="T9" s="19"/>
      <c r="U9" s="19"/>
      <c r="V9" s="19"/>
      <c r="W9" s="19">
        <v>7956594</v>
      </c>
      <c r="X9" s="19">
        <v>10210380</v>
      </c>
      <c r="Y9" s="19">
        <v>-2253786</v>
      </c>
      <c r="Z9" s="20">
        <v>-22.07</v>
      </c>
      <c r="AA9" s="21">
        <v>20420760</v>
      </c>
    </row>
    <row r="10" spans="1:27" ht="13.5">
      <c r="A10" s="22" t="s">
        <v>37</v>
      </c>
      <c r="B10" s="16"/>
      <c r="C10" s="17"/>
      <c r="D10" s="17"/>
      <c r="E10" s="18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20"/>
      <c r="AA10" s="21"/>
    </row>
    <row r="11" spans="1:27" ht="13.5">
      <c r="A11" s="9" t="s">
        <v>38</v>
      </c>
      <c r="B11" s="16"/>
      <c r="C11" s="17"/>
      <c r="D11" s="17"/>
      <c r="E11" s="18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20"/>
      <c r="AA11" s="21"/>
    </row>
    <row r="12" spans="1:27" ht="13.5">
      <c r="A12" s="22" t="s">
        <v>39</v>
      </c>
      <c r="B12" s="16"/>
      <c r="C12" s="17">
        <v>-245328452</v>
      </c>
      <c r="D12" s="17"/>
      <c r="E12" s="18">
        <v>-257995013</v>
      </c>
      <c r="F12" s="19">
        <v>-257995013</v>
      </c>
      <c r="G12" s="19">
        <v>-27774453</v>
      </c>
      <c r="H12" s="19">
        <v>-35605823</v>
      </c>
      <c r="I12" s="19">
        <v>-19741062</v>
      </c>
      <c r="J12" s="19">
        <v>-83121338</v>
      </c>
      <c r="K12" s="19">
        <v>-21002224</v>
      </c>
      <c r="L12" s="19">
        <v>-16393653</v>
      </c>
      <c r="M12" s="19">
        <v>-62918352</v>
      </c>
      <c r="N12" s="19">
        <v>-100314229</v>
      </c>
      <c r="O12" s="19"/>
      <c r="P12" s="19"/>
      <c r="Q12" s="19"/>
      <c r="R12" s="19"/>
      <c r="S12" s="19"/>
      <c r="T12" s="19"/>
      <c r="U12" s="19"/>
      <c r="V12" s="19"/>
      <c r="W12" s="19">
        <v>-183435567</v>
      </c>
      <c r="X12" s="19">
        <v>-126158993</v>
      </c>
      <c r="Y12" s="19">
        <v>-57276574</v>
      </c>
      <c r="Z12" s="20">
        <v>45.4</v>
      </c>
      <c r="AA12" s="21">
        <v>-257995013</v>
      </c>
    </row>
    <row r="13" spans="1:27" ht="13.5">
      <c r="A13" s="22" t="s">
        <v>40</v>
      </c>
      <c r="B13" s="16"/>
      <c r="C13" s="17"/>
      <c r="D13" s="17"/>
      <c r="E13" s="18">
        <v>-846000</v>
      </c>
      <c r="F13" s="19">
        <v>-846000</v>
      </c>
      <c r="G13" s="19"/>
      <c r="H13" s="19"/>
      <c r="I13" s="19">
        <v>-263</v>
      </c>
      <c r="J13" s="19">
        <v>-263</v>
      </c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>
        <v>-263</v>
      </c>
      <c r="X13" s="19">
        <v>-423000</v>
      </c>
      <c r="Y13" s="19">
        <v>422737</v>
      </c>
      <c r="Z13" s="20">
        <v>-99.94</v>
      </c>
      <c r="AA13" s="21">
        <v>-846000</v>
      </c>
    </row>
    <row r="14" spans="1:27" ht="13.5">
      <c r="A14" s="22" t="s">
        <v>41</v>
      </c>
      <c r="B14" s="16"/>
      <c r="C14" s="17"/>
      <c r="D14" s="17"/>
      <c r="E14" s="18">
        <v>-5915000</v>
      </c>
      <c r="F14" s="19">
        <v>-5915000</v>
      </c>
      <c r="G14" s="19"/>
      <c r="H14" s="19"/>
      <c r="I14" s="19">
        <v>-54000</v>
      </c>
      <c r="J14" s="19">
        <v>-54000</v>
      </c>
      <c r="K14" s="19"/>
      <c r="L14" s="19"/>
      <c r="M14" s="19"/>
      <c r="N14" s="19"/>
      <c r="O14" s="19"/>
      <c r="P14" s="19"/>
      <c r="Q14" s="19"/>
      <c r="R14" s="19"/>
      <c r="S14" s="19"/>
      <c r="T14" s="19"/>
      <c r="U14" s="19"/>
      <c r="V14" s="19"/>
      <c r="W14" s="19">
        <v>-54000</v>
      </c>
      <c r="X14" s="19">
        <v>-4782000</v>
      </c>
      <c r="Y14" s="19">
        <v>4728000</v>
      </c>
      <c r="Z14" s="20">
        <v>-98.87</v>
      </c>
      <c r="AA14" s="21">
        <v>-5915000</v>
      </c>
    </row>
    <row r="15" spans="1:27" ht="13.5">
      <c r="A15" s="23" t="s">
        <v>42</v>
      </c>
      <c r="B15" s="24"/>
      <c r="C15" s="25">
        <f aca="true" t="shared" si="0" ref="C15:Y15">SUM(C6:C14)</f>
        <v>6513455</v>
      </c>
      <c r="D15" s="25">
        <f>SUM(D6:D14)</f>
        <v>0</v>
      </c>
      <c r="E15" s="26">
        <f t="shared" si="0"/>
        <v>101898013</v>
      </c>
      <c r="F15" s="27">
        <f t="shared" si="0"/>
        <v>101898013</v>
      </c>
      <c r="G15" s="27">
        <f t="shared" si="0"/>
        <v>94389385</v>
      </c>
      <c r="H15" s="27">
        <f t="shared" si="0"/>
        <v>-29431233</v>
      </c>
      <c r="I15" s="27">
        <f t="shared" si="0"/>
        <v>-11160167</v>
      </c>
      <c r="J15" s="27">
        <f t="shared" si="0"/>
        <v>53797985</v>
      </c>
      <c r="K15" s="27">
        <f t="shared" si="0"/>
        <v>6290453</v>
      </c>
      <c r="L15" s="27">
        <f t="shared" si="0"/>
        <v>29996886</v>
      </c>
      <c r="M15" s="27">
        <f t="shared" si="0"/>
        <v>-35557846</v>
      </c>
      <c r="N15" s="27">
        <f t="shared" si="0"/>
        <v>729493</v>
      </c>
      <c r="O15" s="27">
        <f t="shared" si="0"/>
        <v>0</v>
      </c>
      <c r="P15" s="27">
        <f t="shared" si="0"/>
        <v>0</v>
      </c>
      <c r="Q15" s="27">
        <f t="shared" si="0"/>
        <v>0</v>
      </c>
      <c r="R15" s="27">
        <f t="shared" si="0"/>
        <v>0</v>
      </c>
      <c r="S15" s="27">
        <f t="shared" si="0"/>
        <v>0</v>
      </c>
      <c r="T15" s="27">
        <f t="shared" si="0"/>
        <v>0</v>
      </c>
      <c r="U15" s="27">
        <f t="shared" si="0"/>
        <v>0</v>
      </c>
      <c r="V15" s="27">
        <f t="shared" si="0"/>
        <v>0</v>
      </c>
      <c r="W15" s="27">
        <f t="shared" si="0"/>
        <v>54527478</v>
      </c>
      <c r="X15" s="27">
        <f t="shared" si="0"/>
        <v>135746793</v>
      </c>
      <c r="Y15" s="27">
        <f t="shared" si="0"/>
        <v>-81219315</v>
      </c>
      <c r="Z15" s="28">
        <f>+IF(X15&lt;&gt;0,+(Y15/X15)*100,0)</f>
        <v>-59.83147977573216</v>
      </c>
      <c r="AA15" s="29">
        <f>SUM(AA6:AA14)</f>
        <v>101898013</v>
      </c>
    </row>
    <row r="16" spans="1:27" ht="4.5" customHeight="1">
      <c r="A16" s="30"/>
      <c r="B16" s="16"/>
      <c r="C16" s="17"/>
      <c r="D16" s="17"/>
      <c r="E16" s="18"/>
      <c r="F16" s="19"/>
      <c r="G16" s="19"/>
      <c r="H16" s="19"/>
      <c r="I16" s="19"/>
      <c r="J16" s="19"/>
      <c r="K16" s="19"/>
      <c r="L16" s="19"/>
      <c r="M16" s="19"/>
      <c r="N16" s="19"/>
      <c r="O16" s="19"/>
      <c r="P16" s="19"/>
      <c r="Q16" s="19"/>
      <c r="R16" s="19"/>
      <c r="S16" s="19"/>
      <c r="T16" s="19"/>
      <c r="U16" s="19"/>
      <c r="V16" s="19"/>
      <c r="W16" s="19"/>
      <c r="X16" s="19"/>
      <c r="Y16" s="19"/>
      <c r="Z16" s="20"/>
      <c r="AA16" s="21"/>
    </row>
    <row r="17" spans="1:27" ht="13.5">
      <c r="A17" s="9" t="s">
        <v>43</v>
      </c>
      <c r="B17" s="16"/>
      <c r="C17" s="17"/>
      <c r="D17" s="17"/>
      <c r="E17" s="18"/>
      <c r="F17" s="19"/>
      <c r="G17" s="19"/>
      <c r="H17" s="19"/>
      <c r="I17" s="19"/>
      <c r="J17" s="19"/>
      <c r="K17" s="19"/>
      <c r="L17" s="19"/>
      <c r="M17" s="19"/>
      <c r="N17" s="19"/>
      <c r="O17" s="19"/>
      <c r="P17" s="19"/>
      <c r="Q17" s="19"/>
      <c r="R17" s="19"/>
      <c r="S17" s="19"/>
      <c r="T17" s="19"/>
      <c r="U17" s="19"/>
      <c r="V17" s="19"/>
      <c r="W17" s="19"/>
      <c r="X17" s="19"/>
      <c r="Y17" s="19"/>
      <c r="Z17" s="20"/>
      <c r="AA17" s="21"/>
    </row>
    <row r="18" spans="1:27" ht="13.5">
      <c r="A18" s="9" t="s">
        <v>32</v>
      </c>
      <c r="B18" s="16"/>
      <c r="C18" s="31"/>
      <c r="D18" s="31"/>
      <c r="E18" s="32"/>
      <c r="F18" s="33"/>
      <c r="G18" s="33"/>
      <c r="H18" s="33"/>
      <c r="I18" s="33"/>
      <c r="J18" s="33"/>
      <c r="K18" s="33"/>
      <c r="L18" s="33"/>
      <c r="M18" s="33"/>
      <c r="N18" s="33"/>
      <c r="O18" s="33"/>
      <c r="P18" s="33"/>
      <c r="Q18" s="33"/>
      <c r="R18" s="33"/>
      <c r="S18" s="33"/>
      <c r="T18" s="33"/>
      <c r="U18" s="33"/>
      <c r="V18" s="33"/>
      <c r="W18" s="33"/>
      <c r="X18" s="33"/>
      <c r="Y18" s="33"/>
      <c r="Z18" s="34"/>
      <c r="AA18" s="35"/>
    </row>
    <row r="19" spans="1:27" ht="13.5">
      <c r="A19" s="22" t="s">
        <v>44</v>
      </c>
      <c r="B19" s="16"/>
      <c r="C19" s="17">
        <v>132552945</v>
      </c>
      <c r="D19" s="17"/>
      <c r="E19" s="18"/>
      <c r="F19" s="19"/>
      <c r="G19" s="36"/>
      <c r="H19" s="36"/>
      <c r="I19" s="36">
        <v>2635</v>
      </c>
      <c r="J19" s="19">
        <v>2635</v>
      </c>
      <c r="K19" s="36"/>
      <c r="L19" s="36"/>
      <c r="M19" s="19"/>
      <c r="N19" s="36"/>
      <c r="O19" s="36"/>
      <c r="P19" s="36"/>
      <c r="Q19" s="19"/>
      <c r="R19" s="36"/>
      <c r="S19" s="36"/>
      <c r="T19" s="19"/>
      <c r="U19" s="36"/>
      <c r="V19" s="36"/>
      <c r="W19" s="36">
        <v>2635</v>
      </c>
      <c r="X19" s="19"/>
      <c r="Y19" s="36">
        <v>2635</v>
      </c>
      <c r="Z19" s="37"/>
      <c r="AA19" s="38"/>
    </row>
    <row r="20" spans="1:27" ht="13.5">
      <c r="A20" s="22" t="s">
        <v>45</v>
      </c>
      <c r="B20" s="16"/>
      <c r="C20" s="17"/>
      <c r="D20" s="17"/>
      <c r="E20" s="39"/>
      <c r="F20" s="36"/>
      <c r="G20" s="19"/>
      <c r="H20" s="19"/>
      <c r="I20" s="19"/>
      <c r="J20" s="19"/>
      <c r="K20" s="19"/>
      <c r="L20" s="19"/>
      <c r="M20" s="36"/>
      <c r="N20" s="19"/>
      <c r="O20" s="19"/>
      <c r="P20" s="19"/>
      <c r="Q20" s="19"/>
      <c r="R20" s="19"/>
      <c r="S20" s="19"/>
      <c r="T20" s="36"/>
      <c r="U20" s="19"/>
      <c r="V20" s="19"/>
      <c r="W20" s="19"/>
      <c r="X20" s="19"/>
      <c r="Y20" s="19"/>
      <c r="Z20" s="20"/>
      <c r="AA20" s="21"/>
    </row>
    <row r="21" spans="1:27" ht="13.5">
      <c r="A21" s="22" t="s">
        <v>46</v>
      </c>
      <c r="B21" s="16"/>
      <c r="C21" s="40"/>
      <c r="D21" s="40"/>
      <c r="E21" s="18"/>
      <c r="F21" s="19"/>
      <c r="G21" s="36"/>
      <c r="H21" s="36"/>
      <c r="I21" s="36"/>
      <c r="J21" s="19"/>
      <c r="K21" s="36"/>
      <c r="L21" s="36"/>
      <c r="M21" s="19"/>
      <c r="N21" s="36"/>
      <c r="O21" s="36"/>
      <c r="P21" s="36"/>
      <c r="Q21" s="19"/>
      <c r="R21" s="36"/>
      <c r="S21" s="36"/>
      <c r="T21" s="19"/>
      <c r="U21" s="36"/>
      <c r="V21" s="36"/>
      <c r="W21" s="36"/>
      <c r="X21" s="19"/>
      <c r="Y21" s="36"/>
      <c r="Z21" s="37"/>
      <c r="AA21" s="38"/>
    </row>
    <row r="22" spans="1:27" ht="13.5">
      <c r="A22" s="22" t="s">
        <v>47</v>
      </c>
      <c r="B22" s="16"/>
      <c r="C22" s="17"/>
      <c r="D22" s="17"/>
      <c r="E22" s="18"/>
      <c r="F22" s="19"/>
      <c r="G22" s="19"/>
      <c r="H22" s="19"/>
      <c r="I22" s="19"/>
      <c r="J22" s="19"/>
      <c r="K22" s="19"/>
      <c r="L22" s="19"/>
      <c r="M22" s="19"/>
      <c r="N22" s="19"/>
      <c r="O22" s="19"/>
      <c r="P22" s="19"/>
      <c r="Q22" s="19"/>
      <c r="R22" s="19"/>
      <c r="S22" s="19"/>
      <c r="T22" s="19"/>
      <c r="U22" s="19"/>
      <c r="V22" s="19"/>
      <c r="W22" s="19"/>
      <c r="X22" s="19"/>
      <c r="Y22" s="19"/>
      <c r="Z22" s="20"/>
      <c r="AA22" s="21"/>
    </row>
    <row r="23" spans="1:27" ht="13.5">
      <c r="A23" s="9" t="s">
        <v>38</v>
      </c>
      <c r="B23" s="16"/>
      <c r="C23" s="17"/>
      <c r="D23" s="17"/>
      <c r="E23" s="18"/>
      <c r="F23" s="19"/>
      <c r="G23" s="19"/>
      <c r="H23" s="19"/>
      <c r="I23" s="19"/>
      <c r="J23" s="19"/>
      <c r="K23" s="19"/>
      <c r="L23" s="19"/>
      <c r="M23" s="19"/>
      <c r="N23" s="19"/>
      <c r="O23" s="19"/>
      <c r="P23" s="19"/>
      <c r="Q23" s="19"/>
      <c r="R23" s="19"/>
      <c r="S23" s="19"/>
      <c r="T23" s="19"/>
      <c r="U23" s="19"/>
      <c r="V23" s="19"/>
      <c r="W23" s="19"/>
      <c r="X23" s="19"/>
      <c r="Y23" s="19"/>
      <c r="Z23" s="20"/>
      <c r="AA23" s="21"/>
    </row>
    <row r="24" spans="1:27" ht="13.5">
      <c r="A24" s="22" t="s">
        <v>48</v>
      </c>
      <c r="B24" s="16"/>
      <c r="C24" s="17">
        <v>-137824066</v>
      </c>
      <c r="D24" s="17"/>
      <c r="E24" s="18">
        <v>-102736650</v>
      </c>
      <c r="F24" s="19">
        <v>-102736650</v>
      </c>
      <c r="G24" s="19">
        <v>-22420754</v>
      </c>
      <c r="H24" s="19">
        <v>-15321769</v>
      </c>
      <c r="I24" s="19">
        <v>-15063337</v>
      </c>
      <c r="J24" s="19">
        <v>-52805860</v>
      </c>
      <c r="K24" s="19">
        <v>-10672263</v>
      </c>
      <c r="L24" s="19">
        <v>-7567570</v>
      </c>
      <c r="M24" s="19">
        <v>-15063938</v>
      </c>
      <c r="N24" s="19">
        <v>-33303771</v>
      </c>
      <c r="O24" s="19"/>
      <c r="P24" s="19"/>
      <c r="Q24" s="19"/>
      <c r="R24" s="19"/>
      <c r="S24" s="19"/>
      <c r="T24" s="19"/>
      <c r="U24" s="19"/>
      <c r="V24" s="19"/>
      <c r="W24" s="19">
        <v>-86109631</v>
      </c>
      <c r="X24" s="19">
        <v>-75235650</v>
      </c>
      <c r="Y24" s="19">
        <v>-10873981</v>
      </c>
      <c r="Z24" s="20">
        <v>14.45</v>
      </c>
      <c r="AA24" s="21">
        <v>-102736650</v>
      </c>
    </row>
    <row r="25" spans="1:27" ht="13.5">
      <c r="A25" s="23" t="s">
        <v>49</v>
      </c>
      <c r="B25" s="24"/>
      <c r="C25" s="25">
        <f aca="true" t="shared" si="1" ref="C25:Y25">SUM(C19:C24)</f>
        <v>-5271121</v>
      </c>
      <c r="D25" s="25">
        <f>SUM(D19:D24)</f>
        <v>0</v>
      </c>
      <c r="E25" s="26">
        <f t="shared" si="1"/>
        <v>-102736650</v>
      </c>
      <c r="F25" s="27">
        <f t="shared" si="1"/>
        <v>-102736650</v>
      </c>
      <c r="G25" s="27">
        <f t="shared" si="1"/>
        <v>-22420754</v>
      </c>
      <c r="H25" s="27">
        <f t="shared" si="1"/>
        <v>-15321769</v>
      </c>
      <c r="I25" s="27">
        <f t="shared" si="1"/>
        <v>-15060702</v>
      </c>
      <c r="J25" s="27">
        <f t="shared" si="1"/>
        <v>-52803225</v>
      </c>
      <c r="K25" s="27">
        <f t="shared" si="1"/>
        <v>-10672263</v>
      </c>
      <c r="L25" s="27">
        <f t="shared" si="1"/>
        <v>-7567570</v>
      </c>
      <c r="M25" s="27">
        <f t="shared" si="1"/>
        <v>-15063938</v>
      </c>
      <c r="N25" s="27">
        <f t="shared" si="1"/>
        <v>-33303771</v>
      </c>
      <c r="O25" s="27">
        <f t="shared" si="1"/>
        <v>0</v>
      </c>
      <c r="P25" s="27">
        <f t="shared" si="1"/>
        <v>0</v>
      </c>
      <c r="Q25" s="27">
        <f t="shared" si="1"/>
        <v>0</v>
      </c>
      <c r="R25" s="27">
        <f t="shared" si="1"/>
        <v>0</v>
      </c>
      <c r="S25" s="27">
        <f t="shared" si="1"/>
        <v>0</v>
      </c>
      <c r="T25" s="27">
        <f t="shared" si="1"/>
        <v>0</v>
      </c>
      <c r="U25" s="27">
        <f t="shared" si="1"/>
        <v>0</v>
      </c>
      <c r="V25" s="27">
        <f t="shared" si="1"/>
        <v>0</v>
      </c>
      <c r="W25" s="27">
        <f t="shared" si="1"/>
        <v>-86106996</v>
      </c>
      <c r="X25" s="27">
        <f t="shared" si="1"/>
        <v>-75235650</v>
      </c>
      <c r="Y25" s="27">
        <f t="shared" si="1"/>
        <v>-10871346</v>
      </c>
      <c r="Z25" s="28">
        <f>+IF(X25&lt;&gt;0,+(Y25/X25)*100,0)</f>
        <v>14.449726957898285</v>
      </c>
      <c r="AA25" s="29">
        <f>SUM(AA19:AA24)</f>
        <v>-102736650</v>
      </c>
    </row>
    <row r="26" spans="1:27" ht="4.5" customHeight="1">
      <c r="A26" s="30"/>
      <c r="B26" s="16"/>
      <c r="C26" s="17"/>
      <c r="D26" s="17"/>
      <c r="E26" s="18"/>
      <c r="F26" s="19"/>
      <c r="G26" s="19"/>
      <c r="H26" s="19"/>
      <c r="I26" s="19"/>
      <c r="J26" s="19"/>
      <c r="K26" s="19"/>
      <c r="L26" s="19"/>
      <c r="M26" s="19"/>
      <c r="N26" s="19"/>
      <c r="O26" s="19"/>
      <c r="P26" s="19"/>
      <c r="Q26" s="19"/>
      <c r="R26" s="19"/>
      <c r="S26" s="19"/>
      <c r="T26" s="19"/>
      <c r="U26" s="19"/>
      <c r="V26" s="19"/>
      <c r="W26" s="19"/>
      <c r="X26" s="19"/>
      <c r="Y26" s="19"/>
      <c r="Z26" s="20"/>
      <c r="AA26" s="21"/>
    </row>
    <row r="27" spans="1:27" ht="13.5">
      <c r="A27" s="9" t="s">
        <v>50</v>
      </c>
      <c r="B27" s="16"/>
      <c r="C27" s="17"/>
      <c r="D27" s="17"/>
      <c r="E27" s="18"/>
      <c r="F27" s="19"/>
      <c r="G27" s="19"/>
      <c r="H27" s="19"/>
      <c r="I27" s="19"/>
      <c r="J27" s="19"/>
      <c r="K27" s="19"/>
      <c r="L27" s="19"/>
      <c r="M27" s="19"/>
      <c r="N27" s="19"/>
      <c r="O27" s="19"/>
      <c r="P27" s="19"/>
      <c r="Q27" s="19"/>
      <c r="R27" s="19"/>
      <c r="S27" s="19"/>
      <c r="T27" s="19"/>
      <c r="U27" s="19"/>
      <c r="V27" s="19"/>
      <c r="W27" s="19"/>
      <c r="X27" s="19"/>
      <c r="Y27" s="19"/>
      <c r="Z27" s="20"/>
      <c r="AA27" s="21"/>
    </row>
    <row r="28" spans="1:27" ht="13.5">
      <c r="A28" s="9" t="s">
        <v>32</v>
      </c>
      <c r="B28" s="16"/>
      <c r="C28" s="17"/>
      <c r="D28" s="17"/>
      <c r="E28" s="18"/>
      <c r="F28" s="19"/>
      <c r="G28" s="19"/>
      <c r="H28" s="19"/>
      <c r="I28" s="19"/>
      <c r="J28" s="19"/>
      <c r="K28" s="19"/>
      <c r="L28" s="19"/>
      <c r="M28" s="19"/>
      <c r="N28" s="19"/>
      <c r="O28" s="19"/>
      <c r="P28" s="19"/>
      <c r="Q28" s="19"/>
      <c r="R28" s="19"/>
      <c r="S28" s="19"/>
      <c r="T28" s="19"/>
      <c r="U28" s="19"/>
      <c r="V28" s="19"/>
      <c r="W28" s="19"/>
      <c r="X28" s="19"/>
      <c r="Y28" s="19"/>
      <c r="Z28" s="20"/>
      <c r="AA28" s="21"/>
    </row>
    <row r="29" spans="1:27" ht="13.5">
      <c r="A29" s="22" t="s">
        <v>51</v>
      </c>
      <c r="B29" s="16"/>
      <c r="C29" s="17"/>
      <c r="D29" s="17"/>
      <c r="E29" s="18"/>
      <c r="F29" s="19"/>
      <c r="G29" s="19"/>
      <c r="H29" s="19"/>
      <c r="I29" s="19"/>
      <c r="J29" s="19"/>
      <c r="K29" s="19"/>
      <c r="L29" s="19"/>
      <c r="M29" s="19"/>
      <c r="N29" s="19"/>
      <c r="O29" s="19"/>
      <c r="P29" s="19"/>
      <c r="Q29" s="19"/>
      <c r="R29" s="19"/>
      <c r="S29" s="19"/>
      <c r="T29" s="19"/>
      <c r="U29" s="19"/>
      <c r="V29" s="19"/>
      <c r="W29" s="19"/>
      <c r="X29" s="19"/>
      <c r="Y29" s="19"/>
      <c r="Z29" s="20"/>
      <c r="AA29" s="21"/>
    </row>
    <row r="30" spans="1:27" ht="13.5">
      <c r="A30" s="22" t="s">
        <v>52</v>
      </c>
      <c r="B30" s="16"/>
      <c r="C30" s="17"/>
      <c r="D30" s="17"/>
      <c r="E30" s="18"/>
      <c r="F30" s="19"/>
      <c r="G30" s="19"/>
      <c r="H30" s="19"/>
      <c r="I30" s="19"/>
      <c r="J30" s="19"/>
      <c r="K30" s="19"/>
      <c r="L30" s="19"/>
      <c r="M30" s="19"/>
      <c r="N30" s="19"/>
      <c r="O30" s="19"/>
      <c r="P30" s="19"/>
      <c r="Q30" s="19"/>
      <c r="R30" s="19"/>
      <c r="S30" s="19"/>
      <c r="T30" s="19"/>
      <c r="U30" s="19"/>
      <c r="V30" s="19"/>
      <c r="W30" s="19"/>
      <c r="X30" s="19"/>
      <c r="Y30" s="19"/>
      <c r="Z30" s="20"/>
      <c r="AA30" s="21"/>
    </row>
    <row r="31" spans="1:27" ht="13.5">
      <c r="A31" s="22" t="s">
        <v>53</v>
      </c>
      <c r="B31" s="16"/>
      <c r="C31" s="17"/>
      <c r="D31" s="17"/>
      <c r="E31" s="18"/>
      <c r="F31" s="19"/>
      <c r="G31" s="19"/>
      <c r="H31" s="36"/>
      <c r="I31" s="36"/>
      <c r="J31" s="36"/>
      <c r="K31" s="19"/>
      <c r="L31" s="19"/>
      <c r="M31" s="19"/>
      <c r="N31" s="19"/>
      <c r="O31" s="36"/>
      <c r="P31" s="36"/>
      <c r="Q31" s="36"/>
      <c r="R31" s="19"/>
      <c r="S31" s="19"/>
      <c r="T31" s="19"/>
      <c r="U31" s="19"/>
      <c r="V31" s="36"/>
      <c r="W31" s="36"/>
      <c r="X31" s="36"/>
      <c r="Y31" s="19"/>
      <c r="Z31" s="20"/>
      <c r="AA31" s="21"/>
    </row>
    <row r="32" spans="1:27" ht="13.5">
      <c r="A32" s="9" t="s">
        <v>38</v>
      </c>
      <c r="B32" s="16"/>
      <c r="C32" s="17"/>
      <c r="D32" s="17"/>
      <c r="E32" s="18"/>
      <c r="F32" s="19"/>
      <c r="G32" s="19"/>
      <c r="H32" s="19"/>
      <c r="I32" s="19"/>
      <c r="J32" s="19"/>
      <c r="K32" s="19"/>
      <c r="L32" s="19"/>
      <c r="M32" s="19"/>
      <c r="N32" s="19"/>
      <c r="O32" s="19"/>
      <c r="P32" s="19"/>
      <c r="Q32" s="19"/>
      <c r="R32" s="19"/>
      <c r="S32" s="19"/>
      <c r="T32" s="19"/>
      <c r="U32" s="19"/>
      <c r="V32" s="19"/>
      <c r="W32" s="19"/>
      <c r="X32" s="19"/>
      <c r="Y32" s="19"/>
      <c r="Z32" s="20"/>
      <c r="AA32" s="21"/>
    </row>
    <row r="33" spans="1:27" ht="13.5">
      <c r="A33" s="22" t="s">
        <v>54</v>
      </c>
      <c r="B33" s="16"/>
      <c r="C33" s="17"/>
      <c r="D33" s="17"/>
      <c r="E33" s="18"/>
      <c r="F33" s="19"/>
      <c r="G33" s="19"/>
      <c r="H33" s="19"/>
      <c r="I33" s="19"/>
      <c r="J33" s="19"/>
      <c r="K33" s="19"/>
      <c r="L33" s="19"/>
      <c r="M33" s="19"/>
      <c r="N33" s="19"/>
      <c r="O33" s="19"/>
      <c r="P33" s="19"/>
      <c r="Q33" s="19"/>
      <c r="R33" s="19"/>
      <c r="S33" s="19"/>
      <c r="T33" s="19"/>
      <c r="U33" s="19"/>
      <c r="V33" s="19"/>
      <c r="W33" s="19"/>
      <c r="X33" s="19"/>
      <c r="Y33" s="19"/>
      <c r="Z33" s="20"/>
      <c r="AA33" s="21"/>
    </row>
    <row r="34" spans="1:27" ht="13.5">
      <c r="A34" s="23" t="s">
        <v>55</v>
      </c>
      <c r="B34" s="24"/>
      <c r="C34" s="25">
        <f aca="true" t="shared" si="2" ref="C34:Y34">SUM(C29:C33)</f>
        <v>0</v>
      </c>
      <c r="D34" s="25">
        <f>SUM(D29:D33)</f>
        <v>0</v>
      </c>
      <c r="E34" s="26">
        <f t="shared" si="2"/>
        <v>0</v>
      </c>
      <c r="F34" s="27">
        <f t="shared" si="2"/>
        <v>0</v>
      </c>
      <c r="G34" s="27">
        <f t="shared" si="2"/>
        <v>0</v>
      </c>
      <c r="H34" s="27">
        <f t="shared" si="2"/>
        <v>0</v>
      </c>
      <c r="I34" s="27">
        <f t="shared" si="2"/>
        <v>0</v>
      </c>
      <c r="J34" s="27">
        <f t="shared" si="2"/>
        <v>0</v>
      </c>
      <c r="K34" s="27">
        <f t="shared" si="2"/>
        <v>0</v>
      </c>
      <c r="L34" s="27">
        <f t="shared" si="2"/>
        <v>0</v>
      </c>
      <c r="M34" s="27">
        <f t="shared" si="2"/>
        <v>0</v>
      </c>
      <c r="N34" s="27">
        <f t="shared" si="2"/>
        <v>0</v>
      </c>
      <c r="O34" s="27">
        <f t="shared" si="2"/>
        <v>0</v>
      </c>
      <c r="P34" s="27">
        <f t="shared" si="2"/>
        <v>0</v>
      </c>
      <c r="Q34" s="27">
        <f t="shared" si="2"/>
        <v>0</v>
      </c>
      <c r="R34" s="27">
        <f t="shared" si="2"/>
        <v>0</v>
      </c>
      <c r="S34" s="27">
        <f t="shared" si="2"/>
        <v>0</v>
      </c>
      <c r="T34" s="27">
        <f t="shared" si="2"/>
        <v>0</v>
      </c>
      <c r="U34" s="27">
        <f t="shared" si="2"/>
        <v>0</v>
      </c>
      <c r="V34" s="27">
        <f t="shared" si="2"/>
        <v>0</v>
      </c>
      <c r="W34" s="27">
        <f t="shared" si="2"/>
        <v>0</v>
      </c>
      <c r="X34" s="27">
        <f t="shared" si="2"/>
        <v>0</v>
      </c>
      <c r="Y34" s="27">
        <f t="shared" si="2"/>
        <v>0</v>
      </c>
      <c r="Z34" s="28">
        <f>+IF(X34&lt;&gt;0,+(Y34/X34)*100,0)</f>
        <v>0</v>
      </c>
      <c r="AA34" s="29">
        <f>SUM(AA29:AA33)</f>
        <v>0</v>
      </c>
    </row>
    <row r="35" spans="1:27" ht="4.5" customHeight="1">
      <c r="A35" s="30"/>
      <c r="B35" s="16"/>
      <c r="C35" s="17"/>
      <c r="D35" s="17"/>
      <c r="E35" s="18"/>
      <c r="F35" s="19"/>
      <c r="G35" s="19"/>
      <c r="H35" s="19"/>
      <c r="I35" s="19"/>
      <c r="J35" s="19"/>
      <c r="K35" s="19"/>
      <c r="L35" s="19"/>
      <c r="M35" s="19"/>
      <c r="N35" s="19"/>
      <c r="O35" s="19"/>
      <c r="P35" s="19"/>
      <c r="Q35" s="19"/>
      <c r="R35" s="19"/>
      <c r="S35" s="19"/>
      <c r="T35" s="19"/>
      <c r="U35" s="19"/>
      <c r="V35" s="19"/>
      <c r="W35" s="19"/>
      <c r="X35" s="19"/>
      <c r="Y35" s="19"/>
      <c r="Z35" s="20"/>
      <c r="AA35" s="21"/>
    </row>
    <row r="36" spans="1:27" ht="13.5">
      <c r="A36" s="9" t="s">
        <v>56</v>
      </c>
      <c r="B36" s="16"/>
      <c r="C36" s="31">
        <f aca="true" t="shared" si="3" ref="C36:Y36">+C15+C25+C34</f>
        <v>1242334</v>
      </c>
      <c r="D36" s="31">
        <f>+D15+D25+D34</f>
        <v>0</v>
      </c>
      <c r="E36" s="32">
        <f t="shared" si="3"/>
        <v>-838637</v>
      </c>
      <c r="F36" s="33">
        <f t="shared" si="3"/>
        <v>-838637</v>
      </c>
      <c r="G36" s="33">
        <f t="shared" si="3"/>
        <v>71968631</v>
      </c>
      <c r="H36" s="33">
        <f t="shared" si="3"/>
        <v>-44753002</v>
      </c>
      <c r="I36" s="33">
        <f t="shared" si="3"/>
        <v>-26220869</v>
      </c>
      <c r="J36" s="33">
        <f t="shared" si="3"/>
        <v>994760</v>
      </c>
      <c r="K36" s="33">
        <f t="shared" si="3"/>
        <v>-4381810</v>
      </c>
      <c r="L36" s="33">
        <f t="shared" si="3"/>
        <v>22429316</v>
      </c>
      <c r="M36" s="33">
        <f t="shared" si="3"/>
        <v>-50621784</v>
      </c>
      <c r="N36" s="33">
        <f t="shared" si="3"/>
        <v>-32574278</v>
      </c>
      <c r="O36" s="33">
        <f t="shared" si="3"/>
        <v>0</v>
      </c>
      <c r="P36" s="33">
        <f t="shared" si="3"/>
        <v>0</v>
      </c>
      <c r="Q36" s="33">
        <f t="shared" si="3"/>
        <v>0</v>
      </c>
      <c r="R36" s="33">
        <f t="shared" si="3"/>
        <v>0</v>
      </c>
      <c r="S36" s="33">
        <f t="shared" si="3"/>
        <v>0</v>
      </c>
      <c r="T36" s="33">
        <f t="shared" si="3"/>
        <v>0</v>
      </c>
      <c r="U36" s="33">
        <f t="shared" si="3"/>
        <v>0</v>
      </c>
      <c r="V36" s="33">
        <f t="shared" si="3"/>
        <v>0</v>
      </c>
      <c r="W36" s="33">
        <f t="shared" si="3"/>
        <v>-31579518</v>
      </c>
      <c r="X36" s="33">
        <f t="shared" si="3"/>
        <v>60511143</v>
      </c>
      <c r="Y36" s="33">
        <f t="shared" si="3"/>
        <v>-92090661</v>
      </c>
      <c r="Z36" s="34">
        <f>+IF(X36&lt;&gt;0,+(Y36/X36)*100,0)</f>
        <v>-152.1879383438518</v>
      </c>
      <c r="AA36" s="35">
        <f>+AA15+AA25+AA34</f>
        <v>-838637</v>
      </c>
    </row>
    <row r="37" spans="1:27" ht="13.5">
      <c r="A37" s="22" t="s">
        <v>57</v>
      </c>
      <c r="B37" s="16"/>
      <c r="C37" s="31">
        <v>1195124</v>
      </c>
      <c r="D37" s="31"/>
      <c r="E37" s="32">
        <v>19140669</v>
      </c>
      <c r="F37" s="33">
        <v>19140669</v>
      </c>
      <c r="G37" s="33">
        <v>18634049</v>
      </c>
      <c r="H37" s="33">
        <v>90602680</v>
      </c>
      <c r="I37" s="33">
        <v>45849678</v>
      </c>
      <c r="J37" s="33">
        <v>18634049</v>
      </c>
      <c r="K37" s="33">
        <v>19628809</v>
      </c>
      <c r="L37" s="33">
        <v>15246999</v>
      </c>
      <c r="M37" s="33">
        <v>37676315</v>
      </c>
      <c r="N37" s="33">
        <v>19628809</v>
      </c>
      <c r="O37" s="33"/>
      <c r="P37" s="33"/>
      <c r="Q37" s="33"/>
      <c r="R37" s="33"/>
      <c r="S37" s="33"/>
      <c r="T37" s="33"/>
      <c r="U37" s="33"/>
      <c r="V37" s="33"/>
      <c r="W37" s="33">
        <v>18634049</v>
      </c>
      <c r="X37" s="33">
        <v>19140669</v>
      </c>
      <c r="Y37" s="33">
        <v>-506620</v>
      </c>
      <c r="Z37" s="34">
        <v>-2.65</v>
      </c>
      <c r="AA37" s="35">
        <v>19140669</v>
      </c>
    </row>
    <row r="38" spans="1:27" ht="13.5">
      <c r="A38" s="41" t="s">
        <v>58</v>
      </c>
      <c r="B38" s="42"/>
      <c r="C38" s="43">
        <v>2437458</v>
      </c>
      <c r="D38" s="43"/>
      <c r="E38" s="44">
        <v>18302031</v>
      </c>
      <c r="F38" s="45">
        <v>18302031</v>
      </c>
      <c r="G38" s="45">
        <v>90602680</v>
      </c>
      <c r="H38" s="45">
        <v>45849678</v>
      </c>
      <c r="I38" s="45">
        <v>19628809</v>
      </c>
      <c r="J38" s="45">
        <v>19628809</v>
      </c>
      <c r="K38" s="45">
        <v>15246999</v>
      </c>
      <c r="L38" s="45">
        <v>37676315</v>
      </c>
      <c r="M38" s="45">
        <v>-12945469</v>
      </c>
      <c r="N38" s="45">
        <v>-12945469</v>
      </c>
      <c r="O38" s="45"/>
      <c r="P38" s="45"/>
      <c r="Q38" s="45"/>
      <c r="R38" s="45"/>
      <c r="S38" s="45"/>
      <c r="T38" s="45"/>
      <c r="U38" s="45"/>
      <c r="V38" s="45"/>
      <c r="W38" s="45">
        <v>-12945469</v>
      </c>
      <c r="X38" s="45">
        <v>79651811</v>
      </c>
      <c r="Y38" s="45">
        <v>-92597280</v>
      </c>
      <c r="Z38" s="46">
        <v>-116.25</v>
      </c>
      <c r="AA38" s="47">
        <v>18302031</v>
      </c>
    </row>
    <row r="39" spans="1:27" ht="13.5">
      <c r="A39" s="48" t="s">
        <v>80</v>
      </c>
      <c r="B39" s="49"/>
      <c r="C39" s="49"/>
      <c r="D39" s="49"/>
      <c r="E39" s="49"/>
      <c r="F39" s="49"/>
      <c r="G39" s="49"/>
      <c r="H39" s="49"/>
      <c r="I39" s="49"/>
      <c r="J39" s="49"/>
      <c r="K39" s="49"/>
      <c r="L39" s="49"/>
      <c r="M39" s="49"/>
      <c r="N39" s="49"/>
      <c r="O39" s="49"/>
      <c r="P39" s="49"/>
      <c r="Q39" s="49"/>
      <c r="R39" s="49"/>
      <c r="S39" s="49"/>
      <c r="T39" s="49"/>
      <c r="U39" s="49"/>
      <c r="V39" s="49"/>
      <c r="W39" s="49"/>
      <c r="X39" s="49"/>
      <c r="Y39" s="49"/>
      <c r="Z39" s="49"/>
      <c r="AA39" s="49"/>
    </row>
    <row r="40" spans="1:27" ht="13.5">
      <c r="A40" s="50" t="s">
        <v>81</v>
      </c>
      <c r="B40" s="49"/>
      <c r="C40" s="49"/>
      <c r="D40" s="49"/>
      <c r="E40" s="49"/>
      <c r="F40" s="49"/>
      <c r="G40" s="49"/>
      <c r="H40" s="49"/>
      <c r="I40" s="49"/>
      <c r="J40" s="49"/>
      <c r="K40" s="49"/>
      <c r="L40" s="49"/>
      <c r="M40" s="49"/>
      <c r="N40" s="49"/>
      <c r="O40" s="49"/>
      <c r="P40" s="49"/>
      <c r="Q40" s="49"/>
      <c r="R40" s="49"/>
      <c r="S40" s="49"/>
      <c r="T40" s="49"/>
      <c r="U40" s="49"/>
      <c r="V40" s="49"/>
      <c r="W40" s="49"/>
      <c r="X40" s="49"/>
      <c r="Y40" s="49"/>
      <c r="Z40" s="49"/>
      <c r="AA40" s="49"/>
    </row>
    <row r="41" spans="1:27" ht="13.5">
      <c r="A41" s="49"/>
      <c r="B41" s="49"/>
      <c r="C41" s="49"/>
      <c r="D41" s="49"/>
      <c r="E41" s="49"/>
      <c r="F41" s="49"/>
      <c r="G41" s="49"/>
      <c r="H41" s="49"/>
      <c r="I41" s="49"/>
      <c r="J41" s="49"/>
      <c r="K41" s="49"/>
      <c r="L41" s="49"/>
      <c r="M41" s="49"/>
      <c r="N41" s="49"/>
      <c r="O41" s="49"/>
      <c r="P41" s="49"/>
      <c r="Q41" s="49"/>
      <c r="R41" s="49"/>
      <c r="S41" s="49"/>
      <c r="T41" s="49"/>
      <c r="U41" s="49"/>
      <c r="V41" s="49"/>
      <c r="W41" s="49"/>
      <c r="X41" s="49"/>
      <c r="Y41" s="49"/>
      <c r="Z41" s="49"/>
      <c r="AA41" s="49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AA41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51" t="s">
        <v>76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  <c r="R1" s="51"/>
      <c r="S1" s="51"/>
      <c r="T1" s="51"/>
      <c r="U1" s="51"/>
      <c r="V1" s="51"/>
      <c r="W1" s="51"/>
      <c r="X1" s="51"/>
      <c r="Y1" s="51"/>
      <c r="Z1" s="51"/>
      <c r="AA1" s="51"/>
    </row>
    <row r="2" spans="1:27" ht="24.75" customHeight="1">
      <c r="A2" s="2" t="s">
        <v>1</v>
      </c>
      <c r="B2" s="1" t="s">
        <v>82</v>
      </c>
      <c r="C2" s="3" t="s">
        <v>2</v>
      </c>
      <c r="D2" s="3" t="s">
        <v>3</v>
      </c>
      <c r="E2" s="52" t="s">
        <v>4</v>
      </c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  <c r="R2" s="53"/>
      <c r="S2" s="53"/>
      <c r="T2" s="53"/>
      <c r="U2" s="53"/>
      <c r="V2" s="53"/>
      <c r="W2" s="53"/>
      <c r="X2" s="53"/>
      <c r="Y2" s="53"/>
      <c r="Z2" s="53"/>
      <c r="AA2" s="54"/>
    </row>
    <row r="3" spans="1:27" ht="24.75" customHeight="1">
      <c r="A3" s="4" t="s">
        <v>5</v>
      </c>
      <c r="B3" s="5" t="s">
        <v>6</v>
      </c>
      <c r="C3" s="6" t="s">
        <v>7</v>
      </c>
      <c r="D3" s="6" t="s">
        <v>7</v>
      </c>
      <c r="E3" s="7" t="s">
        <v>8</v>
      </c>
      <c r="F3" s="8" t="s">
        <v>9</v>
      </c>
      <c r="G3" s="8" t="s">
        <v>10</v>
      </c>
      <c r="H3" s="8" t="s">
        <v>11</v>
      </c>
      <c r="I3" s="8" t="s">
        <v>12</v>
      </c>
      <c r="J3" s="8" t="s">
        <v>13</v>
      </c>
      <c r="K3" s="8" t="s">
        <v>14</v>
      </c>
      <c r="L3" s="8" t="s">
        <v>15</v>
      </c>
      <c r="M3" s="8" t="s">
        <v>16</v>
      </c>
      <c r="N3" s="8" t="s">
        <v>17</v>
      </c>
      <c r="O3" s="8" t="s">
        <v>18</v>
      </c>
      <c r="P3" s="8" t="s">
        <v>19</v>
      </c>
      <c r="Q3" s="8" t="s">
        <v>20</v>
      </c>
      <c r="R3" s="8" t="s">
        <v>21</v>
      </c>
      <c r="S3" s="8" t="s">
        <v>22</v>
      </c>
      <c r="T3" s="8" t="s">
        <v>23</v>
      </c>
      <c r="U3" s="8" t="s">
        <v>24</v>
      </c>
      <c r="V3" s="8" t="s">
        <v>25</v>
      </c>
      <c r="W3" s="8" t="s">
        <v>26</v>
      </c>
      <c r="X3" s="8" t="s">
        <v>27</v>
      </c>
      <c r="Y3" s="8" t="s">
        <v>28</v>
      </c>
      <c r="Z3" s="8" t="s">
        <v>29</v>
      </c>
      <c r="AA3" s="6" t="s">
        <v>30</v>
      </c>
    </row>
    <row r="4" spans="1:27" ht="13.5">
      <c r="A4" s="9" t="s">
        <v>31</v>
      </c>
      <c r="B4" s="10"/>
      <c r="C4" s="11"/>
      <c r="D4" s="11"/>
      <c r="E4" s="12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4"/>
      <c r="AA4" s="15"/>
    </row>
    <row r="5" spans="1:27" ht="13.5">
      <c r="A5" s="9" t="s">
        <v>32</v>
      </c>
      <c r="B5" s="16"/>
      <c r="C5" s="17"/>
      <c r="D5" s="17"/>
      <c r="E5" s="18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  <c r="S5" s="19"/>
      <c r="T5" s="19"/>
      <c r="U5" s="19"/>
      <c r="V5" s="19"/>
      <c r="W5" s="19"/>
      <c r="X5" s="19"/>
      <c r="Y5" s="19"/>
      <c r="Z5" s="20"/>
      <c r="AA5" s="21"/>
    </row>
    <row r="6" spans="1:27" ht="13.5">
      <c r="A6" s="22" t="s">
        <v>33</v>
      </c>
      <c r="B6" s="16"/>
      <c r="C6" s="17"/>
      <c r="D6" s="17"/>
      <c r="E6" s="18">
        <v>168859347</v>
      </c>
      <c r="F6" s="19">
        <v>168859347</v>
      </c>
      <c r="G6" s="19">
        <v>19375718</v>
      </c>
      <c r="H6" s="19">
        <v>29917645</v>
      </c>
      <c r="I6" s="19">
        <v>21234896</v>
      </c>
      <c r="J6" s="19">
        <v>70528259</v>
      </c>
      <c r="K6" s="19">
        <v>18625424</v>
      </c>
      <c r="L6" s="19">
        <v>22896956</v>
      </c>
      <c r="M6" s="19">
        <v>30842963</v>
      </c>
      <c r="N6" s="19">
        <v>72365343</v>
      </c>
      <c r="O6" s="19"/>
      <c r="P6" s="19"/>
      <c r="Q6" s="19"/>
      <c r="R6" s="19"/>
      <c r="S6" s="19"/>
      <c r="T6" s="19"/>
      <c r="U6" s="19"/>
      <c r="V6" s="19"/>
      <c r="W6" s="19">
        <v>142893602</v>
      </c>
      <c r="X6" s="19">
        <v>76115567</v>
      </c>
      <c r="Y6" s="19">
        <v>66778035</v>
      </c>
      <c r="Z6" s="20">
        <v>87.73</v>
      </c>
      <c r="AA6" s="21">
        <v>168859347</v>
      </c>
    </row>
    <row r="7" spans="1:27" ht="13.5">
      <c r="A7" s="22" t="s">
        <v>34</v>
      </c>
      <c r="B7" s="16"/>
      <c r="C7" s="17"/>
      <c r="D7" s="17"/>
      <c r="E7" s="18">
        <v>364477493</v>
      </c>
      <c r="F7" s="19">
        <v>364477493</v>
      </c>
      <c r="G7" s="19">
        <v>136135000</v>
      </c>
      <c r="H7" s="19">
        <v>3114000</v>
      </c>
      <c r="I7" s="19"/>
      <c r="J7" s="19">
        <v>139249000</v>
      </c>
      <c r="K7" s="19"/>
      <c r="L7" s="19">
        <v>111201000</v>
      </c>
      <c r="M7" s="19"/>
      <c r="N7" s="19">
        <v>111201000</v>
      </c>
      <c r="O7" s="19"/>
      <c r="P7" s="19"/>
      <c r="Q7" s="19"/>
      <c r="R7" s="19"/>
      <c r="S7" s="19"/>
      <c r="T7" s="19"/>
      <c r="U7" s="19"/>
      <c r="V7" s="19"/>
      <c r="W7" s="19">
        <v>250450000</v>
      </c>
      <c r="X7" s="19">
        <v>292048794</v>
      </c>
      <c r="Y7" s="19">
        <v>-41598794</v>
      </c>
      <c r="Z7" s="20">
        <v>-14.24</v>
      </c>
      <c r="AA7" s="21">
        <v>364477493</v>
      </c>
    </row>
    <row r="8" spans="1:27" ht="13.5">
      <c r="A8" s="22" t="s">
        <v>35</v>
      </c>
      <c r="B8" s="16"/>
      <c r="C8" s="17"/>
      <c r="D8" s="17"/>
      <c r="E8" s="18">
        <v>219381505</v>
      </c>
      <c r="F8" s="19">
        <v>219381505</v>
      </c>
      <c r="G8" s="19">
        <v>28203000</v>
      </c>
      <c r="H8" s="19"/>
      <c r="I8" s="19"/>
      <c r="J8" s="19">
        <v>28203000</v>
      </c>
      <c r="K8" s="19">
        <v>2900000</v>
      </c>
      <c r="L8" s="19">
        <v>78945000</v>
      </c>
      <c r="M8" s="19">
        <v>50188000</v>
      </c>
      <c r="N8" s="19">
        <v>132033000</v>
      </c>
      <c r="O8" s="19"/>
      <c r="P8" s="19"/>
      <c r="Q8" s="19"/>
      <c r="R8" s="19"/>
      <c r="S8" s="19"/>
      <c r="T8" s="19"/>
      <c r="U8" s="19"/>
      <c r="V8" s="19"/>
      <c r="W8" s="19">
        <v>160236000</v>
      </c>
      <c r="X8" s="19">
        <v>175590644</v>
      </c>
      <c r="Y8" s="19">
        <v>-15354644</v>
      </c>
      <c r="Z8" s="20">
        <v>-8.74</v>
      </c>
      <c r="AA8" s="21">
        <v>219381505</v>
      </c>
    </row>
    <row r="9" spans="1:27" ht="13.5">
      <c r="A9" s="22" t="s">
        <v>36</v>
      </c>
      <c r="B9" s="16"/>
      <c r="C9" s="17"/>
      <c r="D9" s="17"/>
      <c r="E9" s="18">
        <v>8125494</v>
      </c>
      <c r="F9" s="19">
        <v>8125494</v>
      </c>
      <c r="G9" s="19">
        <v>469926</v>
      </c>
      <c r="H9" s="19">
        <v>181229</v>
      </c>
      <c r="I9" s="19">
        <v>529112</v>
      </c>
      <c r="J9" s="19">
        <v>1180267</v>
      </c>
      <c r="K9" s="19">
        <v>680615</v>
      </c>
      <c r="L9" s="19">
        <v>1168151</v>
      </c>
      <c r="M9" s="19">
        <v>344183</v>
      </c>
      <c r="N9" s="19">
        <v>2192949</v>
      </c>
      <c r="O9" s="19"/>
      <c r="P9" s="19"/>
      <c r="Q9" s="19"/>
      <c r="R9" s="19"/>
      <c r="S9" s="19"/>
      <c r="T9" s="19"/>
      <c r="U9" s="19"/>
      <c r="V9" s="19"/>
      <c r="W9" s="19">
        <v>3373216</v>
      </c>
      <c r="X9" s="19">
        <v>4105060</v>
      </c>
      <c r="Y9" s="19">
        <v>-731844</v>
      </c>
      <c r="Z9" s="20">
        <v>-17.83</v>
      </c>
      <c r="AA9" s="21">
        <v>8125494</v>
      </c>
    </row>
    <row r="10" spans="1:27" ht="13.5">
      <c r="A10" s="22" t="s">
        <v>37</v>
      </c>
      <c r="B10" s="16"/>
      <c r="C10" s="17"/>
      <c r="D10" s="17"/>
      <c r="E10" s="18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20"/>
      <c r="AA10" s="21"/>
    </row>
    <row r="11" spans="1:27" ht="13.5">
      <c r="A11" s="9" t="s">
        <v>38</v>
      </c>
      <c r="B11" s="16"/>
      <c r="C11" s="17"/>
      <c r="D11" s="17"/>
      <c r="E11" s="18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20"/>
      <c r="AA11" s="21"/>
    </row>
    <row r="12" spans="1:27" ht="13.5">
      <c r="A12" s="22" t="s">
        <v>39</v>
      </c>
      <c r="B12" s="16"/>
      <c r="C12" s="17"/>
      <c r="D12" s="17"/>
      <c r="E12" s="18">
        <v>-498899192</v>
      </c>
      <c r="F12" s="19">
        <v>-498899192</v>
      </c>
      <c r="G12" s="19">
        <v>-81918646</v>
      </c>
      <c r="H12" s="19">
        <v>-57371121</v>
      </c>
      <c r="I12" s="19">
        <v>-31375442</v>
      </c>
      <c r="J12" s="19">
        <v>-170665209</v>
      </c>
      <c r="K12" s="19">
        <v>-37604762</v>
      </c>
      <c r="L12" s="19">
        <v>-44969759</v>
      </c>
      <c r="M12" s="19">
        <v>-99762136</v>
      </c>
      <c r="N12" s="19">
        <v>-182336657</v>
      </c>
      <c r="O12" s="19"/>
      <c r="P12" s="19"/>
      <c r="Q12" s="19"/>
      <c r="R12" s="19"/>
      <c r="S12" s="19"/>
      <c r="T12" s="19"/>
      <c r="U12" s="19"/>
      <c r="V12" s="19"/>
      <c r="W12" s="19">
        <v>-353001866</v>
      </c>
      <c r="X12" s="19">
        <v>-255353108</v>
      </c>
      <c r="Y12" s="19">
        <v>-97648758</v>
      </c>
      <c r="Z12" s="20">
        <v>38.24</v>
      </c>
      <c r="AA12" s="21">
        <v>-498899192</v>
      </c>
    </row>
    <row r="13" spans="1:27" ht="13.5">
      <c r="A13" s="22" t="s">
        <v>40</v>
      </c>
      <c r="B13" s="16"/>
      <c r="C13" s="17"/>
      <c r="D13" s="17"/>
      <c r="E13" s="18">
        <v>-930352</v>
      </c>
      <c r="F13" s="19">
        <v>-930352</v>
      </c>
      <c r="G13" s="19">
        <v>-130415</v>
      </c>
      <c r="H13" s="19">
        <v>-12492</v>
      </c>
      <c r="I13" s="19"/>
      <c r="J13" s="19">
        <v>-142907</v>
      </c>
      <c r="K13" s="19">
        <v>-276136</v>
      </c>
      <c r="L13" s="19">
        <v>-98678</v>
      </c>
      <c r="M13" s="19">
        <v>-374063</v>
      </c>
      <c r="N13" s="19">
        <v>-748877</v>
      </c>
      <c r="O13" s="19"/>
      <c r="P13" s="19"/>
      <c r="Q13" s="19"/>
      <c r="R13" s="19"/>
      <c r="S13" s="19"/>
      <c r="T13" s="19"/>
      <c r="U13" s="19"/>
      <c r="V13" s="19"/>
      <c r="W13" s="19">
        <v>-891784</v>
      </c>
      <c r="X13" s="19">
        <v>-465176</v>
      </c>
      <c r="Y13" s="19">
        <v>-426608</v>
      </c>
      <c r="Z13" s="20">
        <v>91.71</v>
      </c>
      <c r="AA13" s="21">
        <v>-930352</v>
      </c>
    </row>
    <row r="14" spans="1:27" ht="13.5">
      <c r="A14" s="22" t="s">
        <v>41</v>
      </c>
      <c r="B14" s="16"/>
      <c r="C14" s="17"/>
      <c r="D14" s="17"/>
      <c r="E14" s="18">
        <v>-211200</v>
      </c>
      <c r="F14" s="19">
        <v>-211200</v>
      </c>
      <c r="G14" s="19"/>
      <c r="H14" s="19"/>
      <c r="I14" s="19"/>
      <c r="J14" s="19"/>
      <c r="K14" s="19"/>
      <c r="L14" s="19"/>
      <c r="M14" s="19"/>
      <c r="N14" s="19"/>
      <c r="O14" s="19"/>
      <c r="P14" s="19"/>
      <c r="Q14" s="19"/>
      <c r="R14" s="19"/>
      <c r="S14" s="19"/>
      <c r="T14" s="19"/>
      <c r="U14" s="19"/>
      <c r="V14" s="19"/>
      <c r="W14" s="19"/>
      <c r="X14" s="19"/>
      <c r="Y14" s="19"/>
      <c r="Z14" s="20"/>
      <c r="AA14" s="21">
        <v>-211200</v>
      </c>
    </row>
    <row r="15" spans="1:27" ht="13.5">
      <c r="A15" s="23" t="s">
        <v>42</v>
      </c>
      <c r="B15" s="24"/>
      <c r="C15" s="25">
        <f aca="true" t="shared" si="0" ref="C15:Y15">SUM(C6:C14)</f>
        <v>0</v>
      </c>
      <c r="D15" s="25">
        <f>SUM(D6:D14)</f>
        <v>0</v>
      </c>
      <c r="E15" s="26">
        <f t="shared" si="0"/>
        <v>260803095</v>
      </c>
      <c r="F15" s="27">
        <f t="shared" si="0"/>
        <v>260803095</v>
      </c>
      <c r="G15" s="27">
        <f t="shared" si="0"/>
        <v>102134583</v>
      </c>
      <c r="H15" s="27">
        <f t="shared" si="0"/>
        <v>-24170739</v>
      </c>
      <c r="I15" s="27">
        <f t="shared" si="0"/>
        <v>-9611434</v>
      </c>
      <c r="J15" s="27">
        <f t="shared" si="0"/>
        <v>68352410</v>
      </c>
      <c r="K15" s="27">
        <f t="shared" si="0"/>
        <v>-15674859</v>
      </c>
      <c r="L15" s="27">
        <f t="shared" si="0"/>
        <v>169142670</v>
      </c>
      <c r="M15" s="27">
        <f t="shared" si="0"/>
        <v>-18761053</v>
      </c>
      <c r="N15" s="27">
        <f t="shared" si="0"/>
        <v>134706758</v>
      </c>
      <c r="O15" s="27">
        <f t="shared" si="0"/>
        <v>0</v>
      </c>
      <c r="P15" s="27">
        <f t="shared" si="0"/>
        <v>0</v>
      </c>
      <c r="Q15" s="27">
        <f t="shared" si="0"/>
        <v>0</v>
      </c>
      <c r="R15" s="27">
        <f t="shared" si="0"/>
        <v>0</v>
      </c>
      <c r="S15" s="27">
        <f t="shared" si="0"/>
        <v>0</v>
      </c>
      <c r="T15" s="27">
        <f t="shared" si="0"/>
        <v>0</v>
      </c>
      <c r="U15" s="27">
        <f t="shared" si="0"/>
        <v>0</v>
      </c>
      <c r="V15" s="27">
        <f t="shared" si="0"/>
        <v>0</v>
      </c>
      <c r="W15" s="27">
        <f t="shared" si="0"/>
        <v>203059168</v>
      </c>
      <c r="X15" s="27">
        <f t="shared" si="0"/>
        <v>292041781</v>
      </c>
      <c r="Y15" s="27">
        <f t="shared" si="0"/>
        <v>-88982613</v>
      </c>
      <c r="Z15" s="28">
        <f>+IF(X15&lt;&gt;0,+(Y15/X15)*100,0)</f>
        <v>-30.469137907359904</v>
      </c>
      <c r="AA15" s="29">
        <f>SUM(AA6:AA14)</f>
        <v>260803095</v>
      </c>
    </row>
    <row r="16" spans="1:27" ht="4.5" customHeight="1">
      <c r="A16" s="30"/>
      <c r="B16" s="16"/>
      <c r="C16" s="17"/>
      <c r="D16" s="17"/>
      <c r="E16" s="18"/>
      <c r="F16" s="19"/>
      <c r="G16" s="19"/>
      <c r="H16" s="19"/>
      <c r="I16" s="19"/>
      <c r="J16" s="19"/>
      <c r="K16" s="19"/>
      <c r="L16" s="19"/>
      <c r="M16" s="19"/>
      <c r="N16" s="19"/>
      <c r="O16" s="19"/>
      <c r="P16" s="19"/>
      <c r="Q16" s="19"/>
      <c r="R16" s="19"/>
      <c r="S16" s="19"/>
      <c r="T16" s="19"/>
      <c r="U16" s="19"/>
      <c r="V16" s="19"/>
      <c r="W16" s="19"/>
      <c r="X16" s="19"/>
      <c r="Y16" s="19"/>
      <c r="Z16" s="20"/>
      <c r="AA16" s="21"/>
    </row>
    <row r="17" spans="1:27" ht="13.5">
      <c r="A17" s="9" t="s">
        <v>43</v>
      </c>
      <c r="B17" s="16"/>
      <c r="C17" s="17"/>
      <c r="D17" s="17"/>
      <c r="E17" s="18"/>
      <c r="F17" s="19"/>
      <c r="G17" s="19"/>
      <c r="H17" s="19"/>
      <c r="I17" s="19"/>
      <c r="J17" s="19"/>
      <c r="K17" s="19"/>
      <c r="L17" s="19"/>
      <c r="M17" s="19"/>
      <c r="N17" s="19"/>
      <c r="O17" s="19"/>
      <c r="P17" s="19"/>
      <c r="Q17" s="19"/>
      <c r="R17" s="19"/>
      <c r="S17" s="19"/>
      <c r="T17" s="19"/>
      <c r="U17" s="19"/>
      <c r="V17" s="19"/>
      <c r="W17" s="19"/>
      <c r="X17" s="19"/>
      <c r="Y17" s="19"/>
      <c r="Z17" s="20"/>
      <c r="AA17" s="21"/>
    </row>
    <row r="18" spans="1:27" ht="13.5">
      <c r="A18" s="9" t="s">
        <v>32</v>
      </c>
      <c r="B18" s="16"/>
      <c r="C18" s="31"/>
      <c r="D18" s="31"/>
      <c r="E18" s="32"/>
      <c r="F18" s="33"/>
      <c r="G18" s="33"/>
      <c r="H18" s="33"/>
      <c r="I18" s="33"/>
      <c r="J18" s="33"/>
      <c r="K18" s="33"/>
      <c r="L18" s="33"/>
      <c r="M18" s="33"/>
      <c r="N18" s="33"/>
      <c r="O18" s="33"/>
      <c r="P18" s="33"/>
      <c r="Q18" s="33"/>
      <c r="R18" s="33"/>
      <c r="S18" s="33"/>
      <c r="T18" s="33"/>
      <c r="U18" s="33"/>
      <c r="V18" s="33"/>
      <c r="W18" s="33"/>
      <c r="X18" s="33"/>
      <c r="Y18" s="33"/>
      <c r="Z18" s="34"/>
      <c r="AA18" s="35"/>
    </row>
    <row r="19" spans="1:27" ht="13.5">
      <c r="A19" s="22" t="s">
        <v>44</v>
      </c>
      <c r="B19" s="16"/>
      <c r="C19" s="17"/>
      <c r="D19" s="17"/>
      <c r="E19" s="18"/>
      <c r="F19" s="19"/>
      <c r="G19" s="36"/>
      <c r="H19" s="36"/>
      <c r="I19" s="36"/>
      <c r="J19" s="19"/>
      <c r="K19" s="36"/>
      <c r="L19" s="36"/>
      <c r="M19" s="19"/>
      <c r="N19" s="36"/>
      <c r="O19" s="36"/>
      <c r="P19" s="36"/>
      <c r="Q19" s="19"/>
      <c r="R19" s="36"/>
      <c r="S19" s="36"/>
      <c r="T19" s="19"/>
      <c r="U19" s="36"/>
      <c r="V19" s="36"/>
      <c r="W19" s="36"/>
      <c r="X19" s="19"/>
      <c r="Y19" s="36"/>
      <c r="Z19" s="37"/>
      <c r="AA19" s="38"/>
    </row>
    <row r="20" spans="1:27" ht="13.5">
      <c r="A20" s="22" t="s">
        <v>45</v>
      </c>
      <c r="B20" s="16"/>
      <c r="C20" s="17"/>
      <c r="D20" s="17"/>
      <c r="E20" s="39"/>
      <c r="F20" s="36"/>
      <c r="G20" s="19"/>
      <c r="H20" s="19"/>
      <c r="I20" s="19"/>
      <c r="J20" s="19"/>
      <c r="K20" s="19"/>
      <c r="L20" s="19"/>
      <c r="M20" s="36"/>
      <c r="N20" s="19"/>
      <c r="O20" s="19"/>
      <c r="P20" s="19"/>
      <c r="Q20" s="19"/>
      <c r="R20" s="19"/>
      <c r="S20" s="19"/>
      <c r="T20" s="36"/>
      <c r="U20" s="19"/>
      <c r="V20" s="19"/>
      <c r="W20" s="19"/>
      <c r="X20" s="19"/>
      <c r="Y20" s="19"/>
      <c r="Z20" s="20"/>
      <c r="AA20" s="21"/>
    </row>
    <row r="21" spans="1:27" ht="13.5">
      <c r="A21" s="22" t="s">
        <v>46</v>
      </c>
      <c r="B21" s="16"/>
      <c r="C21" s="40"/>
      <c r="D21" s="40"/>
      <c r="E21" s="18"/>
      <c r="F21" s="19"/>
      <c r="G21" s="36"/>
      <c r="H21" s="36"/>
      <c r="I21" s="36"/>
      <c r="J21" s="19"/>
      <c r="K21" s="36"/>
      <c r="L21" s="36"/>
      <c r="M21" s="19"/>
      <c r="N21" s="36"/>
      <c r="O21" s="36"/>
      <c r="P21" s="36"/>
      <c r="Q21" s="19"/>
      <c r="R21" s="36"/>
      <c r="S21" s="36"/>
      <c r="T21" s="19"/>
      <c r="U21" s="36"/>
      <c r="V21" s="36"/>
      <c r="W21" s="36"/>
      <c r="X21" s="19"/>
      <c r="Y21" s="36"/>
      <c r="Z21" s="37"/>
      <c r="AA21" s="38"/>
    </row>
    <row r="22" spans="1:27" ht="13.5">
      <c r="A22" s="22" t="s">
        <v>47</v>
      </c>
      <c r="B22" s="16"/>
      <c r="C22" s="17"/>
      <c r="D22" s="17"/>
      <c r="E22" s="18"/>
      <c r="F22" s="19"/>
      <c r="G22" s="19"/>
      <c r="H22" s="19"/>
      <c r="I22" s="19"/>
      <c r="J22" s="19"/>
      <c r="K22" s="19"/>
      <c r="L22" s="19"/>
      <c r="M22" s="19"/>
      <c r="N22" s="19"/>
      <c r="O22" s="19"/>
      <c r="P22" s="19"/>
      <c r="Q22" s="19"/>
      <c r="R22" s="19"/>
      <c r="S22" s="19"/>
      <c r="T22" s="19"/>
      <c r="U22" s="19"/>
      <c r="V22" s="19"/>
      <c r="W22" s="19"/>
      <c r="X22" s="19"/>
      <c r="Y22" s="19"/>
      <c r="Z22" s="20"/>
      <c r="AA22" s="21"/>
    </row>
    <row r="23" spans="1:27" ht="13.5">
      <c r="A23" s="9" t="s">
        <v>38</v>
      </c>
      <c r="B23" s="16"/>
      <c r="C23" s="17"/>
      <c r="D23" s="17"/>
      <c r="E23" s="18"/>
      <c r="F23" s="19"/>
      <c r="G23" s="19"/>
      <c r="H23" s="19"/>
      <c r="I23" s="19"/>
      <c r="J23" s="19"/>
      <c r="K23" s="19"/>
      <c r="L23" s="19"/>
      <c r="M23" s="19"/>
      <c r="N23" s="19"/>
      <c r="O23" s="19"/>
      <c r="P23" s="19"/>
      <c r="Q23" s="19"/>
      <c r="R23" s="19"/>
      <c r="S23" s="19"/>
      <c r="T23" s="19"/>
      <c r="U23" s="19"/>
      <c r="V23" s="19"/>
      <c r="W23" s="19"/>
      <c r="X23" s="19"/>
      <c r="Y23" s="19"/>
      <c r="Z23" s="20"/>
      <c r="AA23" s="21"/>
    </row>
    <row r="24" spans="1:27" ht="13.5">
      <c r="A24" s="22" t="s">
        <v>48</v>
      </c>
      <c r="B24" s="16"/>
      <c r="C24" s="17"/>
      <c r="D24" s="17"/>
      <c r="E24" s="18">
        <v>-230906508</v>
      </c>
      <c r="F24" s="19">
        <v>-230906508</v>
      </c>
      <c r="G24" s="19">
        <v>-55755238</v>
      </c>
      <c r="H24" s="19">
        <v>-13131601</v>
      </c>
      <c r="I24" s="19">
        <v>-2099577</v>
      </c>
      <c r="J24" s="19">
        <v>-70986416</v>
      </c>
      <c r="K24" s="19">
        <v>-13331474</v>
      </c>
      <c r="L24" s="19">
        <v>-23133271</v>
      </c>
      <c r="M24" s="19">
        <v>-69171587</v>
      </c>
      <c r="N24" s="19">
        <v>-105636332</v>
      </c>
      <c r="O24" s="19"/>
      <c r="P24" s="19"/>
      <c r="Q24" s="19"/>
      <c r="R24" s="19"/>
      <c r="S24" s="19"/>
      <c r="T24" s="19"/>
      <c r="U24" s="19"/>
      <c r="V24" s="19"/>
      <c r="W24" s="19">
        <v>-176622748</v>
      </c>
      <c r="X24" s="19">
        <v>-115666854</v>
      </c>
      <c r="Y24" s="19">
        <v>-60955894</v>
      </c>
      <c r="Z24" s="20">
        <v>52.7</v>
      </c>
      <c r="AA24" s="21">
        <v>-230906508</v>
      </c>
    </row>
    <row r="25" spans="1:27" ht="13.5">
      <c r="A25" s="23" t="s">
        <v>49</v>
      </c>
      <c r="B25" s="24"/>
      <c r="C25" s="25">
        <f aca="true" t="shared" si="1" ref="C25:Y25">SUM(C19:C24)</f>
        <v>0</v>
      </c>
      <c r="D25" s="25">
        <f>SUM(D19:D24)</f>
        <v>0</v>
      </c>
      <c r="E25" s="26">
        <f t="shared" si="1"/>
        <v>-230906508</v>
      </c>
      <c r="F25" s="27">
        <f t="shared" si="1"/>
        <v>-230906508</v>
      </c>
      <c r="G25" s="27">
        <f t="shared" si="1"/>
        <v>-55755238</v>
      </c>
      <c r="H25" s="27">
        <f t="shared" si="1"/>
        <v>-13131601</v>
      </c>
      <c r="I25" s="27">
        <f t="shared" si="1"/>
        <v>-2099577</v>
      </c>
      <c r="J25" s="27">
        <f t="shared" si="1"/>
        <v>-70986416</v>
      </c>
      <c r="K25" s="27">
        <f t="shared" si="1"/>
        <v>-13331474</v>
      </c>
      <c r="L25" s="27">
        <f t="shared" si="1"/>
        <v>-23133271</v>
      </c>
      <c r="M25" s="27">
        <f t="shared" si="1"/>
        <v>-69171587</v>
      </c>
      <c r="N25" s="27">
        <f t="shared" si="1"/>
        <v>-105636332</v>
      </c>
      <c r="O25" s="27">
        <f t="shared" si="1"/>
        <v>0</v>
      </c>
      <c r="P25" s="27">
        <f t="shared" si="1"/>
        <v>0</v>
      </c>
      <c r="Q25" s="27">
        <f t="shared" si="1"/>
        <v>0</v>
      </c>
      <c r="R25" s="27">
        <f t="shared" si="1"/>
        <v>0</v>
      </c>
      <c r="S25" s="27">
        <f t="shared" si="1"/>
        <v>0</v>
      </c>
      <c r="T25" s="27">
        <f t="shared" si="1"/>
        <v>0</v>
      </c>
      <c r="U25" s="27">
        <f t="shared" si="1"/>
        <v>0</v>
      </c>
      <c r="V25" s="27">
        <f t="shared" si="1"/>
        <v>0</v>
      </c>
      <c r="W25" s="27">
        <f t="shared" si="1"/>
        <v>-176622748</v>
      </c>
      <c r="X25" s="27">
        <f t="shared" si="1"/>
        <v>-115666854</v>
      </c>
      <c r="Y25" s="27">
        <f t="shared" si="1"/>
        <v>-60955894</v>
      </c>
      <c r="Z25" s="28">
        <f>+IF(X25&lt;&gt;0,+(Y25/X25)*100,0)</f>
        <v>52.69953482092631</v>
      </c>
      <c r="AA25" s="29">
        <f>SUM(AA19:AA24)</f>
        <v>-230906508</v>
      </c>
    </row>
    <row r="26" spans="1:27" ht="4.5" customHeight="1">
      <c r="A26" s="30"/>
      <c r="B26" s="16"/>
      <c r="C26" s="17"/>
      <c r="D26" s="17"/>
      <c r="E26" s="18"/>
      <c r="F26" s="19"/>
      <c r="G26" s="19"/>
      <c r="H26" s="19"/>
      <c r="I26" s="19"/>
      <c r="J26" s="19"/>
      <c r="K26" s="19"/>
      <c r="L26" s="19"/>
      <c r="M26" s="19"/>
      <c r="N26" s="19"/>
      <c r="O26" s="19"/>
      <c r="P26" s="19"/>
      <c r="Q26" s="19"/>
      <c r="R26" s="19"/>
      <c r="S26" s="19"/>
      <c r="T26" s="19"/>
      <c r="U26" s="19"/>
      <c r="V26" s="19"/>
      <c r="W26" s="19"/>
      <c r="X26" s="19"/>
      <c r="Y26" s="19"/>
      <c r="Z26" s="20"/>
      <c r="AA26" s="21"/>
    </row>
    <row r="27" spans="1:27" ht="13.5">
      <c r="A27" s="9" t="s">
        <v>50</v>
      </c>
      <c r="B27" s="16"/>
      <c r="C27" s="17"/>
      <c r="D27" s="17"/>
      <c r="E27" s="18"/>
      <c r="F27" s="19"/>
      <c r="G27" s="19"/>
      <c r="H27" s="19"/>
      <c r="I27" s="19"/>
      <c r="J27" s="19"/>
      <c r="K27" s="19"/>
      <c r="L27" s="19"/>
      <c r="M27" s="19"/>
      <c r="N27" s="19"/>
      <c r="O27" s="19"/>
      <c r="P27" s="19"/>
      <c r="Q27" s="19"/>
      <c r="R27" s="19"/>
      <c r="S27" s="19"/>
      <c r="T27" s="19"/>
      <c r="U27" s="19"/>
      <c r="V27" s="19"/>
      <c r="W27" s="19"/>
      <c r="X27" s="19"/>
      <c r="Y27" s="19"/>
      <c r="Z27" s="20"/>
      <c r="AA27" s="21"/>
    </row>
    <row r="28" spans="1:27" ht="13.5">
      <c r="A28" s="9" t="s">
        <v>32</v>
      </c>
      <c r="B28" s="16"/>
      <c r="C28" s="17"/>
      <c r="D28" s="17"/>
      <c r="E28" s="18"/>
      <c r="F28" s="19"/>
      <c r="G28" s="19"/>
      <c r="H28" s="19"/>
      <c r="I28" s="19"/>
      <c r="J28" s="19"/>
      <c r="K28" s="19"/>
      <c r="L28" s="19"/>
      <c r="M28" s="19"/>
      <c r="N28" s="19"/>
      <c r="O28" s="19"/>
      <c r="P28" s="19"/>
      <c r="Q28" s="19"/>
      <c r="R28" s="19"/>
      <c r="S28" s="19"/>
      <c r="T28" s="19"/>
      <c r="U28" s="19"/>
      <c r="V28" s="19"/>
      <c r="W28" s="19"/>
      <c r="X28" s="19"/>
      <c r="Y28" s="19"/>
      <c r="Z28" s="20"/>
      <c r="AA28" s="21"/>
    </row>
    <row r="29" spans="1:27" ht="13.5">
      <c r="A29" s="22" t="s">
        <v>51</v>
      </c>
      <c r="B29" s="16"/>
      <c r="C29" s="17"/>
      <c r="D29" s="17"/>
      <c r="E29" s="18"/>
      <c r="F29" s="19"/>
      <c r="G29" s="19"/>
      <c r="H29" s="19"/>
      <c r="I29" s="19"/>
      <c r="J29" s="19"/>
      <c r="K29" s="19"/>
      <c r="L29" s="19"/>
      <c r="M29" s="19"/>
      <c r="N29" s="19"/>
      <c r="O29" s="19"/>
      <c r="P29" s="19"/>
      <c r="Q29" s="19"/>
      <c r="R29" s="19"/>
      <c r="S29" s="19"/>
      <c r="T29" s="19"/>
      <c r="U29" s="19"/>
      <c r="V29" s="19"/>
      <c r="W29" s="19"/>
      <c r="X29" s="19"/>
      <c r="Y29" s="19"/>
      <c r="Z29" s="20"/>
      <c r="AA29" s="21"/>
    </row>
    <row r="30" spans="1:27" ht="13.5">
      <c r="A30" s="22" t="s">
        <v>52</v>
      </c>
      <c r="B30" s="16"/>
      <c r="C30" s="17"/>
      <c r="D30" s="17"/>
      <c r="E30" s="18"/>
      <c r="F30" s="19"/>
      <c r="G30" s="19"/>
      <c r="H30" s="19"/>
      <c r="I30" s="19"/>
      <c r="J30" s="19"/>
      <c r="K30" s="19"/>
      <c r="L30" s="19"/>
      <c r="M30" s="19"/>
      <c r="N30" s="19"/>
      <c r="O30" s="19"/>
      <c r="P30" s="19"/>
      <c r="Q30" s="19"/>
      <c r="R30" s="19"/>
      <c r="S30" s="19"/>
      <c r="T30" s="19"/>
      <c r="U30" s="19"/>
      <c r="V30" s="19"/>
      <c r="W30" s="19"/>
      <c r="X30" s="19"/>
      <c r="Y30" s="19"/>
      <c r="Z30" s="20"/>
      <c r="AA30" s="21"/>
    </row>
    <row r="31" spans="1:27" ht="13.5">
      <c r="A31" s="22" t="s">
        <v>53</v>
      </c>
      <c r="B31" s="16"/>
      <c r="C31" s="17"/>
      <c r="D31" s="17"/>
      <c r="E31" s="18"/>
      <c r="F31" s="19"/>
      <c r="G31" s="19"/>
      <c r="H31" s="36"/>
      <c r="I31" s="36"/>
      <c r="J31" s="36"/>
      <c r="K31" s="19"/>
      <c r="L31" s="19"/>
      <c r="M31" s="19"/>
      <c r="N31" s="19"/>
      <c r="O31" s="36"/>
      <c r="P31" s="36"/>
      <c r="Q31" s="36"/>
      <c r="R31" s="19"/>
      <c r="S31" s="19"/>
      <c r="T31" s="19"/>
      <c r="U31" s="19"/>
      <c r="V31" s="36"/>
      <c r="W31" s="36"/>
      <c r="X31" s="36"/>
      <c r="Y31" s="19"/>
      <c r="Z31" s="20"/>
      <c r="AA31" s="21"/>
    </row>
    <row r="32" spans="1:27" ht="13.5">
      <c r="A32" s="9" t="s">
        <v>38</v>
      </c>
      <c r="B32" s="16"/>
      <c r="C32" s="17"/>
      <c r="D32" s="17"/>
      <c r="E32" s="18"/>
      <c r="F32" s="19"/>
      <c r="G32" s="19"/>
      <c r="H32" s="19"/>
      <c r="I32" s="19"/>
      <c r="J32" s="19"/>
      <c r="K32" s="19"/>
      <c r="L32" s="19"/>
      <c r="M32" s="19"/>
      <c r="N32" s="19"/>
      <c r="O32" s="19"/>
      <c r="P32" s="19"/>
      <c r="Q32" s="19"/>
      <c r="R32" s="19"/>
      <c r="S32" s="19"/>
      <c r="T32" s="19"/>
      <c r="U32" s="19"/>
      <c r="V32" s="19"/>
      <c r="W32" s="19"/>
      <c r="X32" s="19"/>
      <c r="Y32" s="19"/>
      <c r="Z32" s="20"/>
      <c r="AA32" s="21"/>
    </row>
    <row r="33" spans="1:27" ht="13.5">
      <c r="A33" s="22" t="s">
        <v>54</v>
      </c>
      <c r="B33" s="16"/>
      <c r="C33" s="17"/>
      <c r="D33" s="17"/>
      <c r="E33" s="18">
        <v>-364576</v>
      </c>
      <c r="F33" s="19">
        <v>-364576</v>
      </c>
      <c r="G33" s="19"/>
      <c r="H33" s="19"/>
      <c r="I33" s="19"/>
      <c r="J33" s="19"/>
      <c r="K33" s="19"/>
      <c r="L33" s="19"/>
      <c r="M33" s="19"/>
      <c r="N33" s="19"/>
      <c r="O33" s="19"/>
      <c r="P33" s="19"/>
      <c r="Q33" s="19"/>
      <c r="R33" s="19"/>
      <c r="S33" s="19"/>
      <c r="T33" s="19"/>
      <c r="U33" s="19"/>
      <c r="V33" s="19"/>
      <c r="W33" s="19"/>
      <c r="X33" s="19">
        <v>-182288</v>
      </c>
      <c r="Y33" s="19">
        <v>182288</v>
      </c>
      <c r="Z33" s="20">
        <v>-100</v>
      </c>
      <c r="AA33" s="21">
        <v>-364576</v>
      </c>
    </row>
    <row r="34" spans="1:27" ht="13.5">
      <c r="A34" s="23" t="s">
        <v>55</v>
      </c>
      <c r="B34" s="24"/>
      <c r="C34" s="25">
        <f aca="true" t="shared" si="2" ref="C34:Y34">SUM(C29:C33)</f>
        <v>0</v>
      </c>
      <c r="D34" s="25">
        <f>SUM(D29:D33)</f>
        <v>0</v>
      </c>
      <c r="E34" s="26">
        <f t="shared" si="2"/>
        <v>-364576</v>
      </c>
      <c r="F34" s="27">
        <f t="shared" si="2"/>
        <v>-364576</v>
      </c>
      <c r="G34" s="27">
        <f t="shared" si="2"/>
        <v>0</v>
      </c>
      <c r="H34" s="27">
        <f t="shared" si="2"/>
        <v>0</v>
      </c>
      <c r="I34" s="27">
        <f t="shared" si="2"/>
        <v>0</v>
      </c>
      <c r="J34" s="27">
        <f t="shared" si="2"/>
        <v>0</v>
      </c>
      <c r="K34" s="27">
        <f t="shared" si="2"/>
        <v>0</v>
      </c>
      <c r="L34" s="27">
        <f t="shared" si="2"/>
        <v>0</v>
      </c>
      <c r="M34" s="27">
        <f t="shared" si="2"/>
        <v>0</v>
      </c>
      <c r="N34" s="27">
        <f t="shared" si="2"/>
        <v>0</v>
      </c>
      <c r="O34" s="27">
        <f t="shared" si="2"/>
        <v>0</v>
      </c>
      <c r="P34" s="27">
        <f t="shared" si="2"/>
        <v>0</v>
      </c>
      <c r="Q34" s="27">
        <f t="shared" si="2"/>
        <v>0</v>
      </c>
      <c r="R34" s="27">
        <f t="shared" si="2"/>
        <v>0</v>
      </c>
      <c r="S34" s="27">
        <f t="shared" si="2"/>
        <v>0</v>
      </c>
      <c r="T34" s="27">
        <f t="shared" si="2"/>
        <v>0</v>
      </c>
      <c r="U34" s="27">
        <f t="shared" si="2"/>
        <v>0</v>
      </c>
      <c r="V34" s="27">
        <f t="shared" si="2"/>
        <v>0</v>
      </c>
      <c r="W34" s="27">
        <f t="shared" si="2"/>
        <v>0</v>
      </c>
      <c r="X34" s="27">
        <f t="shared" si="2"/>
        <v>-182288</v>
      </c>
      <c r="Y34" s="27">
        <f t="shared" si="2"/>
        <v>182288</v>
      </c>
      <c r="Z34" s="28">
        <f>+IF(X34&lt;&gt;0,+(Y34/X34)*100,0)</f>
        <v>-100</v>
      </c>
      <c r="AA34" s="29">
        <f>SUM(AA29:AA33)</f>
        <v>-364576</v>
      </c>
    </row>
    <row r="35" spans="1:27" ht="4.5" customHeight="1">
      <c r="A35" s="30"/>
      <c r="B35" s="16"/>
      <c r="C35" s="17"/>
      <c r="D35" s="17"/>
      <c r="E35" s="18"/>
      <c r="F35" s="19"/>
      <c r="G35" s="19"/>
      <c r="H35" s="19"/>
      <c r="I35" s="19"/>
      <c r="J35" s="19"/>
      <c r="K35" s="19"/>
      <c r="L35" s="19"/>
      <c r="M35" s="19"/>
      <c r="N35" s="19"/>
      <c r="O35" s="19"/>
      <c r="P35" s="19"/>
      <c r="Q35" s="19"/>
      <c r="R35" s="19"/>
      <c r="S35" s="19"/>
      <c r="T35" s="19"/>
      <c r="U35" s="19"/>
      <c r="V35" s="19"/>
      <c r="W35" s="19"/>
      <c r="X35" s="19"/>
      <c r="Y35" s="19"/>
      <c r="Z35" s="20"/>
      <c r="AA35" s="21"/>
    </row>
    <row r="36" spans="1:27" ht="13.5">
      <c r="A36" s="9" t="s">
        <v>56</v>
      </c>
      <c r="B36" s="16"/>
      <c r="C36" s="31">
        <f aca="true" t="shared" si="3" ref="C36:Y36">+C15+C25+C34</f>
        <v>0</v>
      </c>
      <c r="D36" s="31">
        <f>+D15+D25+D34</f>
        <v>0</v>
      </c>
      <c r="E36" s="32">
        <f t="shared" si="3"/>
        <v>29532011</v>
      </c>
      <c r="F36" s="33">
        <f t="shared" si="3"/>
        <v>29532011</v>
      </c>
      <c r="G36" s="33">
        <f t="shared" si="3"/>
        <v>46379345</v>
      </c>
      <c r="H36" s="33">
        <f t="shared" si="3"/>
        <v>-37302340</v>
      </c>
      <c r="I36" s="33">
        <f t="shared" si="3"/>
        <v>-11711011</v>
      </c>
      <c r="J36" s="33">
        <f t="shared" si="3"/>
        <v>-2634006</v>
      </c>
      <c r="K36" s="33">
        <f t="shared" si="3"/>
        <v>-29006333</v>
      </c>
      <c r="L36" s="33">
        <f t="shared" si="3"/>
        <v>146009399</v>
      </c>
      <c r="M36" s="33">
        <f t="shared" si="3"/>
        <v>-87932640</v>
      </c>
      <c r="N36" s="33">
        <f t="shared" si="3"/>
        <v>29070426</v>
      </c>
      <c r="O36" s="33">
        <f t="shared" si="3"/>
        <v>0</v>
      </c>
      <c r="P36" s="33">
        <f t="shared" si="3"/>
        <v>0</v>
      </c>
      <c r="Q36" s="33">
        <f t="shared" si="3"/>
        <v>0</v>
      </c>
      <c r="R36" s="33">
        <f t="shared" si="3"/>
        <v>0</v>
      </c>
      <c r="S36" s="33">
        <f t="shared" si="3"/>
        <v>0</v>
      </c>
      <c r="T36" s="33">
        <f t="shared" si="3"/>
        <v>0</v>
      </c>
      <c r="U36" s="33">
        <f t="shared" si="3"/>
        <v>0</v>
      </c>
      <c r="V36" s="33">
        <f t="shared" si="3"/>
        <v>0</v>
      </c>
      <c r="W36" s="33">
        <f t="shared" si="3"/>
        <v>26436420</v>
      </c>
      <c r="X36" s="33">
        <f t="shared" si="3"/>
        <v>176192639</v>
      </c>
      <c r="Y36" s="33">
        <f t="shared" si="3"/>
        <v>-149756219</v>
      </c>
      <c r="Z36" s="34">
        <f>+IF(X36&lt;&gt;0,+(Y36/X36)*100,0)</f>
        <v>-84.99572958890751</v>
      </c>
      <c r="AA36" s="35">
        <f>+AA15+AA25+AA34</f>
        <v>29532011</v>
      </c>
    </row>
    <row r="37" spans="1:27" ht="13.5">
      <c r="A37" s="22" t="s">
        <v>57</v>
      </c>
      <c r="B37" s="16"/>
      <c r="C37" s="31"/>
      <c r="D37" s="31"/>
      <c r="E37" s="32">
        <v>7770092</v>
      </c>
      <c r="F37" s="33">
        <v>7770092</v>
      </c>
      <c r="G37" s="33">
        <v>2895997</v>
      </c>
      <c r="H37" s="33">
        <v>49275342</v>
      </c>
      <c r="I37" s="33">
        <v>11973002</v>
      </c>
      <c r="J37" s="33">
        <v>2895997</v>
      </c>
      <c r="K37" s="33">
        <v>261991</v>
      </c>
      <c r="L37" s="33">
        <v>-28744342</v>
      </c>
      <c r="M37" s="33">
        <v>117265057</v>
      </c>
      <c r="N37" s="33">
        <v>261991</v>
      </c>
      <c r="O37" s="33"/>
      <c r="P37" s="33"/>
      <c r="Q37" s="33"/>
      <c r="R37" s="33"/>
      <c r="S37" s="33"/>
      <c r="T37" s="33"/>
      <c r="U37" s="33"/>
      <c r="V37" s="33"/>
      <c r="W37" s="33">
        <v>2895997</v>
      </c>
      <c r="X37" s="33">
        <v>7770092</v>
      </c>
      <c r="Y37" s="33">
        <v>-4874095</v>
      </c>
      <c r="Z37" s="34">
        <v>-62.73</v>
      </c>
      <c r="AA37" s="35">
        <v>7770092</v>
      </c>
    </row>
    <row r="38" spans="1:27" ht="13.5">
      <c r="A38" s="41" t="s">
        <v>58</v>
      </c>
      <c r="B38" s="42"/>
      <c r="C38" s="43"/>
      <c r="D38" s="43"/>
      <c r="E38" s="44">
        <v>37302103</v>
      </c>
      <c r="F38" s="45">
        <v>37302103</v>
      </c>
      <c r="G38" s="45">
        <v>49275342</v>
      </c>
      <c r="H38" s="45">
        <v>11973002</v>
      </c>
      <c r="I38" s="45">
        <v>261991</v>
      </c>
      <c r="J38" s="45">
        <v>261991</v>
      </c>
      <c r="K38" s="45">
        <v>-28744342</v>
      </c>
      <c r="L38" s="45">
        <v>117265057</v>
      </c>
      <c r="M38" s="45">
        <v>29332417</v>
      </c>
      <c r="N38" s="45">
        <v>29332417</v>
      </c>
      <c r="O38" s="45"/>
      <c r="P38" s="45"/>
      <c r="Q38" s="45"/>
      <c r="R38" s="45"/>
      <c r="S38" s="45"/>
      <c r="T38" s="45"/>
      <c r="U38" s="45"/>
      <c r="V38" s="45"/>
      <c r="W38" s="45">
        <v>29332417</v>
      </c>
      <c r="X38" s="45">
        <v>183962731</v>
      </c>
      <c r="Y38" s="45">
        <v>-154630314</v>
      </c>
      <c r="Z38" s="46">
        <v>-84.06</v>
      </c>
      <c r="AA38" s="47">
        <v>37302103</v>
      </c>
    </row>
    <row r="39" spans="1:27" ht="13.5">
      <c r="A39" s="48" t="s">
        <v>80</v>
      </c>
      <c r="B39" s="49"/>
      <c r="C39" s="49"/>
      <c r="D39" s="49"/>
      <c r="E39" s="49"/>
      <c r="F39" s="49"/>
      <c r="G39" s="49"/>
      <c r="H39" s="49"/>
      <c r="I39" s="49"/>
      <c r="J39" s="49"/>
      <c r="K39" s="49"/>
      <c r="L39" s="49"/>
      <c r="M39" s="49"/>
      <c r="N39" s="49"/>
      <c r="O39" s="49"/>
      <c r="P39" s="49"/>
      <c r="Q39" s="49"/>
      <c r="R39" s="49"/>
      <c r="S39" s="49"/>
      <c r="T39" s="49"/>
      <c r="U39" s="49"/>
      <c r="V39" s="49"/>
      <c r="W39" s="49"/>
      <c r="X39" s="49"/>
      <c r="Y39" s="49"/>
      <c r="Z39" s="49"/>
      <c r="AA39" s="49"/>
    </row>
    <row r="40" spans="1:27" ht="13.5">
      <c r="A40" s="50" t="s">
        <v>81</v>
      </c>
      <c r="B40" s="49"/>
      <c r="C40" s="49"/>
      <c r="D40" s="49"/>
      <c r="E40" s="49"/>
      <c r="F40" s="49"/>
      <c r="G40" s="49"/>
      <c r="H40" s="49"/>
      <c r="I40" s="49"/>
      <c r="J40" s="49"/>
      <c r="K40" s="49"/>
      <c r="L40" s="49"/>
      <c r="M40" s="49"/>
      <c r="N40" s="49"/>
      <c r="O40" s="49"/>
      <c r="P40" s="49"/>
      <c r="Q40" s="49"/>
      <c r="R40" s="49"/>
      <c r="S40" s="49"/>
      <c r="T40" s="49"/>
      <c r="U40" s="49"/>
      <c r="V40" s="49"/>
      <c r="W40" s="49"/>
      <c r="X40" s="49"/>
      <c r="Y40" s="49"/>
      <c r="Z40" s="49"/>
      <c r="AA40" s="49"/>
    </row>
    <row r="41" spans="1:27" ht="13.5">
      <c r="A41" s="49"/>
      <c r="B41" s="49"/>
      <c r="C41" s="49"/>
      <c r="D41" s="49"/>
      <c r="E41" s="49"/>
      <c r="F41" s="49"/>
      <c r="G41" s="49"/>
      <c r="H41" s="49"/>
      <c r="I41" s="49"/>
      <c r="J41" s="49"/>
      <c r="K41" s="49"/>
      <c r="L41" s="49"/>
      <c r="M41" s="49"/>
      <c r="N41" s="49"/>
      <c r="O41" s="49"/>
      <c r="P41" s="49"/>
      <c r="Q41" s="49"/>
      <c r="R41" s="49"/>
      <c r="S41" s="49"/>
      <c r="T41" s="49"/>
      <c r="U41" s="49"/>
      <c r="V41" s="49"/>
      <c r="W41" s="49"/>
      <c r="X41" s="49"/>
      <c r="Y41" s="49"/>
      <c r="Z41" s="49"/>
      <c r="AA41" s="49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AA41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51" t="s">
        <v>77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  <c r="R1" s="51"/>
      <c r="S1" s="51"/>
      <c r="T1" s="51"/>
      <c r="U1" s="51"/>
      <c r="V1" s="51"/>
      <c r="W1" s="51"/>
      <c r="X1" s="51"/>
      <c r="Y1" s="51"/>
      <c r="Z1" s="51"/>
      <c r="AA1" s="51"/>
    </row>
    <row r="2" spans="1:27" ht="24.75" customHeight="1">
      <c r="A2" s="2" t="s">
        <v>1</v>
      </c>
      <c r="B2" s="1" t="s">
        <v>82</v>
      </c>
      <c r="C2" s="3" t="s">
        <v>2</v>
      </c>
      <c r="D2" s="3" t="s">
        <v>3</v>
      </c>
      <c r="E2" s="52" t="s">
        <v>4</v>
      </c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  <c r="R2" s="53"/>
      <c r="S2" s="53"/>
      <c r="T2" s="53"/>
      <c r="U2" s="53"/>
      <c r="V2" s="53"/>
      <c r="W2" s="53"/>
      <c r="X2" s="53"/>
      <c r="Y2" s="53"/>
      <c r="Z2" s="53"/>
      <c r="AA2" s="54"/>
    </row>
    <row r="3" spans="1:27" ht="24.75" customHeight="1">
      <c r="A3" s="4" t="s">
        <v>5</v>
      </c>
      <c r="B3" s="5" t="s">
        <v>6</v>
      </c>
      <c r="C3" s="6" t="s">
        <v>7</v>
      </c>
      <c r="D3" s="6" t="s">
        <v>7</v>
      </c>
      <c r="E3" s="7" t="s">
        <v>8</v>
      </c>
      <c r="F3" s="8" t="s">
        <v>9</v>
      </c>
      <c r="G3" s="8" t="s">
        <v>10</v>
      </c>
      <c r="H3" s="8" t="s">
        <v>11</v>
      </c>
      <c r="I3" s="8" t="s">
        <v>12</v>
      </c>
      <c r="J3" s="8" t="s">
        <v>13</v>
      </c>
      <c r="K3" s="8" t="s">
        <v>14</v>
      </c>
      <c r="L3" s="8" t="s">
        <v>15</v>
      </c>
      <c r="M3" s="8" t="s">
        <v>16</v>
      </c>
      <c r="N3" s="8" t="s">
        <v>17</v>
      </c>
      <c r="O3" s="8" t="s">
        <v>18</v>
      </c>
      <c r="P3" s="8" t="s">
        <v>19</v>
      </c>
      <c r="Q3" s="8" t="s">
        <v>20</v>
      </c>
      <c r="R3" s="8" t="s">
        <v>21</v>
      </c>
      <c r="S3" s="8" t="s">
        <v>22</v>
      </c>
      <c r="T3" s="8" t="s">
        <v>23</v>
      </c>
      <c r="U3" s="8" t="s">
        <v>24</v>
      </c>
      <c r="V3" s="8" t="s">
        <v>25</v>
      </c>
      <c r="W3" s="8" t="s">
        <v>26</v>
      </c>
      <c r="X3" s="8" t="s">
        <v>27</v>
      </c>
      <c r="Y3" s="8" t="s">
        <v>28</v>
      </c>
      <c r="Z3" s="8" t="s">
        <v>29</v>
      </c>
      <c r="AA3" s="6" t="s">
        <v>30</v>
      </c>
    </row>
    <row r="4" spans="1:27" ht="13.5">
      <c r="A4" s="9" t="s">
        <v>31</v>
      </c>
      <c r="B4" s="10"/>
      <c r="C4" s="11"/>
      <c r="D4" s="11"/>
      <c r="E4" s="12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4"/>
      <c r="AA4" s="15"/>
    </row>
    <row r="5" spans="1:27" ht="13.5">
      <c r="A5" s="9" t="s">
        <v>32</v>
      </c>
      <c r="B5" s="16"/>
      <c r="C5" s="17"/>
      <c r="D5" s="17"/>
      <c r="E5" s="18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  <c r="S5" s="19"/>
      <c r="T5" s="19"/>
      <c r="U5" s="19"/>
      <c r="V5" s="19"/>
      <c r="W5" s="19"/>
      <c r="X5" s="19"/>
      <c r="Y5" s="19"/>
      <c r="Z5" s="20"/>
      <c r="AA5" s="21"/>
    </row>
    <row r="6" spans="1:27" ht="13.5">
      <c r="A6" s="22" t="s">
        <v>33</v>
      </c>
      <c r="B6" s="16"/>
      <c r="C6" s="17"/>
      <c r="D6" s="17"/>
      <c r="E6" s="18">
        <v>172743000</v>
      </c>
      <c r="F6" s="19">
        <v>172743000</v>
      </c>
      <c r="G6" s="19">
        <v>226231</v>
      </c>
      <c r="H6" s="19">
        <v>361299</v>
      </c>
      <c r="I6" s="19">
        <v>1696669</v>
      </c>
      <c r="J6" s="19">
        <v>2284199</v>
      </c>
      <c r="K6" s="19">
        <v>1702777</v>
      </c>
      <c r="L6" s="19">
        <v>1715644</v>
      </c>
      <c r="M6" s="19">
        <v>1807189</v>
      </c>
      <c r="N6" s="19">
        <v>5225610</v>
      </c>
      <c r="O6" s="19"/>
      <c r="P6" s="19"/>
      <c r="Q6" s="19"/>
      <c r="R6" s="19"/>
      <c r="S6" s="19"/>
      <c r="T6" s="19"/>
      <c r="U6" s="19"/>
      <c r="V6" s="19"/>
      <c r="W6" s="19">
        <v>7509809</v>
      </c>
      <c r="X6" s="19">
        <v>86403000</v>
      </c>
      <c r="Y6" s="19">
        <v>-78893191</v>
      </c>
      <c r="Z6" s="20">
        <v>-91.31</v>
      </c>
      <c r="AA6" s="21">
        <v>172743000</v>
      </c>
    </row>
    <row r="7" spans="1:27" ht="13.5">
      <c r="A7" s="22" t="s">
        <v>34</v>
      </c>
      <c r="B7" s="16"/>
      <c r="C7" s="17"/>
      <c r="D7" s="17"/>
      <c r="E7" s="18">
        <v>557364000</v>
      </c>
      <c r="F7" s="19">
        <v>557364000</v>
      </c>
      <c r="G7" s="19">
        <v>217365000</v>
      </c>
      <c r="H7" s="19">
        <v>1811000</v>
      </c>
      <c r="I7" s="19"/>
      <c r="J7" s="19">
        <v>219176000</v>
      </c>
      <c r="K7" s="19"/>
      <c r="L7" s="19">
        <v>182355000</v>
      </c>
      <c r="M7" s="19"/>
      <c r="N7" s="19">
        <v>182355000</v>
      </c>
      <c r="O7" s="19"/>
      <c r="P7" s="19"/>
      <c r="Q7" s="19"/>
      <c r="R7" s="19"/>
      <c r="S7" s="19"/>
      <c r="T7" s="19"/>
      <c r="U7" s="19"/>
      <c r="V7" s="19"/>
      <c r="W7" s="19">
        <v>401531000</v>
      </c>
      <c r="X7" s="19">
        <v>278682000</v>
      </c>
      <c r="Y7" s="19">
        <v>122849000</v>
      </c>
      <c r="Z7" s="20">
        <v>44.08</v>
      </c>
      <c r="AA7" s="21">
        <v>557364000</v>
      </c>
    </row>
    <row r="8" spans="1:27" ht="13.5">
      <c r="A8" s="22" t="s">
        <v>35</v>
      </c>
      <c r="B8" s="16"/>
      <c r="C8" s="17"/>
      <c r="D8" s="17"/>
      <c r="E8" s="18">
        <v>396228000</v>
      </c>
      <c r="F8" s="19">
        <v>396228000</v>
      </c>
      <c r="G8" s="19">
        <v>201100000</v>
      </c>
      <c r="H8" s="19"/>
      <c r="I8" s="19"/>
      <c r="J8" s="19">
        <v>201100000</v>
      </c>
      <c r="K8" s="19"/>
      <c r="L8" s="19">
        <v>2000000</v>
      </c>
      <c r="M8" s="19">
        <v>1000000</v>
      </c>
      <c r="N8" s="19">
        <v>3000000</v>
      </c>
      <c r="O8" s="19"/>
      <c r="P8" s="19"/>
      <c r="Q8" s="19"/>
      <c r="R8" s="19"/>
      <c r="S8" s="19"/>
      <c r="T8" s="19"/>
      <c r="U8" s="19"/>
      <c r="V8" s="19"/>
      <c r="W8" s="19">
        <v>204100000</v>
      </c>
      <c r="X8" s="19">
        <v>198114000</v>
      </c>
      <c r="Y8" s="19">
        <v>5986000</v>
      </c>
      <c r="Z8" s="20">
        <v>3.02</v>
      </c>
      <c r="AA8" s="21">
        <v>396228000</v>
      </c>
    </row>
    <row r="9" spans="1:27" ht="13.5">
      <c r="A9" s="22" t="s">
        <v>36</v>
      </c>
      <c r="B9" s="16"/>
      <c r="C9" s="17"/>
      <c r="D9" s="17"/>
      <c r="E9" s="18">
        <v>22692000</v>
      </c>
      <c r="F9" s="19">
        <v>22692000</v>
      </c>
      <c r="G9" s="19"/>
      <c r="H9" s="19"/>
      <c r="I9" s="19">
        <v>283388</v>
      </c>
      <c r="J9" s="19">
        <v>283388</v>
      </c>
      <c r="K9" s="19">
        <v>168101</v>
      </c>
      <c r="L9" s="19">
        <v>593680</v>
      </c>
      <c r="M9" s="19">
        <v>1935808</v>
      </c>
      <c r="N9" s="19">
        <v>2697589</v>
      </c>
      <c r="O9" s="19"/>
      <c r="P9" s="19"/>
      <c r="Q9" s="19"/>
      <c r="R9" s="19"/>
      <c r="S9" s="19"/>
      <c r="T9" s="19"/>
      <c r="U9" s="19"/>
      <c r="V9" s="19"/>
      <c r="W9" s="19">
        <v>2980977</v>
      </c>
      <c r="X9" s="19">
        <v>11346000</v>
      </c>
      <c r="Y9" s="19">
        <v>-8365023</v>
      </c>
      <c r="Z9" s="20">
        <v>-73.73</v>
      </c>
      <c r="AA9" s="21">
        <v>22692000</v>
      </c>
    </row>
    <row r="10" spans="1:27" ht="13.5">
      <c r="A10" s="22" t="s">
        <v>37</v>
      </c>
      <c r="B10" s="16"/>
      <c r="C10" s="17"/>
      <c r="D10" s="17"/>
      <c r="E10" s="18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20"/>
      <c r="AA10" s="21"/>
    </row>
    <row r="11" spans="1:27" ht="13.5">
      <c r="A11" s="9" t="s">
        <v>38</v>
      </c>
      <c r="B11" s="16"/>
      <c r="C11" s="17"/>
      <c r="D11" s="17"/>
      <c r="E11" s="18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20"/>
      <c r="AA11" s="21"/>
    </row>
    <row r="12" spans="1:27" ht="13.5">
      <c r="A12" s="22" t="s">
        <v>39</v>
      </c>
      <c r="B12" s="16"/>
      <c r="C12" s="17"/>
      <c r="D12" s="17"/>
      <c r="E12" s="18">
        <v>-678485000</v>
      </c>
      <c r="F12" s="19">
        <v>-678485000</v>
      </c>
      <c r="G12" s="19">
        <v>-33193703</v>
      </c>
      <c r="H12" s="19">
        <v>-32226999</v>
      </c>
      <c r="I12" s="19">
        <v>-40317464</v>
      </c>
      <c r="J12" s="19">
        <v>-105738166</v>
      </c>
      <c r="K12" s="19">
        <v>-57262547</v>
      </c>
      <c r="L12" s="19">
        <v>-39857493</v>
      </c>
      <c r="M12" s="19">
        <v>-83851324</v>
      </c>
      <c r="N12" s="19">
        <v>-180971364</v>
      </c>
      <c r="O12" s="19"/>
      <c r="P12" s="19"/>
      <c r="Q12" s="19"/>
      <c r="R12" s="19"/>
      <c r="S12" s="19"/>
      <c r="T12" s="19"/>
      <c r="U12" s="19"/>
      <c r="V12" s="19"/>
      <c r="W12" s="19">
        <v>-286709530</v>
      </c>
      <c r="X12" s="19">
        <v>-339269000</v>
      </c>
      <c r="Y12" s="19">
        <v>52559470</v>
      </c>
      <c r="Z12" s="20">
        <v>-15.49</v>
      </c>
      <c r="AA12" s="21">
        <v>-678485000</v>
      </c>
    </row>
    <row r="13" spans="1:27" ht="13.5">
      <c r="A13" s="22" t="s">
        <v>40</v>
      </c>
      <c r="B13" s="16"/>
      <c r="C13" s="17"/>
      <c r="D13" s="17"/>
      <c r="E13" s="18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20"/>
      <c r="AA13" s="21"/>
    </row>
    <row r="14" spans="1:27" ht="13.5">
      <c r="A14" s="22" t="s">
        <v>41</v>
      </c>
      <c r="B14" s="16"/>
      <c r="C14" s="17"/>
      <c r="D14" s="17"/>
      <c r="E14" s="18">
        <v>-31440000</v>
      </c>
      <c r="F14" s="19">
        <v>-31440000</v>
      </c>
      <c r="G14" s="19">
        <v>-92700</v>
      </c>
      <c r="H14" s="19">
        <v>-334772</v>
      </c>
      <c r="I14" s="19">
        <v>-1505642</v>
      </c>
      <c r="J14" s="19">
        <v>-1933114</v>
      </c>
      <c r="K14" s="19"/>
      <c r="L14" s="19">
        <v>-1445605</v>
      </c>
      <c r="M14" s="19">
        <v>-1802039</v>
      </c>
      <c r="N14" s="19">
        <v>-3247644</v>
      </c>
      <c r="O14" s="19"/>
      <c r="P14" s="19"/>
      <c r="Q14" s="19"/>
      <c r="R14" s="19"/>
      <c r="S14" s="19"/>
      <c r="T14" s="19"/>
      <c r="U14" s="19"/>
      <c r="V14" s="19"/>
      <c r="W14" s="19">
        <v>-5180758</v>
      </c>
      <c r="X14" s="19">
        <v>-15720000</v>
      </c>
      <c r="Y14" s="19">
        <v>10539242</v>
      </c>
      <c r="Z14" s="20">
        <v>-67.04</v>
      </c>
      <c r="AA14" s="21">
        <v>-31440000</v>
      </c>
    </row>
    <row r="15" spans="1:27" ht="13.5">
      <c r="A15" s="23" t="s">
        <v>42</v>
      </c>
      <c r="B15" s="24"/>
      <c r="C15" s="25">
        <f aca="true" t="shared" si="0" ref="C15:Y15">SUM(C6:C14)</f>
        <v>0</v>
      </c>
      <c r="D15" s="25">
        <f>SUM(D6:D14)</f>
        <v>0</v>
      </c>
      <c r="E15" s="26">
        <f t="shared" si="0"/>
        <v>439102000</v>
      </c>
      <c r="F15" s="27">
        <f t="shared" si="0"/>
        <v>439102000</v>
      </c>
      <c r="G15" s="27">
        <f t="shared" si="0"/>
        <v>385404828</v>
      </c>
      <c r="H15" s="27">
        <f t="shared" si="0"/>
        <v>-30389472</v>
      </c>
      <c r="I15" s="27">
        <f t="shared" si="0"/>
        <v>-39843049</v>
      </c>
      <c r="J15" s="27">
        <f t="shared" si="0"/>
        <v>315172307</v>
      </c>
      <c r="K15" s="27">
        <f t="shared" si="0"/>
        <v>-55391669</v>
      </c>
      <c r="L15" s="27">
        <f t="shared" si="0"/>
        <v>145361226</v>
      </c>
      <c r="M15" s="27">
        <f t="shared" si="0"/>
        <v>-80910366</v>
      </c>
      <c r="N15" s="27">
        <f t="shared" si="0"/>
        <v>9059191</v>
      </c>
      <c r="O15" s="27">
        <f t="shared" si="0"/>
        <v>0</v>
      </c>
      <c r="P15" s="27">
        <f t="shared" si="0"/>
        <v>0</v>
      </c>
      <c r="Q15" s="27">
        <f t="shared" si="0"/>
        <v>0</v>
      </c>
      <c r="R15" s="27">
        <f t="shared" si="0"/>
        <v>0</v>
      </c>
      <c r="S15" s="27">
        <f t="shared" si="0"/>
        <v>0</v>
      </c>
      <c r="T15" s="27">
        <f t="shared" si="0"/>
        <v>0</v>
      </c>
      <c r="U15" s="27">
        <f t="shared" si="0"/>
        <v>0</v>
      </c>
      <c r="V15" s="27">
        <f t="shared" si="0"/>
        <v>0</v>
      </c>
      <c r="W15" s="27">
        <f t="shared" si="0"/>
        <v>324231498</v>
      </c>
      <c r="X15" s="27">
        <f t="shared" si="0"/>
        <v>219556000</v>
      </c>
      <c r="Y15" s="27">
        <f t="shared" si="0"/>
        <v>104675498</v>
      </c>
      <c r="Z15" s="28">
        <f>+IF(X15&lt;&gt;0,+(Y15/X15)*100,0)</f>
        <v>47.675990635646485</v>
      </c>
      <c r="AA15" s="29">
        <f>SUM(AA6:AA14)</f>
        <v>439102000</v>
      </c>
    </row>
    <row r="16" spans="1:27" ht="4.5" customHeight="1">
      <c r="A16" s="30"/>
      <c r="B16" s="16"/>
      <c r="C16" s="17"/>
      <c r="D16" s="17"/>
      <c r="E16" s="18"/>
      <c r="F16" s="19"/>
      <c r="G16" s="19"/>
      <c r="H16" s="19"/>
      <c r="I16" s="19"/>
      <c r="J16" s="19"/>
      <c r="K16" s="19"/>
      <c r="L16" s="19"/>
      <c r="M16" s="19"/>
      <c r="N16" s="19"/>
      <c r="O16" s="19"/>
      <c r="P16" s="19"/>
      <c r="Q16" s="19"/>
      <c r="R16" s="19"/>
      <c r="S16" s="19"/>
      <c r="T16" s="19"/>
      <c r="U16" s="19"/>
      <c r="V16" s="19"/>
      <c r="W16" s="19"/>
      <c r="X16" s="19"/>
      <c r="Y16" s="19"/>
      <c r="Z16" s="20"/>
      <c r="AA16" s="21"/>
    </row>
    <row r="17" spans="1:27" ht="13.5">
      <c r="A17" s="9" t="s">
        <v>43</v>
      </c>
      <c r="B17" s="16"/>
      <c r="C17" s="17"/>
      <c r="D17" s="17"/>
      <c r="E17" s="18"/>
      <c r="F17" s="19"/>
      <c r="G17" s="19"/>
      <c r="H17" s="19"/>
      <c r="I17" s="19"/>
      <c r="J17" s="19"/>
      <c r="K17" s="19"/>
      <c r="L17" s="19"/>
      <c r="M17" s="19"/>
      <c r="N17" s="19"/>
      <c r="O17" s="19"/>
      <c r="P17" s="19"/>
      <c r="Q17" s="19"/>
      <c r="R17" s="19"/>
      <c r="S17" s="19"/>
      <c r="T17" s="19"/>
      <c r="U17" s="19"/>
      <c r="V17" s="19"/>
      <c r="W17" s="19"/>
      <c r="X17" s="19"/>
      <c r="Y17" s="19"/>
      <c r="Z17" s="20"/>
      <c r="AA17" s="21"/>
    </row>
    <row r="18" spans="1:27" ht="13.5">
      <c r="A18" s="9" t="s">
        <v>32</v>
      </c>
      <c r="B18" s="16"/>
      <c r="C18" s="31"/>
      <c r="D18" s="31"/>
      <c r="E18" s="32"/>
      <c r="F18" s="33"/>
      <c r="G18" s="33"/>
      <c r="H18" s="33"/>
      <c r="I18" s="33"/>
      <c r="J18" s="33"/>
      <c r="K18" s="33"/>
      <c r="L18" s="33"/>
      <c r="M18" s="33"/>
      <c r="N18" s="33"/>
      <c r="O18" s="33"/>
      <c r="P18" s="33"/>
      <c r="Q18" s="33"/>
      <c r="R18" s="33"/>
      <c r="S18" s="33"/>
      <c r="T18" s="33"/>
      <c r="U18" s="33"/>
      <c r="V18" s="33"/>
      <c r="W18" s="33"/>
      <c r="X18" s="33"/>
      <c r="Y18" s="33"/>
      <c r="Z18" s="34"/>
      <c r="AA18" s="35"/>
    </row>
    <row r="19" spans="1:27" ht="13.5">
      <c r="A19" s="22" t="s">
        <v>44</v>
      </c>
      <c r="B19" s="16"/>
      <c r="C19" s="17"/>
      <c r="D19" s="17"/>
      <c r="E19" s="18"/>
      <c r="F19" s="19"/>
      <c r="G19" s="36"/>
      <c r="H19" s="36"/>
      <c r="I19" s="36"/>
      <c r="J19" s="19"/>
      <c r="K19" s="36"/>
      <c r="L19" s="36"/>
      <c r="M19" s="19"/>
      <c r="N19" s="36"/>
      <c r="O19" s="36"/>
      <c r="P19" s="36"/>
      <c r="Q19" s="19"/>
      <c r="R19" s="36"/>
      <c r="S19" s="36"/>
      <c r="T19" s="19"/>
      <c r="U19" s="36"/>
      <c r="V19" s="36"/>
      <c r="W19" s="36"/>
      <c r="X19" s="19"/>
      <c r="Y19" s="36"/>
      <c r="Z19" s="37"/>
      <c r="AA19" s="38"/>
    </row>
    <row r="20" spans="1:27" ht="13.5">
      <c r="A20" s="22" t="s">
        <v>45</v>
      </c>
      <c r="B20" s="16"/>
      <c r="C20" s="17"/>
      <c r="D20" s="17"/>
      <c r="E20" s="39"/>
      <c r="F20" s="36"/>
      <c r="G20" s="19"/>
      <c r="H20" s="19"/>
      <c r="I20" s="19"/>
      <c r="J20" s="19"/>
      <c r="K20" s="19"/>
      <c r="L20" s="19"/>
      <c r="M20" s="36"/>
      <c r="N20" s="19"/>
      <c r="O20" s="19"/>
      <c r="P20" s="19"/>
      <c r="Q20" s="19"/>
      <c r="R20" s="19"/>
      <c r="S20" s="19"/>
      <c r="T20" s="36"/>
      <c r="U20" s="19"/>
      <c r="V20" s="19"/>
      <c r="W20" s="19"/>
      <c r="X20" s="19"/>
      <c r="Y20" s="19"/>
      <c r="Z20" s="20"/>
      <c r="AA20" s="21"/>
    </row>
    <row r="21" spans="1:27" ht="13.5">
      <c r="A21" s="22" t="s">
        <v>46</v>
      </c>
      <c r="B21" s="16"/>
      <c r="C21" s="40"/>
      <c r="D21" s="40"/>
      <c r="E21" s="18"/>
      <c r="F21" s="19"/>
      <c r="G21" s="36"/>
      <c r="H21" s="36"/>
      <c r="I21" s="36"/>
      <c r="J21" s="19"/>
      <c r="K21" s="36"/>
      <c r="L21" s="36"/>
      <c r="M21" s="19"/>
      <c r="N21" s="36"/>
      <c r="O21" s="36"/>
      <c r="P21" s="36"/>
      <c r="Q21" s="19"/>
      <c r="R21" s="36"/>
      <c r="S21" s="36"/>
      <c r="T21" s="19"/>
      <c r="U21" s="36"/>
      <c r="V21" s="36"/>
      <c r="W21" s="36"/>
      <c r="X21" s="19"/>
      <c r="Y21" s="36"/>
      <c r="Z21" s="37"/>
      <c r="AA21" s="38"/>
    </row>
    <row r="22" spans="1:27" ht="13.5">
      <c r="A22" s="22" t="s">
        <v>47</v>
      </c>
      <c r="B22" s="16"/>
      <c r="C22" s="17"/>
      <c r="D22" s="17"/>
      <c r="E22" s="18"/>
      <c r="F22" s="19"/>
      <c r="G22" s="19"/>
      <c r="H22" s="19"/>
      <c r="I22" s="19"/>
      <c r="J22" s="19"/>
      <c r="K22" s="19"/>
      <c r="L22" s="19"/>
      <c r="M22" s="19"/>
      <c r="N22" s="19"/>
      <c r="O22" s="19"/>
      <c r="P22" s="19"/>
      <c r="Q22" s="19"/>
      <c r="R22" s="19"/>
      <c r="S22" s="19"/>
      <c r="T22" s="19"/>
      <c r="U22" s="19"/>
      <c r="V22" s="19"/>
      <c r="W22" s="19"/>
      <c r="X22" s="19"/>
      <c r="Y22" s="19"/>
      <c r="Z22" s="20"/>
      <c r="AA22" s="21"/>
    </row>
    <row r="23" spans="1:27" ht="13.5">
      <c r="A23" s="9" t="s">
        <v>38</v>
      </c>
      <c r="B23" s="16"/>
      <c r="C23" s="17"/>
      <c r="D23" s="17"/>
      <c r="E23" s="18"/>
      <c r="F23" s="19"/>
      <c r="G23" s="19"/>
      <c r="H23" s="19"/>
      <c r="I23" s="19"/>
      <c r="J23" s="19"/>
      <c r="K23" s="19"/>
      <c r="L23" s="19"/>
      <c r="M23" s="19"/>
      <c r="N23" s="19"/>
      <c r="O23" s="19"/>
      <c r="P23" s="19"/>
      <c r="Q23" s="19"/>
      <c r="R23" s="19"/>
      <c r="S23" s="19"/>
      <c r="T23" s="19"/>
      <c r="U23" s="19"/>
      <c r="V23" s="19"/>
      <c r="W23" s="19"/>
      <c r="X23" s="19"/>
      <c r="Y23" s="19"/>
      <c r="Z23" s="20"/>
      <c r="AA23" s="21"/>
    </row>
    <row r="24" spans="1:27" ht="13.5">
      <c r="A24" s="22" t="s">
        <v>48</v>
      </c>
      <c r="B24" s="16"/>
      <c r="C24" s="17"/>
      <c r="D24" s="17"/>
      <c r="E24" s="18">
        <v>-440652000</v>
      </c>
      <c r="F24" s="19">
        <v>-440652000</v>
      </c>
      <c r="G24" s="19">
        <v>-96974757</v>
      </c>
      <c r="H24" s="19">
        <v>-27428394</v>
      </c>
      <c r="I24" s="19">
        <v>-8874006</v>
      </c>
      <c r="J24" s="19">
        <v>-133277157</v>
      </c>
      <c r="K24" s="19">
        <v>-22594634</v>
      </c>
      <c r="L24" s="19">
        <v>-16023381</v>
      </c>
      <c r="M24" s="19">
        <v>-31543171</v>
      </c>
      <c r="N24" s="19">
        <v>-70161186</v>
      </c>
      <c r="O24" s="19"/>
      <c r="P24" s="19"/>
      <c r="Q24" s="19"/>
      <c r="R24" s="19"/>
      <c r="S24" s="19"/>
      <c r="T24" s="19"/>
      <c r="U24" s="19"/>
      <c r="V24" s="19"/>
      <c r="W24" s="19">
        <v>-203438343</v>
      </c>
      <c r="X24" s="19">
        <v>-220326000</v>
      </c>
      <c r="Y24" s="19">
        <v>16887657</v>
      </c>
      <c r="Z24" s="20">
        <v>-7.66</v>
      </c>
      <c r="AA24" s="21">
        <v>-440652000</v>
      </c>
    </row>
    <row r="25" spans="1:27" ht="13.5">
      <c r="A25" s="23" t="s">
        <v>49</v>
      </c>
      <c r="B25" s="24"/>
      <c r="C25" s="25">
        <f aca="true" t="shared" si="1" ref="C25:Y25">SUM(C19:C24)</f>
        <v>0</v>
      </c>
      <c r="D25" s="25">
        <f>SUM(D19:D24)</f>
        <v>0</v>
      </c>
      <c r="E25" s="26">
        <f t="shared" si="1"/>
        <v>-440652000</v>
      </c>
      <c r="F25" s="27">
        <f t="shared" si="1"/>
        <v>-440652000</v>
      </c>
      <c r="G25" s="27">
        <f t="shared" si="1"/>
        <v>-96974757</v>
      </c>
      <c r="H25" s="27">
        <f t="shared" si="1"/>
        <v>-27428394</v>
      </c>
      <c r="I25" s="27">
        <f t="shared" si="1"/>
        <v>-8874006</v>
      </c>
      <c r="J25" s="27">
        <f t="shared" si="1"/>
        <v>-133277157</v>
      </c>
      <c r="K25" s="27">
        <f t="shared" si="1"/>
        <v>-22594634</v>
      </c>
      <c r="L25" s="27">
        <f t="shared" si="1"/>
        <v>-16023381</v>
      </c>
      <c r="M25" s="27">
        <f t="shared" si="1"/>
        <v>-31543171</v>
      </c>
      <c r="N25" s="27">
        <f t="shared" si="1"/>
        <v>-70161186</v>
      </c>
      <c r="O25" s="27">
        <f t="shared" si="1"/>
        <v>0</v>
      </c>
      <c r="P25" s="27">
        <f t="shared" si="1"/>
        <v>0</v>
      </c>
      <c r="Q25" s="27">
        <f t="shared" si="1"/>
        <v>0</v>
      </c>
      <c r="R25" s="27">
        <f t="shared" si="1"/>
        <v>0</v>
      </c>
      <c r="S25" s="27">
        <f t="shared" si="1"/>
        <v>0</v>
      </c>
      <c r="T25" s="27">
        <f t="shared" si="1"/>
        <v>0</v>
      </c>
      <c r="U25" s="27">
        <f t="shared" si="1"/>
        <v>0</v>
      </c>
      <c r="V25" s="27">
        <f t="shared" si="1"/>
        <v>0</v>
      </c>
      <c r="W25" s="27">
        <f t="shared" si="1"/>
        <v>-203438343</v>
      </c>
      <c r="X25" s="27">
        <f t="shared" si="1"/>
        <v>-220326000</v>
      </c>
      <c r="Y25" s="27">
        <f t="shared" si="1"/>
        <v>16887657</v>
      </c>
      <c r="Z25" s="28">
        <f>+IF(X25&lt;&gt;0,+(Y25/X25)*100,0)</f>
        <v>-7.66484981345824</v>
      </c>
      <c r="AA25" s="29">
        <f>SUM(AA19:AA24)</f>
        <v>-440652000</v>
      </c>
    </row>
    <row r="26" spans="1:27" ht="4.5" customHeight="1">
      <c r="A26" s="30"/>
      <c r="B26" s="16"/>
      <c r="C26" s="17"/>
      <c r="D26" s="17"/>
      <c r="E26" s="18"/>
      <c r="F26" s="19"/>
      <c r="G26" s="19"/>
      <c r="H26" s="19"/>
      <c r="I26" s="19"/>
      <c r="J26" s="19"/>
      <c r="K26" s="19"/>
      <c r="L26" s="19"/>
      <c r="M26" s="19"/>
      <c r="N26" s="19"/>
      <c r="O26" s="19"/>
      <c r="P26" s="19"/>
      <c r="Q26" s="19"/>
      <c r="R26" s="19"/>
      <c r="S26" s="19"/>
      <c r="T26" s="19"/>
      <c r="U26" s="19"/>
      <c r="V26" s="19"/>
      <c r="W26" s="19"/>
      <c r="X26" s="19"/>
      <c r="Y26" s="19"/>
      <c r="Z26" s="20"/>
      <c r="AA26" s="21"/>
    </row>
    <row r="27" spans="1:27" ht="13.5">
      <c r="A27" s="9" t="s">
        <v>50</v>
      </c>
      <c r="B27" s="16"/>
      <c r="C27" s="17"/>
      <c r="D27" s="17"/>
      <c r="E27" s="18"/>
      <c r="F27" s="19"/>
      <c r="G27" s="19"/>
      <c r="H27" s="19"/>
      <c r="I27" s="19"/>
      <c r="J27" s="19"/>
      <c r="K27" s="19"/>
      <c r="L27" s="19"/>
      <c r="M27" s="19"/>
      <c r="N27" s="19"/>
      <c r="O27" s="19"/>
      <c r="P27" s="19"/>
      <c r="Q27" s="19"/>
      <c r="R27" s="19"/>
      <c r="S27" s="19"/>
      <c r="T27" s="19"/>
      <c r="U27" s="19"/>
      <c r="V27" s="19"/>
      <c r="W27" s="19"/>
      <c r="X27" s="19"/>
      <c r="Y27" s="19"/>
      <c r="Z27" s="20"/>
      <c r="AA27" s="21"/>
    </row>
    <row r="28" spans="1:27" ht="13.5">
      <c r="A28" s="9" t="s">
        <v>32</v>
      </c>
      <c r="B28" s="16"/>
      <c r="C28" s="17"/>
      <c r="D28" s="17"/>
      <c r="E28" s="18"/>
      <c r="F28" s="19"/>
      <c r="G28" s="19"/>
      <c r="H28" s="19"/>
      <c r="I28" s="19"/>
      <c r="J28" s="19"/>
      <c r="K28" s="19"/>
      <c r="L28" s="19"/>
      <c r="M28" s="19"/>
      <c r="N28" s="19"/>
      <c r="O28" s="19"/>
      <c r="P28" s="19"/>
      <c r="Q28" s="19"/>
      <c r="R28" s="19"/>
      <c r="S28" s="19"/>
      <c r="T28" s="19"/>
      <c r="U28" s="19"/>
      <c r="V28" s="19"/>
      <c r="W28" s="19"/>
      <c r="X28" s="19"/>
      <c r="Y28" s="19"/>
      <c r="Z28" s="20"/>
      <c r="AA28" s="21"/>
    </row>
    <row r="29" spans="1:27" ht="13.5">
      <c r="A29" s="22" t="s">
        <v>51</v>
      </c>
      <c r="B29" s="16"/>
      <c r="C29" s="17"/>
      <c r="D29" s="17"/>
      <c r="E29" s="18"/>
      <c r="F29" s="19"/>
      <c r="G29" s="19"/>
      <c r="H29" s="19"/>
      <c r="I29" s="19"/>
      <c r="J29" s="19"/>
      <c r="K29" s="19"/>
      <c r="L29" s="19"/>
      <c r="M29" s="19"/>
      <c r="N29" s="19"/>
      <c r="O29" s="19"/>
      <c r="P29" s="19"/>
      <c r="Q29" s="19"/>
      <c r="R29" s="19"/>
      <c r="S29" s="19"/>
      <c r="T29" s="19"/>
      <c r="U29" s="19"/>
      <c r="V29" s="19"/>
      <c r="W29" s="19"/>
      <c r="X29" s="19"/>
      <c r="Y29" s="19"/>
      <c r="Z29" s="20"/>
      <c r="AA29" s="21"/>
    </row>
    <row r="30" spans="1:27" ht="13.5">
      <c r="A30" s="22" t="s">
        <v>52</v>
      </c>
      <c r="B30" s="16"/>
      <c r="C30" s="17"/>
      <c r="D30" s="17"/>
      <c r="E30" s="18"/>
      <c r="F30" s="19"/>
      <c r="G30" s="19"/>
      <c r="H30" s="19"/>
      <c r="I30" s="19"/>
      <c r="J30" s="19"/>
      <c r="K30" s="19"/>
      <c r="L30" s="19"/>
      <c r="M30" s="19"/>
      <c r="N30" s="19"/>
      <c r="O30" s="19"/>
      <c r="P30" s="19"/>
      <c r="Q30" s="19"/>
      <c r="R30" s="19"/>
      <c r="S30" s="19"/>
      <c r="T30" s="19"/>
      <c r="U30" s="19"/>
      <c r="V30" s="19"/>
      <c r="W30" s="19"/>
      <c r="X30" s="19"/>
      <c r="Y30" s="19"/>
      <c r="Z30" s="20"/>
      <c r="AA30" s="21"/>
    </row>
    <row r="31" spans="1:27" ht="13.5">
      <c r="A31" s="22" t="s">
        <v>53</v>
      </c>
      <c r="B31" s="16"/>
      <c r="C31" s="17"/>
      <c r="D31" s="17"/>
      <c r="E31" s="18"/>
      <c r="F31" s="19"/>
      <c r="G31" s="19"/>
      <c r="H31" s="36"/>
      <c r="I31" s="36"/>
      <c r="J31" s="36"/>
      <c r="K31" s="19"/>
      <c r="L31" s="19"/>
      <c r="M31" s="19"/>
      <c r="N31" s="19"/>
      <c r="O31" s="36"/>
      <c r="P31" s="36"/>
      <c r="Q31" s="36"/>
      <c r="R31" s="19"/>
      <c r="S31" s="19"/>
      <c r="T31" s="19"/>
      <c r="U31" s="19"/>
      <c r="V31" s="36"/>
      <c r="W31" s="36"/>
      <c r="X31" s="36"/>
      <c r="Y31" s="19"/>
      <c r="Z31" s="20"/>
      <c r="AA31" s="21"/>
    </row>
    <row r="32" spans="1:27" ht="13.5">
      <c r="A32" s="9" t="s">
        <v>38</v>
      </c>
      <c r="B32" s="16"/>
      <c r="C32" s="17"/>
      <c r="D32" s="17"/>
      <c r="E32" s="18"/>
      <c r="F32" s="19"/>
      <c r="G32" s="19"/>
      <c r="H32" s="19"/>
      <c r="I32" s="19"/>
      <c r="J32" s="19"/>
      <c r="K32" s="19"/>
      <c r="L32" s="19"/>
      <c r="M32" s="19"/>
      <c r="N32" s="19"/>
      <c r="O32" s="19"/>
      <c r="P32" s="19"/>
      <c r="Q32" s="19"/>
      <c r="R32" s="19"/>
      <c r="S32" s="19"/>
      <c r="T32" s="19"/>
      <c r="U32" s="19"/>
      <c r="V32" s="19"/>
      <c r="W32" s="19"/>
      <c r="X32" s="19"/>
      <c r="Y32" s="19"/>
      <c r="Z32" s="20"/>
      <c r="AA32" s="21"/>
    </row>
    <row r="33" spans="1:27" ht="13.5">
      <c r="A33" s="22" t="s">
        <v>54</v>
      </c>
      <c r="B33" s="16"/>
      <c r="C33" s="17"/>
      <c r="D33" s="17"/>
      <c r="E33" s="18"/>
      <c r="F33" s="19"/>
      <c r="G33" s="19"/>
      <c r="H33" s="19"/>
      <c r="I33" s="19"/>
      <c r="J33" s="19"/>
      <c r="K33" s="19"/>
      <c r="L33" s="19"/>
      <c r="M33" s="19"/>
      <c r="N33" s="19"/>
      <c r="O33" s="19"/>
      <c r="P33" s="19"/>
      <c r="Q33" s="19"/>
      <c r="R33" s="19"/>
      <c r="S33" s="19"/>
      <c r="T33" s="19"/>
      <c r="U33" s="19"/>
      <c r="V33" s="19"/>
      <c r="W33" s="19"/>
      <c r="X33" s="19"/>
      <c r="Y33" s="19"/>
      <c r="Z33" s="20"/>
      <c r="AA33" s="21"/>
    </row>
    <row r="34" spans="1:27" ht="13.5">
      <c r="A34" s="23" t="s">
        <v>55</v>
      </c>
      <c r="B34" s="24"/>
      <c r="C34" s="25">
        <f aca="true" t="shared" si="2" ref="C34:Y34">SUM(C29:C33)</f>
        <v>0</v>
      </c>
      <c r="D34" s="25">
        <f>SUM(D29:D33)</f>
        <v>0</v>
      </c>
      <c r="E34" s="26">
        <f t="shared" si="2"/>
        <v>0</v>
      </c>
      <c r="F34" s="27">
        <f t="shared" si="2"/>
        <v>0</v>
      </c>
      <c r="G34" s="27">
        <f t="shared" si="2"/>
        <v>0</v>
      </c>
      <c r="H34" s="27">
        <f t="shared" si="2"/>
        <v>0</v>
      </c>
      <c r="I34" s="27">
        <f t="shared" si="2"/>
        <v>0</v>
      </c>
      <c r="J34" s="27">
        <f t="shared" si="2"/>
        <v>0</v>
      </c>
      <c r="K34" s="27">
        <f t="shared" si="2"/>
        <v>0</v>
      </c>
      <c r="L34" s="27">
        <f t="shared" si="2"/>
        <v>0</v>
      </c>
      <c r="M34" s="27">
        <f t="shared" si="2"/>
        <v>0</v>
      </c>
      <c r="N34" s="27">
        <f t="shared" si="2"/>
        <v>0</v>
      </c>
      <c r="O34" s="27">
        <f t="shared" si="2"/>
        <v>0</v>
      </c>
      <c r="P34" s="27">
        <f t="shared" si="2"/>
        <v>0</v>
      </c>
      <c r="Q34" s="27">
        <f t="shared" si="2"/>
        <v>0</v>
      </c>
      <c r="R34" s="27">
        <f t="shared" si="2"/>
        <v>0</v>
      </c>
      <c r="S34" s="27">
        <f t="shared" si="2"/>
        <v>0</v>
      </c>
      <c r="T34" s="27">
        <f t="shared" si="2"/>
        <v>0</v>
      </c>
      <c r="U34" s="27">
        <f t="shared" si="2"/>
        <v>0</v>
      </c>
      <c r="V34" s="27">
        <f t="shared" si="2"/>
        <v>0</v>
      </c>
      <c r="W34" s="27">
        <f t="shared" si="2"/>
        <v>0</v>
      </c>
      <c r="X34" s="27">
        <f t="shared" si="2"/>
        <v>0</v>
      </c>
      <c r="Y34" s="27">
        <f t="shared" si="2"/>
        <v>0</v>
      </c>
      <c r="Z34" s="28">
        <f>+IF(X34&lt;&gt;0,+(Y34/X34)*100,0)</f>
        <v>0</v>
      </c>
      <c r="AA34" s="29">
        <f>SUM(AA29:AA33)</f>
        <v>0</v>
      </c>
    </row>
    <row r="35" spans="1:27" ht="4.5" customHeight="1">
      <c r="A35" s="30"/>
      <c r="B35" s="16"/>
      <c r="C35" s="17"/>
      <c r="D35" s="17"/>
      <c r="E35" s="18"/>
      <c r="F35" s="19"/>
      <c r="G35" s="19"/>
      <c r="H35" s="19"/>
      <c r="I35" s="19"/>
      <c r="J35" s="19"/>
      <c r="K35" s="19"/>
      <c r="L35" s="19"/>
      <c r="M35" s="19"/>
      <c r="N35" s="19"/>
      <c r="O35" s="19"/>
      <c r="P35" s="19"/>
      <c r="Q35" s="19"/>
      <c r="R35" s="19"/>
      <c r="S35" s="19"/>
      <c r="T35" s="19"/>
      <c r="U35" s="19"/>
      <c r="V35" s="19"/>
      <c r="W35" s="19"/>
      <c r="X35" s="19"/>
      <c r="Y35" s="19"/>
      <c r="Z35" s="20"/>
      <c r="AA35" s="21"/>
    </row>
    <row r="36" spans="1:27" ht="13.5">
      <c r="A36" s="9" t="s">
        <v>56</v>
      </c>
      <c r="B36" s="16"/>
      <c r="C36" s="31">
        <f aca="true" t="shared" si="3" ref="C36:Y36">+C15+C25+C34</f>
        <v>0</v>
      </c>
      <c r="D36" s="31">
        <f>+D15+D25+D34</f>
        <v>0</v>
      </c>
      <c r="E36" s="32">
        <f t="shared" si="3"/>
        <v>-1550000</v>
      </c>
      <c r="F36" s="33">
        <f t="shared" si="3"/>
        <v>-1550000</v>
      </c>
      <c r="G36" s="33">
        <f t="shared" si="3"/>
        <v>288430071</v>
      </c>
      <c r="H36" s="33">
        <f t="shared" si="3"/>
        <v>-57817866</v>
      </c>
      <c r="I36" s="33">
        <f t="shared" si="3"/>
        <v>-48717055</v>
      </c>
      <c r="J36" s="33">
        <f t="shared" si="3"/>
        <v>181895150</v>
      </c>
      <c r="K36" s="33">
        <f t="shared" si="3"/>
        <v>-77986303</v>
      </c>
      <c r="L36" s="33">
        <f t="shared" si="3"/>
        <v>129337845</v>
      </c>
      <c r="M36" s="33">
        <f t="shared" si="3"/>
        <v>-112453537</v>
      </c>
      <c r="N36" s="33">
        <f t="shared" si="3"/>
        <v>-61101995</v>
      </c>
      <c r="O36" s="33">
        <f t="shared" si="3"/>
        <v>0</v>
      </c>
      <c r="P36" s="33">
        <f t="shared" si="3"/>
        <v>0</v>
      </c>
      <c r="Q36" s="33">
        <f t="shared" si="3"/>
        <v>0</v>
      </c>
      <c r="R36" s="33">
        <f t="shared" si="3"/>
        <v>0</v>
      </c>
      <c r="S36" s="33">
        <f t="shared" si="3"/>
        <v>0</v>
      </c>
      <c r="T36" s="33">
        <f t="shared" si="3"/>
        <v>0</v>
      </c>
      <c r="U36" s="33">
        <f t="shared" si="3"/>
        <v>0</v>
      </c>
      <c r="V36" s="33">
        <f t="shared" si="3"/>
        <v>0</v>
      </c>
      <c r="W36" s="33">
        <f t="shared" si="3"/>
        <v>120793155</v>
      </c>
      <c r="X36" s="33">
        <f t="shared" si="3"/>
        <v>-770000</v>
      </c>
      <c r="Y36" s="33">
        <f t="shared" si="3"/>
        <v>121563155</v>
      </c>
      <c r="Z36" s="34">
        <f>+IF(X36&lt;&gt;0,+(Y36/X36)*100,0)</f>
        <v>-15787.422727272728</v>
      </c>
      <c r="AA36" s="35">
        <f>+AA15+AA25+AA34</f>
        <v>-1550000</v>
      </c>
    </row>
    <row r="37" spans="1:27" ht="13.5">
      <c r="A37" s="22" t="s">
        <v>57</v>
      </c>
      <c r="B37" s="16"/>
      <c r="C37" s="31"/>
      <c r="D37" s="31"/>
      <c r="E37" s="32">
        <v>173000000</v>
      </c>
      <c r="F37" s="33">
        <v>173000000</v>
      </c>
      <c r="G37" s="33">
        <v>152539912</v>
      </c>
      <c r="H37" s="33">
        <v>440969983</v>
      </c>
      <c r="I37" s="33">
        <v>383152117</v>
      </c>
      <c r="J37" s="33">
        <v>152539912</v>
      </c>
      <c r="K37" s="33">
        <v>334435062</v>
      </c>
      <c r="L37" s="33">
        <v>256448759</v>
      </c>
      <c r="M37" s="33">
        <v>385786604</v>
      </c>
      <c r="N37" s="33">
        <v>334435062</v>
      </c>
      <c r="O37" s="33"/>
      <c r="P37" s="33"/>
      <c r="Q37" s="33"/>
      <c r="R37" s="33"/>
      <c r="S37" s="33"/>
      <c r="T37" s="33"/>
      <c r="U37" s="33"/>
      <c r="V37" s="33"/>
      <c r="W37" s="33">
        <v>152539912</v>
      </c>
      <c r="X37" s="33">
        <v>173000000</v>
      </c>
      <c r="Y37" s="33">
        <v>-20460088</v>
      </c>
      <c r="Z37" s="34">
        <v>-11.83</v>
      </c>
      <c r="AA37" s="35">
        <v>173000000</v>
      </c>
    </row>
    <row r="38" spans="1:27" ht="13.5">
      <c r="A38" s="41" t="s">
        <v>58</v>
      </c>
      <c r="B38" s="42"/>
      <c r="C38" s="43"/>
      <c r="D38" s="43"/>
      <c r="E38" s="44">
        <v>171450000</v>
      </c>
      <c r="F38" s="45">
        <v>171450000</v>
      </c>
      <c r="G38" s="45">
        <v>440969983</v>
      </c>
      <c r="H38" s="45">
        <v>383152117</v>
      </c>
      <c r="I38" s="45">
        <v>334435062</v>
      </c>
      <c r="J38" s="45">
        <v>334435062</v>
      </c>
      <c r="K38" s="45">
        <v>256448759</v>
      </c>
      <c r="L38" s="45">
        <v>385786604</v>
      </c>
      <c r="M38" s="45">
        <v>273333067</v>
      </c>
      <c r="N38" s="45">
        <v>273333067</v>
      </c>
      <c r="O38" s="45"/>
      <c r="P38" s="45"/>
      <c r="Q38" s="45"/>
      <c r="R38" s="45"/>
      <c r="S38" s="45"/>
      <c r="T38" s="45"/>
      <c r="U38" s="45"/>
      <c r="V38" s="45"/>
      <c r="W38" s="45">
        <v>273333067</v>
      </c>
      <c r="X38" s="45">
        <v>172230000</v>
      </c>
      <c r="Y38" s="45">
        <v>101103067</v>
      </c>
      <c r="Z38" s="46">
        <v>58.7</v>
      </c>
      <c r="AA38" s="47">
        <v>171450000</v>
      </c>
    </row>
    <row r="39" spans="1:27" ht="13.5">
      <c r="A39" s="48" t="s">
        <v>80</v>
      </c>
      <c r="B39" s="49"/>
      <c r="C39" s="49"/>
      <c r="D39" s="49"/>
      <c r="E39" s="49"/>
      <c r="F39" s="49"/>
      <c r="G39" s="49"/>
      <c r="H39" s="49"/>
      <c r="I39" s="49"/>
      <c r="J39" s="49"/>
      <c r="K39" s="49"/>
      <c r="L39" s="49"/>
      <c r="M39" s="49"/>
      <c r="N39" s="49"/>
      <c r="O39" s="49"/>
      <c r="P39" s="49"/>
      <c r="Q39" s="49"/>
      <c r="R39" s="49"/>
      <c r="S39" s="49"/>
      <c r="T39" s="49"/>
      <c r="U39" s="49"/>
      <c r="V39" s="49"/>
      <c r="W39" s="49"/>
      <c r="X39" s="49"/>
      <c r="Y39" s="49"/>
      <c r="Z39" s="49"/>
      <c r="AA39" s="49"/>
    </row>
    <row r="40" spans="1:27" ht="13.5">
      <c r="A40" s="50" t="s">
        <v>81</v>
      </c>
      <c r="B40" s="49"/>
      <c r="C40" s="49"/>
      <c r="D40" s="49"/>
      <c r="E40" s="49"/>
      <c r="F40" s="49"/>
      <c r="G40" s="49"/>
      <c r="H40" s="49"/>
      <c r="I40" s="49"/>
      <c r="J40" s="49"/>
      <c r="K40" s="49"/>
      <c r="L40" s="49"/>
      <c r="M40" s="49"/>
      <c r="N40" s="49"/>
      <c r="O40" s="49"/>
      <c r="P40" s="49"/>
      <c r="Q40" s="49"/>
      <c r="R40" s="49"/>
      <c r="S40" s="49"/>
      <c r="T40" s="49"/>
      <c r="U40" s="49"/>
      <c r="V40" s="49"/>
      <c r="W40" s="49"/>
      <c r="X40" s="49"/>
      <c r="Y40" s="49"/>
      <c r="Z40" s="49"/>
      <c r="AA40" s="49"/>
    </row>
    <row r="41" spans="1:27" ht="13.5">
      <c r="A41" s="49"/>
      <c r="B41" s="49"/>
      <c r="C41" s="49"/>
      <c r="D41" s="49"/>
      <c r="E41" s="49"/>
      <c r="F41" s="49"/>
      <c r="G41" s="49"/>
      <c r="H41" s="49"/>
      <c r="I41" s="49"/>
      <c r="J41" s="49"/>
      <c r="K41" s="49"/>
      <c r="L41" s="49"/>
      <c r="M41" s="49"/>
      <c r="N41" s="49"/>
      <c r="O41" s="49"/>
      <c r="P41" s="49"/>
      <c r="Q41" s="49"/>
      <c r="R41" s="49"/>
      <c r="S41" s="49"/>
      <c r="T41" s="49"/>
      <c r="U41" s="49"/>
      <c r="V41" s="49"/>
      <c r="W41" s="49"/>
      <c r="X41" s="49"/>
      <c r="Y41" s="49"/>
      <c r="Z41" s="49"/>
      <c r="AA41" s="49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AA41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51" t="s">
        <v>78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  <c r="R1" s="51"/>
      <c r="S1" s="51"/>
      <c r="T1" s="51"/>
      <c r="U1" s="51"/>
      <c r="V1" s="51"/>
      <c r="W1" s="51"/>
      <c r="X1" s="51"/>
      <c r="Y1" s="51"/>
      <c r="Z1" s="51"/>
      <c r="AA1" s="51"/>
    </row>
    <row r="2" spans="1:27" ht="24.75" customHeight="1">
      <c r="A2" s="2" t="s">
        <v>1</v>
      </c>
      <c r="B2" s="1" t="s">
        <v>82</v>
      </c>
      <c r="C2" s="3" t="s">
        <v>2</v>
      </c>
      <c r="D2" s="3" t="s">
        <v>3</v>
      </c>
      <c r="E2" s="52" t="s">
        <v>4</v>
      </c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  <c r="R2" s="53"/>
      <c r="S2" s="53"/>
      <c r="T2" s="53"/>
      <c r="U2" s="53"/>
      <c r="V2" s="53"/>
      <c r="W2" s="53"/>
      <c r="X2" s="53"/>
      <c r="Y2" s="53"/>
      <c r="Z2" s="53"/>
      <c r="AA2" s="54"/>
    </row>
    <row r="3" spans="1:27" ht="24.75" customHeight="1">
      <c r="A3" s="4" t="s">
        <v>5</v>
      </c>
      <c r="B3" s="5" t="s">
        <v>6</v>
      </c>
      <c r="C3" s="6" t="s">
        <v>7</v>
      </c>
      <c r="D3" s="6" t="s">
        <v>7</v>
      </c>
      <c r="E3" s="7" t="s">
        <v>8</v>
      </c>
      <c r="F3" s="8" t="s">
        <v>9</v>
      </c>
      <c r="G3" s="8" t="s">
        <v>10</v>
      </c>
      <c r="H3" s="8" t="s">
        <v>11</v>
      </c>
      <c r="I3" s="8" t="s">
        <v>12</v>
      </c>
      <c r="J3" s="8" t="s">
        <v>13</v>
      </c>
      <c r="K3" s="8" t="s">
        <v>14</v>
      </c>
      <c r="L3" s="8" t="s">
        <v>15</v>
      </c>
      <c r="M3" s="8" t="s">
        <v>16</v>
      </c>
      <c r="N3" s="8" t="s">
        <v>17</v>
      </c>
      <c r="O3" s="8" t="s">
        <v>18</v>
      </c>
      <c r="P3" s="8" t="s">
        <v>19</v>
      </c>
      <c r="Q3" s="8" t="s">
        <v>20</v>
      </c>
      <c r="R3" s="8" t="s">
        <v>21</v>
      </c>
      <c r="S3" s="8" t="s">
        <v>22</v>
      </c>
      <c r="T3" s="8" t="s">
        <v>23</v>
      </c>
      <c r="U3" s="8" t="s">
        <v>24</v>
      </c>
      <c r="V3" s="8" t="s">
        <v>25</v>
      </c>
      <c r="W3" s="8" t="s">
        <v>26</v>
      </c>
      <c r="X3" s="8" t="s">
        <v>27</v>
      </c>
      <c r="Y3" s="8" t="s">
        <v>28</v>
      </c>
      <c r="Z3" s="8" t="s">
        <v>29</v>
      </c>
      <c r="AA3" s="6" t="s">
        <v>30</v>
      </c>
    </row>
    <row r="4" spans="1:27" ht="13.5">
      <c r="A4" s="9" t="s">
        <v>31</v>
      </c>
      <c r="B4" s="10"/>
      <c r="C4" s="11"/>
      <c r="D4" s="11"/>
      <c r="E4" s="12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4"/>
      <c r="AA4" s="15"/>
    </row>
    <row r="5" spans="1:27" ht="13.5">
      <c r="A5" s="9" t="s">
        <v>32</v>
      </c>
      <c r="B5" s="16"/>
      <c r="C5" s="17"/>
      <c r="D5" s="17"/>
      <c r="E5" s="18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  <c r="S5" s="19"/>
      <c r="T5" s="19"/>
      <c r="U5" s="19"/>
      <c r="V5" s="19"/>
      <c r="W5" s="19"/>
      <c r="X5" s="19"/>
      <c r="Y5" s="19"/>
      <c r="Z5" s="20"/>
      <c r="AA5" s="21"/>
    </row>
    <row r="6" spans="1:27" ht="13.5">
      <c r="A6" s="22" t="s">
        <v>33</v>
      </c>
      <c r="B6" s="16"/>
      <c r="C6" s="17"/>
      <c r="D6" s="17"/>
      <c r="E6" s="18">
        <v>3295428</v>
      </c>
      <c r="F6" s="19">
        <v>3295428</v>
      </c>
      <c r="G6" s="19">
        <v>29098</v>
      </c>
      <c r="H6" s="19">
        <v>28960</v>
      </c>
      <c r="I6" s="19">
        <v>105436</v>
      </c>
      <c r="J6" s="19">
        <v>163494</v>
      </c>
      <c r="K6" s="19">
        <v>47606</v>
      </c>
      <c r="L6" s="19">
        <v>26435</v>
      </c>
      <c r="M6" s="19">
        <v>313490</v>
      </c>
      <c r="N6" s="19">
        <v>387531</v>
      </c>
      <c r="O6" s="19"/>
      <c r="P6" s="19"/>
      <c r="Q6" s="19"/>
      <c r="R6" s="19"/>
      <c r="S6" s="19"/>
      <c r="T6" s="19"/>
      <c r="U6" s="19"/>
      <c r="V6" s="19"/>
      <c r="W6" s="19">
        <v>551025</v>
      </c>
      <c r="X6" s="19">
        <v>1647714</v>
      </c>
      <c r="Y6" s="19">
        <v>-1096689</v>
      </c>
      <c r="Z6" s="20">
        <v>-66.56</v>
      </c>
      <c r="AA6" s="21">
        <v>3295428</v>
      </c>
    </row>
    <row r="7" spans="1:27" ht="13.5">
      <c r="A7" s="22" t="s">
        <v>34</v>
      </c>
      <c r="B7" s="16"/>
      <c r="C7" s="17"/>
      <c r="D7" s="17"/>
      <c r="E7" s="18">
        <v>202112000</v>
      </c>
      <c r="F7" s="19">
        <v>202112000</v>
      </c>
      <c r="G7" s="19">
        <v>80539000</v>
      </c>
      <c r="H7" s="19"/>
      <c r="I7" s="19"/>
      <c r="J7" s="19">
        <v>80539000</v>
      </c>
      <c r="K7" s="19"/>
      <c r="L7" s="19"/>
      <c r="M7" s="19">
        <v>64183000</v>
      </c>
      <c r="N7" s="19">
        <v>64183000</v>
      </c>
      <c r="O7" s="19"/>
      <c r="P7" s="19"/>
      <c r="Q7" s="19"/>
      <c r="R7" s="19"/>
      <c r="S7" s="19"/>
      <c r="T7" s="19"/>
      <c r="U7" s="19"/>
      <c r="V7" s="19"/>
      <c r="W7" s="19">
        <v>144722000</v>
      </c>
      <c r="X7" s="19">
        <v>133393920</v>
      </c>
      <c r="Y7" s="19">
        <v>11328080</v>
      </c>
      <c r="Z7" s="20">
        <v>8.49</v>
      </c>
      <c r="AA7" s="21">
        <v>202112000</v>
      </c>
    </row>
    <row r="8" spans="1:27" ht="13.5">
      <c r="A8" s="22" t="s">
        <v>35</v>
      </c>
      <c r="B8" s="16"/>
      <c r="C8" s="17"/>
      <c r="D8" s="17"/>
      <c r="E8" s="18">
        <v>53180000</v>
      </c>
      <c r="F8" s="19">
        <v>53180000</v>
      </c>
      <c r="G8" s="19"/>
      <c r="H8" s="19"/>
      <c r="I8" s="19"/>
      <c r="J8" s="19"/>
      <c r="K8" s="19"/>
      <c r="L8" s="19"/>
      <c r="M8" s="19"/>
      <c r="N8" s="19"/>
      <c r="O8" s="19"/>
      <c r="P8" s="19"/>
      <c r="Q8" s="19"/>
      <c r="R8" s="19"/>
      <c r="S8" s="19"/>
      <c r="T8" s="19"/>
      <c r="U8" s="19"/>
      <c r="V8" s="19"/>
      <c r="W8" s="19"/>
      <c r="X8" s="19">
        <v>26594000</v>
      </c>
      <c r="Y8" s="19">
        <v>-26594000</v>
      </c>
      <c r="Z8" s="20">
        <v>-100</v>
      </c>
      <c r="AA8" s="21">
        <v>53180000</v>
      </c>
    </row>
    <row r="9" spans="1:27" ht="13.5">
      <c r="A9" s="22" t="s">
        <v>36</v>
      </c>
      <c r="B9" s="16"/>
      <c r="C9" s="17"/>
      <c r="D9" s="17"/>
      <c r="E9" s="18">
        <v>2800996</v>
      </c>
      <c r="F9" s="19">
        <v>2800996</v>
      </c>
      <c r="G9" s="19">
        <v>313223</v>
      </c>
      <c r="H9" s="19">
        <v>423954</v>
      </c>
      <c r="I9" s="19">
        <v>365252</v>
      </c>
      <c r="J9" s="19">
        <v>1102429</v>
      </c>
      <c r="K9" s="19">
        <v>306021</v>
      </c>
      <c r="L9" s="19">
        <v>266701</v>
      </c>
      <c r="M9" s="19">
        <v>250026</v>
      </c>
      <c r="N9" s="19">
        <v>822748</v>
      </c>
      <c r="O9" s="19"/>
      <c r="P9" s="19"/>
      <c r="Q9" s="19"/>
      <c r="R9" s="19"/>
      <c r="S9" s="19"/>
      <c r="T9" s="19"/>
      <c r="U9" s="19"/>
      <c r="V9" s="19"/>
      <c r="W9" s="19">
        <v>1925177</v>
      </c>
      <c r="X9" s="19">
        <v>1400998</v>
      </c>
      <c r="Y9" s="19">
        <v>524179</v>
      </c>
      <c r="Z9" s="20">
        <v>37.41</v>
      </c>
      <c r="AA9" s="21">
        <v>2800996</v>
      </c>
    </row>
    <row r="10" spans="1:27" ht="13.5">
      <c r="A10" s="22" t="s">
        <v>37</v>
      </c>
      <c r="B10" s="16"/>
      <c r="C10" s="17"/>
      <c r="D10" s="17"/>
      <c r="E10" s="18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20"/>
      <c r="AA10" s="21"/>
    </row>
    <row r="11" spans="1:27" ht="13.5">
      <c r="A11" s="9" t="s">
        <v>38</v>
      </c>
      <c r="B11" s="16"/>
      <c r="C11" s="17"/>
      <c r="D11" s="17"/>
      <c r="E11" s="18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20"/>
      <c r="AA11" s="21"/>
    </row>
    <row r="12" spans="1:27" ht="13.5">
      <c r="A12" s="22" t="s">
        <v>39</v>
      </c>
      <c r="B12" s="16"/>
      <c r="C12" s="17"/>
      <c r="D12" s="17"/>
      <c r="E12" s="18">
        <v>-173693868</v>
      </c>
      <c r="F12" s="19">
        <v>-173693868</v>
      </c>
      <c r="G12" s="19">
        <v>-10597617</v>
      </c>
      <c r="H12" s="19">
        <v>-10900009</v>
      </c>
      <c r="I12" s="19">
        <v>-11112767</v>
      </c>
      <c r="J12" s="19">
        <v>-32610393</v>
      </c>
      <c r="K12" s="19">
        <v>-12950215</v>
      </c>
      <c r="L12" s="19">
        <v>-9667447</v>
      </c>
      <c r="M12" s="19">
        <v>-12457218</v>
      </c>
      <c r="N12" s="19">
        <v>-35074880</v>
      </c>
      <c r="O12" s="19"/>
      <c r="P12" s="19"/>
      <c r="Q12" s="19"/>
      <c r="R12" s="19"/>
      <c r="S12" s="19"/>
      <c r="T12" s="19"/>
      <c r="U12" s="19"/>
      <c r="V12" s="19"/>
      <c r="W12" s="19">
        <v>-67685273</v>
      </c>
      <c r="X12" s="19">
        <v>-86846934</v>
      </c>
      <c r="Y12" s="19">
        <v>19161661</v>
      </c>
      <c r="Z12" s="20">
        <v>-22.06</v>
      </c>
      <c r="AA12" s="21">
        <v>-173693868</v>
      </c>
    </row>
    <row r="13" spans="1:27" ht="13.5">
      <c r="A13" s="22" t="s">
        <v>40</v>
      </c>
      <c r="B13" s="16"/>
      <c r="C13" s="17"/>
      <c r="D13" s="17"/>
      <c r="E13" s="18">
        <v>-22412000</v>
      </c>
      <c r="F13" s="19">
        <v>-22412000</v>
      </c>
      <c r="G13" s="19"/>
      <c r="H13" s="19">
        <v>-493</v>
      </c>
      <c r="I13" s="19">
        <v>-876</v>
      </c>
      <c r="J13" s="19">
        <v>-1369</v>
      </c>
      <c r="K13" s="19">
        <v>-533</v>
      </c>
      <c r="L13" s="19">
        <v>-737</v>
      </c>
      <c r="M13" s="19">
        <v>-15914137</v>
      </c>
      <c r="N13" s="19">
        <v>-15915407</v>
      </c>
      <c r="O13" s="19"/>
      <c r="P13" s="19"/>
      <c r="Q13" s="19"/>
      <c r="R13" s="19"/>
      <c r="S13" s="19"/>
      <c r="T13" s="19"/>
      <c r="U13" s="19"/>
      <c r="V13" s="19"/>
      <c r="W13" s="19">
        <v>-15916776</v>
      </c>
      <c r="X13" s="19">
        <v>-22412000</v>
      </c>
      <c r="Y13" s="19">
        <v>6495224</v>
      </c>
      <c r="Z13" s="20">
        <v>-28.98</v>
      </c>
      <c r="AA13" s="21">
        <v>-22412000</v>
      </c>
    </row>
    <row r="14" spans="1:27" ht="13.5">
      <c r="A14" s="22" t="s">
        <v>41</v>
      </c>
      <c r="B14" s="16"/>
      <c r="C14" s="17"/>
      <c r="D14" s="17"/>
      <c r="E14" s="18"/>
      <c r="F14" s="19"/>
      <c r="G14" s="19"/>
      <c r="H14" s="19"/>
      <c r="I14" s="19"/>
      <c r="J14" s="19"/>
      <c r="K14" s="19"/>
      <c r="L14" s="19"/>
      <c r="M14" s="19"/>
      <c r="N14" s="19"/>
      <c r="O14" s="19"/>
      <c r="P14" s="19"/>
      <c r="Q14" s="19"/>
      <c r="R14" s="19"/>
      <c r="S14" s="19"/>
      <c r="T14" s="19"/>
      <c r="U14" s="19"/>
      <c r="V14" s="19"/>
      <c r="W14" s="19"/>
      <c r="X14" s="19"/>
      <c r="Y14" s="19"/>
      <c r="Z14" s="20"/>
      <c r="AA14" s="21"/>
    </row>
    <row r="15" spans="1:27" ht="13.5">
      <c r="A15" s="23" t="s">
        <v>42</v>
      </c>
      <c r="B15" s="24"/>
      <c r="C15" s="25">
        <f aca="true" t="shared" si="0" ref="C15:Y15">SUM(C6:C14)</f>
        <v>0</v>
      </c>
      <c r="D15" s="25">
        <f>SUM(D6:D14)</f>
        <v>0</v>
      </c>
      <c r="E15" s="26">
        <f t="shared" si="0"/>
        <v>65282556</v>
      </c>
      <c r="F15" s="27">
        <f t="shared" si="0"/>
        <v>65282556</v>
      </c>
      <c r="G15" s="27">
        <f t="shared" si="0"/>
        <v>70283704</v>
      </c>
      <c r="H15" s="27">
        <f t="shared" si="0"/>
        <v>-10447588</v>
      </c>
      <c r="I15" s="27">
        <f t="shared" si="0"/>
        <v>-10642955</v>
      </c>
      <c r="J15" s="27">
        <f t="shared" si="0"/>
        <v>49193161</v>
      </c>
      <c r="K15" s="27">
        <f t="shared" si="0"/>
        <v>-12597121</v>
      </c>
      <c r="L15" s="27">
        <f t="shared" si="0"/>
        <v>-9375048</v>
      </c>
      <c r="M15" s="27">
        <f t="shared" si="0"/>
        <v>36375161</v>
      </c>
      <c r="N15" s="27">
        <f t="shared" si="0"/>
        <v>14402992</v>
      </c>
      <c r="O15" s="27">
        <f t="shared" si="0"/>
        <v>0</v>
      </c>
      <c r="P15" s="27">
        <f t="shared" si="0"/>
        <v>0</v>
      </c>
      <c r="Q15" s="27">
        <f t="shared" si="0"/>
        <v>0</v>
      </c>
      <c r="R15" s="27">
        <f t="shared" si="0"/>
        <v>0</v>
      </c>
      <c r="S15" s="27">
        <f t="shared" si="0"/>
        <v>0</v>
      </c>
      <c r="T15" s="27">
        <f t="shared" si="0"/>
        <v>0</v>
      </c>
      <c r="U15" s="27">
        <f t="shared" si="0"/>
        <v>0</v>
      </c>
      <c r="V15" s="27">
        <f t="shared" si="0"/>
        <v>0</v>
      </c>
      <c r="W15" s="27">
        <f t="shared" si="0"/>
        <v>63596153</v>
      </c>
      <c r="X15" s="27">
        <f t="shared" si="0"/>
        <v>53777698</v>
      </c>
      <c r="Y15" s="27">
        <f t="shared" si="0"/>
        <v>9818455</v>
      </c>
      <c r="Z15" s="28">
        <f>+IF(X15&lt;&gt;0,+(Y15/X15)*100,0)</f>
        <v>18.257484729078584</v>
      </c>
      <c r="AA15" s="29">
        <f>SUM(AA6:AA14)</f>
        <v>65282556</v>
      </c>
    </row>
    <row r="16" spans="1:27" ht="4.5" customHeight="1">
      <c r="A16" s="30"/>
      <c r="B16" s="16"/>
      <c r="C16" s="17"/>
      <c r="D16" s="17"/>
      <c r="E16" s="18"/>
      <c r="F16" s="19"/>
      <c r="G16" s="19"/>
      <c r="H16" s="19"/>
      <c r="I16" s="19"/>
      <c r="J16" s="19"/>
      <c r="K16" s="19"/>
      <c r="L16" s="19"/>
      <c r="M16" s="19"/>
      <c r="N16" s="19"/>
      <c r="O16" s="19"/>
      <c r="P16" s="19"/>
      <c r="Q16" s="19"/>
      <c r="R16" s="19"/>
      <c r="S16" s="19"/>
      <c r="T16" s="19"/>
      <c r="U16" s="19"/>
      <c r="V16" s="19"/>
      <c r="W16" s="19"/>
      <c r="X16" s="19"/>
      <c r="Y16" s="19"/>
      <c r="Z16" s="20"/>
      <c r="AA16" s="21"/>
    </row>
    <row r="17" spans="1:27" ht="13.5">
      <c r="A17" s="9" t="s">
        <v>43</v>
      </c>
      <c r="B17" s="16"/>
      <c r="C17" s="17"/>
      <c r="D17" s="17"/>
      <c r="E17" s="18"/>
      <c r="F17" s="19"/>
      <c r="G17" s="19"/>
      <c r="H17" s="19"/>
      <c r="I17" s="19"/>
      <c r="J17" s="19"/>
      <c r="K17" s="19"/>
      <c r="L17" s="19"/>
      <c r="M17" s="19"/>
      <c r="N17" s="19"/>
      <c r="O17" s="19"/>
      <c r="P17" s="19"/>
      <c r="Q17" s="19"/>
      <c r="R17" s="19"/>
      <c r="S17" s="19"/>
      <c r="T17" s="19"/>
      <c r="U17" s="19"/>
      <c r="V17" s="19"/>
      <c r="W17" s="19"/>
      <c r="X17" s="19"/>
      <c r="Y17" s="19"/>
      <c r="Z17" s="20"/>
      <c r="AA17" s="21"/>
    </row>
    <row r="18" spans="1:27" ht="13.5">
      <c r="A18" s="9" t="s">
        <v>32</v>
      </c>
      <c r="B18" s="16"/>
      <c r="C18" s="31"/>
      <c r="D18" s="31"/>
      <c r="E18" s="32"/>
      <c r="F18" s="33"/>
      <c r="G18" s="33"/>
      <c r="H18" s="33"/>
      <c r="I18" s="33"/>
      <c r="J18" s="33"/>
      <c r="K18" s="33"/>
      <c r="L18" s="33"/>
      <c r="M18" s="33"/>
      <c r="N18" s="33"/>
      <c r="O18" s="33"/>
      <c r="P18" s="33"/>
      <c r="Q18" s="33"/>
      <c r="R18" s="33"/>
      <c r="S18" s="33"/>
      <c r="T18" s="33"/>
      <c r="U18" s="33"/>
      <c r="V18" s="33"/>
      <c r="W18" s="33"/>
      <c r="X18" s="33"/>
      <c r="Y18" s="33"/>
      <c r="Z18" s="34"/>
      <c r="AA18" s="35"/>
    </row>
    <row r="19" spans="1:27" ht="13.5">
      <c r="A19" s="22" t="s">
        <v>44</v>
      </c>
      <c r="B19" s="16"/>
      <c r="C19" s="17"/>
      <c r="D19" s="17"/>
      <c r="E19" s="18"/>
      <c r="F19" s="19"/>
      <c r="G19" s="36"/>
      <c r="H19" s="36"/>
      <c r="I19" s="36"/>
      <c r="J19" s="19"/>
      <c r="K19" s="36"/>
      <c r="L19" s="36"/>
      <c r="M19" s="19"/>
      <c r="N19" s="36"/>
      <c r="O19" s="36"/>
      <c r="P19" s="36"/>
      <c r="Q19" s="19"/>
      <c r="R19" s="36"/>
      <c r="S19" s="36"/>
      <c r="T19" s="19"/>
      <c r="U19" s="36"/>
      <c r="V19" s="36"/>
      <c r="W19" s="36"/>
      <c r="X19" s="19"/>
      <c r="Y19" s="36"/>
      <c r="Z19" s="37"/>
      <c r="AA19" s="38"/>
    </row>
    <row r="20" spans="1:27" ht="13.5">
      <c r="A20" s="22" t="s">
        <v>45</v>
      </c>
      <c r="B20" s="16"/>
      <c r="C20" s="17"/>
      <c r="D20" s="17"/>
      <c r="E20" s="39"/>
      <c r="F20" s="36"/>
      <c r="G20" s="19"/>
      <c r="H20" s="19"/>
      <c r="I20" s="19"/>
      <c r="J20" s="19"/>
      <c r="K20" s="19"/>
      <c r="L20" s="19"/>
      <c r="M20" s="36"/>
      <c r="N20" s="19"/>
      <c r="O20" s="19"/>
      <c r="P20" s="19"/>
      <c r="Q20" s="19"/>
      <c r="R20" s="19"/>
      <c r="S20" s="19"/>
      <c r="T20" s="36"/>
      <c r="U20" s="19"/>
      <c r="V20" s="19"/>
      <c r="W20" s="19"/>
      <c r="X20" s="19"/>
      <c r="Y20" s="19"/>
      <c r="Z20" s="20"/>
      <c r="AA20" s="21"/>
    </row>
    <row r="21" spans="1:27" ht="13.5">
      <c r="A21" s="22" t="s">
        <v>46</v>
      </c>
      <c r="B21" s="16"/>
      <c r="C21" s="40"/>
      <c r="D21" s="40"/>
      <c r="E21" s="18"/>
      <c r="F21" s="19"/>
      <c r="G21" s="36"/>
      <c r="H21" s="36"/>
      <c r="I21" s="36"/>
      <c r="J21" s="19"/>
      <c r="K21" s="36"/>
      <c r="L21" s="36"/>
      <c r="M21" s="19"/>
      <c r="N21" s="36"/>
      <c r="O21" s="36"/>
      <c r="P21" s="36"/>
      <c r="Q21" s="19"/>
      <c r="R21" s="36"/>
      <c r="S21" s="36"/>
      <c r="T21" s="19"/>
      <c r="U21" s="36"/>
      <c r="V21" s="36"/>
      <c r="W21" s="36"/>
      <c r="X21" s="19"/>
      <c r="Y21" s="36"/>
      <c r="Z21" s="37"/>
      <c r="AA21" s="38"/>
    </row>
    <row r="22" spans="1:27" ht="13.5">
      <c r="A22" s="22" t="s">
        <v>47</v>
      </c>
      <c r="B22" s="16"/>
      <c r="C22" s="17"/>
      <c r="D22" s="17"/>
      <c r="E22" s="18"/>
      <c r="F22" s="19"/>
      <c r="G22" s="19"/>
      <c r="H22" s="19"/>
      <c r="I22" s="19"/>
      <c r="J22" s="19"/>
      <c r="K22" s="19"/>
      <c r="L22" s="19"/>
      <c r="M22" s="19"/>
      <c r="N22" s="19"/>
      <c r="O22" s="19"/>
      <c r="P22" s="19"/>
      <c r="Q22" s="19"/>
      <c r="R22" s="19"/>
      <c r="S22" s="19"/>
      <c r="T22" s="19"/>
      <c r="U22" s="19"/>
      <c r="V22" s="19"/>
      <c r="W22" s="19"/>
      <c r="X22" s="19"/>
      <c r="Y22" s="19"/>
      <c r="Z22" s="20"/>
      <c r="AA22" s="21"/>
    </row>
    <row r="23" spans="1:27" ht="13.5">
      <c r="A23" s="9" t="s">
        <v>38</v>
      </c>
      <c r="B23" s="16"/>
      <c r="C23" s="17"/>
      <c r="D23" s="17"/>
      <c r="E23" s="18"/>
      <c r="F23" s="19"/>
      <c r="G23" s="19"/>
      <c r="H23" s="19"/>
      <c r="I23" s="19"/>
      <c r="J23" s="19"/>
      <c r="K23" s="19"/>
      <c r="L23" s="19"/>
      <c r="M23" s="19"/>
      <c r="N23" s="19"/>
      <c r="O23" s="19"/>
      <c r="P23" s="19"/>
      <c r="Q23" s="19"/>
      <c r="R23" s="19"/>
      <c r="S23" s="19"/>
      <c r="T23" s="19"/>
      <c r="U23" s="19"/>
      <c r="V23" s="19"/>
      <c r="W23" s="19"/>
      <c r="X23" s="19"/>
      <c r="Y23" s="19"/>
      <c r="Z23" s="20"/>
      <c r="AA23" s="21"/>
    </row>
    <row r="24" spans="1:27" ht="13.5">
      <c r="A24" s="22" t="s">
        <v>48</v>
      </c>
      <c r="B24" s="16"/>
      <c r="C24" s="17"/>
      <c r="D24" s="17"/>
      <c r="E24" s="18">
        <v>-53300000</v>
      </c>
      <c r="F24" s="19">
        <v>-53300000</v>
      </c>
      <c r="G24" s="19"/>
      <c r="H24" s="19">
        <v>-1568422</v>
      </c>
      <c r="I24" s="19">
        <v>-2899768</v>
      </c>
      <c r="J24" s="19">
        <v>-4468190</v>
      </c>
      <c r="K24" s="19">
        <v>-4796180</v>
      </c>
      <c r="L24" s="19">
        <v>-1420738</v>
      </c>
      <c r="M24" s="19">
        <v>-4355897</v>
      </c>
      <c r="N24" s="19">
        <v>-10572815</v>
      </c>
      <c r="O24" s="19"/>
      <c r="P24" s="19"/>
      <c r="Q24" s="19"/>
      <c r="R24" s="19"/>
      <c r="S24" s="19"/>
      <c r="T24" s="19"/>
      <c r="U24" s="19"/>
      <c r="V24" s="19"/>
      <c r="W24" s="19">
        <v>-15041005</v>
      </c>
      <c r="X24" s="19">
        <v>-26648000</v>
      </c>
      <c r="Y24" s="19">
        <v>11606995</v>
      </c>
      <c r="Z24" s="20">
        <v>-43.56</v>
      </c>
      <c r="AA24" s="21">
        <v>-53300000</v>
      </c>
    </row>
    <row r="25" spans="1:27" ht="13.5">
      <c r="A25" s="23" t="s">
        <v>49</v>
      </c>
      <c r="B25" s="24"/>
      <c r="C25" s="25">
        <f aca="true" t="shared" si="1" ref="C25:Y25">SUM(C19:C24)</f>
        <v>0</v>
      </c>
      <c r="D25" s="25">
        <f>SUM(D19:D24)</f>
        <v>0</v>
      </c>
      <c r="E25" s="26">
        <f t="shared" si="1"/>
        <v>-53300000</v>
      </c>
      <c r="F25" s="27">
        <f t="shared" si="1"/>
        <v>-53300000</v>
      </c>
      <c r="G25" s="27">
        <f t="shared" si="1"/>
        <v>0</v>
      </c>
      <c r="H25" s="27">
        <f t="shared" si="1"/>
        <v>-1568422</v>
      </c>
      <c r="I25" s="27">
        <f t="shared" si="1"/>
        <v>-2899768</v>
      </c>
      <c r="J25" s="27">
        <f t="shared" si="1"/>
        <v>-4468190</v>
      </c>
      <c r="K25" s="27">
        <f t="shared" si="1"/>
        <v>-4796180</v>
      </c>
      <c r="L25" s="27">
        <f t="shared" si="1"/>
        <v>-1420738</v>
      </c>
      <c r="M25" s="27">
        <f t="shared" si="1"/>
        <v>-4355897</v>
      </c>
      <c r="N25" s="27">
        <f t="shared" si="1"/>
        <v>-10572815</v>
      </c>
      <c r="O25" s="27">
        <f t="shared" si="1"/>
        <v>0</v>
      </c>
      <c r="P25" s="27">
        <f t="shared" si="1"/>
        <v>0</v>
      </c>
      <c r="Q25" s="27">
        <f t="shared" si="1"/>
        <v>0</v>
      </c>
      <c r="R25" s="27">
        <f t="shared" si="1"/>
        <v>0</v>
      </c>
      <c r="S25" s="27">
        <f t="shared" si="1"/>
        <v>0</v>
      </c>
      <c r="T25" s="27">
        <f t="shared" si="1"/>
        <v>0</v>
      </c>
      <c r="U25" s="27">
        <f t="shared" si="1"/>
        <v>0</v>
      </c>
      <c r="V25" s="27">
        <f t="shared" si="1"/>
        <v>0</v>
      </c>
      <c r="W25" s="27">
        <f t="shared" si="1"/>
        <v>-15041005</v>
      </c>
      <c r="X25" s="27">
        <f t="shared" si="1"/>
        <v>-26648000</v>
      </c>
      <c r="Y25" s="27">
        <f t="shared" si="1"/>
        <v>11606995</v>
      </c>
      <c r="Z25" s="28">
        <f>+IF(X25&lt;&gt;0,+(Y25/X25)*100,0)</f>
        <v>-43.556720954668265</v>
      </c>
      <c r="AA25" s="29">
        <f>SUM(AA19:AA24)</f>
        <v>-53300000</v>
      </c>
    </row>
    <row r="26" spans="1:27" ht="4.5" customHeight="1">
      <c r="A26" s="30"/>
      <c r="B26" s="16"/>
      <c r="C26" s="17"/>
      <c r="D26" s="17"/>
      <c r="E26" s="18"/>
      <c r="F26" s="19"/>
      <c r="G26" s="19"/>
      <c r="H26" s="19"/>
      <c r="I26" s="19"/>
      <c r="J26" s="19"/>
      <c r="K26" s="19"/>
      <c r="L26" s="19"/>
      <c r="M26" s="19"/>
      <c r="N26" s="19"/>
      <c r="O26" s="19"/>
      <c r="P26" s="19"/>
      <c r="Q26" s="19"/>
      <c r="R26" s="19"/>
      <c r="S26" s="19"/>
      <c r="T26" s="19"/>
      <c r="U26" s="19"/>
      <c r="V26" s="19"/>
      <c r="W26" s="19"/>
      <c r="X26" s="19"/>
      <c r="Y26" s="19"/>
      <c r="Z26" s="20"/>
      <c r="AA26" s="21"/>
    </row>
    <row r="27" spans="1:27" ht="13.5">
      <c r="A27" s="9" t="s">
        <v>50</v>
      </c>
      <c r="B27" s="16"/>
      <c r="C27" s="17"/>
      <c r="D27" s="17"/>
      <c r="E27" s="18"/>
      <c r="F27" s="19"/>
      <c r="G27" s="19"/>
      <c r="H27" s="19"/>
      <c r="I27" s="19"/>
      <c r="J27" s="19"/>
      <c r="K27" s="19"/>
      <c r="L27" s="19"/>
      <c r="M27" s="19"/>
      <c r="N27" s="19"/>
      <c r="O27" s="19"/>
      <c r="P27" s="19"/>
      <c r="Q27" s="19"/>
      <c r="R27" s="19"/>
      <c r="S27" s="19"/>
      <c r="T27" s="19"/>
      <c r="U27" s="19"/>
      <c r="V27" s="19"/>
      <c r="W27" s="19"/>
      <c r="X27" s="19"/>
      <c r="Y27" s="19"/>
      <c r="Z27" s="20"/>
      <c r="AA27" s="21"/>
    </row>
    <row r="28" spans="1:27" ht="13.5">
      <c r="A28" s="9" t="s">
        <v>32</v>
      </c>
      <c r="B28" s="16"/>
      <c r="C28" s="17"/>
      <c r="D28" s="17"/>
      <c r="E28" s="18"/>
      <c r="F28" s="19"/>
      <c r="G28" s="19"/>
      <c r="H28" s="19"/>
      <c r="I28" s="19"/>
      <c r="J28" s="19"/>
      <c r="K28" s="19"/>
      <c r="L28" s="19"/>
      <c r="M28" s="19"/>
      <c r="N28" s="19"/>
      <c r="O28" s="19"/>
      <c r="P28" s="19"/>
      <c r="Q28" s="19"/>
      <c r="R28" s="19"/>
      <c r="S28" s="19"/>
      <c r="T28" s="19"/>
      <c r="U28" s="19"/>
      <c r="V28" s="19"/>
      <c r="W28" s="19"/>
      <c r="X28" s="19"/>
      <c r="Y28" s="19"/>
      <c r="Z28" s="20"/>
      <c r="AA28" s="21"/>
    </row>
    <row r="29" spans="1:27" ht="13.5">
      <c r="A29" s="22" t="s">
        <v>51</v>
      </c>
      <c r="B29" s="16"/>
      <c r="C29" s="17"/>
      <c r="D29" s="17"/>
      <c r="E29" s="18"/>
      <c r="F29" s="19"/>
      <c r="G29" s="19"/>
      <c r="H29" s="19"/>
      <c r="I29" s="19"/>
      <c r="J29" s="19"/>
      <c r="K29" s="19"/>
      <c r="L29" s="19"/>
      <c r="M29" s="19"/>
      <c r="N29" s="19"/>
      <c r="O29" s="19"/>
      <c r="P29" s="19"/>
      <c r="Q29" s="19"/>
      <c r="R29" s="19"/>
      <c r="S29" s="19"/>
      <c r="T29" s="19"/>
      <c r="U29" s="19"/>
      <c r="V29" s="19"/>
      <c r="W29" s="19"/>
      <c r="X29" s="19"/>
      <c r="Y29" s="19"/>
      <c r="Z29" s="20"/>
      <c r="AA29" s="21"/>
    </row>
    <row r="30" spans="1:27" ht="13.5">
      <c r="A30" s="22" t="s">
        <v>52</v>
      </c>
      <c r="B30" s="16"/>
      <c r="C30" s="17"/>
      <c r="D30" s="17"/>
      <c r="E30" s="18"/>
      <c r="F30" s="19"/>
      <c r="G30" s="19"/>
      <c r="H30" s="19"/>
      <c r="I30" s="19"/>
      <c r="J30" s="19"/>
      <c r="K30" s="19"/>
      <c r="L30" s="19"/>
      <c r="M30" s="19"/>
      <c r="N30" s="19"/>
      <c r="O30" s="19"/>
      <c r="P30" s="19"/>
      <c r="Q30" s="19"/>
      <c r="R30" s="19"/>
      <c r="S30" s="19"/>
      <c r="T30" s="19"/>
      <c r="U30" s="19"/>
      <c r="V30" s="19"/>
      <c r="W30" s="19"/>
      <c r="X30" s="19"/>
      <c r="Y30" s="19"/>
      <c r="Z30" s="20"/>
      <c r="AA30" s="21"/>
    </row>
    <row r="31" spans="1:27" ht="13.5">
      <c r="A31" s="22" t="s">
        <v>53</v>
      </c>
      <c r="B31" s="16"/>
      <c r="C31" s="17"/>
      <c r="D31" s="17"/>
      <c r="E31" s="18"/>
      <c r="F31" s="19"/>
      <c r="G31" s="19"/>
      <c r="H31" s="36"/>
      <c r="I31" s="36"/>
      <c r="J31" s="36"/>
      <c r="K31" s="19"/>
      <c r="L31" s="19"/>
      <c r="M31" s="19"/>
      <c r="N31" s="19"/>
      <c r="O31" s="36"/>
      <c r="P31" s="36"/>
      <c r="Q31" s="36"/>
      <c r="R31" s="19"/>
      <c r="S31" s="19"/>
      <c r="T31" s="19"/>
      <c r="U31" s="19"/>
      <c r="V31" s="36"/>
      <c r="W31" s="36"/>
      <c r="X31" s="36"/>
      <c r="Y31" s="19"/>
      <c r="Z31" s="20"/>
      <c r="AA31" s="21"/>
    </row>
    <row r="32" spans="1:27" ht="13.5">
      <c r="A32" s="9" t="s">
        <v>38</v>
      </c>
      <c r="B32" s="16"/>
      <c r="C32" s="17"/>
      <c r="D32" s="17"/>
      <c r="E32" s="18"/>
      <c r="F32" s="19"/>
      <c r="G32" s="19"/>
      <c r="H32" s="19"/>
      <c r="I32" s="19"/>
      <c r="J32" s="19"/>
      <c r="K32" s="19"/>
      <c r="L32" s="19"/>
      <c r="M32" s="19"/>
      <c r="N32" s="19"/>
      <c r="O32" s="19"/>
      <c r="P32" s="19"/>
      <c r="Q32" s="19"/>
      <c r="R32" s="19"/>
      <c r="S32" s="19"/>
      <c r="T32" s="19"/>
      <c r="U32" s="19"/>
      <c r="V32" s="19"/>
      <c r="W32" s="19"/>
      <c r="X32" s="19"/>
      <c r="Y32" s="19"/>
      <c r="Z32" s="20"/>
      <c r="AA32" s="21"/>
    </row>
    <row r="33" spans="1:27" ht="13.5">
      <c r="A33" s="22" t="s">
        <v>54</v>
      </c>
      <c r="B33" s="16"/>
      <c r="C33" s="17"/>
      <c r="D33" s="17"/>
      <c r="E33" s="18">
        <v>-9662000</v>
      </c>
      <c r="F33" s="19">
        <v>-9662000</v>
      </c>
      <c r="G33" s="19"/>
      <c r="H33" s="19"/>
      <c r="I33" s="19"/>
      <c r="J33" s="19"/>
      <c r="K33" s="19"/>
      <c r="L33" s="19"/>
      <c r="M33" s="19"/>
      <c r="N33" s="19"/>
      <c r="O33" s="19"/>
      <c r="P33" s="19"/>
      <c r="Q33" s="19"/>
      <c r="R33" s="19"/>
      <c r="S33" s="19"/>
      <c r="T33" s="19"/>
      <c r="U33" s="19"/>
      <c r="V33" s="19"/>
      <c r="W33" s="19"/>
      <c r="X33" s="19">
        <v>-9662000</v>
      </c>
      <c r="Y33" s="19">
        <v>9662000</v>
      </c>
      <c r="Z33" s="20">
        <v>-100</v>
      </c>
      <c r="AA33" s="21">
        <v>-9662000</v>
      </c>
    </row>
    <row r="34" spans="1:27" ht="13.5">
      <c r="A34" s="23" t="s">
        <v>55</v>
      </c>
      <c r="B34" s="24"/>
      <c r="C34" s="25">
        <f aca="true" t="shared" si="2" ref="C34:Y34">SUM(C29:C33)</f>
        <v>0</v>
      </c>
      <c r="D34" s="25">
        <f>SUM(D29:D33)</f>
        <v>0</v>
      </c>
      <c r="E34" s="26">
        <f t="shared" si="2"/>
        <v>-9662000</v>
      </c>
      <c r="F34" s="27">
        <f t="shared" si="2"/>
        <v>-9662000</v>
      </c>
      <c r="G34" s="27">
        <f t="shared" si="2"/>
        <v>0</v>
      </c>
      <c r="H34" s="27">
        <f t="shared" si="2"/>
        <v>0</v>
      </c>
      <c r="I34" s="27">
        <f t="shared" si="2"/>
        <v>0</v>
      </c>
      <c r="J34" s="27">
        <f t="shared" si="2"/>
        <v>0</v>
      </c>
      <c r="K34" s="27">
        <f t="shared" si="2"/>
        <v>0</v>
      </c>
      <c r="L34" s="27">
        <f t="shared" si="2"/>
        <v>0</v>
      </c>
      <c r="M34" s="27">
        <f t="shared" si="2"/>
        <v>0</v>
      </c>
      <c r="N34" s="27">
        <f t="shared" si="2"/>
        <v>0</v>
      </c>
      <c r="O34" s="27">
        <f t="shared" si="2"/>
        <v>0</v>
      </c>
      <c r="P34" s="27">
        <f t="shared" si="2"/>
        <v>0</v>
      </c>
      <c r="Q34" s="27">
        <f t="shared" si="2"/>
        <v>0</v>
      </c>
      <c r="R34" s="27">
        <f t="shared" si="2"/>
        <v>0</v>
      </c>
      <c r="S34" s="27">
        <f t="shared" si="2"/>
        <v>0</v>
      </c>
      <c r="T34" s="27">
        <f t="shared" si="2"/>
        <v>0</v>
      </c>
      <c r="U34" s="27">
        <f t="shared" si="2"/>
        <v>0</v>
      </c>
      <c r="V34" s="27">
        <f t="shared" si="2"/>
        <v>0</v>
      </c>
      <c r="W34" s="27">
        <f t="shared" si="2"/>
        <v>0</v>
      </c>
      <c r="X34" s="27">
        <f t="shared" si="2"/>
        <v>-9662000</v>
      </c>
      <c r="Y34" s="27">
        <f t="shared" si="2"/>
        <v>9662000</v>
      </c>
      <c r="Z34" s="28">
        <f>+IF(X34&lt;&gt;0,+(Y34/X34)*100,0)</f>
        <v>-100</v>
      </c>
      <c r="AA34" s="29">
        <f>SUM(AA29:AA33)</f>
        <v>-9662000</v>
      </c>
    </row>
    <row r="35" spans="1:27" ht="4.5" customHeight="1">
      <c r="A35" s="30"/>
      <c r="B35" s="16"/>
      <c r="C35" s="17"/>
      <c r="D35" s="17"/>
      <c r="E35" s="18"/>
      <c r="F35" s="19"/>
      <c r="G35" s="19"/>
      <c r="H35" s="19"/>
      <c r="I35" s="19"/>
      <c r="J35" s="19"/>
      <c r="K35" s="19"/>
      <c r="L35" s="19"/>
      <c r="M35" s="19"/>
      <c r="N35" s="19"/>
      <c r="O35" s="19"/>
      <c r="P35" s="19"/>
      <c r="Q35" s="19"/>
      <c r="R35" s="19"/>
      <c r="S35" s="19"/>
      <c r="T35" s="19"/>
      <c r="U35" s="19"/>
      <c r="V35" s="19"/>
      <c r="W35" s="19"/>
      <c r="X35" s="19"/>
      <c r="Y35" s="19"/>
      <c r="Z35" s="20"/>
      <c r="AA35" s="21"/>
    </row>
    <row r="36" spans="1:27" ht="13.5">
      <c r="A36" s="9" t="s">
        <v>56</v>
      </c>
      <c r="B36" s="16"/>
      <c r="C36" s="31">
        <f aca="true" t="shared" si="3" ref="C36:Y36">+C15+C25+C34</f>
        <v>0</v>
      </c>
      <c r="D36" s="31">
        <f>+D15+D25+D34</f>
        <v>0</v>
      </c>
      <c r="E36" s="32">
        <f t="shared" si="3"/>
        <v>2320556</v>
      </c>
      <c r="F36" s="33">
        <f t="shared" si="3"/>
        <v>2320556</v>
      </c>
      <c r="G36" s="33">
        <f t="shared" si="3"/>
        <v>70283704</v>
      </c>
      <c r="H36" s="33">
        <f t="shared" si="3"/>
        <v>-12016010</v>
      </c>
      <c r="I36" s="33">
        <f t="shared" si="3"/>
        <v>-13542723</v>
      </c>
      <c r="J36" s="33">
        <f t="shared" si="3"/>
        <v>44724971</v>
      </c>
      <c r="K36" s="33">
        <f t="shared" si="3"/>
        <v>-17393301</v>
      </c>
      <c r="L36" s="33">
        <f t="shared" si="3"/>
        <v>-10795786</v>
      </c>
      <c r="M36" s="33">
        <f t="shared" si="3"/>
        <v>32019264</v>
      </c>
      <c r="N36" s="33">
        <f t="shared" si="3"/>
        <v>3830177</v>
      </c>
      <c r="O36" s="33">
        <f t="shared" si="3"/>
        <v>0</v>
      </c>
      <c r="P36" s="33">
        <f t="shared" si="3"/>
        <v>0</v>
      </c>
      <c r="Q36" s="33">
        <f t="shared" si="3"/>
        <v>0</v>
      </c>
      <c r="R36" s="33">
        <f t="shared" si="3"/>
        <v>0</v>
      </c>
      <c r="S36" s="33">
        <f t="shared" si="3"/>
        <v>0</v>
      </c>
      <c r="T36" s="33">
        <f t="shared" si="3"/>
        <v>0</v>
      </c>
      <c r="U36" s="33">
        <f t="shared" si="3"/>
        <v>0</v>
      </c>
      <c r="V36" s="33">
        <f t="shared" si="3"/>
        <v>0</v>
      </c>
      <c r="W36" s="33">
        <f t="shared" si="3"/>
        <v>48555148</v>
      </c>
      <c r="X36" s="33">
        <f t="shared" si="3"/>
        <v>17467698</v>
      </c>
      <c r="Y36" s="33">
        <f t="shared" si="3"/>
        <v>31087450</v>
      </c>
      <c r="Z36" s="34">
        <f>+IF(X36&lt;&gt;0,+(Y36/X36)*100,0)</f>
        <v>177.97107552466272</v>
      </c>
      <c r="AA36" s="35">
        <f>+AA15+AA25+AA34</f>
        <v>2320556</v>
      </c>
    </row>
    <row r="37" spans="1:27" ht="13.5">
      <c r="A37" s="22" t="s">
        <v>57</v>
      </c>
      <c r="B37" s="16"/>
      <c r="C37" s="31"/>
      <c r="D37" s="31"/>
      <c r="E37" s="32">
        <v>2157000</v>
      </c>
      <c r="F37" s="33">
        <v>2157000</v>
      </c>
      <c r="G37" s="33">
        <v>28607886</v>
      </c>
      <c r="H37" s="33">
        <v>98891590</v>
      </c>
      <c r="I37" s="33">
        <v>86875580</v>
      </c>
      <c r="J37" s="33">
        <v>28607886</v>
      </c>
      <c r="K37" s="33">
        <v>73332857</v>
      </c>
      <c r="L37" s="33">
        <v>55939556</v>
      </c>
      <c r="M37" s="33">
        <v>45143770</v>
      </c>
      <c r="N37" s="33">
        <v>73332857</v>
      </c>
      <c r="O37" s="33"/>
      <c r="P37" s="33"/>
      <c r="Q37" s="33"/>
      <c r="R37" s="33"/>
      <c r="S37" s="33"/>
      <c r="T37" s="33"/>
      <c r="U37" s="33"/>
      <c r="V37" s="33"/>
      <c r="W37" s="33">
        <v>28607886</v>
      </c>
      <c r="X37" s="33">
        <v>2157000</v>
      </c>
      <c r="Y37" s="33">
        <v>26450886</v>
      </c>
      <c r="Z37" s="34">
        <v>1226.28</v>
      </c>
      <c r="AA37" s="35">
        <v>2157000</v>
      </c>
    </row>
    <row r="38" spans="1:27" ht="13.5">
      <c r="A38" s="41" t="s">
        <v>58</v>
      </c>
      <c r="B38" s="42"/>
      <c r="C38" s="43"/>
      <c r="D38" s="43"/>
      <c r="E38" s="44">
        <v>4477556</v>
      </c>
      <c r="F38" s="45">
        <v>4477556</v>
      </c>
      <c r="G38" s="45">
        <v>98891590</v>
      </c>
      <c r="H38" s="45">
        <v>86875580</v>
      </c>
      <c r="I38" s="45">
        <v>73332857</v>
      </c>
      <c r="J38" s="45">
        <v>73332857</v>
      </c>
      <c r="K38" s="45">
        <v>55939556</v>
      </c>
      <c r="L38" s="45">
        <v>45143770</v>
      </c>
      <c r="M38" s="45">
        <v>77163034</v>
      </c>
      <c r="N38" s="45">
        <v>77163034</v>
      </c>
      <c r="O38" s="45"/>
      <c r="P38" s="45"/>
      <c r="Q38" s="45"/>
      <c r="R38" s="45"/>
      <c r="S38" s="45"/>
      <c r="T38" s="45"/>
      <c r="U38" s="45"/>
      <c r="V38" s="45"/>
      <c r="W38" s="45">
        <v>77163034</v>
      </c>
      <c r="X38" s="45">
        <v>19624698</v>
      </c>
      <c r="Y38" s="45">
        <v>57538336</v>
      </c>
      <c r="Z38" s="46">
        <v>293.19</v>
      </c>
      <c r="AA38" s="47">
        <v>4477556</v>
      </c>
    </row>
    <row r="39" spans="1:27" ht="13.5">
      <c r="A39" s="48" t="s">
        <v>80</v>
      </c>
      <c r="B39" s="49"/>
      <c r="C39" s="49"/>
      <c r="D39" s="49"/>
      <c r="E39" s="49"/>
      <c r="F39" s="49"/>
      <c r="G39" s="49"/>
      <c r="H39" s="49"/>
      <c r="I39" s="49"/>
      <c r="J39" s="49"/>
      <c r="K39" s="49"/>
      <c r="L39" s="49"/>
      <c r="M39" s="49"/>
      <c r="N39" s="49"/>
      <c r="O39" s="49"/>
      <c r="P39" s="49"/>
      <c r="Q39" s="49"/>
      <c r="R39" s="49"/>
      <c r="S39" s="49"/>
      <c r="T39" s="49"/>
      <c r="U39" s="49"/>
      <c r="V39" s="49"/>
      <c r="W39" s="49"/>
      <c r="X39" s="49"/>
      <c r="Y39" s="49"/>
      <c r="Z39" s="49"/>
      <c r="AA39" s="49"/>
    </row>
    <row r="40" spans="1:27" ht="13.5">
      <c r="A40" s="50" t="s">
        <v>81</v>
      </c>
      <c r="B40" s="49"/>
      <c r="C40" s="49"/>
      <c r="D40" s="49"/>
      <c r="E40" s="49"/>
      <c r="F40" s="49"/>
      <c r="G40" s="49"/>
      <c r="H40" s="49"/>
      <c r="I40" s="49"/>
      <c r="J40" s="49"/>
      <c r="K40" s="49"/>
      <c r="L40" s="49"/>
      <c r="M40" s="49"/>
      <c r="N40" s="49"/>
      <c r="O40" s="49"/>
      <c r="P40" s="49"/>
      <c r="Q40" s="49"/>
      <c r="R40" s="49"/>
      <c r="S40" s="49"/>
      <c r="T40" s="49"/>
      <c r="U40" s="49"/>
      <c r="V40" s="49"/>
      <c r="W40" s="49"/>
      <c r="X40" s="49"/>
      <c r="Y40" s="49"/>
      <c r="Z40" s="49"/>
      <c r="AA40" s="49"/>
    </row>
    <row r="41" spans="1:27" ht="13.5">
      <c r="A41" s="49"/>
      <c r="B41" s="49"/>
      <c r="C41" s="49"/>
      <c r="D41" s="49"/>
      <c r="E41" s="49"/>
      <c r="F41" s="49"/>
      <c r="G41" s="49"/>
      <c r="H41" s="49"/>
      <c r="I41" s="49"/>
      <c r="J41" s="49"/>
      <c r="K41" s="49"/>
      <c r="L41" s="49"/>
      <c r="M41" s="49"/>
      <c r="N41" s="49"/>
      <c r="O41" s="49"/>
      <c r="P41" s="49"/>
      <c r="Q41" s="49"/>
      <c r="R41" s="49"/>
      <c r="S41" s="49"/>
      <c r="T41" s="49"/>
      <c r="U41" s="49"/>
      <c r="V41" s="49"/>
      <c r="W41" s="49"/>
      <c r="X41" s="49"/>
      <c r="Y41" s="49"/>
      <c r="Z41" s="49"/>
      <c r="AA41" s="49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A41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51" t="s">
        <v>59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  <c r="R1" s="51"/>
      <c r="S1" s="51"/>
      <c r="T1" s="51"/>
      <c r="U1" s="51"/>
      <c r="V1" s="51"/>
      <c r="W1" s="51"/>
      <c r="X1" s="51"/>
      <c r="Y1" s="51"/>
      <c r="Z1" s="51"/>
      <c r="AA1" s="51"/>
    </row>
    <row r="2" spans="1:27" ht="24.75" customHeight="1">
      <c r="A2" s="2" t="s">
        <v>1</v>
      </c>
      <c r="B2" s="1" t="s">
        <v>82</v>
      </c>
      <c r="C2" s="3" t="s">
        <v>2</v>
      </c>
      <c r="D2" s="3" t="s">
        <v>3</v>
      </c>
      <c r="E2" s="52" t="s">
        <v>4</v>
      </c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  <c r="R2" s="53"/>
      <c r="S2" s="53"/>
      <c r="T2" s="53"/>
      <c r="U2" s="53"/>
      <c r="V2" s="53"/>
      <c r="W2" s="53"/>
      <c r="X2" s="53"/>
      <c r="Y2" s="53"/>
      <c r="Z2" s="53"/>
      <c r="AA2" s="54"/>
    </row>
    <row r="3" spans="1:27" ht="24.75" customHeight="1">
      <c r="A3" s="4" t="s">
        <v>5</v>
      </c>
      <c r="B3" s="5" t="s">
        <v>6</v>
      </c>
      <c r="C3" s="6" t="s">
        <v>7</v>
      </c>
      <c r="D3" s="6" t="s">
        <v>7</v>
      </c>
      <c r="E3" s="7" t="s">
        <v>8</v>
      </c>
      <c r="F3" s="8" t="s">
        <v>9</v>
      </c>
      <c r="G3" s="8" t="s">
        <v>10</v>
      </c>
      <c r="H3" s="8" t="s">
        <v>11</v>
      </c>
      <c r="I3" s="8" t="s">
        <v>12</v>
      </c>
      <c r="J3" s="8" t="s">
        <v>13</v>
      </c>
      <c r="K3" s="8" t="s">
        <v>14</v>
      </c>
      <c r="L3" s="8" t="s">
        <v>15</v>
      </c>
      <c r="M3" s="8" t="s">
        <v>16</v>
      </c>
      <c r="N3" s="8" t="s">
        <v>17</v>
      </c>
      <c r="O3" s="8" t="s">
        <v>18</v>
      </c>
      <c r="P3" s="8" t="s">
        <v>19</v>
      </c>
      <c r="Q3" s="8" t="s">
        <v>20</v>
      </c>
      <c r="R3" s="8" t="s">
        <v>21</v>
      </c>
      <c r="S3" s="8" t="s">
        <v>22</v>
      </c>
      <c r="T3" s="8" t="s">
        <v>23</v>
      </c>
      <c r="U3" s="8" t="s">
        <v>24</v>
      </c>
      <c r="V3" s="8" t="s">
        <v>25</v>
      </c>
      <c r="W3" s="8" t="s">
        <v>26</v>
      </c>
      <c r="X3" s="8" t="s">
        <v>27</v>
      </c>
      <c r="Y3" s="8" t="s">
        <v>28</v>
      </c>
      <c r="Z3" s="8" t="s">
        <v>29</v>
      </c>
      <c r="AA3" s="6" t="s">
        <v>30</v>
      </c>
    </row>
    <row r="4" spans="1:27" ht="13.5">
      <c r="A4" s="9" t="s">
        <v>31</v>
      </c>
      <c r="B4" s="10"/>
      <c r="C4" s="11"/>
      <c r="D4" s="11"/>
      <c r="E4" s="12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4"/>
      <c r="AA4" s="15"/>
    </row>
    <row r="5" spans="1:27" ht="13.5">
      <c r="A5" s="9" t="s">
        <v>32</v>
      </c>
      <c r="B5" s="16"/>
      <c r="C5" s="17"/>
      <c r="D5" s="17"/>
      <c r="E5" s="18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  <c r="S5" s="19"/>
      <c r="T5" s="19"/>
      <c r="U5" s="19"/>
      <c r="V5" s="19"/>
      <c r="W5" s="19"/>
      <c r="X5" s="19"/>
      <c r="Y5" s="19"/>
      <c r="Z5" s="20"/>
      <c r="AA5" s="21"/>
    </row>
    <row r="6" spans="1:27" ht="13.5">
      <c r="A6" s="22" t="s">
        <v>33</v>
      </c>
      <c r="B6" s="16"/>
      <c r="C6" s="17"/>
      <c r="D6" s="17"/>
      <c r="E6" s="18">
        <v>297056208</v>
      </c>
      <c r="F6" s="19">
        <v>297056208</v>
      </c>
      <c r="G6" s="19">
        <v>29938823</v>
      </c>
      <c r="H6" s="19">
        <v>30202926</v>
      </c>
      <c r="I6" s="19">
        <v>29048713</v>
      </c>
      <c r="J6" s="19">
        <v>89190462</v>
      </c>
      <c r="K6" s="19">
        <v>22632821</v>
      </c>
      <c r="L6" s="19">
        <v>24932202</v>
      </c>
      <c r="M6" s="19">
        <v>25905981</v>
      </c>
      <c r="N6" s="19">
        <v>73471004</v>
      </c>
      <c r="O6" s="19"/>
      <c r="P6" s="19"/>
      <c r="Q6" s="19"/>
      <c r="R6" s="19"/>
      <c r="S6" s="19"/>
      <c r="T6" s="19"/>
      <c r="U6" s="19"/>
      <c r="V6" s="19"/>
      <c r="W6" s="19">
        <v>162661466</v>
      </c>
      <c r="X6" s="19">
        <v>148528104</v>
      </c>
      <c r="Y6" s="19">
        <v>14133362</v>
      </c>
      <c r="Z6" s="20">
        <v>9.52</v>
      </c>
      <c r="AA6" s="21">
        <v>297056208</v>
      </c>
    </row>
    <row r="7" spans="1:27" ht="13.5">
      <c r="A7" s="22" t="s">
        <v>34</v>
      </c>
      <c r="B7" s="16"/>
      <c r="C7" s="17"/>
      <c r="D7" s="17"/>
      <c r="E7" s="18">
        <v>121155600</v>
      </c>
      <c r="F7" s="19">
        <v>121155600</v>
      </c>
      <c r="G7" s="19">
        <v>1600000</v>
      </c>
      <c r="H7" s="19">
        <v>39132</v>
      </c>
      <c r="I7" s="19">
        <v>46918905</v>
      </c>
      <c r="J7" s="19">
        <v>48558037</v>
      </c>
      <c r="K7" s="19"/>
      <c r="L7" s="19">
        <v>20530274</v>
      </c>
      <c r="M7" s="19"/>
      <c r="N7" s="19">
        <v>20530274</v>
      </c>
      <c r="O7" s="19"/>
      <c r="P7" s="19"/>
      <c r="Q7" s="19"/>
      <c r="R7" s="19"/>
      <c r="S7" s="19"/>
      <c r="T7" s="19"/>
      <c r="U7" s="19"/>
      <c r="V7" s="19"/>
      <c r="W7" s="19">
        <v>69088311</v>
      </c>
      <c r="X7" s="19">
        <v>89581800</v>
      </c>
      <c r="Y7" s="19">
        <v>-20493489</v>
      </c>
      <c r="Z7" s="20">
        <v>-22.88</v>
      </c>
      <c r="AA7" s="21">
        <v>121155600</v>
      </c>
    </row>
    <row r="8" spans="1:27" ht="13.5">
      <c r="A8" s="22" t="s">
        <v>35</v>
      </c>
      <c r="B8" s="16"/>
      <c r="C8" s="17"/>
      <c r="D8" s="17"/>
      <c r="E8" s="18">
        <v>56622200</v>
      </c>
      <c r="F8" s="19">
        <v>56622200</v>
      </c>
      <c r="G8" s="19"/>
      <c r="H8" s="19"/>
      <c r="I8" s="19"/>
      <c r="J8" s="19"/>
      <c r="K8" s="19"/>
      <c r="L8" s="19"/>
      <c r="M8" s="19"/>
      <c r="N8" s="19"/>
      <c r="O8" s="19"/>
      <c r="P8" s="19"/>
      <c r="Q8" s="19"/>
      <c r="R8" s="19"/>
      <c r="S8" s="19"/>
      <c r="T8" s="19"/>
      <c r="U8" s="19"/>
      <c r="V8" s="19"/>
      <c r="W8" s="19"/>
      <c r="X8" s="19">
        <v>51307200</v>
      </c>
      <c r="Y8" s="19">
        <v>-51307200</v>
      </c>
      <c r="Z8" s="20">
        <v>-100</v>
      </c>
      <c r="AA8" s="21">
        <v>56622200</v>
      </c>
    </row>
    <row r="9" spans="1:27" ht="13.5">
      <c r="A9" s="22" t="s">
        <v>36</v>
      </c>
      <c r="B9" s="16"/>
      <c r="C9" s="17"/>
      <c r="D9" s="17"/>
      <c r="E9" s="18">
        <v>14329992</v>
      </c>
      <c r="F9" s="19">
        <v>14329992</v>
      </c>
      <c r="G9" s="19">
        <v>1671529</v>
      </c>
      <c r="H9" s="19">
        <v>1736727</v>
      </c>
      <c r="I9" s="19">
        <v>1668344</v>
      </c>
      <c r="J9" s="19">
        <v>5076600</v>
      </c>
      <c r="K9" s="19">
        <v>1709284</v>
      </c>
      <c r="L9" s="19">
        <v>1653121</v>
      </c>
      <c r="M9" s="19">
        <v>1633900</v>
      </c>
      <c r="N9" s="19">
        <v>4996305</v>
      </c>
      <c r="O9" s="19"/>
      <c r="P9" s="19"/>
      <c r="Q9" s="19"/>
      <c r="R9" s="19"/>
      <c r="S9" s="19"/>
      <c r="T9" s="19"/>
      <c r="U9" s="19"/>
      <c r="V9" s="19"/>
      <c r="W9" s="19">
        <v>10072905</v>
      </c>
      <c r="X9" s="19">
        <v>7164996</v>
      </c>
      <c r="Y9" s="19">
        <v>2907909</v>
      </c>
      <c r="Z9" s="20">
        <v>40.58</v>
      </c>
      <c r="AA9" s="21">
        <v>14329992</v>
      </c>
    </row>
    <row r="10" spans="1:27" ht="13.5">
      <c r="A10" s="22" t="s">
        <v>37</v>
      </c>
      <c r="B10" s="16"/>
      <c r="C10" s="17"/>
      <c r="D10" s="17"/>
      <c r="E10" s="18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20"/>
      <c r="AA10" s="21"/>
    </row>
    <row r="11" spans="1:27" ht="13.5">
      <c r="A11" s="9" t="s">
        <v>38</v>
      </c>
      <c r="B11" s="16"/>
      <c r="C11" s="17"/>
      <c r="D11" s="17"/>
      <c r="E11" s="18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20"/>
      <c r="AA11" s="21"/>
    </row>
    <row r="12" spans="1:27" ht="13.5">
      <c r="A12" s="22" t="s">
        <v>39</v>
      </c>
      <c r="B12" s="16"/>
      <c r="C12" s="17"/>
      <c r="D12" s="17"/>
      <c r="E12" s="18">
        <v>-421095912</v>
      </c>
      <c r="F12" s="19">
        <v>-421095912</v>
      </c>
      <c r="G12" s="19">
        <v>-30172361</v>
      </c>
      <c r="H12" s="19">
        <v>-34623209</v>
      </c>
      <c r="I12" s="19">
        <v>-24237659</v>
      </c>
      <c r="J12" s="19">
        <v>-89033229</v>
      </c>
      <c r="K12" s="19">
        <v>-37867953</v>
      </c>
      <c r="L12" s="19">
        <v>-24058895</v>
      </c>
      <c r="M12" s="19">
        <v>-66660795</v>
      </c>
      <c r="N12" s="19">
        <v>-128587643</v>
      </c>
      <c r="O12" s="19"/>
      <c r="P12" s="19"/>
      <c r="Q12" s="19"/>
      <c r="R12" s="19"/>
      <c r="S12" s="19"/>
      <c r="T12" s="19"/>
      <c r="U12" s="19"/>
      <c r="V12" s="19"/>
      <c r="W12" s="19">
        <v>-217620872</v>
      </c>
      <c r="X12" s="19">
        <v>-210547506</v>
      </c>
      <c r="Y12" s="19">
        <v>-7073366</v>
      </c>
      <c r="Z12" s="20">
        <v>3.36</v>
      </c>
      <c r="AA12" s="21">
        <v>-421095912</v>
      </c>
    </row>
    <row r="13" spans="1:27" ht="13.5">
      <c r="A13" s="22" t="s">
        <v>40</v>
      </c>
      <c r="B13" s="16"/>
      <c r="C13" s="17"/>
      <c r="D13" s="17"/>
      <c r="E13" s="18">
        <v>-1182996</v>
      </c>
      <c r="F13" s="19">
        <v>-1182996</v>
      </c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>
        <v>-591498</v>
      </c>
      <c r="Y13" s="19">
        <v>591498</v>
      </c>
      <c r="Z13" s="20">
        <v>-100</v>
      </c>
      <c r="AA13" s="21">
        <v>-1182996</v>
      </c>
    </row>
    <row r="14" spans="1:27" ht="13.5">
      <c r="A14" s="22" t="s">
        <v>41</v>
      </c>
      <c r="B14" s="16"/>
      <c r="C14" s="17"/>
      <c r="D14" s="17"/>
      <c r="E14" s="18"/>
      <c r="F14" s="19"/>
      <c r="G14" s="19"/>
      <c r="H14" s="19"/>
      <c r="I14" s="19"/>
      <c r="J14" s="19"/>
      <c r="K14" s="19"/>
      <c r="L14" s="19"/>
      <c r="M14" s="19"/>
      <c r="N14" s="19"/>
      <c r="O14" s="19"/>
      <c r="P14" s="19"/>
      <c r="Q14" s="19"/>
      <c r="R14" s="19"/>
      <c r="S14" s="19"/>
      <c r="T14" s="19"/>
      <c r="U14" s="19"/>
      <c r="V14" s="19"/>
      <c r="W14" s="19"/>
      <c r="X14" s="19"/>
      <c r="Y14" s="19"/>
      <c r="Z14" s="20"/>
      <c r="AA14" s="21"/>
    </row>
    <row r="15" spans="1:27" ht="13.5">
      <c r="A15" s="23" t="s">
        <v>42</v>
      </c>
      <c r="B15" s="24"/>
      <c r="C15" s="25">
        <f aca="true" t="shared" si="0" ref="C15:Y15">SUM(C6:C14)</f>
        <v>0</v>
      </c>
      <c r="D15" s="25">
        <f>SUM(D6:D14)</f>
        <v>0</v>
      </c>
      <c r="E15" s="26">
        <f t="shared" si="0"/>
        <v>66885092</v>
      </c>
      <c r="F15" s="27">
        <f t="shared" si="0"/>
        <v>66885092</v>
      </c>
      <c r="G15" s="27">
        <f t="shared" si="0"/>
        <v>3037991</v>
      </c>
      <c r="H15" s="27">
        <f t="shared" si="0"/>
        <v>-2644424</v>
      </c>
      <c r="I15" s="27">
        <f t="shared" si="0"/>
        <v>53398303</v>
      </c>
      <c r="J15" s="27">
        <f t="shared" si="0"/>
        <v>53791870</v>
      </c>
      <c r="K15" s="27">
        <f t="shared" si="0"/>
        <v>-13525848</v>
      </c>
      <c r="L15" s="27">
        <f t="shared" si="0"/>
        <v>23056702</v>
      </c>
      <c r="M15" s="27">
        <f t="shared" si="0"/>
        <v>-39120914</v>
      </c>
      <c r="N15" s="27">
        <f t="shared" si="0"/>
        <v>-29590060</v>
      </c>
      <c r="O15" s="27">
        <f t="shared" si="0"/>
        <v>0</v>
      </c>
      <c r="P15" s="27">
        <f t="shared" si="0"/>
        <v>0</v>
      </c>
      <c r="Q15" s="27">
        <f t="shared" si="0"/>
        <v>0</v>
      </c>
      <c r="R15" s="27">
        <f t="shared" si="0"/>
        <v>0</v>
      </c>
      <c r="S15" s="27">
        <f t="shared" si="0"/>
        <v>0</v>
      </c>
      <c r="T15" s="27">
        <f t="shared" si="0"/>
        <v>0</v>
      </c>
      <c r="U15" s="27">
        <f t="shared" si="0"/>
        <v>0</v>
      </c>
      <c r="V15" s="27">
        <f t="shared" si="0"/>
        <v>0</v>
      </c>
      <c r="W15" s="27">
        <f t="shared" si="0"/>
        <v>24201810</v>
      </c>
      <c r="X15" s="27">
        <f t="shared" si="0"/>
        <v>85443096</v>
      </c>
      <c r="Y15" s="27">
        <f t="shared" si="0"/>
        <v>-61241286</v>
      </c>
      <c r="Z15" s="28">
        <f>+IF(X15&lt;&gt;0,+(Y15/X15)*100,0)</f>
        <v>-71.67493790253106</v>
      </c>
      <c r="AA15" s="29">
        <f>SUM(AA6:AA14)</f>
        <v>66885092</v>
      </c>
    </row>
    <row r="16" spans="1:27" ht="4.5" customHeight="1">
      <c r="A16" s="30"/>
      <c r="B16" s="16"/>
      <c r="C16" s="17"/>
      <c r="D16" s="17"/>
      <c r="E16" s="18"/>
      <c r="F16" s="19"/>
      <c r="G16" s="19"/>
      <c r="H16" s="19"/>
      <c r="I16" s="19"/>
      <c r="J16" s="19"/>
      <c r="K16" s="19"/>
      <c r="L16" s="19"/>
      <c r="M16" s="19"/>
      <c r="N16" s="19"/>
      <c r="O16" s="19"/>
      <c r="P16" s="19"/>
      <c r="Q16" s="19"/>
      <c r="R16" s="19"/>
      <c r="S16" s="19"/>
      <c r="T16" s="19"/>
      <c r="U16" s="19"/>
      <c r="V16" s="19"/>
      <c r="W16" s="19"/>
      <c r="X16" s="19"/>
      <c r="Y16" s="19"/>
      <c r="Z16" s="20"/>
      <c r="AA16" s="21"/>
    </row>
    <row r="17" spans="1:27" ht="13.5">
      <c r="A17" s="9" t="s">
        <v>43</v>
      </c>
      <c r="B17" s="16"/>
      <c r="C17" s="17"/>
      <c r="D17" s="17"/>
      <c r="E17" s="18"/>
      <c r="F17" s="19"/>
      <c r="G17" s="19"/>
      <c r="H17" s="19"/>
      <c r="I17" s="19"/>
      <c r="J17" s="19"/>
      <c r="K17" s="19"/>
      <c r="L17" s="19"/>
      <c r="M17" s="19"/>
      <c r="N17" s="19"/>
      <c r="O17" s="19"/>
      <c r="P17" s="19"/>
      <c r="Q17" s="19"/>
      <c r="R17" s="19"/>
      <c r="S17" s="19"/>
      <c r="T17" s="19"/>
      <c r="U17" s="19"/>
      <c r="V17" s="19"/>
      <c r="W17" s="19"/>
      <c r="X17" s="19"/>
      <c r="Y17" s="19"/>
      <c r="Z17" s="20"/>
      <c r="AA17" s="21"/>
    </row>
    <row r="18" spans="1:27" ht="13.5">
      <c r="A18" s="9" t="s">
        <v>32</v>
      </c>
      <c r="B18" s="16"/>
      <c r="C18" s="31"/>
      <c r="D18" s="31"/>
      <c r="E18" s="32"/>
      <c r="F18" s="33"/>
      <c r="G18" s="33"/>
      <c r="H18" s="33"/>
      <c r="I18" s="33"/>
      <c r="J18" s="33"/>
      <c r="K18" s="33"/>
      <c r="L18" s="33"/>
      <c r="M18" s="33"/>
      <c r="N18" s="33"/>
      <c r="O18" s="33"/>
      <c r="P18" s="33"/>
      <c r="Q18" s="33"/>
      <c r="R18" s="33"/>
      <c r="S18" s="33"/>
      <c r="T18" s="33"/>
      <c r="U18" s="33"/>
      <c r="V18" s="33"/>
      <c r="W18" s="33"/>
      <c r="X18" s="33"/>
      <c r="Y18" s="33"/>
      <c r="Z18" s="34"/>
      <c r="AA18" s="35"/>
    </row>
    <row r="19" spans="1:27" ht="13.5">
      <c r="A19" s="22" t="s">
        <v>44</v>
      </c>
      <c r="B19" s="16"/>
      <c r="C19" s="17"/>
      <c r="D19" s="17"/>
      <c r="E19" s="18">
        <v>4011000</v>
      </c>
      <c r="F19" s="19">
        <v>4011000</v>
      </c>
      <c r="G19" s="36"/>
      <c r="H19" s="36"/>
      <c r="I19" s="36"/>
      <c r="J19" s="19"/>
      <c r="K19" s="36"/>
      <c r="L19" s="36"/>
      <c r="M19" s="19"/>
      <c r="N19" s="36"/>
      <c r="O19" s="36"/>
      <c r="P19" s="36"/>
      <c r="Q19" s="19"/>
      <c r="R19" s="36"/>
      <c r="S19" s="36"/>
      <c r="T19" s="19"/>
      <c r="U19" s="36"/>
      <c r="V19" s="36"/>
      <c r="W19" s="36"/>
      <c r="X19" s="19">
        <v>2005500</v>
      </c>
      <c r="Y19" s="36">
        <v>-2005500</v>
      </c>
      <c r="Z19" s="37">
        <v>-100</v>
      </c>
      <c r="AA19" s="38">
        <v>4011000</v>
      </c>
    </row>
    <row r="20" spans="1:27" ht="13.5">
      <c r="A20" s="22" t="s">
        <v>45</v>
      </c>
      <c r="B20" s="16"/>
      <c r="C20" s="17"/>
      <c r="D20" s="17"/>
      <c r="E20" s="39"/>
      <c r="F20" s="36"/>
      <c r="G20" s="19"/>
      <c r="H20" s="19"/>
      <c r="I20" s="19"/>
      <c r="J20" s="19"/>
      <c r="K20" s="19"/>
      <c r="L20" s="19"/>
      <c r="M20" s="36"/>
      <c r="N20" s="19"/>
      <c r="O20" s="19"/>
      <c r="P20" s="19"/>
      <c r="Q20" s="19"/>
      <c r="R20" s="19"/>
      <c r="S20" s="19"/>
      <c r="T20" s="36"/>
      <c r="U20" s="19"/>
      <c r="V20" s="19"/>
      <c r="W20" s="19"/>
      <c r="X20" s="19"/>
      <c r="Y20" s="19"/>
      <c r="Z20" s="20"/>
      <c r="AA20" s="21"/>
    </row>
    <row r="21" spans="1:27" ht="13.5">
      <c r="A21" s="22" t="s">
        <v>46</v>
      </c>
      <c r="B21" s="16"/>
      <c r="C21" s="40"/>
      <c r="D21" s="40"/>
      <c r="E21" s="18"/>
      <c r="F21" s="19"/>
      <c r="G21" s="36"/>
      <c r="H21" s="36"/>
      <c r="I21" s="36"/>
      <c r="J21" s="19"/>
      <c r="K21" s="36"/>
      <c r="L21" s="36"/>
      <c r="M21" s="19"/>
      <c r="N21" s="36"/>
      <c r="O21" s="36"/>
      <c r="P21" s="36"/>
      <c r="Q21" s="19"/>
      <c r="R21" s="36"/>
      <c r="S21" s="36"/>
      <c r="T21" s="19"/>
      <c r="U21" s="36"/>
      <c r="V21" s="36"/>
      <c r="W21" s="36"/>
      <c r="X21" s="19"/>
      <c r="Y21" s="36"/>
      <c r="Z21" s="37"/>
      <c r="AA21" s="38"/>
    </row>
    <row r="22" spans="1:27" ht="13.5">
      <c r="A22" s="22" t="s">
        <v>47</v>
      </c>
      <c r="B22" s="16"/>
      <c r="C22" s="17"/>
      <c r="D22" s="17"/>
      <c r="E22" s="18"/>
      <c r="F22" s="19"/>
      <c r="G22" s="19"/>
      <c r="H22" s="19"/>
      <c r="I22" s="19"/>
      <c r="J22" s="19"/>
      <c r="K22" s="19"/>
      <c r="L22" s="19"/>
      <c r="M22" s="19"/>
      <c r="N22" s="19"/>
      <c r="O22" s="19"/>
      <c r="P22" s="19"/>
      <c r="Q22" s="19"/>
      <c r="R22" s="19"/>
      <c r="S22" s="19"/>
      <c r="T22" s="19"/>
      <c r="U22" s="19"/>
      <c r="V22" s="19"/>
      <c r="W22" s="19"/>
      <c r="X22" s="19"/>
      <c r="Y22" s="19"/>
      <c r="Z22" s="20"/>
      <c r="AA22" s="21"/>
    </row>
    <row r="23" spans="1:27" ht="13.5">
      <c r="A23" s="9" t="s">
        <v>38</v>
      </c>
      <c r="B23" s="16"/>
      <c r="C23" s="17"/>
      <c r="D23" s="17"/>
      <c r="E23" s="18"/>
      <c r="F23" s="19"/>
      <c r="G23" s="19"/>
      <c r="H23" s="19"/>
      <c r="I23" s="19"/>
      <c r="J23" s="19"/>
      <c r="K23" s="19"/>
      <c r="L23" s="19"/>
      <c r="M23" s="19"/>
      <c r="N23" s="19"/>
      <c r="O23" s="19"/>
      <c r="P23" s="19"/>
      <c r="Q23" s="19"/>
      <c r="R23" s="19"/>
      <c r="S23" s="19"/>
      <c r="T23" s="19"/>
      <c r="U23" s="19"/>
      <c r="V23" s="19"/>
      <c r="W23" s="19"/>
      <c r="X23" s="19"/>
      <c r="Y23" s="19"/>
      <c r="Z23" s="20"/>
      <c r="AA23" s="21"/>
    </row>
    <row r="24" spans="1:27" ht="13.5">
      <c r="A24" s="22" t="s">
        <v>48</v>
      </c>
      <c r="B24" s="16"/>
      <c r="C24" s="17"/>
      <c r="D24" s="17"/>
      <c r="E24" s="18">
        <v>-81621996</v>
      </c>
      <c r="F24" s="19">
        <v>-81621996</v>
      </c>
      <c r="G24" s="19"/>
      <c r="H24" s="19">
        <v>-382064</v>
      </c>
      <c r="I24" s="19">
        <v>-843397</v>
      </c>
      <c r="J24" s="19">
        <v>-1225461</v>
      </c>
      <c r="K24" s="19">
        <v>-4612796</v>
      </c>
      <c r="L24" s="19">
        <v>-2989958</v>
      </c>
      <c r="M24" s="19">
        <v>-1458426</v>
      </c>
      <c r="N24" s="19">
        <v>-9061180</v>
      </c>
      <c r="O24" s="19"/>
      <c r="P24" s="19"/>
      <c r="Q24" s="19"/>
      <c r="R24" s="19"/>
      <c r="S24" s="19"/>
      <c r="T24" s="19"/>
      <c r="U24" s="19"/>
      <c r="V24" s="19"/>
      <c r="W24" s="19">
        <v>-10286641</v>
      </c>
      <c r="X24" s="19">
        <v>-40810998</v>
      </c>
      <c r="Y24" s="19">
        <v>30524357</v>
      </c>
      <c r="Z24" s="20">
        <v>-74.79</v>
      </c>
      <c r="AA24" s="21">
        <v>-81621996</v>
      </c>
    </row>
    <row r="25" spans="1:27" ht="13.5">
      <c r="A25" s="23" t="s">
        <v>49</v>
      </c>
      <c r="B25" s="24"/>
      <c r="C25" s="25">
        <f aca="true" t="shared" si="1" ref="C25:Y25">SUM(C19:C24)</f>
        <v>0</v>
      </c>
      <c r="D25" s="25">
        <f>SUM(D19:D24)</f>
        <v>0</v>
      </c>
      <c r="E25" s="26">
        <f t="shared" si="1"/>
        <v>-77610996</v>
      </c>
      <c r="F25" s="27">
        <f t="shared" si="1"/>
        <v>-77610996</v>
      </c>
      <c r="G25" s="27">
        <f t="shared" si="1"/>
        <v>0</v>
      </c>
      <c r="H25" s="27">
        <f t="shared" si="1"/>
        <v>-382064</v>
      </c>
      <c r="I25" s="27">
        <f t="shared" si="1"/>
        <v>-843397</v>
      </c>
      <c r="J25" s="27">
        <f t="shared" si="1"/>
        <v>-1225461</v>
      </c>
      <c r="K25" s="27">
        <f t="shared" si="1"/>
        <v>-4612796</v>
      </c>
      <c r="L25" s="27">
        <f t="shared" si="1"/>
        <v>-2989958</v>
      </c>
      <c r="M25" s="27">
        <f t="shared" si="1"/>
        <v>-1458426</v>
      </c>
      <c r="N25" s="27">
        <f t="shared" si="1"/>
        <v>-9061180</v>
      </c>
      <c r="O25" s="27">
        <f t="shared" si="1"/>
        <v>0</v>
      </c>
      <c r="P25" s="27">
        <f t="shared" si="1"/>
        <v>0</v>
      </c>
      <c r="Q25" s="27">
        <f t="shared" si="1"/>
        <v>0</v>
      </c>
      <c r="R25" s="27">
        <f t="shared" si="1"/>
        <v>0</v>
      </c>
      <c r="S25" s="27">
        <f t="shared" si="1"/>
        <v>0</v>
      </c>
      <c r="T25" s="27">
        <f t="shared" si="1"/>
        <v>0</v>
      </c>
      <c r="U25" s="27">
        <f t="shared" si="1"/>
        <v>0</v>
      </c>
      <c r="V25" s="27">
        <f t="shared" si="1"/>
        <v>0</v>
      </c>
      <c r="W25" s="27">
        <f t="shared" si="1"/>
        <v>-10286641</v>
      </c>
      <c r="X25" s="27">
        <f t="shared" si="1"/>
        <v>-38805498</v>
      </c>
      <c r="Y25" s="27">
        <f t="shared" si="1"/>
        <v>28518857</v>
      </c>
      <c r="Z25" s="28">
        <f>+IF(X25&lt;&gt;0,+(Y25/X25)*100,0)</f>
        <v>-73.49179489978455</v>
      </c>
      <c r="AA25" s="29">
        <f>SUM(AA19:AA24)</f>
        <v>-77610996</v>
      </c>
    </row>
    <row r="26" spans="1:27" ht="4.5" customHeight="1">
      <c r="A26" s="30"/>
      <c r="B26" s="16"/>
      <c r="C26" s="17"/>
      <c r="D26" s="17"/>
      <c r="E26" s="18"/>
      <c r="F26" s="19"/>
      <c r="G26" s="19"/>
      <c r="H26" s="19"/>
      <c r="I26" s="19"/>
      <c r="J26" s="19"/>
      <c r="K26" s="19"/>
      <c r="L26" s="19"/>
      <c r="M26" s="19"/>
      <c r="N26" s="19"/>
      <c r="O26" s="19"/>
      <c r="P26" s="19"/>
      <c r="Q26" s="19"/>
      <c r="R26" s="19"/>
      <c r="S26" s="19"/>
      <c r="T26" s="19"/>
      <c r="U26" s="19"/>
      <c r="V26" s="19"/>
      <c r="W26" s="19"/>
      <c r="X26" s="19"/>
      <c r="Y26" s="19"/>
      <c r="Z26" s="20"/>
      <c r="AA26" s="21"/>
    </row>
    <row r="27" spans="1:27" ht="13.5">
      <c r="A27" s="9" t="s">
        <v>50</v>
      </c>
      <c r="B27" s="16"/>
      <c r="C27" s="17"/>
      <c r="D27" s="17"/>
      <c r="E27" s="18"/>
      <c r="F27" s="19"/>
      <c r="G27" s="19"/>
      <c r="H27" s="19"/>
      <c r="I27" s="19"/>
      <c r="J27" s="19"/>
      <c r="K27" s="19"/>
      <c r="L27" s="19"/>
      <c r="M27" s="19"/>
      <c r="N27" s="19"/>
      <c r="O27" s="19"/>
      <c r="P27" s="19"/>
      <c r="Q27" s="19"/>
      <c r="R27" s="19"/>
      <c r="S27" s="19"/>
      <c r="T27" s="19"/>
      <c r="U27" s="19"/>
      <c r="V27" s="19"/>
      <c r="W27" s="19"/>
      <c r="X27" s="19"/>
      <c r="Y27" s="19"/>
      <c r="Z27" s="20"/>
      <c r="AA27" s="21"/>
    </row>
    <row r="28" spans="1:27" ht="13.5">
      <c r="A28" s="9" t="s">
        <v>32</v>
      </c>
      <c r="B28" s="16"/>
      <c r="C28" s="17"/>
      <c r="D28" s="17"/>
      <c r="E28" s="18"/>
      <c r="F28" s="19"/>
      <c r="G28" s="19"/>
      <c r="H28" s="19"/>
      <c r="I28" s="19"/>
      <c r="J28" s="19"/>
      <c r="K28" s="19"/>
      <c r="L28" s="19"/>
      <c r="M28" s="19"/>
      <c r="N28" s="19"/>
      <c r="O28" s="19"/>
      <c r="P28" s="19"/>
      <c r="Q28" s="19"/>
      <c r="R28" s="19"/>
      <c r="S28" s="19"/>
      <c r="T28" s="19"/>
      <c r="U28" s="19"/>
      <c r="V28" s="19"/>
      <c r="W28" s="19"/>
      <c r="X28" s="19"/>
      <c r="Y28" s="19"/>
      <c r="Z28" s="20"/>
      <c r="AA28" s="21"/>
    </row>
    <row r="29" spans="1:27" ht="13.5">
      <c r="A29" s="22" t="s">
        <v>51</v>
      </c>
      <c r="B29" s="16"/>
      <c r="C29" s="17"/>
      <c r="D29" s="17"/>
      <c r="E29" s="18"/>
      <c r="F29" s="19"/>
      <c r="G29" s="19"/>
      <c r="H29" s="19"/>
      <c r="I29" s="19"/>
      <c r="J29" s="19"/>
      <c r="K29" s="19"/>
      <c r="L29" s="19"/>
      <c r="M29" s="19"/>
      <c r="N29" s="19"/>
      <c r="O29" s="19"/>
      <c r="P29" s="19"/>
      <c r="Q29" s="19"/>
      <c r="R29" s="19"/>
      <c r="S29" s="19"/>
      <c r="T29" s="19"/>
      <c r="U29" s="19"/>
      <c r="V29" s="19"/>
      <c r="W29" s="19"/>
      <c r="X29" s="19"/>
      <c r="Y29" s="19"/>
      <c r="Z29" s="20"/>
      <c r="AA29" s="21"/>
    </row>
    <row r="30" spans="1:27" ht="13.5">
      <c r="A30" s="22" t="s">
        <v>52</v>
      </c>
      <c r="B30" s="16"/>
      <c r="C30" s="17"/>
      <c r="D30" s="17"/>
      <c r="E30" s="18"/>
      <c r="F30" s="19"/>
      <c r="G30" s="19"/>
      <c r="H30" s="19"/>
      <c r="I30" s="19"/>
      <c r="J30" s="19"/>
      <c r="K30" s="19"/>
      <c r="L30" s="19"/>
      <c r="M30" s="19"/>
      <c r="N30" s="19"/>
      <c r="O30" s="19"/>
      <c r="P30" s="19"/>
      <c r="Q30" s="19"/>
      <c r="R30" s="19"/>
      <c r="S30" s="19"/>
      <c r="T30" s="19"/>
      <c r="U30" s="19"/>
      <c r="V30" s="19"/>
      <c r="W30" s="19"/>
      <c r="X30" s="19"/>
      <c r="Y30" s="19"/>
      <c r="Z30" s="20"/>
      <c r="AA30" s="21"/>
    </row>
    <row r="31" spans="1:27" ht="13.5">
      <c r="A31" s="22" t="s">
        <v>53</v>
      </c>
      <c r="B31" s="16"/>
      <c r="C31" s="17"/>
      <c r="D31" s="17"/>
      <c r="E31" s="18"/>
      <c r="F31" s="19"/>
      <c r="G31" s="19"/>
      <c r="H31" s="36"/>
      <c r="I31" s="36"/>
      <c r="J31" s="36"/>
      <c r="K31" s="19"/>
      <c r="L31" s="19"/>
      <c r="M31" s="19"/>
      <c r="N31" s="19"/>
      <c r="O31" s="36"/>
      <c r="P31" s="36"/>
      <c r="Q31" s="36"/>
      <c r="R31" s="19"/>
      <c r="S31" s="19"/>
      <c r="T31" s="19"/>
      <c r="U31" s="19"/>
      <c r="V31" s="36"/>
      <c r="W31" s="36"/>
      <c r="X31" s="36"/>
      <c r="Y31" s="19"/>
      <c r="Z31" s="20"/>
      <c r="AA31" s="21"/>
    </row>
    <row r="32" spans="1:27" ht="13.5">
      <c r="A32" s="9" t="s">
        <v>38</v>
      </c>
      <c r="B32" s="16"/>
      <c r="C32" s="17"/>
      <c r="D32" s="17"/>
      <c r="E32" s="18"/>
      <c r="F32" s="19"/>
      <c r="G32" s="19"/>
      <c r="H32" s="19"/>
      <c r="I32" s="19"/>
      <c r="J32" s="19"/>
      <c r="K32" s="19"/>
      <c r="L32" s="19"/>
      <c r="M32" s="19"/>
      <c r="N32" s="19"/>
      <c r="O32" s="19"/>
      <c r="P32" s="19"/>
      <c r="Q32" s="19"/>
      <c r="R32" s="19"/>
      <c r="S32" s="19"/>
      <c r="T32" s="19"/>
      <c r="U32" s="19"/>
      <c r="V32" s="19"/>
      <c r="W32" s="19"/>
      <c r="X32" s="19"/>
      <c r="Y32" s="19"/>
      <c r="Z32" s="20"/>
      <c r="AA32" s="21"/>
    </row>
    <row r="33" spans="1:27" ht="13.5">
      <c r="A33" s="22" t="s">
        <v>54</v>
      </c>
      <c r="B33" s="16"/>
      <c r="C33" s="17"/>
      <c r="D33" s="17"/>
      <c r="E33" s="18">
        <v>-1251000</v>
      </c>
      <c r="F33" s="19">
        <v>-1251000</v>
      </c>
      <c r="G33" s="19"/>
      <c r="H33" s="19"/>
      <c r="I33" s="19"/>
      <c r="J33" s="19"/>
      <c r="K33" s="19"/>
      <c r="L33" s="19"/>
      <c r="M33" s="19">
        <v>-143348</v>
      </c>
      <c r="N33" s="19">
        <v>-143348</v>
      </c>
      <c r="O33" s="19"/>
      <c r="P33" s="19"/>
      <c r="Q33" s="19"/>
      <c r="R33" s="19"/>
      <c r="S33" s="19"/>
      <c r="T33" s="19"/>
      <c r="U33" s="19"/>
      <c r="V33" s="19"/>
      <c r="W33" s="19">
        <v>-143348</v>
      </c>
      <c r="X33" s="19">
        <v>-625500</v>
      </c>
      <c r="Y33" s="19">
        <v>482152</v>
      </c>
      <c r="Z33" s="20">
        <v>-77.08</v>
      </c>
      <c r="AA33" s="21">
        <v>-1251000</v>
      </c>
    </row>
    <row r="34" spans="1:27" ht="13.5">
      <c r="A34" s="23" t="s">
        <v>55</v>
      </c>
      <c r="B34" s="24"/>
      <c r="C34" s="25">
        <f aca="true" t="shared" si="2" ref="C34:Y34">SUM(C29:C33)</f>
        <v>0</v>
      </c>
      <c r="D34" s="25">
        <f>SUM(D29:D33)</f>
        <v>0</v>
      </c>
      <c r="E34" s="26">
        <f t="shared" si="2"/>
        <v>-1251000</v>
      </c>
      <c r="F34" s="27">
        <f t="shared" si="2"/>
        <v>-1251000</v>
      </c>
      <c r="G34" s="27">
        <f t="shared" si="2"/>
        <v>0</v>
      </c>
      <c r="H34" s="27">
        <f t="shared" si="2"/>
        <v>0</v>
      </c>
      <c r="I34" s="27">
        <f t="shared" si="2"/>
        <v>0</v>
      </c>
      <c r="J34" s="27">
        <f t="shared" si="2"/>
        <v>0</v>
      </c>
      <c r="K34" s="27">
        <f t="shared" si="2"/>
        <v>0</v>
      </c>
      <c r="L34" s="27">
        <f t="shared" si="2"/>
        <v>0</v>
      </c>
      <c r="M34" s="27">
        <f t="shared" si="2"/>
        <v>-143348</v>
      </c>
      <c r="N34" s="27">
        <f t="shared" si="2"/>
        <v>-143348</v>
      </c>
      <c r="O34" s="27">
        <f t="shared" si="2"/>
        <v>0</v>
      </c>
      <c r="P34" s="27">
        <f t="shared" si="2"/>
        <v>0</v>
      </c>
      <c r="Q34" s="27">
        <f t="shared" si="2"/>
        <v>0</v>
      </c>
      <c r="R34" s="27">
        <f t="shared" si="2"/>
        <v>0</v>
      </c>
      <c r="S34" s="27">
        <f t="shared" si="2"/>
        <v>0</v>
      </c>
      <c r="T34" s="27">
        <f t="shared" si="2"/>
        <v>0</v>
      </c>
      <c r="U34" s="27">
        <f t="shared" si="2"/>
        <v>0</v>
      </c>
      <c r="V34" s="27">
        <f t="shared" si="2"/>
        <v>0</v>
      </c>
      <c r="W34" s="27">
        <f t="shared" si="2"/>
        <v>-143348</v>
      </c>
      <c r="X34" s="27">
        <f t="shared" si="2"/>
        <v>-625500</v>
      </c>
      <c r="Y34" s="27">
        <f t="shared" si="2"/>
        <v>482152</v>
      </c>
      <c r="Z34" s="28">
        <f>+IF(X34&lt;&gt;0,+(Y34/X34)*100,0)</f>
        <v>-77.08265387689848</v>
      </c>
      <c r="AA34" s="29">
        <f>SUM(AA29:AA33)</f>
        <v>-1251000</v>
      </c>
    </row>
    <row r="35" spans="1:27" ht="4.5" customHeight="1">
      <c r="A35" s="30"/>
      <c r="B35" s="16"/>
      <c r="C35" s="17"/>
      <c r="D35" s="17"/>
      <c r="E35" s="18"/>
      <c r="F35" s="19"/>
      <c r="G35" s="19"/>
      <c r="H35" s="19"/>
      <c r="I35" s="19"/>
      <c r="J35" s="19"/>
      <c r="K35" s="19"/>
      <c r="L35" s="19"/>
      <c r="M35" s="19"/>
      <c r="N35" s="19"/>
      <c r="O35" s="19"/>
      <c r="P35" s="19"/>
      <c r="Q35" s="19"/>
      <c r="R35" s="19"/>
      <c r="S35" s="19"/>
      <c r="T35" s="19"/>
      <c r="U35" s="19"/>
      <c r="V35" s="19"/>
      <c r="W35" s="19"/>
      <c r="X35" s="19"/>
      <c r="Y35" s="19"/>
      <c r="Z35" s="20"/>
      <c r="AA35" s="21"/>
    </row>
    <row r="36" spans="1:27" ht="13.5">
      <c r="A36" s="9" t="s">
        <v>56</v>
      </c>
      <c r="B36" s="16"/>
      <c r="C36" s="31">
        <f aca="true" t="shared" si="3" ref="C36:Y36">+C15+C25+C34</f>
        <v>0</v>
      </c>
      <c r="D36" s="31">
        <f>+D15+D25+D34</f>
        <v>0</v>
      </c>
      <c r="E36" s="32">
        <f t="shared" si="3"/>
        <v>-11976904</v>
      </c>
      <c r="F36" s="33">
        <f t="shared" si="3"/>
        <v>-11976904</v>
      </c>
      <c r="G36" s="33">
        <f t="shared" si="3"/>
        <v>3037991</v>
      </c>
      <c r="H36" s="33">
        <f t="shared" si="3"/>
        <v>-3026488</v>
      </c>
      <c r="I36" s="33">
        <f t="shared" si="3"/>
        <v>52554906</v>
      </c>
      <c r="J36" s="33">
        <f t="shared" si="3"/>
        <v>52566409</v>
      </c>
      <c r="K36" s="33">
        <f t="shared" si="3"/>
        <v>-18138644</v>
      </c>
      <c r="L36" s="33">
        <f t="shared" si="3"/>
        <v>20066744</v>
      </c>
      <c r="M36" s="33">
        <f t="shared" si="3"/>
        <v>-40722688</v>
      </c>
      <c r="N36" s="33">
        <f t="shared" si="3"/>
        <v>-38794588</v>
      </c>
      <c r="O36" s="33">
        <f t="shared" si="3"/>
        <v>0</v>
      </c>
      <c r="P36" s="33">
        <f t="shared" si="3"/>
        <v>0</v>
      </c>
      <c r="Q36" s="33">
        <f t="shared" si="3"/>
        <v>0</v>
      </c>
      <c r="R36" s="33">
        <f t="shared" si="3"/>
        <v>0</v>
      </c>
      <c r="S36" s="33">
        <f t="shared" si="3"/>
        <v>0</v>
      </c>
      <c r="T36" s="33">
        <f t="shared" si="3"/>
        <v>0</v>
      </c>
      <c r="U36" s="33">
        <f t="shared" si="3"/>
        <v>0</v>
      </c>
      <c r="V36" s="33">
        <f t="shared" si="3"/>
        <v>0</v>
      </c>
      <c r="W36" s="33">
        <f t="shared" si="3"/>
        <v>13771821</v>
      </c>
      <c r="X36" s="33">
        <f t="shared" si="3"/>
        <v>46012098</v>
      </c>
      <c r="Y36" s="33">
        <f t="shared" si="3"/>
        <v>-32240277</v>
      </c>
      <c r="Z36" s="34">
        <f>+IF(X36&lt;&gt;0,+(Y36/X36)*100,0)</f>
        <v>-70.0691305143269</v>
      </c>
      <c r="AA36" s="35">
        <f>+AA15+AA25+AA34</f>
        <v>-11976904</v>
      </c>
    </row>
    <row r="37" spans="1:27" ht="13.5">
      <c r="A37" s="22" t="s">
        <v>57</v>
      </c>
      <c r="B37" s="16"/>
      <c r="C37" s="31"/>
      <c r="D37" s="31"/>
      <c r="E37" s="32">
        <v>25000000</v>
      </c>
      <c r="F37" s="33">
        <v>25000000</v>
      </c>
      <c r="G37" s="33">
        <v>5306682</v>
      </c>
      <c r="H37" s="33">
        <v>8344673</v>
      </c>
      <c r="I37" s="33">
        <v>5318185</v>
      </c>
      <c r="J37" s="33">
        <v>5306682</v>
      </c>
      <c r="K37" s="33">
        <v>57873091</v>
      </c>
      <c r="L37" s="33">
        <v>39734447</v>
      </c>
      <c r="M37" s="33">
        <v>59801191</v>
      </c>
      <c r="N37" s="33">
        <v>57873091</v>
      </c>
      <c r="O37" s="33"/>
      <c r="P37" s="33"/>
      <c r="Q37" s="33"/>
      <c r="R37" s="33"/>
      <c r="S37" s="33"/>
      <c r="T37" s="33"/>
      <c r="U37" s="33"/>
      <c r="V37" s="33"/>
      <c r="W37" s="33">
        <v>5306682</v>
      </c>
      <c r="X37" s="33">
        <v>25000000</v>
      </c>
      <c r="Y37" s="33">
        <v>-19693318</v>
      </c>
      <c r="Z37" s="34">
        <v>-78.77</v>
      </c>
      <c r="AA37" s="35">
        <v>25000000</v>
      </c>
    </row>
    <row r="38" spans="1:27" ht="13.5">
      <c r="A38" s="41" t="s">
        <v>58</v>
      </c>
      <c r="B38" s="42"/>
      <c r="C38" s="43"/>
      <c r="D38" s="43"/>
      <c r="E38" s="44">
        <v>13023096</v>
      </c>
      <c r="F38" s="45">
        <v>13023096</v>
      </c>
      <c r="G38" s="45">
        <v>8344673</v>
      </c>
      <c r="H38" s="45">
        <v>5318185</v>
      </c>
      <c r="I38" s="45">
        <v>57873091</v>
      </c>
      <c r="J38" s="45">
        <v>57873091</v>
      </c>
      <c r="K38" s="45">
        <v>39734447</v>
      </c>
      <c r="L38" s="45">
        <v>59801191</v>
      </c>
      <c r="M38" s="45">
        <v>19078503</v>
      </c>
      <c r="N38" s="45">
        <v>19078503</v>
      </c>
      <c r="O38" s="45"/>
      <c r="P38" s="45"/>
      <c r="Q38" s="45"/>
      <c r="R38" s="45"/>
      <c r="S38" s="45"/>
      <c r="T38" s="45"/>
      <c r="U38" s="45"/>
      <c r="V38" s="45"/>
      <c r="W38" s="45">
        <v>19078503</v>
      </c>
      <c r="X38" s="45">
        <v>71012098</v>
      </c>
      <c r="Y38" s="45">
        <v>-51933595</v>
      </c>
      <c r="Z38" s="46">
        <v>-73.13</v>
      </c>
      <c r="AA38" s="47">
        <v>13023096</v>
      </c>
    </row>
    <row r="39" spans="1:27" ht="13.5">
      <c r="A39" s="48" t="s">
        <v>80</v>
      </c>
      <c r="B39" s="49"/>
      <c r="C39" s="49"/>
      <c r="D39" s="49"/>
      <c r="E39" s="49"/>
      <c r="F39" s="49"/>
      <c r="G39" s="49"/>
      <c r="H39" s="49"/>
      <c r="I39" s="49"/>
      <c r="J39" s="49"/>
      <c r="K39" s="49"/>
      <c r="L39" s="49"/>
      <c r="M39" s="49"/>
      <c r="N39" s="49"/>
      <c r="O39" s="49"/>
      <c r="P39" s="49"/>
      <c r="Q39" s="49"/>
      <c r="R39" s="49"/>
      <c r="S39" s="49"/>
      <c r="T39" s="49"/>
      <c r="U39" s="49"/>
      <c r="V39" s="49"/>
      <c r="W39" s="49"/>
      <c r="X39" s="49"/>
      <c r="Y39" s="49"/>
      <c r="Z39" s="49"/>
      <c r="AA39" s="49"/>
    </row>
    <row r="40" spans="1:27" ht="13.5">
      <c r="A40" s="50" t="s">
        <v>81</v>
      </c>
      <c r="B40" s="49"/>
      <c r="C40" s="49"/>
      <c r="D40" s="49"/>
      <c r="E40" s="49"/>
      <c r="F40" s="49"/>
      <c r="G40" s="49"/>
      <c r="H40" s="49"/>
      <c r="I40" s="49"/>
      <c r="J40" s="49"/>
      <c r="K40" s="49"/>
      <c r="L40" s="49"/>
      <c r="M40" s="49"/>
      <c r="N40" s="49"/>
      <c r="O40" s="49"/>
      <c r="P40" s="49"/>
      <c r="Q40" s="49"/>
      <c r="R40" s="49"/>
      <c r="S40" s="49"/>
      <c r="T40" s="49"/>
      <c r="U40" s="49"/>
      <c r="V40" s="49"/>
      <c r="W40" s="49"/>
      <c r="X40" s="49"/>
      <c r="Y40" s="49"/>
      <c r="Z40" s="49"/>
      <c r="AA40" s="49"/>
    </row>
    <row r="41" spans="1:27" ht="13.5">
      <c r="A41" s="49"/>
      <c r="B41" s="49"/>
      <c r="C41" s="49"/>
      <c r="D41" s="49"/>
      <c r="E41" s="49"/>
      <c r="F41" s="49"/>
      <c r="G41" s="49"/>
      <c r="H41" s="49"/>
      <c r="I41" s="49"/>
      <c r="J41" s="49"/>
      <c r="K41" s="49"/>
      <c r="L41" s="49"/>
      <c r="M41" s="49"/>
      <c r="N41" s="49"/>
      <c r="O41" s="49"/>
      <c r="P41" s="49"/>
      <c r="Q41" s="49"/>
      <c r="R41" s="49"/>
      <c r="S41" s="49"/>
      <c r="T41" s="49"/>
      <c r="U41" s="49"/>
      <c r="V41" s="49"/>
      <c r="W41" s="49"/>
      <c r="X41" s="49"/>
      <c r="Y41" s="49"/>
      <c r="Z41" s="49"/>
      <c r="AA41" s="49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A41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51" t="s">
        <v>60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  <c r="R1" s="51"/>
      <c r="S1" s="51"/>
      <c r="T1" s="51"/>
      <c r="U1" s="51"/>
      <c r="V1" s="51"/>
      <c r="W1" s="51"/>
      <c r="X1" s="51"/>
      <c r="Y1" s="51"/>
      <c r="Z1" s="51"/>
      <c r="AA1" s="51"/>
    </row>
    <row r="2" spans="1:27" ht="24.75" customHeight="1">
      <c r="A2" s="2" t="s">
        <v>1</v>
      </c>
      <c r="B2" s="1" t="s">
        <v>82</v>
      </c>
      <c r="C2" s="3" t="s">
        <v>2</v>
      </c>
      <c r="D2" s="3" t="s">
        <v>3</v>
      </c>
      <c r="E2" s="52" t="s">
        <v>4</v>
      </c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  <c r="R2" s="53"/>
      <c r="S2" s="53"/>
      <c r="T2" s="53"/>
      <c r="U2" s="53"/>
      <c r="V2" s="53"/>
      <c r="W2" s="53"/>
      <c r="X2" s="53"/>
      <c r="Y2" s="53"/>
      <c r="Z2" s="53"/>
      <c r="AA2" s="54"/>
    </row>
    <row r="3" spans="1:27" ht="24.75" customHeight="1">
      <c r="A3" s="4" t="s">
        <v>5</v>
      </c>
      <c r="B3" s="5" t="s">
        <v>6</v>
      </c>
      <c r="C3" s="6" t="s">
        <v>7</v>
      </c>
      <c r="D3" s="6" t="s">
        <v>7</v>
      </c>
      <c r="E3" s="7" t="s">
        <v>8</v>
      </c>
      <c r="F3" s="8" t="s">
        <v>9</v>
      </c>
      <c r="G3" s="8" t="s">
        <v>10</v>
      </c>
      <c r="H3" s="8" t="s">
        <v>11</v>
      </c>
      <c r="I3" s="8" t="s">
        <v>12</v>
      </c>
      <c r="J3" s="8" t="s">
        <v>13</v>
      </c>
      <c r="K3" s="8" t="s">
        <v>14</v>
      </c>
      <c r="L3" s="8" t="s">
        <v>15</v>
      </c>
      <c r="M3" s="8" t="s">
        <v>16</v>
      </c>
      <c r="N3" s="8" t="s">
        <v>17</v>
      </c>
      <c r="O3" s="8" t="s">
        <v>18</v>
      </c>
      <c r="P3" s="8" t="s">
        <v>19</v>
      </c>
      <c r="Q3" s="8" t="s">
        <v>20</v>
      </c>
      <c r="R3" s="8" t="s">
        <v>21</v>
      </c>
      <c r="S3" s="8" t="s">
        <v>22</v>
      </c>
      <c r="T3" s="8" t="s">
        <v>23</v>
      </c>
      <c r="U3" s="8" t="s">
        <v>24</v>
      </c>
      <c r="V3" s="8" t="s">
        <v>25</v>
      </c>
      <c r="W3" s="8" t="s">
        <v>26</v>
      </c>
      <c r="X3" s="8" t="s">
        <v>27</v>
      </c>
      <c r="Y3" s="8" t="s">
        <v>28</v>
      </c>
      <c r="Z3" s="8" t="s">
        <v>29</v>
      </c>
      <c r="AA3" s="6" t="s">
        <v>30</v>
      </c>
    </row>
    <row r="4" spans="1:27" ht="13.5">
      <c r="A4" s="9" t="s">
        <v>31</v>
      </c>
      <c r="B4" s="10"/>
      <c r="C4" s="11"/>
      <c r="D4" s="11"/>
      <c r="E4" s="12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4"/>
      <c r="AA4" s="15"/>
    </row>
    <row r="5" spans="1:27" ht="13.5">
      <c r="A5" s="9" t="s">
        <v>32</v>
      </c>
      <c r="B5" s="16"/>
      <c r="C5" s="17"/>
      <c r="D5" s="17"/>
      <c r="E5" s="18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  <c r="S5" s="19"/>
      <c r="T5" s="19"/>
      <c r="U5" s="19"/>
      <c r="V5" s="19"/>
      <c r="W5" s="19"/>
      <c r="X5" s="19"/>
      <c r="Y5" s="19"/>
      <c r="Z5" s="20"/>
      <c r="AA5" s="21"/>
    </row>
    <row r="6" spans="1:27" ht="13.5">
      <c r="A6" s="22" t="s">
        <v>33</v>
      </c>
      <c r="B6" s="16"/>
      <c r="C6" s="17">
        <v>144717089</v>
      </c>
      <c r="D6" s="17"/>
      <c r="E6" s="18">
        <v>154241004</v>
      </c>
      <c r="F6" s="19">
        <v>154241004</v>
      </c>
      <c r="G6" s="19">
        <v>14470708</v>
      </c>
      <c r="H6" s="19">
        <v>9721802</v>
      </c>
      <c r="I6" s="19">
        <v>8923142</v>
      </c>
      <c r="J6" s="19">
        <v>33115652</v>
      </c>
      <c r="K6" s="19">
        <v>18558488</v>
      </c>
      <c r="L6" s="19">
        <v>18386848</v>
      </c>
      <c r="M6" s="19">
        <v>14507413</v>
      </c>
      <c r="N6" s="19">
        <v>51452749</v>
      </c>
      <c r="O6" s="19"/>
      <c r="P6" s="19"/>
      <c r="Q6" s="19"/>
      <c r="R6" s="19"/>
      <c r="S6" s="19"/>
      <c r="T6" s="19"/>
      <c r="U6" s="19"/>
      <c r="V6" s="19"/>
      <c r="W6" s="19">
        <v>84568401</v>
      </c>
      <c r="X6" s="19">
        <v>77120502</v>
      </c>
      <c r="Y6" s="19">
        <v>7447899</v>
      </c>
      <c r="Z6" s="20">
        <v>9.66</v>
      </c>
      <c r="AA6" s="21">
        <v>154241004</v>
      </c>
    </row>
    <row r="7" spans="1:27" ht="13.5">
      <c r="A7" s="22" t="s">
        <v>34</v>
      </c>
      <c r="B7" s="16"/>
      <c r="C7" s="17">
        <v>219339621</v>
      </c>
      <c r="D7" s="17"/>
      <c r="E7" s="18">
        <v>132752001</v>
      </c>
      <c r="F7" s="19">
        <v>132752001</v>
      </c>
      <c r="G7" s="19">
        <v>51994000</v>
      </c>
      <c r="H7" s="19">
        <v>2107227</v>
      </c>
      <c r="I7" s="19"/>
      <c r="J7" s="19">
        <v>54101227</v>
      </c>
      <c r="K7" s="19"/>
      <c r="L7" s="19">
        <v>43339220</v>
      </c>
      <c r="M7" s="19"/>
      <c r="N7" s="19">
        <v>43339220</v>
      </c>
      <c r="O7" s="19"/>
      <c r="P7" s="19"/>
      <c r="Q7" s="19"/>
      <c r="R7" s="19"/>
      <c r="S7" s="19"/>
      <c r="T7" s="19"/>
      <c r="U7" s="19"/>
      <c r="V7" s="19"/>
      <c r="W7" s="19">
        <v>97440447</v>
      </c>
      <c r="X7" s="19">
        <v>88501334</v>
      </c>
      <c r="Y7" s="19">
        <v>8939113</v>
      </c>
      <c r="Z7" s="20">
        <v>10.1</v>
      </c>
      <c r="AA7" s="21">
        <v>132752001</v>
      </c>
    </row>
    <row r="8" spans="1:27" ht="13.5">
      <c r="A8" s="22" t="s">
        <v>35</v>
      </c>
      <c r="B8" s="16"/>
      <c r="C8" s="17"/>
      <c r="D8" s="17"/>
      <c r="E8" s="18">
        <v>77765001</v>
      </c>
      <c r="F8" s="19">
        <v>77765001</v>
      </c>
      <c r="G8" s="19"/>
      <c r="H8" s="19"/>
      <c r="I8" s="19"/>
      <c r="J8" s="19"/>
      <c r="K8" s="19">
        <v>1683000</v>
      </c>
      <c r="L8" s="19">
        <v>1617000</v>
      </c>
      <c r="M8" s="19">
        <v>31667000</v>
      </c>
      <c r="N8" s="19">
        <v>34967000</v>
      </c>
      <c r="O8" s="19"/>
      <c r="P8" s="19"/>
      <c r="Q8" s="19"/>
      <c r="R8" s="19"/>
      <c r="S8" s="19"/>
      <c r="T8" s="19"/>
      <c r="U8" s="19"/>
      <c r="V8" s="19"/>
      <c r="W8" s="19">
        <v>34967000</v>
      </c>
      <c r="X8" s="19">
        <v>51843334</v>
      </c>
      <c r="Y8" s="19">
        <v>-16876334</v>
      </c>
      <c r="Z8" s="20">
        <v>-32.55</v>
      </c>
      <c r="AA8" s="21">
        <v>77765001</v>
      </c>
    </row>
    <row r="9" spans="1:27" ht="13.5">
      <c r="A9" s="22" t="s">
        <v>36</v>
      </c>
      <c r="B9" s="16"/>
      <c r="C9" s="17">
        <v>5638753</v>
      </c>
      <c r="D9" s="17"/>
      <c r="E9" s="18">
        <v>2799996</v>
      </c>
      <c r="F9" s="19">
        <v>2799996</v>
      </c>
      <c r="G9" s="19">
        <v>868112</v>
      </c>
      <c r="H9" s="19">
        <v>136461</v>
      </c>
      <c r="I9" s="19">
        <v>150660</v>
      </c>
      <c r="J9" s="19">
        <v>1155233</v>
      </c>
      <c r="K9" s="19">
        <v>902651</v>
      </c>
      <c r="L9" s="19">
        <v>868350</v>
      </c>
      <c r="M9" s="19">
        <v>942833</v>
      </c>
      <c r="N9" s="19">
        <v>2713834</v>
      </c>
      <c r="O9" s="19"/>
      <c r="P9" s="19"/>
      <c r="Q9" s="19"/>
      <c r="R9" s="19"/>
      <c r="S9" s="19"/>
      <c r="T9" s="19"/>
      <c r="U9" s="19"/>
      <c r="V9" s="19"/>
      <c r="W9" s="19">
        <v>3869067</v>
      </c>
      <c r="X9" s="19">
        <v>1399998</v>
      </c>
      <c r="Y9" s="19">
        <v>2469069</v>
      </c>
      <c r="Z9" s="20">
        <v>176.36</v>
      </c>
      <c r="AA9" s="21">
        <v>2799996</v>
      </c>
    </row>
    <row r="10" spans="1:27" ht="13.5">
      <c r="A10" s="22" t="s">
        <v>37</v>
      </c>
      <c r="B10" s="16"/>
      <c r="C10" s="17">
        <v>6186</v>
      </c>
      <c r="D10" s="17"/>
      <c r="E10" s="18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20"/>
      <c r="AA10" s="21"/>
    </row>
    <row r="11" spans="1:27" ht="13.5">
      <c r="A11" s="9" t="s">
        <v>38</v>
      </c>
      <c r="B11" s="16"/>
      <c r="C11" s="17"/>
      <c r="D11" s="17"/>
      <c r="E11" s="18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20"/>
      <c r="AA11" s="21"/>
    </row>
    <row r="12" spans="1:27" ht="13.5">
      <c r="A12" s="22" t="s">
        <v>39</v>
      </c>
      <c r="B12" s="16"/>
      <c r="C12" s="17">
        <v>-302694774</v>
      </c>
      <c r="D12" s="17"/>
      <c r="E12" s="18">
        <v>-307429348</v>
      </c>
      <c r="F12" s="19">
        <v>-307429348</v>
      </c>
      <c r="G12" s="19">
        <v>-15439630</v>
      </c>
      <c r="H12" s="19">
        <v>-28801804</v>
      </c>
      <c r="I12" s="19">
        <v>-17858671</v>
      </c>
      <c r="J12" s="19">
        <v>-62100105</v>
      </c>
      <c r="K12" s="19">
        <v>-21962839</v>
      </c>
      <c r="L12" s="19">
        <v>-24117084</v>
      </c>
      <c r="M12" s="19">
        <v>-31184095</v>
      </c>
      <c r="N12" s="19">
        <v>-77264018</v>
      </c>
      <c r="O12" s="19"/>
      <c r="P12" s="19"/>
      <c r="Q12" s="19"/>
      <c r="R12" s="19"/>
      <c r="S12" s="19"/>
      <c r="T12" s="19"/>
      <c r="U12" s="19"/>
      <c r="V12" s="19"/>
      <c r="W12" s="19">
        <v>-139364123</v>
      </c>
      <c r="X12" s="19">
        <v>-153715174</v>
      </c>
      <c r="Y12" s="19">
        <v>14351051</v>
      </c>
      <c r="Z12" s="20">
        <v>-9.34</v>
      </c>
      <c r="AA12" s="21">
        <v>-307429348</v>
      </c>
    </row>
    <row r="13" spans="1:27" ht="13.5">
      <c r="A13" s="22" t="s">
        <v>40</v>
      </c>
      <c r="B13" s="16"/>
      <c r="C13" s="17">
        <v>-1974259</v>
      </c>
      <c r="D13" s="17"/>
      <c r="E13" s="18">
        <v>-929004</v>
      </c>
      <c r="F13" s="19">
        <v>-929004</v>
      </c>
      <c r="G13" s="19"/>
      <c r="H13" s="19"/>
      <c r="I13" s="19"/>
      <c r="J13" s="19"/>
      <c r="K13" s="19">
        <v>-200636</v>
      </c>
      <c r="L13" s="19"/>
      <c r="M13" s="19"/>
      <c r="N13" s="19">
        <v>-200636</v>
      </c>
      <c r="O13" s="19"/>
      <c r="P13" s="19"/>
      <c r="Q13" s="19"/>
      <c r="R13" s="19"/>
      <c r="S13" s="19"/>
      <c r="T13" s="19"/>
      <c r="U13" s="19"/>
      <c r="V13" s="19"/>
      <c r="W13" s="19">
        <v>-200636</v>
      </c>
      <c r="X13" s="19">
        <v>-464502</v>
      </c>
      <c r="Y13" s="19">
        <v>263866</v>
      </c>
      <c r="Z13" s="20">
        <v>-56.81</v>
      </c>
      <c r="AA13" s="21">
        <v>-929004</v>
      </c>
    </row>
    <row r="14" spans="1:27" ht="13.5">
      <c r="A14" s="22" t="s">
        <v>41</v>
      </c>
      <c r="B14" s="16"/>
      <c r="C14" s="17">
        <v>-3877048</v>
      </c>
      <c r="D14" s="17"/>
      <c r="E14" s="18">
        <v>-12872004</v>
      </c>
      <c r="F14" s="19">
        <v>-12872004</v>
      </c>
      <c r="G14" s="19">
        <v>-268303</v>
      </c>
      <c r="H14" s="19">
        <v>-291556</v>
      </c>
      <c r="I14" s="19">
        <v>-693769</v>
      </c>
      <c r="J14" s="19">
        <v>-1253628</v>
      </c>
      <c r="K14" s="19">
        <v>-1231277</v>
      </c>
      <c r="L14" s="19">
        <v>-392844</v>
      </c>
      <c r="M14" s="19">
        <v>-434836</v>
      </c>
      <c r="N14" s="19">
        <v>-2058957</v>
      </c>
      <c r="O14" s="19"/>
      <c r="P14" s="19"/>
      <c r="Q14" s="19"/>
      <c r="R14" s="19"/>
      <c r="S14" s="19"/>
      <c r="T14" s="19"/>
      <c r="U14" s="19"/>
      <c r="V14" s="19"/>
      <c r="W14" s="19">
        <v>-3312585</v>
      </c>
      <c r="X14" s="19">
        <v>-6436002</v>
      </c>
      <c r="Y14" s="19">
        <v>3123417</v>
      </c>
      <c r="Z14" s="20">
        <v>-48.53</v>
      </c>
      <c r="AA14" s="21">
        <v>-12872004</v>
      </c>
    </row>
    <row r="15" spans="1:27" ht="13.5">
      <c r="A15" s="23" t="s">
        <v>42</v>
      </c>
      <c r="B15" s="24"/>
      <c r="C15" s="25">
        <f aca="true" t="shared" si="0" ref="C15:Y15">SUM(C6:C14)</f>
        <v>61155568</v>
      </c>
      <c r="D15" s="25">
        <f>SUM(D6:D14)</f>
        <v>0</v>
      </c>
      <c r="E15" s="26">
        <f t="shared" si="0"/>
        <v>46327646</v>
      </c>
      <c r="F15" s="27">
        <f t="shared" si="0"/>
        <v>46327646</v>
      </c>
      <c r="G15" s="27">
        <f t="shared" si="0"/>
        <v>51624887</v>
      </c>
      <c r="H15" s="27">
        <f t="shared" si="0"/>
        <v>-17127870</v>
      </c>
      <c r="I15" s="27">
        <f t="shared" si="0"/>
        <v>-9478638</v>
      </c>
      <c r="J15" s="27">
        <f t="shared" si="0"/>
        <v>25018379</v>
      </c>
      <c r="K15" s="27">
        <f t="shared" si="0"/>
        <v>-2250613</v>
      </c>
      <c r="L15" s="27">
        <f t="shared" si="0"/>
        <v>39701490</v>
      </c>
      <c r="M15" s="27">
        <f t="shared" si="0"/>
        <v>15498315</v>
      </c>
      <c r="N15" s="27">
        <f t="shared" si="0"/>
        <v>52949192</v>
      </c>
      <c r="O15" s="27">
        <f t="shared" si="0"/>
        <v>0</v>
      </c>
      <c r="P15" s="27">
        <f t="shared" si="0"/>
        <v>0</v>
      </c>
      <c r="Q15" s="27">
        <f t="shared" si="0"/>
        <v>0</v>
      </c>
      <c r="R15" s="27">
        <f t="shared" si="0"/>
        <v>0</v>
      </c>
      <c r="S15" s="27">
        <f t="shared" si="0"/>
        <v>0</v>
      </c>
      <c r="T15" s="27">
        <f t="shared" si="0"/>
        <v>0</v>
      </c>
      <c r="U15" s="27">
        <f t="shared" si="0"/>
        <v>0</v>
      </c>
      <c r="V15" s="27">
        <f t="shared" si="0"/>
        <v>0</v>
      </c>
      <c r="W15" s="27">
        <f t="shared" si="0"/>
        <v>77967571</v>
      </c>
      <c r="X15" s="27">
        <f t="shared" si="0"/>
        <v>58249490</v>
      </c>
      <c r="Y15" s="27">
        <f t="shared" si="0"/>
        <v>19718081</v>
      </c>
      <c r="Z15" s="28">
        <f>+IF(X15&lt;&gt;0,+(Y15/X15)*100,0)</f>
        <v>33.851079211165626</v>
      </c>
      <c r="AA15" s="29">
        <f>SUM(AA6:AA14)</f>
        <v>46327646</v>
      </c>
    </row>
    <row r="16" spans="1:27" ht="4.5" customHeight="1">
      <c r="A16" s="30"/>
      <c r="B16" s="16"/>
      <c r="C16" s="17"/>
      <c r="D16" s="17"/>
      <c r="E16" s="18"/>
      <c r="F16" s="19"/>
      <c r="G16" s="19"/>
      <c r="H16" s="19"/>
      <c r="I16" s="19"/>
      <c r="J16" s="19"/>
      <c r="K16" s="19"/>
      <c r="L16" s="19"/>
      <c r="M16" s="19"/>
      <c r="N16" s="19"/>
      <c r="O16" s="19"/>
      <c r="P16" s="19"/>
      <c r="Q16" s="19"/>
      <c r="R16" s="19"/>
      <c r="S16" s="19"/>
      <c r="T16" s="19"/>
      <c r="U16" s="19"/>
      <c r="V16" s="19"/>
      <c r="W16" s="19"/>
      <c r="X16" s="19"/>
      <c r="Y16" s="19"/>
      <c r="Z16" s="20"/>
      <c r="AA16" s="21"/>
    </row>
    <row r="17" spans="1:27" ht="13.5">
      <c r="A17" s="9" t="s">
        <v>43</v>
      </c>
      <c r="B17" s="16"/>
      <c r="C17" s="17"/>
      <c r="D17" s="17"/>
      <c r="E17" s="18"/>
      <c r="F17" s="19"/>
      <c r="G17" s="19"/>
      <c r="H17" s="19"/>
      <c r="I17" s="19"/>
      <c r="J17" s="19"/>
      <c r="K17" s="19"/>
      <c r="L17" s="19"/>
      <c r="M17" s="19"/>
      <c r="N17" s="19"/>
      <c r="O17" s="19"/>
      <c r="P17" s="19"/>
      <c r="Q17" s="19"/>
      <c r="R17" s="19"/>
      <c r="S17" s="19"/>
      <c r="T17" s="19"/>
      <c r="U17" s="19"/>
      <c r="V17" s="19"/>
      <c r="W17" s="19"/>
      <c r="X17" s="19"/>
      <c r="Y17" s="19"/>
      <c r="Z17" s="20"/>
      <c r="AA17" s="21"/>
    </row>
    <row r="18" spans="1:27" ht="13.5">
      <c r="A18" s="9" t="s">
        <v>32</v>
      </c>
      <c r="B18" s="16"/>
      <c r="C18" s="31"/>
      <c r="D18" s="31"/>
      <c r="E18" s="32"/>
      <c r="F18" s="33"/>
      <c r="G18" s="33"/>
      <c r="H18" s="33"/>
      <c r="I18" s="33"/>
      <c r="J18" s="33"/>
      <c r="K18" s="33"/>
      <c r="L18" s="33"/>
      <c r="M18" s="33"/>
      <c r="N18" s="33"/>
      <c r="O18" s="33"/>
      <c r="P18" s="33"/>
      <c r="Q18" s="33"/>
      <c r="R18" s="33"/>
      <c r="S18" s="33"/>
      <c r="T18" s="33"/>
      <c r="U18" s="33"/>
      <c r="V18" s="33"/>
      <c r="W18" s="33"/>
      <c r="X18" s="33"/>
      <c r="Y18" s="33"/>
      <c r="Z18" s="34"/>
      <c r="AA18" s="35"/>
    </row>
    <row r="19" spans="1:27" ht="13.5">
      <c r="A19" s="22" t="s">
        <v>44</v>
      </c>
      <c r="B19" s="16"/>
      <c r="C19" s="17">
        <v>511401</v>
      </c>
      <c r="D19" s="17"/>
      <c r="E19" s="18">
        <v>2810000</v>
      </c>
      <c r="F19" s="19">
        <v>2810000</v>
      </c>
      <c r="G19" s="36"/>
      <c r="H19" s="36"/>
      <c r="I19" s="36"/>
      <c r="J19" s="19"/>
      <c r="K19" s="36"/>
      <c r="L19" s="36"/>
      <c r="M19" s="19">
        <v>36000</v>
      </c>
      <c r="N19" s="36">
        <v>36000</v>
      </c>
      <c r="O19" s="36"/>
      <c r="P19" s="36"/>
      <c r="Q19" s="19"/>
      <c r="R19" s="36"/>
      <c r="S19" s="36"/>
      <c r="T19" s="19"/>
      <c r="U19" s="36"/>
      <c r="V19" s="36"/>
      <c r="W19" s="36">
        <v>36000</v>
      </c>
      <c r="X19" s="19"/>
      <c r="Y19" s="36">
        <v>36000</v>
      </c>
      <c r="Z19" s="37"/>
      <c r="AA19" s="38">
        <v>2810000</v>
      </c>
    </row>
    <row r="20" spans="1:27" ht="13.5">
      <c r="A20" s="22" t="s">
        <v>45</v>
      </c>
      <c r="B20" s="16"/>
      <c r="C20" s="17"/>
      <c r="D20" s="17"/>
      <c r="E20" s="39"/>
      <c r="F20" s="36"/>
      <c r="G20" s="19"/>
      <c r="H20" s="19"/>
      <c r="I20" s="19"/>
      <c r="J20" s="19"/>
      <c r="K20" s="19"/>
      <c r="L20" s="19"/>
      <c r="M20" s="36"/>
      <c r="N20" s="19"/>
      <c r="O20" s="19"/>
      <c r="P20" s="19"/>
      <c r="Q20" s="19"/>
      <c r="R20" s="19"/>
      <c r="S20" s="19"/>
      <c r="T20" s="36"/>
      <c r="U20" s="19"/>
      <c r="V20" s="19"/>
      <c r="W20" s="19"/>
      <c r="X20" s="19"/>
      <c r="Y20" s="19"/>
      <c r="Z20" s="20"/>
      <c r="AA20" s="21"/>
    </row>
    <row r="21" spans="1:27" ht="13.5">
      <c r="A21" s="22" t="s">
        <v>46</v>
      </c>
      <c r="B21" s="16"/>
      <c r="C21" s="40"/>
      <c r="D21" s="40"/>
      <c r="E21" s="18"/>
      <c r="F21" s="19"/>
      <c r="G21" s="36"/>
      <c r="H21" s="36"/>
      <c r="I21" s="36"/>
      <c r="J21" s="19"/>
      <c r="K21" s="36"/>
      <c r="L21" s="36"/>
      <c r="M21" s="19"/>
      <c r="N21" s="36"/>
      <c r="O21" s="36"/>
      <c r="P21" s="36"/>
      <c r="Q21" s="19"/>
      <c r="R21" s="36"/>
      <c r="S21" s="36"/>
      <c r="T21" s="19"/>
      <c r="U21" s="36"/>
      <c r="V21" s="36"/>
      <c r="W21" s="36"/>
      <c r="X21" s="19"/>
      <c r="Y21" s="36"/>
      <c r="Z21" s="37"/>
      <c r="AA21" s="38"/>
    </row>
    <row r="22" spans="1:27" ht="13.5">
      <c r="A22" s="22" t="s">
        <v>47</v>
      </c>
      <c r="B22" s="16"/>
      <c r="C22" s="17"/>
      <c r="D22" s="17"/>
      <c r="E22" s="18"/>
      <c r="F22" s="19"/>
      <c r="G22" s="19"/>
      <c r="H22" s="19"/>
      <c r="I22" s="19"/>
      <c r="J22" s="19"/>
      <c r="K22" s="19"/>
      <c r="L22" s="19"/>
      <c r="M22" s="19"/>
      <c r="N22" s="19"/>
      <c r="O22" s="19"/>
      <c r="P22" s="19"/>
      <c r="Q22" s="19"/>
      <c r="R22" s="19"/>
      <c r="S22" s="19"/>
      <c r="T22" s="19"/>
      <c r="U22" s="19"/>
      <c r="V22" s="19"/>
      <c r="W22" s="19"/>
      <c r="X22" s="19"/>
      <c r="Y22" s="19"/>
      <c r="Z22" s="20"/>
      <c r="AA22" s="21"/>
    </row>
    <row r="23" spans="1:27" ht="13.5">
      <c r="A23" s="9" t="s">
        <v>38</v>
      </c>
      <c r="B23" s="16"/>
      <c r="C23" s="17"/>
      <c r="D23" s="17"/>
      <c r="E23" s="18"/>
      <c r="F23" s="19"/>
      <c r="G23" s="19"/>
      <c r="H23" s="19"/>
      <c r="I23" s="19"/>
      <c r="J23" s="19"/>
      <c r="K23" s="19"/>
      <c r="L23" s="19"/>
      <c r="M23" s="19"/>
      <c r="N23" s="19"/>
      <c r="O23" s="19"/>
      <c r="P23" s="19"/>
      <c r="Q23" s="19"/>
      <c r="R23" s="19"/>
      <c r="S23" s="19"/>
      <c r="T23" s="19"/>
      <c r="U23" s="19"/>
      <c r="V23" s="19"/>
      <c r="W23" s="19"/>
      <c r="X23" s="19"/>
      <c r="Y23" s="19"/>
      <c r="Z23" s="20"/>
      <c r="AA23" s="21"/>
    </row>
    <row r="24" spans="1:27" ht="13.5">
      <c r="A24" s="22" t="s">
        <v>48</v>
      </c>
      <c r="B24" s="16"/>
      <c r="C24" s="17">
        <v>3609378</v>
      </c>
      <c r="D24" s="17"/>
      <c r="E24" s="18">
        <v>-88622004</v>
      </c>
      <c r="F24" s="19">
        <v>-88622004</v>
      </c>
      <c r="G24" s="19">
        <v>-240492</v>
      </c>
      <c r="H24" s="19">
        <v>-6977263</v>
      </c>
      <c r="I24" s="19">
        <v>-8023756</v>
      </c>
      <c r="J24" s="19">
        <v>-15241511</v>
      </c>
      <c r="K24" s="19">
        <v>-5445444</v>
      </c>
      <c r="L24" s="19">
        <v>-4318720</v>
      </c>
      <c r="M24" s="19">
        <v>-11587321</v>
      </c>
      <c r="N24" s="19">
        <v>-21351485</v>
      </c>
      <c r="O24" s="19"/>
      <c r="P24" s="19"/>
      <c r="Q24" s="19"/>
      <c r="R24" s="19"/>
      <c r="S24" s="19"/>
      <c r="T24" s="19"/>
      <c r="U24" s="19"/>
      <c r="V24" s="19"/>
      <c r="W24" s="19">
        <v>-36592996</v>
      </c>
      <c r="X24" s="19">
        <v>-44311002</v>
      </c>
      <c r="Y24" s="19">
        <v>7718006</v>
      </c>
      <c r="Z24" s="20">
        <v>-17.42</v>
      </c>
      <c r="AA24" s="21">
        <v>-88622004</v>
      </c>
    </row>
    <row r="25" spans="1:27" ht="13.5">
      <c r="A25" s="23" t="s">
        <v>49</v>
      </c>
      <c r="B25" s="24"/>
      <c r="C25" s="25">
        <f aca="true" t="shared" si="1" ref="C25:Y25">SUM(C19:C24)</f>
        <v>4120779</v>
      </c>
      <c r="D25" s="25">
        <f>SUM(D19:D24)</f>
        <v>0</v>
      </c>
      <c r="E25" s="26">
        <f t="shared" si="1"/>
        <v>-85812004</v>
      </c>
      <c r="F25" s="27">
        <f t="shared" si="1"/>
        <v>-85812004</v>
      </c>
      <c r="G25" s="27">
        <f t="shared" si="1"/>
        <v>-240492</v>
      </c>
      <c r="H25" s="27">
        <f t="shared" si="1"/>
        <v>-6977263</v>
      </c>
      <c r="I25" s="27">
        <f t="shared" si="1"/>
        <v>-8023756</v>
      </c>
      <c r="J25" s="27">
        <f t="shared" si="1"/>
        <v>-15241511</v>
      </c>
      <c r="K25" s="27">
        <f t="shared" si="1"/>
        <v>-5445444</v>
      </c>
      <c r="L25" s="27">
        <f t="shared" si="1"/>
        <v>-4318720</v>
      </c>
      <c r="M25" s="27">
        <f t="shared" si="1"/>
        <v>-11551321</v>
      </c>
      <c r="N25" s="27">
        <f t="shared" si="1"/>
        <v>-21315485</v>
      </c>
      <c r="O25" s="27">
        <f t="shared" si="1"/>
        <v>0</v>
      </c>
      <c r="P25" s="27">
        <f t="shared" si="1"/>
        <v>0</v>
      </c>
      <c r="Q25" s="27">
        <f t="shared" si="1"/>
        <v>0</v>
      </c>
      <c r="R25" s="27">
        <f t="shared" si="1"/>
        <v>0</v>
      </c>
      <c r="S25" s="27">
        <f t="shared" si="1"/>
        <v>0</v>
      </c>
      <c r="T25" s="27">
        <f t="shared" si="1"/>
        <v>0</v>
      </c>
      <c r="U25" s="27">
        <f t="shared" si="1"/>
        <v>0</v>
      </c>
      <c r="V25" s="27">
        <f t="shared" si="1"/>
        <v>0</v>
      </c>
      <c r="W25" s="27">
        <f t="shared" si="1"/>
        <v>-36556996</v>
      </c>
      <c r="X25" s="27">
        <f t="shared" si="1"/>
        <v>-44311002</v>
      </c>
      <c r="Y25" s="27">
        <f t="shared" si="1"/>
        <v>7754006</v>
      </c>
      <c r="Z25" s="28">
        <f>+IF(X25&lt;&gt;0,+(Y25/X25)*100,0)</f>
        <v>-17.49905362103976</v>
      </c>
      <c r="AA25" s="29">
        <f>SUM(AA19:AA24)</f>
        <v>-85812004</v>
      </c>
    </row>
    <row r="26" spans="1:27" ht="4.5" customHeight="1">
      <c r="A26" s="30"/>
      <c r="B26" s="16"/>
      <c r="C26" s="17"/>
      <c r="D26" s="17"/>
      <c r="E26" s="18"/>
      <c r="F26" s="19"/>
      <c r="G26" s="19"/>
      <c r="H26" s="19"/>
      <c r="I26" s="19"/>
      <c r="J26" s="19"/>
      <c r="K26" s="19"/>
      <c r="L26" s="19"/>
      <c r="M26" s="19"/>
      <c r="N26" s="19"/>
      <c r="O26" s="19"/>
      <c r="P26" s="19"/>
      <c r="Q26" s="19"/>
      <c r="R26" s="19"/>
      <c r="S26" s="19"/>
      <c r="T26" s="19"/>
      <c r="U26" s="19"/>
      <c r="V26" s="19"/>
      <c r="W26" s="19"/>
      <c r="X26" s="19"/>
      <c r="Y26" s="19"/>
      <c r="Z26" s="20"/>
      <c r="AA26" s="21"/>
    </row>
    <row r="27" spans="1:27" ht="13.5">
      <c r="A27" s="9" t="s">
        <v>50</v>
      </c>
      <c r="B27" s="16"/>
      <c r="C27" s="17"/>
      <c r="D27" s="17"/>
      <c r="E27" s="18"/>
      <c r="F27" s="19"/>
      <c r="G27" s="19"/>
      <c r="H27" s="19"/>
      <c r="I27" s="19"/>
      <c r="J27" s="19"/>
      <c r="K27" s="19"/>
      <c r="L27" s="19"/>
      <c r="M27" s="19"/>
      <c r="N27" s="19"/>
      <c r="O27" s="19"/>
      <c r="P27" s="19"/>
      <c r="Q27" s="19"/>
      <c r="R27" s="19"/>
      <c r="S27" s="19"/>
      <c r="T27" s="19"/>
      <c r="U27" s="19"/>
      <c r="V27" s="19"/>
      <c r="W27" s="19"/>
      <c r="X27" s="19"/>
      <c r="Y27" s="19"/>
      <c r="Z27" s="20"/>
      <c r="AA27" s="21"/>
    </row>
    <row r="28" spans="1:27" ht="13.5">
      <c r="A28" s="9" t="s">
        <v>32</v>
      </c>
      <c r="B28" s="16"/>
      <c r="C28" s="17"/>
      <c r="D28" s="17"/>
      <c r="E28" s="18"/>
      <c r="F28" s="19"/>
      <c r="G28" s="19"/>
      <c r="H28" s="19"/>
      <c r="I28" s="19"/>
      <c r="J28" s="19"/>
      <c r="K28" s="19"/>
      <c r="L28" s="19"/>
      <c r="M28" s="19"/>
      <c r="N28" s="19"/>
      <c r="O28" s="19"/>
      <c r="P28" s="19"/>
      <c r="Q28" s="19"/>
      <c r="R28" s="19"/>
      <c r="S28" s="19"/>
      <c r="T28" s="19"/>
      <c r="U28" s="19"/>
      <c r="V28" s="19"/>
      <c r="W28" s="19"/>
      <c r="X28" s="19"/>
      <c r="Y28" s="19"/>
      <c r="Z28" s="20"/>
      <c r="AA28" s="21"/>
    </row>
    <row r="29" spans="1:27" ht="13.5">
      <c r="A29" s="22" t="s">
        <v>51</v>
      </c>
      <c r="B29" s="16"/>
      <c r="C29" s="17"/>
      <c r="D29" s="17"/>
      <c r="E29" s="18"/>
      <c r="F29" s="19"/>
      <c r="G29" s="19"/>
      <c r="H29" s="19"/>
      <c r="I29" s="19"/>
      <c r="J29" s="19"/>
      <c r="K29" s="19"/>
      <c r="L29" s="19"/>
      <c r="M29" s="19"/>
      <c r="N29" s="19"/>
      <c r="O29" s="19"/>
      <c r="P29" s="19"/>
      <c r="Q29" s="19"/>
      <c r="R29" s="19"/>
      <c r="S29" s="19"/>
      <c r="T29" s="19"/>
      <c r="U29" s="19"/>
      <c r="V29" s="19"/>
      <c r="W29" s="19"/>
      <c r="X29" s="19"/>
      <c r="Y29" s="19"/>
      <c r="Z29" s="20"/>
      <c r="AA29" s="21"/>
    </row>
    <row r="30" spans="1:27" ht="13.5">
      <c r="A30" s="22" t="s">
        <v>52</v>
      </c>
      <c r="B30" s="16"/>
      <c r="C30" s="17"/>
      <c r="D30" s="17"/>
      <c r="E30" s="18"/>
      <c r="F30" s="19"/>
      <c r="G30" s="19"/>
      <c r="H30" s="19"/>
      <c r="I30" s="19"/>
      <c r="J30" s="19"/>
      <c r="K30" s="19"/>
      <c r="L30" s="19"/>
      <c r="M30" s="19"/>
      <c r="N30" s="19"/>
      <c r="O30" s="19"/>
      <c r="P30" s="19"/>
      <c r="Q30" s="19"/>
      <c r="R30" s="19"/>
      <c r="S30" s="19"/>
      <c r="T30" s="19"/>
      <c r="U30" s="19"/>
      <c r="V30" s="19"/>
      <c r="W30" s="19"/>
      <c r="X30" s="19"/>
      <c r="Y30" s="19"/>
      <c r="Z30" s="20"/>
      <c r="AA30" s="21"/>
    </row>
    <row r="31" spans="1:27" ht="13.5">
      <c r="A31" s="22" t="s">
        <v>53</v>
      </c>
      <c r="B31" s="16"/>
      <c r="C31" s="17"/>
      <c r="D31" s="17"/>
      <c r="E31" s="18"/>
      <c r="F31" s="19"/>
      <c r="G31" s="19"/>
      <c r="H31" s="36"/>
      <c r="I31" s="36"/>
      <c r="J31" s="36"/>
      <c r="K31" s="19"/>
      <c r="L31" s="19"/>
      <c r="M31" s="19"/>
      <c r="N31" s="19"/>
      <c r="O31" s="36"/>
      <c r="P31" s="36"/>
      <c r="Q31" s="36"/>
      <c r="R31" s="19"/>
      <c r="S31" s="19"/>
      <c r="T31" s="19"/>
      <c r="U31" s="19"/>
      <c r="V31" s="36"/>
      <c r="W31" s="36"/>
      <c r="X31" s="36"/>
      <c r="Y31" s="19"/>
      <c r="Z31" s="20"/>
      <c r="AA31" s="21"/>
    </row>
    <row r="32" spans="1:27" ht="13.5">
      <c r="A32" s="9" t="s">
        <v>38</v>
      </c>
      <c r="B32" s="16"/>
      <c r="C32" s="17"/>
      <c r="D32" s="17"/>
      <c r="E32" s="18"/>
      <c r="F32" s="19"/>
      <c r="G32" s="19"/>
      <c r="H32" s="19"/>
      <c r="I32" s="19"/>
      <c r="J32" s="19"/>
      <c r="K32" s="19"/>
      <c r="L32" s="19"/>
      <c r="M32" s="19"/>
      <c r="N32" s="19"/>
      <c r="O32" s="19"/>
      <c r="P32" s="19"/>
      <c r="Q32" s="19"/>
      <c r="R32" s="19"/>
      <c r="S32" s="19"/>
      <c r="T32" s="19"/>
      <c r="U32" s="19"/>
      <c r="V32" s="19"/>
      <c r="W32" s="19"/>
      <c r="X32" s="19"/>
      <c r="Y32" s="19"/>
      <c r="Z32" s="20"/>
      <c r="AA32" s="21"/>
    </row>
    <row r="33" spans="1:27" ht="13.5">
      <c r="A33" s="22" t="s">
        <v>54</v>
      </c>
      <c r="B33" s="16"/>
      <c r="C33" s="17"/>
      <c r="D33" s="17"/>
      <c r="E33" s="18"/>
      <c r="F33" s="19"/>
      <c r="G33" s="19"/>
      <c r="H33" s="19"/>
      <c r="I33" s="19"/>
      <c r="J33" s="19"/>
      <c r="K33" s="19"/>
      <c r="L33" s="19"/>
      <c r="M33" s="19"/>
      <c r="N33" s="19"/>
      <c r="O33" s="19"/>
      <c r="P33" s="19"/>
      <c r="Q33" s="19"/>
      <c r="R33" s="19"/>
      <c r="S33" s="19"/>
      <c r="T33" s="19"/>
      <c r="U33" s="19"/>
      <c r="V33" s="19"/>
      <c r="W33" s="19"/>
      <c r="X33" s="19"/>
      <c r="Y33" s="19"/>
      <c r="Z33" s="20"/>
      <c r="AA33" s="21"/>
    </row>
    <row r="34" spans="1:27" ht="13.5">
      <c r="A34" s="23" t="s">
        <v>55</v>
      </c>
      <c r="B34" s="24"/>
      <c r="C34" s="25">
        <f aca="true" t="shared" si="2" ref="C34:Y34">SUM(C29:C33)</f>
        <v>0</v>
      </c>
      <c r="D34" s="25">
        <f>SUM(D29:D33)</f>
        <v>0</v>
      </c>
      <c r="E34" s="26">
        <f t="shared" si="2"/>
        <v>0</v>
      </c>
      <c r="F34" s="27">
        <f t="shared" si="2"/>
        <v>0</v>
      </c>
      <c r="G34" s="27">
        <f t="shared" si="2"/>
        <v>0</v>
      </c>
      <c r="H34" s="27">
        <f t="shared" si="2"/>
        <v>0</v>
      </c>
      <c r="I34" s="27">
        <f t="shared" si="2"/>
        <v>0</v>
      </c>
      <c r="J34" s="27">
        <f t="shared" si="2"/>
        <v>0</v>
      </c>
      <c r="K34" s="27">
        <f t="shared" si="2"/>
        <v>0</v>
      </c>
      <c r="L34" s="27">
        <f t="shared" si="2"/>
        <v>0</v>
      </c>
      <c r="M34" s="27">
        <f t="shared" si="2"/>
        <v>0</v>
      </c>
      <c r="N34" s="27">
        <f t="shared" si="2"/>
        <v>0</v>
      </c>
      <c r="O34" s="27">
        <f t="shared" si="2"/>
        <v>0</v>
      </c>
      <c r="P34" s="27">
        <f t="shared" si="2"/>
        <v>0</v>
      </c>
      <c r="Q34" s="27">
        <f t="shared" si="2"/>
        <v>0</v>
      </c>
      <c r="R34" s="27">
        <f t="shared" si="2"/>
        <v>0</v>
      </c>
      <c r="S34" s="27">
        <f t="shared" si="2"/>
        <v>0</v>
      </c>
      <c r="T34" s="27">
        <f t="shared" si="2"/>
        <v>0</v>
      </c>
      <c r="U34" s="27">
        <f t="shared" si="2"/>
        <v>0</v>
      </c>
      <c r="V34" s="27">
        <f t="shared" si="2"/>
        <v>0</v>
      </c>
      <c r="W34" s="27">
        <f t="shared" si="2"/>
        <v>0</v>
      </c>
      <c r="X34" s="27">
        <f t="shared" si="2"/>
        <v>0</v>
      </c>
      <c r="Y34" s="27">
        <f t="shared" si="2"/>
        <v>0</v>
      </c>
      <c r="Z34" s="28">
        <f>+IF(X34&lt;&gt;0,+(Y34/X34)*100,0)</f>
        <v>0</v>
      </c>
      <c r="AA34" s="29">
        <f>SUM(AA29:AA33)</f>
        <v>0</v>
      </c>
    </row>
    <row r="35" spans="1:27" ht="4.5" customHeight="1">
      <c r="A35" s="30"/>
      <c r="B35" s="16"/>
      <c r="C35" s="17"/>
      <c r="D35" s="17"/>
      <c r="E35" s="18"/>
      <c r="F35" s="19"/>
      <c r="G35" s="19"/>
      <c r="H35" s="19"/>
      <c r="I35" s="19"/>
      <c r="J35" s="19"/>
      <c r="K35" s="19"/>
      <c r="L35" s="19"/>
      <c r="M35" s="19"/>
      <c r="N35" s="19"/>
      <c r="O35" s="19"/>
      <c r="P35" s="19"/>
      <c r="Q35" s="19"/>
      <c r="R35" s="19"/>
      <c r="S35" s="19"/>
      <c r="T35" s="19"/>
      <c r="U35" s="19"/>
      <c r="V35" s="19"/>
      <c r="W35" s="19"/>
      <c r="X35" s="19"/>
      <c r="Y35" s="19"/>
      <c r="Z35" s="20"/>
      <c r="AA35" s="21"/>
    </row>
    <row r="36" spans="1:27" ht="13.5">
      <c r="A36" s="9" t="s">
        <v>56</v>
      </c>
      <c r="B36" s="16"/>
      <c r="C36" s="31">
        <f aca="true" t="shared" si="3" ref="C36:Y36">+C15+C25+C34</f>
        <v>65276347</v>
      </c>
      <c r="D36" s="31">
        <f>+D15+D25+D34</f>
        <v>0</v>
      </c>
      <c r="E36" s="32">
        <f t="shared" si="3"/>
        <v>-39484358</v>
      </c>
      <c r="F36" s="33">
        <f t="shared" si="3"/>
        <v>-39484358</v>
      </c>
      <c r="G36" s="33">
        <f t="shared" si="3"/>
        <v>51384395</v>
      </c>
      <c r="H36" s="33">
        <f t="shared" si="3"/>
        <v>-24105133</v>
      </c>
      <c r="I36" s="33">
        <f t="shared" si="3"/>
        <v>-17502394</v>
      </c>
      <c r="J36" s="33">
        <f t="shared" si="3"/>
        <v>9776868</v>
      </c>
      <c r="K36" s="33">
        <f t="shared" si="3"/>
        <v>-7696057</v>
      </c>
      <c r="L36" s="33">
        <f t="shared" si="3"/>
        <v>35382770</v>
      </c>
      <c r="M36" s="33">
        <f t="shared" si="3"/>
        <v>3946994</v>
      </c>
      <c r="N36" s="33">
        <f t="shared" si="3"/>
        <v>31633707</v>
      </c>
      <c r="O36" s="33">
        <f t="shared" si="3"/>
        <v>0</v>
      </c>
      <c r="P36" s="33">
        <f t="shared" si="3"/>
        <v>0</v>
      </c>
      <c r="Q36" s="33">
        <f t="shared" si="3"/>
        <v>0</v>
      </c>
      <c r="R36" s="33">
        <f t="shared" si="3"/>
        <v>0</v>
      </c>
      <c r="S36" s="33">
        <f t="shared" si="3"/>
        <v>0</v>
      </c>
      <c r="T36" s="33">
        <f t="shared" si="3"/>
        <v>0</v>
      </c>
      <c r="U36" s="33">
        <f t="shared" si="3"/>
        <v>0</v>
      </c>
      <c r="V36" s="33">
        <f t="shared" si="3"/>
        <v>0</v>
      </c>
      <c r="W36" s="33">
        <f t="shared" si="3"/>
        <v>41410575</v>
      </c>
      <c r="X36" s="33">
        <f t="shared" si="3"/>
        <v>13938488</v>
      </c>
      <c r="Y36" s="33">
        <f t="shared" si="3"/>
        <v>27472087</v>
      </c>
      <c r="Z36" s="34">
        <f>+IF(X36&lt;&gt;0,+(Y36/X36)*100,0)</f>
        <v>197.09517273322618</v>
      </c>
      <c r="AA36" s="35">
        <f>+AA15+AA25+AA34</f>
        <v>-39484358</v>
      </c>
    </row>
    <row r="37" spans="1:27" ht="13.5">
      <c r="A37" s="22" t="s">
        <v>57</v>
      </c>
      <c r="B37" s="16"/>
      <c r="C37" s="31"/>
      <c r="D37" s="31"/>
      <c r="E37" s="32">
        <v>42697000</v>
      </c>
      <c r="F37" s="33">
        <v>42697000</v>
      </c>
      <c r="G37" s="33">
        <v>3017479</v>
      </c>
      <c r="H37" s="33">
        <v>54401874</v>
      </c>
      <c r="I37" s="33">
        <v>30296741</v>
      </c>
      <c r="J37" s="33">
        <v>3017479</v>
      </c>
      <c r="K37" s="33">
        <v>12794347</v>
      </c>
      <c r="L37" s="33">
        <v>5098290</v>
      </c>
      <c r="M37" s="33">
        <v>40481060</v>
      </c>
      <c r="N37" s="33">
        <v>12794347</v>
      </c>
      <c r="O37" s="33"/>
      <c r="P37" s="33"/>
      <c r="Q37" s="33"/>
      <c r="R37" s="33"/>
      <c r="S37" s="33"/>
      <c r="T37" s="33"/>
      <c r="U37" s="33"/>
      <c r="V37" s="33"/>
      <c r="W37" s="33">
        <v>3017479</v>
      </c>
      <c r="X37" s="33">
        <v>42697000</v>
      </c>
      <c r="Y37" s="33">
        <v>-39679521</v>
      </c>
      <c r="Z37" s="34">
        <v>-92.93</v>
      </c>
      <c r="AA37" s="35">
        <v>42697000</v>
      </c>
    </row>
    <row r="38" spans="1:27" ht="13.5">
      <c r="A38" s="41" t="s">
        <v>58</v>
      </c>
      <c r="B38" s="42"/>
      <c r="C38" s="43">
        <v>65276347</v>
      </c>
      <c r="D38" s="43"/>
      <c r="E38" s="44">
        <v>3212642</v>
      </c>
      <c r="F38" s="45">
        <v>3212642</v>
      </c>
      <c r="G38" s="45">
        <v>54401874</v>
      </c>
      <c r="H38" s="45">
        <v>30296741</v>
      </c>
      <c r="I38" s="45">
        <v>12794347</v>
      </c>
      <c r="J38" s="45">
        <v>12794347</v>
      </c>
      <c r="K38" s="45">
        <v>5098290</v>
      </c>
      <c r="L38" s="45">
        <v>40481060</v>
      </c>
      <c r="M38" s="45">
        <v>44428054</v>
      </c>
      <c r="N38" s="45">
        <v>44428054</v>
      </c>
      <c r="O38" s="45"/>
      <c r="P38" s="45"/>
      <c r="Q38" s="45"/>
      <c r="R38" s="45"/>
      <c r="S38" s="45"/>
      <c r="T38" s="45"/>
      <c r="U38" s="45"/>
      <c r="V38" s="45"/>
      <c r="W38" s="45">
        <v>44428054</v>
      </c>
      <c r="X38" s="45">
        <v>56635488</v>
      </c>
      <c r="Y38" s="45">
        <v>-12207434</v>
      </c>
      <c r="Z38" s="46">
        <v>-21.55</v>
      </c>
      <c r="AA38" s="47">
        <v>3212642</v>
      </c>
    </row>
    <row r="39" spans="1:27" ht="13.5">
      <c r="A39" s="48" t="s">
        <v>80</v>
      </c>
      <c r="B39" s="49"/>
      <c r="C39" s="49"/>
      <c r="D39" s="49"/>
      <c r="E39" s="49"/>
      <c r="F39" s="49"/>
      <c r="G39" s="49"/>
      <c r="H39" s="49"/>
      <c r="I39" s="49"/>
      <c r="J39" s="49"/>
      <c r="K39" s="49"/>
      <c r="L39" s="49"/>
      <c r="M39" s="49"/>
      <c r="N39" s="49"/>
      <c r="O39" s="49"/>
      <c r="P39" s="49"/>
      <c r="Q39" s="49"/>
      <c r="R39" s="49"/>
      <c r="S39" s="49"/>
      <c r="T39" s="49"/>
      <c r="U39" s="49"/>
      <c r="V39" s="49"/>
      <c r="W39" s="49"/>
      <c r="X39" s="49"/>
      <c r="Y39" s="49"/>
      <c r="Z39" s="49"/>
      <c r="AA39" s="49"/>
    </row>
    <row r="40" spans="1:27" ht="13.5">
      <c r="A40" s="50" t="s">
        <v>81</v>
      </c>
      <c r="B40" s="49"/>
      <c r="C40" s="49"/>
      <c r="D40" s="49"/>
      <c r="E40" s="49"/>
      <c r="F40" s="49"/>
      <c r="G40" s="49"/>
      <c r="H40" s="49"/>
      <c r="I40" s="49"/>
      <c r="J40" s="49"/>
      <c r="K40" s="49"/>
      <c r="L40" s="49"/>
      <c r="M40" s="49"/>
      <c r="N40" s="49"/>
      <c r="O40" s="49"/>
      <c r="P40" s="49"/>
      <c r="Q40" s="49"/>
      <c r="R40" s="49"/>
      <c r="S40" s="49"/>
      <c r="T40" s="49"/>
      <c r="U40" s="49"/>
      <c r="V40" s="49"/>
      <c r="W40" s="49"/>
      <c r="X40" s="49"/>
      <c r="Y40" s="49"/>
      <c r="Z40" s="49"/>
      <c r="AA40" s="49"/>
    </row>
    <row r="41" spans="1:27" ht="13.5">
      <c r="A41" s="49"/>
      <c r="B41" s="49"/>
      <c r="C41" s="49"/>
      <c r="D41" s="49"/>
      <c r="E41" s="49"/>
      <c r="F41" s="49"/>
      <c r="G41" s="49"/>
      <c r="H41" s="49"/>
      <c r="I41" s="49"/>
      <c r="J41" s="49"/>
      <c r="K41" s="49"/>
      <c r="L41" s="49"/>
      <c r="M41" s="49"/>
      <c r="N41" s="49"/>
      <c r="O41" s="49"/>
      <c r="P41" s="49"/>
      <c r="Q41" s="49"/>
      <c r="R41" s="49"/>
      <c r="S41" s="49"/>
      <c r="T41" s="49"/>
      <c r="U41" s="49"/>
      <c r="V41" s="49"/>
      <c r="W41" s="49"/>
      <c r="X41" s="49"/>
      <c r="Y41" s="49"/>
      <c r="Z41" s="49"/>
      <c r="AA41" s="49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A41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51" t="s">
        <v>61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  <c r="R1" s="51"/>
      <c r="S1" s="51"/>
      <c r="T1" s="51"/>
      <c r="U1" s="51"/>
      <c r="V1" s="51"/>
      <c r="W1" s="51"/>
      <c r="X1" s="51"/>
      <c r="Y1" s="51"/>
      <c r="Z1" s="51"/>
      <c r="AA1" s="51"/>
    </row>
    <row r="2" spans="1:27" ht="24.75" customHeight="1">
      <c r="A2" s="2" t="s">
        <v>1</v>
      </c>
      <c r="B2" s="1" t="s">
        <v>82</v>
      </c>
      <c r="C2" s="3" t="s">
        <v>2</v>
      </c>
      <c r="D2" s="3" t="s">
        <v>3</v>
      </c>
      <c r="E2" s="52" t="s">
        <v>4</v>
      </c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  <c r="R2" s="53"/>
      <c r="S2" s="53"/>
      <c r="T2" s="53"/>
      <c r="U2" s="53"/>
      <c r="V2" s="53"/>
      <c r="W2" s="53"/>
      <c r="X2" s="53"/>
      <c r="Y2" s="53"/>
      <c r="Z2" s="53"/>
      <c r="AA2" s="54"/>
    </row>
    <row r="3" spans="1:27" ht="24.75" customHeight="1">
      <c r="A3" s="4" t="s">
        <v>5</v>
      </c>
      <c r="B3" s="5" t="s">
        <v>6</v>
      </c>
      <c r="C3" s="6" t="s">
        <v>7</v>
      </c>
      <c r="D3" s="6" t="s">
        <v>7</v>
      </c>
      <c r="E3" s="7" t="s">
        <v>8</v>
      </c>
      <c r="F3" s="8" t="s">
        <v>9</v>
      </c>
      <c r="G3" s="8" t="s">
        <v>10</v>
      </c>
      <c r="H3" s="8" t="s">
        <v>11</v>
      </c>
      <c r="I3" s="8" t="s">
        <v>12</v>
      </c>
      <c r="J3" s="8" t="s">
        <v>13</v>
      </c>
      <c r="K3" s="8" t="s">
        <v>14</v>
      </c>
      <c r="L3" s="8" t="s">
        <v>15</v>
      </c>
      <c r="M3" s="8" t="s">
        <v>16</v>
      </c>
      <c r="N3" s="8" t="s">
        <v>17</v>
      </c>
      <c r="O3" s="8" t="s">
        <v>18</v>
      </c>
      <c r="P3" s="8" t="s">
        <v>19</v>
      </c>
      <c r="Q3" s="8" t="s">
        <v>20</v>
      </c>
      <c r="R3" s="8" t="s">
        <v>21</v>
      </c>
      <c r="S3" s="8" t="s">
        <v>22</v>
      </c>
      <c r="T3" s="8" t="s">
        <v>23</v>
      </c>
      <c r="U3" s="8" t="s">
        <v>24</v>
      </c>
      <c r="V3" s="8" t="s">
        <v>25</v>
      </c>
      <c r="W3" s="8" t="s">
        <v>26</v>
      </c>
      <c r="X3" s="8" t="s">
        <v>27</v>
      </c>
      <c r="Y3" s="8" t="s">
        <v>28</v>
      </c>
      <c r="Z3" s="8" t="s">
        <v>29</v>
      </c>
      <c r="AA3" s="6" t="s">
        <v>30</v>
      </c>
    </row>
    <row r="4" spans="1:27" ht="13.5">
      <c r="A4" s="9" t="s">
        <v>31</v>
      </c>
      <c r="B4" s="10"/>
      <c r="C4" s="11"/>
      <c r="D4" s="11"/>
      <c r="E4" s="12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4"/>
      <c r="AA4" s="15"/>
    </row>
    <row r="5" spans="1:27" ht="13.5">
      <c r="A5" s="9" t="s">
        <v>32</v>
      </c>
      <c r="B5" s="16"/>
      <c r="C5" s="17"/>
      <c r="D5" s="17"/>
      <c r="E5" s="18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  <c r="S5" s="19"/>
      <c r="T5" s="19"/>
      <c r="U5" s="19"/>
      <c r="V5" s="19"/>
      <c r="W5" s="19"/>
      <c r="X5" s="19"/>
      <c r="Y5" s="19"/>
      <c r="Z5" s="20"/>
      <c r="AA5" s="21"/>
    </row>
    <row r="6" spans="1:27" ht="13.5">
      <c r="A6" s="22" t="s">
        <v>33</v>
      </c>
      <c r="B6" s="16"/>
      <c r="C6" s="17"/>
      <c r="D6" s="17"/>
      <c r="E6" s="18">
        <v>58406013</v>
      </c>
      <c r="F6" s="19">
        <v>58406013</v>
      </c>
      <c r="G6" s="19">
        <v>5876236</v>
      </c>
      <c r="H6" s="19">
        <v>2675001</v>
      </c>
      <c r="I6" s="19">
        <v>3548705</v>
      </c>
      <c r="J6" s="19">
        <v>12099942</v>
      </c>
      <c r="K6" s="19">
        <v>5334740</v>
      </c>
      <c r="L6" s="19">
        <v>8787832</v>
      </c>
      <c r="M6" s="19">
        <v>918871</v>
      </c>
      <c r="N6" s="19">
        <v>15041443</v>
      </c>
      <c r="O6" s="19"/>
      <c r="P6" s="19"/>
      <c r="Q6" s="19"/>
      <c r="R6" s="19"/>
      <c r="S6" s="19"/>
      <c r="T6" s="19"/>
      <c r="U6" s="19"/>
      <c r="V6" s="19"/>
      <c r="W6" s="19">
        <v>27141385</v>
      </c>
      <c r="X6" s="19">
        <v>29136840</v>
      </c>
      <c r="Y6" s="19">
        <v>-1995455</v>
      </c>
      <c r="Z6" s="20">
        <v>-6.85</v>
      </c>
      <c r="AA6" s="21">
        <v>58406013</v>
      </c>
    </row>
    <row r="7" spans="1:27" ht="13.5">
      <c r="A7" s="22" t="s">
        <v>34</v>
      </c>
      <c r="B7" s="16"/>
      <c r="C7" s="17"/>
      <c r="D7" s="17"/>
      <c r="E7" s="18">
        <v>95305000</v>
      </c>
      <c r="F7" s="19">
        <v>95305000</v>
      </c>
      <c r="G7" s="19">
        <v>36415000</v>
      </c>
      <c r="H7" s="19">
        <v>2356000</v>
      </c>
      <c r="I7" s="19"/>
      <c r="J7" s="19">
        <v>38771000</v>
      </c>
      <c r="K7" s="19"/>
      <c r="L7" s="19">
        <v>1066000</v>
      </c>
      <c r="M7" s="19"/>
      <c r="N7" s="19">
        <v>1066000</v>
      </c>
      <c r="O7" s="19"/>
      <c r="P7" s="19"/>
      <c r="Q7" s="19"/>
      <c r="R7" s="19"/>
      <c r="S7" s="19"/>
      <c r="T7" s="19"/>
      <c r="U7" s="19"/>
      <c r="V7" s="19"/>
      <c r="W7" s="19">
        <v>39837000</v>
      </c>
      <c r="X7" s="19">
        <v>70417000</v>
      </c>
      <c r="Y7" s="19">
        <v>-30580000</v>
      </c>
      <c r="Z7" s="20">
        <v>-43.43</v>
      </c>
      <c r="AA7" s="21">
        <v>95305000</v>
      </c>
    </row>
    <row r="8" spans="1:27" ht="13.5">
      <c r="A8" s="22" t="s">
        <v>35</v>
      </c>
      <c r="B8" s="16"/>
      <c r="C8" s="17"/>
      <c r="D8" s="17"/>
      <c r="E8" s="18">
        <v>28220000</v>
      </c>
      <c r="F8" s="19">
        <v>28220000</v>
      </c>
      <c r="G8" s="19">
        <v>6670000</v>
      </c>
      <c r="H8" s="19">
        <v>500000</v>
      </c>
      <c r="I8" s="19">
        <v>1000000</v>
      </c>
      <c r="J8" s="19">
        <v>8170000</v>
      </c>
      <c r="K8" s="19">
        <v>1000000</v>
      </c>
      <c r="L8" s="19">
        <v>12054000</v>
      </c>
      <c r="M8" s="19"/>
      <c r="N8" s="19">
        <v>13054000</v>
      </c>
      <c r="O8" s="19"/>
      <c r="P8" s="19"/>
      <c r="Q8" s="19"/>
      <c r="R8" s="19"/>
      <c r="S8" s="19"/>
      <c r="T8" s="19"/>
      <c r="U8" s="19"/>
      <c r="V8" s="19"/>
      <c r="W8" s="19">
        <v>21224000</v>
      </c>
      <c r="X8" s="19">
        <v>21224000</v>
      </c>
      <c r="Y8" s="19"/>
      <c r="Z8" s="20"/>
      <c r="AA8" s="21">
        <v>28220000</v>
      </c>
    </row>
    <row r="9" spans="1:27" ht="13.5">
      <c r="A9" s="22" t="s">
        <v>36</v>
      </c>
      <c r="B9" s="16"/>
      <c r="C9" s="17"/>
      <c r="D9" s="17"/>
      <c r="E9" s="18">
        <v>15450996</v>
      </c>
      <c r="F9" s="19">
        <v>15450996</v>
      </c>
      <c r="G9" s="19"/>
      <c r="H9" s="19">
        <v>97273</v>
      </c>
      <c r="I9" s="19">
        <v>158417</v>
      </c>
      <c r="J9" s="19">
        <v>255690</v>
      </c>
      <c r="K9" s="19">
        <v>201329</v>
      </c>
      <c r="L9" s="19">
        <v>1105442</v>
      </c>
      <c r="M9" s="19">
        <v>53879</v>
      </c>
      <c r="N9" s="19">
        <v>1360650</v>
      </c>
      <c r="O9" s="19"/>
      <c r="P9" s="19"/>
      <c r="Q9" s="19"/>
      <c r="R9" s="19"/>
      <c r="S9" s="19"/>
      <c r="T9" s="19"/>
      <c r="U9" s="19"/>
      <c r="V9" s="19"/>
      <c r="W9" s="19">
        <v>1616340</v>
      </c>
      <c r="X9" s="19">
        <v>7725498</v>
      </c>
      <c r="Y9" s="19">
        <v>-6109158</v>
      </c>
      <c r="Z9" s="20">
        <v>-79.08</v>
      </c>
      <c r="AA9" s="21">
        <v>15450996</v>
      </c>
    </row>
    <row r="10" spans="1:27" ht="13.5">
      <c r="A10" s="22" t="s">
        <v>37</v>
      </c>
      <c r="B10" s="16"/>
      <c r="C10" s="17"/>
      <c r="D10" s="17"/>
      <c r="E10" s="18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20"/>
      <c r="AA10" s="21"/>
    </row>
    <row r="11" spans="1:27" ht="13.5">
      <c r="A11" s="9" t="s">
        <v>38</v>
      </c>
      <c r="B11" s="16"/>
      <c r="C11" s="17"/>
      <c r="D11" s="17"/>
      <c r="E11" s="18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20"/>
      <c r="AA11" s="21"/>
    </row>
    <row r="12" spans="1:27" ht="13.5">
      <c r="A12" s="22" t="s">
        <v>39</v>
      </c>
      <c r="B12" s="16"/>
      <c r="C12" s="17"/>
      <c r="D12" s="17"/>
      <c r="E12" s="18">
        <v>-179652000</v>
      </c>
      <c r="F12" s="19">
        <v>-179652000</v>
      </c>
      <c r="G12" s="19">
        <v>-13995611</v>
      </c>
      <c r="H12" s="19">
        <v>-15285164</v>
      </c>
      <c r="I12" s="19">
        <v>-8816563</v>
      </c>
      <c r="J12" s="19">
        <v>-38097338</v>
      </c>
      <c r="K12" s="19">
        <v>-14541447</v>
      </c>
      <c r="L12" s="19">
        <v>-10921160</v>
      </c>
      <c r="M12" s="19">
        <v>-13654392</v>
      </c>
      <c r="N12" s="19">
        <v>-39116999</v>
      </c>
      <c r="O12" s="19"/>
      <c r="P12" s="19"/>
      <c r="Q12" s="19"/>
      <c r="R12" s="19"/>
      <c r="S12" s="19"/>
      <c r="T12" s="19"/>
      <c r="U12" s="19"/>
      <c r="V12" s="19"/>
      <c r="W12" s="19">
        <v>-77214337</v>
      </c>
      <c r="X12" s="19">
        <v>-89825966</v>
      </c>
      <c r="Y12" s="19">
        <v>12611629</v>
      </c>
      <c r="Z12" s="20">
        <v>-14.04</v>
      </c>
      <c r="AA12" s="21">
        <v>-179652000</v>
      </c>
    </row>
    <row r="13" spans="1:27" ht="13.5">
      <c r="A13" s="22" t="s">
        <v>40</v>
      </c>
      <c r="B13" s="16"/>
      <c r="C13" s="17"/>
      <c r="D13" s="17"/>
      <c r="E13" s="18">
        <v>-828120</v>
      </c>
      <c r="F13" s="19">
        <v>-828120</v>
      </c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>
        <v>-414060</v>
      </c>
      <c r="Y13" s="19">
        <v>414060</v>
      </c>
      <c r="Z13" s="20">
        <v>-100</v>
      </c>
      <c r="AA13" s="21">
        <v>-828120</v>
      </c>
    </row>
    <row r="14" spans="1:27" ht="13.5">
      <c r="A14" s="22" t="s">
        <v>41</v>
      </c>
      <c r="B14" s="16"/>
      <c r="C14" s="17"/>
      <c r="D14" s="17"/>
      <c r="E14" s="18">
        <v>-3331092</v>
      </c>
      <c r="F14" s="19">
        <v>-3331092</v>
      </c>
      <c r="G14" s="19"/>
      <c r="H14" s="19">
        <v>-759</v>
      </c>
      <c r="I14" s="19">
        <v>-7555</v>
      </c>
      <c r="J14" s="19">
        <v>-8314</v>
      </c>
      <c r="K14" s="19">
        <v>-14925</v>
      </c>
      <c r="L14" s="19">
        <v>-849147</v>
      </c>
      <c r="M14" s="19">
        <v>-59180</v>
      </c>
      <c r="N14" s="19">
        <v>-923252</v>
      </c>
      <c r="O14" s="19"/>
      <c r="P14" s="19"/>
      <c r="Q14" s="19"/>
      <c r="R14" s="19"/>
      <c r="S14" s="19"/>
      <c r="T14" s="19"/>
      <c r="U14" s="19"/>
      <c r="V14" s="19"/>
      <c r="W14" s="19">
        <v>-931566</v>
      </c>
      <c r="X14" s="19">
        <v>-1665546</v>
      </c>
      <c r="Y14" s="19">
        <v>733980</v>
      </c>
      <c r="Z14" s="20">
        <v>-44.07</v>
      </c>
      <c r="AA14" s="21">
        <v>-3331092</v>
      </c>
    </row>
    <row r="15" spans="1:27" ht="13.5">
      <c r="A15" s="23" t="s">
        <v>42</v>
      </c>
      <c r="B15" s="24"/>
      <c r="C15" s="25">
        <f aca="true" t="shared" si="0" ref="C15:Y15">SUM(C6:C14)</f>
        <v>0</v>
      </c>
      <c r="D15" s="25">
        <f>SUM(D6:D14)</f>
        <v>0</v>
      </c>
      <c r="E15" s="26">
        <f t="shared" si="0"/>
        <v>13570797</v>
      </c>
      <c r="F15" s="27">
        <f t="shared" si="0"/>
        <v>13570797</v>
      </c>
      <c r="G15" s="27">
        <f t="shared" si="0"/>
        <v>34965625</v>
      </c>
      <c r="H15" s="27">
        <f t="shared" si="0"/>
        <v>-9657649</v>
      </c>
      <c r="I15" s="27">
        <f t="shared" si="0"/>
        <v>-4116996</v>
      </c>
      <c r="J15" s="27">
        <f t="shared" si="0"/>
        <v>21190980</v>
      </c>
      <c r="K15" s="27">
        <f t="shared" si="0"/>
        <v>-8020303</v>
      </c>
      <c r="L15" s="27">
        <f t="shared" si="0"/>
        <v>11242967</v>
      </c>
      <c r="M15" s="27">
        <f t="shared" si="0"/>
        <v>-12740822</v>
      </c>
      <c r="N15" s="27">
        <f t="shared" si="0"/>
        <v>-9518158</v>
      </c>
      <c r="O15" s="27">
        <f t="shared" si="0"/>
        <v>0</v>
      </c>
      <c r="P15" s="27">
        <f t="shared" si="0"/>
        <v>0</v>
      </c>
      <c r="Q15" s="27">
        <f t="shared" si="0"/>
        <v>0</v>
      </c>
      <c r="R15" s="27">
        <f t="shared" si="0"/>
        <v>0</v>
      </c>
      <c r="S15" s="27">
        <f t="shared" si="0"/>
        <v>0</v>
      </c>
      <c r="T15" s="27">
        <f t="shared" si="0"/>
        <v>0</v>
      </c>
      <c r="U15" s="27">
        <f t="shared" si="0"/>
        <v>0</v>
      </c>
      <c r="V15" s="27">
        <f t="shared" si="0"/>
        <v>0</v>
      </c>
      <c r="W15" s="27">
        <f t="shared" si="0"/>
        <v>11672822</v>
      </c>
      <c r="X15" s="27">
        <f t="shared" si="0"/>
        <v>36597766</v>
      </c>
      <c r="Y15" s="27">
        <f t="shared" si="0"/>
        <v>-24924944</v>
      </c>
      <c r="Z15" s="28">
        <f>+IF(X15&lt;&gt;0,+(Y15/X15)*100,0)</f>
        <v>-68.10509690673469</v>
      </c>
      <c r="AA15" s="29">
        <f>SUM(AA6:AA14)</f>
        <v>13570797</v>
      </c>
    </row>
    <row r="16" spans="1:27" ht="4.5" customHeight="1">
      <c r="A16" s="30"/>
      <c r="B16" s="16"/>
      <c r="C16" s="17"/>
      <c r="D16" s="17"/>
      <c r="E16" s="18"/>
      <c r="F16" s="19"/>
      <c r="G16" s="19"/>
      <c r="H16" s="19"/>
      <c r="I16" s="19"/>
      <c r="J16" s="19"/>
      <c r="K16" s="19"/>
      <c r="L16" s="19"/>
      <c r="M16" s="19"/>
      <c r="N16" s="19"/>
      <c r="O16" s="19"/>
      <c r="P16" s="19"/>
      <c r="Q16" s="19"/>
      <c r="R16" s="19"/>
      <c r="S16" s="19"/>
      <c r="T16" s="19"/>
      <c r="U16" s="19"/>
      <c r="V16" s="19"/>
      <c r="W16" s="19"/>
      <c r="X16" s="19"/>
      <c r="Y16" s="19"/>
      <c r="Z16" s="20"/>
      <c r="AA16" s="21"/>
    </row>
    <row r="17" spans="1:27" ht="13.5">
      <c r="A17" s="9" t="s">
        <v>43</v>
      </c>
      <c r="B17" s="16"/>
      <c r="C17" s="17"/>
      <c r="D17" s="17"/>
      <c r="E17" s="18"/>
      <c r="F17" s="19"/>
      <c r="G17" s="19"/>
      <c r="H17" s="19"/>
      <c r="I17" s="19"/>
      <c r="J17" s="19"/>
      <c r="K17" s="19"/>
      <c r="L17" s="19"/>
      <c r="M17" s="19"/>
      <c r="N17" s="19"/>
      <c r="O17" s="19"/>
      <c r="P17" s="19"/>
      <c r="Q17" s="19"/>
      <c r="R17" s="19"/>
      <c r="S17" s="19"/>
      <c r="T17" s="19"/>
      <c r="U17" s="19"/>
      <c r="V17" s="19"/>
      <c r="W17" s="19"/>
      <c r="X17" s="19"/>
      <c r="Y17" s="19"/>
      <c r="Z17" s="20"/>
      <c r="AA17" s="21"/>
    </row>
    <row r="18" spans="1:27" ht="13.5">
      <c r="A18" s="9" t="s">
        <v>32</v>
      </c>
      <c r="B18" s="16"/>
      <c r="C18" s="31"/>
      <c r="D18" s="31"/>
      <c r="E18" s="32"/>
      <c r="F18" s="33"/>
      <c r="G18" s="33"/>
      <c r="H18" s="33"/>
      <c r="I18" s="33"/>
      <c r="J18" s="33"/>
      <c r="K18" s="33"/>
      <c r="L18" s="33"/>
      <c r="M18" s="33"/>
      <c r="N18" s="33"/>
      <c r="O18" s="33"/>
      <c r="P18" s="33"/>
      <c r="Q18" s="33"/>
      <c r="R18" s="33"/>
      <c r="S18" s="33"/>
      <c r="T18" s="33"/>
      <c r="U18" s="33"/>
      <c r="V18" s="33"/>
      <c r="W18" s="33"/>
      <c r="X18" s="33"/>
      <c r="Y18" s="33"/>
      <c r="Z18" s="34"/>
      <c r="AA18" s="35"/>
    </row>
    <row r="19" spans="1:27" ht="13.5">
      <c r="A19" s="22" t="s">
        <v>44</v>
      </c>
      <c r="B19" s="16"/>
      <c r="C19" s="17"/>
      <c r="D19" s="17"/>
      <c r="E19" s="18"/>
      <c r="F19" s="19"/>
      <c r="G19" s="36"/>
      <c r="H19" s="36"/>
      <c r="I19" s="36"/>
      <c r="J19" s="19"/>
      <c r="K19" s="36"/>
      <c r="L19" s="36"/>
      <c r="M19" s="19"/>
      <c r="N19" s="36"/>
      <c r="O19" s="36"/>
      <c r="P19" s="36"/>
      <c r="Q19" s="19"/>
      <c r="R19" s="36"/>
      <c r="S19" s="36"/>
      <c r="T19" s="19"/>
      <c r="U19" s="36"/>
      <c r="V19" s="36"/>
      <c r="W19" s="36"/>
      <c r="X19" s="19"/>
      <c r="Y19" s="36"/>
      <c r="Z19" s="37"/>
      <c r="AA19" s="38"/>
    </row>
    <row r="20" spans="1:27" ht="13.5">
      <c r="A20" s="22" t="s">
        <v>45</v>
      </c>
      <c r="B20" s="16"/>
      <c r="C20" s="17"/>
      <c r="D20" s="17"/>
      <c r="E20" s="39"/>
      <c r="F20" s="36"/>
      <c r="G20" s="19"/>
      <c r="H20" s="19"/>
      <c r="I20" s="19"/>
      <c r="J20" s="19"/>
      <c r="K20" s="19"/>
      <c r="L20" s="19"/>
      <c r="M20" s="36"/>
      <c r="N20" s="19"/>
      <c r="O20" s="19"/>
      <c r="P20" s="19"/>
      <c r="Q20" s="19"/>
      <c r="R20" s="19"/>
      <c r="S20" s="19"/>
      <c r="T20" s="36"/>
      <c r="U20" s="19"/>
      <c r="V20" s="19"/>
      <c r="W20" s="19"/>
      <c r="X20" s="19"/>
      <c r="Y20" s="19"/>
      <c r="Z20" s="20"/>
      <c r="AA20" s="21"/>
    </row>
    <row r="21" spans="1:27" ht="13.5">
      <c r="A21" s="22" t="s">
        <v>46</v>
      </c>
      <c r="B21" s="16"/>
      <c r="C21" s="40"/>
      <c r="D21" s="40"/>
      <c r="E21" s="18"/>
      <c r="F21" s="19"/>
      <c r="G21" s="36"/>
      <c r="H21" s="36"/>
      <c r="I21" s="36"/>
      <c r="J21" s="19"/>
      <c r="K21" s="36"/>
      <c r="L21" s="36"/>
      <c r="M21" s="19"/>
      <c r="N21" s="36"/>
      <c r="O21" s="36"/>
      <c r="P21" s="36"/>
      <c r="Q21" s="19"/>
      <c r="R21" s="36"/>
      <c r="S21" s="36"/>
      <c r="T21" s="19"/>
      <c r="U21" s="36"/>
      <c r="V21" s="36"/>
      <c r="W21" s="36"/>
      <c r="X21" s="19"/>
      <c r="Y21" s="36"/>
      <c r="Z21" s="37"/>
      <c r="AA21" s="38"/>
    </row>
    <row r="22" spans="1:27" ht="13.5">
      <c r="A22" s="22" t="s">
        <v>47</v>
      </c>
      <c r="B22" s="16"/>
      <c r="C22" s="17"/>
      <c r="D22" s="17"/>
      <c r="E22" s="18"/>
      <c r="F22" s="19"/>
      <c r="G22" s="19"/>
      <c r="H22" s="19"/>
      <c r="I22" s="19"/>
      <c r="J22" s="19"/>
      <c r="K22" s="19"/>
      <c r="L22" s="19"/>
      <c r="M22" s="19"/>
      <c r="N22" s="19"/>
      <c r="O22" s="19"/>
      <c r="P22" s="19"/>
      <c r="Q22" s="19"/>
      <c r="R22" s="19"/>
      <c r="S22" s="19"/>
      <c r="T22" s="19"/>
      <c r="U22" s="19"/>
      <c r="V22" s="19"/>
      <c r="W22" s="19"/>
      <c r="X22" s="19"/>
      <c r="Y22" s="19"/>
      <c r="Z22" s="20"/>
      <c r="AA22" s="21"/>
    </row>
    <row r="23" spans="1:27" ht="13.5">
      <c r="A23" s="9" t="s">
        <v>38</v>
      </c>
      <c r="B23" s="16"/>
      <c r="C23" s="17"/>
      <c r="D23" s="17"/>
      <c r="E23" s="18"/>
      <c r="F23" s="19"/>
      <c r="G23" s="19"/>
      <c r="H23" s="19"/>
      <c r="I23" s="19"/>
      <c r="J23" s="19"/>
      <c r="K23" s="19"/>
      <c r="L23" s="19"/>
      <c r="M23" s="19"/>
      <c r="N23" s="19"/>
      <c r="O23" s="19"/>
      <c r="P23" s="19"/>
      <c r="Q23" s="19"/>
      <c r="R23" s="19"/>
      <c r="S23" s="19"/>
      <c r="T23" s="19"/>
      <c r="U23" s="19"/>
      <c r="V23" s="19"/>
      <c r="W23" s="19"/>
      <c r="X23" s="19"/>
      <c r="Y23" s="19"/>
      <c r="Z23" s="20"/>
      <c r="AA23" s="21"/>
    </row>
    <row r="24" spans="1:27" ht="13.5">
      <c r="A24" s="22" t="s">
        <v>48</v>
      </c>
      <c r="B24" s="16"/>
      <c r="C24" s="17"/>
      <c r="D24" s="17"/>
      <c r="E24" s="18">
        <v>-27459000</v>
      </c>
      <c r="F24" s="19">
        <v>-27459000</v>
      </c>
      <c r="G24" s="19"/>
      <c r="H24" s="19"/>
      <c r="I24" s="19">
        <v>-591447</v>
      </c>
      <c r="J24" s="19">
        <v>-591447</v>
      </c>
      <c r="K24" s="19">
        <v>-196804</v>
      </c>
      <c r="L24" s="19"/>
      <c r="M24" s="19"/>
      <c r="N24" s="19">
        <v>-196804</v>
      </c>
      <c r="O24" s="19"/>
      <c r="P24" s="19"/>
      <c r="Q24" s="19"/>
      <c r="R24" s="19"/>
      <c r="S24" s="19"/>
      <c r="T24" s="19"/>
      <c r="U24" s="19"/>
      <c r="V24" s="19"/>
      <c r="W24" s="19">
        <v>-788251</v>
      </c>
      <c r="X24" s="19">
        <v>-13729500</v>
      </c>
      <c r="Y24" s="19">
        <v>12941249</v>
      </c>
      <c r="Z24" s="20">
        <v>-94.26</v>
      </c>
      <c r="AA24" s="21">
        <v>-27459000</v>
      </c>
    </row>
    <row r="25" spans="1:27" ht="13.5">
      <c r="A25" s="23" t="s">
        <v>49</v>
      </c>
      <c r="B25" s="24"/>
      <c r="C25" s="25">
        <f aca="true" t="shared" si="1" ref="C25:Y25">SUM(C19:C24)</f>
        <v>0</v>
      </c>
      <c r="D25" s="25">
        <f>SUM(D19:D24)</f>
        <v>0</v>
      </c>
      <c r="E25" s="26">
        <f t="shared" si="1"/>
        <v>-27459000</v>
      </c>
      <c r="F25" s="27">
        <f t="shared" si="1"/>
        <v>-27459000</v>
      </c>
      <c r="G25" s="27">
        <f t="shared" si="1"/>
        <v>0</v>
      </c>
      <c r="H25" s="27">
        <f t="shared" si="1"/>
        <v>0</v>
      </c>
      <c r="I25" s="27">
        <f t="shared" si="1"/>
        <v>-591447</v>
      </c>
      <c r="J25" s="27">
        <f t="shared" si="1"/>
        <v>-591447</v>
      </c>
      <c r="K25" s="27">
        <f t="shared" si="1"/>
        <v>-196804</v>
      </c>
      <c r="L25" s="27">
        <f t="shared" si="1"/>
        <v>0</v>
      </c>
      <c r="M25" s="27">
        <f t="shared" si="1"/>
        <v>0</v>
      </c>
      <c r="N25" s="27">
        <f t="shared" si="1"/>
        <v>-196804</v>
      </c>
      <c r="O25" s="27">
        <f t="shared" si="1"/>
        <v>0</v>
      </c>
      <c r="P25" s="27">
        <f t="shared" si="1"/>
        <v>0</v>
      </c>
      <c r="Q25" s="27">
        <f t="shared" si="1"/>
        <v>0</v>
      </c>
      <c r="R25" s="27">
        <f t="shared" si="1"/>
        <v>0</v>
      </c>
      <c r="S25" s="27">
        <f t="shared" si="1"/>
        <v>0</v>
      </c>
      <c r="T25" s="27">
        <f t="shared" si="1"/>
        <v>0</v>
      </c>
      <c r="U25" s="27">
        <f t="shared" si="1"/>
        <v>0</v>
      </c>
      <c r="V25" s="27">
        <f t="shared" si="1"/>
        <v>0</v>
      </c>
      <c r="W25" s="27">
        <f t="shared" si="1"/>
        <v>-788251</v>
      </c>
      <c r="X25" s="27">
        <f t="shared" si="1"/>
        <v>-13729500</v>
      </c>
      <c r="Y25" s="27">
        <f t="shared" si="1"/>
        <v>12941249</v>
      </c>
      <c r="Z25" s="28">
        <f>+IF(X25&lt;&gt;0,+(Y25/X25)*100,0)</f>
        <v>-94.25870570668997</v>
      </c>
      <c r="AA25" s="29">
        <f>SUM(AA19:AA24)</f>
        <v>-27459000</v>
      </c>
    </row>
    <row r="26" spans="1:27" ht="4.5" customHeight="1">
      <c r="A26" s="30"/>
      <c r="B26" s="16"/>
      <c r="C26" s="17"/>
      <c r="D26" s="17"/>
      <c r="E26" s="18"/>
      <c r="F26" s="19"/>
      <c r="G26" s="19"/>
      <c r="H26" s="19"/>
      <c r="I26" s="19"/>
      <c r="J26" s="19"/>
      <c r="K26" s="19"/>
      <c r="L26" s="19"/>
      <c r="M26" s="19"/>
      <c r="N26" s="19"/>
      <c r="O26" s="19"/>
      <c r="P26" s="19"/>
      <c r="Q26" s="19"/>
      <c r="R26" s="19"/>
      <c r="S26" s="19"/>
      <c r="T26" s="19"/>
      <c r="U26" s="19"/>
      <c r="V26" s="19"/>
      <c r="W26" s="19"/>
      <c r="X26" s="19"/>
      <c r="Y26" s="19"/>
      <c r="Z26" s="20"/>
      <c r="AA26" s="21"/>
    </row>
    <row r="27" spans="1:27" ht="13.5">
      <c r="A27" s="9" t="s">
        <v>50</v>
      </c>
      <c r="B27" s="16"/>
      <c r="C27" s="17"/>
      <c r="D27" s="17"/>
      <c r="E27" s="18"/>
      <c r="F27" s="19"/>
      <c r="G27" s="19"/>
      <c r="H27" s="19"/>
      <c r="I27" s="19"/>
      <c r="J27" s="19"/>
      <c r="K27" s="19"/>
      <c r="L27" s="19"/>
      <c r="M27" s="19"/>
      <c r="N27" s="19"/>
      <c r="O27" s="19"/>
      <c r="P27" s="19"/>
      <c r="Q27" s="19"/>
      <c r="R27" s="19"/>
      <c r="S27" s="19"/>
      <c r="T27" s="19"/>
      <c r="U27" s="19"/>
      <c r="V27" s="19"/>
      <c r="W27" s="19"/>
      <c r="X27" s="19"/>
      <c r="Y27" s="19"/>
      <c r="Z27" s="20"/>
      <c r="AA27" s="21"/>
    </row>
    <row r="28" spans="1:27" ht="13.5">
      <c r="A28" s="9" t="s">
        <v>32</v>
      </c>
      <c r="B28" s="16"/>
      <c r="C28" s="17"/>
      <c r="D28" s="17"/>
      <c r="E28" s="18"/>
      <c r="F28" s="19"/>
      <c r="G28" s="19"/>
      <c r="H28" s="19"/>
      <c r="I28" s="19"/>
      <c r="J28" s="19"/>
      <c r="K28" s="19"/>
      <c r="L28" s="19"/>
      <c r="M28" s="19"/>
      <c r="N28" s="19"/>
      <c r="O28" s="19"/>
      <c r="P28" s="19"/>
      <c r="Q28" s="19"/>
      <c r="R28" s="19"/>
      <c r="S28" s="19"/>
      <c r="T28" s="19"/>
      <c r="U28" s="19"/>
      <c r="V28" s="19"/>
      <c r="W28" s="19"/>
      <c r="X28" s="19"/>
      <c r="Y28" s="19"/>
      <c r="Z28" s="20"/>
      <c r="AA28" s="21"/>
    </row>
    <row r="29" spans="1:27" ht="13.5">
      <c r="A29" s="22" t="s">
        <v>51</v>
      </c>
      <c r="B29" s="16"/>
      <c r="C29" s="17"/>
      <c r="D29" s="17"/>
      <c r="E29" s="18"/>
      <c r="F29" s="19"/>
      <c r="G29" s="19"/>
      <c r="H29" s="19"/>
      <c r="I29" s="19"/>
      <c r="J29" s="19"/>
      <c r="K29" s="19"/>
      <c r="L29" s="19"/>
      <c r="M29" s="19"/>
      <c r="N29" s="19"/>
      <c r="O29" s="19"/>
      <c r="P29" s="19"/>
      <c r="Q29" s="19"/>
      <c r="R29" s="19"/>
      <c r="S29" s="19"/>
      <c r="T29" s="19"/>
      <c r="U29" s="19"/>
      <c r="V29" s="19"/>
      <c r="W29" s="19"/>
      <c r="X29" s="19"/>
      <c r="Y29" s="19"/>
      <c r="Z29" s="20"/>
      <c r="AA29" s="21"/>
    </row>
    <row r="30" spans="1:27" ht="13.5">
      <c r="A30" s="22" t="s">
        <v>52</v>
      </c>
      <c r="B30" s="16"/>
      <c r="C30" s="17"/>
      <c r="D30" s="17"/>
      <c r="E30" s="18"/>
      <c r="F30" s="19"/>
      <c r="G30" s="19"/>
      <c r="H30" s="19"/>
      <c r="I30" s="19"/>
      <c r="J30" s="19"/>
      <c r="K30" s="19"/>
      <c r="L30" s="19"/>
      <c r="M30" s="19"/>
      <c r="N30" s="19"/>
      <c r="O30" s="19"/>
      <c r="P30" s="19"/>
      <c r="Q30" s="19"/>
      <c r="R30" s="19"/>
      <c r="S30" s="19"/>
      <c r="T30" s="19"/>
      <c r="U30" s="19"/>
      <c r="V30" s="19"/>
      <c r="W30" s="19"/>
      <c r="X30" s="19"/>
      <c r="Y30" s="19"/>
      <c r="Z30" s="20"/>
      <c r="AA30" s="21"/>
    </row>
    <row r="31" spans="1:27" ht="13.5">
      <c r="A31" s="22" t="s">
        <v>53</v>
      </c>
      <c r="B31" s="16"/>
      <c r="C31" s="17"/>
      <c r="D31" s="17"/>
      <c r="E31" s="18"/>
      <c r="F31" s="19"/>
      <c r="G31" s="19"/>
      <c r="H31" s="36"/>
      <c r="I31" s="36"/>
      <c r="J31" s="36"/>
      <c r="K31" s="19"/>
      <c r="L31" s="19"/>
      <c r="M31" s="19"/>
      <c r="N31" s="19"/>
      <c r="O31" s="36"/>
      <c r="P31" s="36"/>
      <c r="Q31" s="36"/>
      <c r="R31" s="19"/>
      <c r="S31" s="19"/>
      <c r="T31" s="19"/>
      <c r="U31" s="19"/>
      <c r="V31" s="36"/>
      <c r="W31" s="36"/>
      <c r="X31" s="36"/>
      <c r="Y31" s="19"/>
      <c r="Z31" s="20"/>
      <c r="AA31" s="21"/>
    </row>
    <row r="32" spans="1:27" ht="13.5">
      <c r="A32" s="9" t="s">
        <v>38</v>
      </c>
      <c r="B32" s="16"/>
      <c r="C32" s="17"/>
      <c r="D32" s="17"/>
      <c r="E32" s="18"/>
      <c r="F32" s="19"/>
      <c r="G32" s="19"/>
      <c r="H32" s="19"/>
      <c r="I32" s="19"/>
      <c r="J32" s="19"/>
      <c r="K32" s="19"/>
      <c r="L32" s="19"/>
      <c r="M32" s="19"/>
      <c r="N32" s="19"/>
      <c r="O32" s="19"/>
      <c r="P32" s="19"/>
      <c r="Q32" s="19"/>
      <c r="R32" s="19"/>
      <c r="S32" s="19"/>
      <c r="T32" s="19"/>
      <c r="U32" s="19"/>
      <c r="V32" s="19"/>
      <c r="W32" s="19"/>
      <c r="X32" s="19"/>
      <c r="Y32" s="19"/>
      <c r="Z32" s="20"/>
      <c r="AA32" s="21"/>
    </row>
    <row r="33" spans="1:27" ht="13.5">
      <c r="A33" s="22" t="s">
        <v>54</v>
      </c>
      <c r="B33" s="16"/>
      <c r="C33" s="17"/>
      <c r="D33" s="17"/>
      <c r="E33" s="18"/>
      <c r="F33" s="19"/>
      <c r="G33" s="19"/>
      <c r="H33" s="19"/>
      <c r="I33" s="19"/>
      <c r="J33" s="19"/>
      <c r="K33" s="19"/>
      <c r="L33" s="19"/>
      <c r="M33" s="19"/>
      <c r="N33" s="19"/>
      <c r="O33" s="19"/>
      <c r="P33" s="19"/>
      <c r="Q33" s="19"/>
      <c r="R33" s="19"/>
      <c r="S33" s="19"/>
      <c r="T33" s="19"/>
      <c r="U33" s="19"/>
      <c r="V33" s="19"/>
      <c r="W33" s="19"/>
      <c r="X33" s="19"/>
      <c r="Y33" s="19"/>
      <c r="Z33" s="20"/>
      <c r="AA33" s="21"/>
    </row>
    <row r="34" spans="1:27" ht="13.5">
      <c r="A34" s="23" t="s">
        <v>55</v>
      </c>
      <c r="B34" s="24"/>
      <c r="C34" s="25">
        <f aca="true" t="shared" si="2" ref="C34:Y34">SUM(C29:C33)</f>
        <v>0</v>
      </c>
      <c r="D34" s="25">
        <f>SUM(D29:D33)</f>
        <v>0</v>
      </c>
      <c r="E34" s="26">
        <f t="shared" si="2"/>
        <v>0</v>
      </c>
      <c r="F34" s="27">
        <f t="shared" si="2"/>
        <v>0</v>
      </c>
      <c r="G34" s="27">
        <f t="shared" si="2"/>
        <v>0</v>
      </c>
      <c r="H34" s="27">
        <f t="shared" si="2"/>
        <v>0</v>
      </c>
      <c r="I34" s="27">
        <f t="shared" si="2"/>
        <v>0</v>
      </c>
      <c r="J34" s="27">
        <f t="shared" si="2"/>
        <v>0</v>
      </c>
      <c r="K34" s="27">
        <f t="shared" si="2"/>
        <v>0</v>
      </c>
      <c r="L34" s="27">
        <f t="shared" si="2"/>
        <v>0</v>
      </c>
      <c r="M34" s="27">
        <f t="shared" si="2"/>
        <v>0</v>
      </c>
      <c r="N34" s="27">
        <f t="shared" si="2"/>
        <v>0</v>
      </c>
      <c r="O34" s="27">
        <f t="shared" si="2"/>
        <v>0</v>
      </c>
      <c r="P34" s="27">
        <f t="shared" si="2"/>
        <v>0</v>
      </c>
      <c r="Q34" s="27">
        <f t="shared" si="2"/>
        <v>0</v>
      </c>
      <c r="R34" s="27">
        <f t="shared" si="2"/>
        <v>0</v>
      </c>
      <c r="S34" s="27">
        <f t="shared" si="2"/>
        <v>0</v>
      </c>
      <c r="T34" s="27">
        <f t="shared" si="2"/>
        <v>0</v>
      </c>
      <c r="U34" s="27">
        <f t="shared" si="2"/>
        <v>0</v>
      </c>
      <c r="V34" s="27">
        <f t="shared" si="2"/>
        <v>0</v>
      </c>
      <c r="W34" s="27">
        <f t="shared" si="2"/>
        <v>0</v>
      </c>
      <c r="X34" s="27">
        <f t="shared" si="2"/>
        <v>0</v>
      </c>
      <c r="Y34" s="27">
        <f t="shared" si="2"/>
        <v>0</v>
      </c>
      <c r="Z34" s="28">
        <f>+IF(X34&lt;&gt;0,+(Y34/X34)*100,0)</f>
        <v>0</v>
      </c>
      <c r="AA34" s="29">
        <f>SUM(AA29:AA33)</f>
        <v>0</v>
      </c>
    </row>
    <row r="35" spans="1:27" ht="4.5" customHeight="1">
      <c r="A35" s="30"/>
      <c r="B35" s="16"/>
      <c r="C35" s="17"/>
      <c r="D35" s="17"/>
      <c r="E35" s="18"/>
      <c r="F35" s="19"/>
      <c r="G35" s="19"/>
      <c r="H35" s="19"/>
      <c r="I35" s="19"/>
      <c r="J35" s="19"/>
      <c r="K35" s="19"/>
      <c r="L35" s="19"/>
      <c r="M35" s="19"/>
      <c r="N35" s="19"/>
      <c r="O35" s="19"/>
      <c r="P35" s="19"/>
      <c r="Q35" s="19"/>
      <c r="R35" s="19"/>
      <c r="S35" s="19"/>
      <c r="T35" s="19"/>
      <c r="U35" s="19"/>
      <c r="V35" s="19"/>
      <c r="W35" s="19"/>
      <c r="X35" s="19"/>
      <c r="Y35" s="19"/>
      <c r="Z35" s="20"/>
      <c r="AA35" s="21"/>
    </row>
    <row r="36" spans="1:27" ht="13.5">
      <c r="A36" s="9" t="s">
        <v>56</v>
      </c>
      <c r="B36" s="16"/>
      <c r="C36" s="31">
        <f aca="true" t="shared" si="3" ref="C36:Y36">+C15+C25+C34</f>
        <v>0</v>
      </c>
      <c r="D36" s="31">
        <f>+D15+D25+D34</f>
        <v>0</v>
      </c>
      <c r="E36" s="32">
        <f t="shared" si="3"/>
        <v>-13888203</v>
      </c>
      <c r="F36" s="33">
        <f t="shared" si="3"/>
        <v>-13888203</v>
      </c>
      <c r="G36" s="33">
        <f t="shared" si="3"/>
        <v>34965625</v>
      </c>
      <c r="H36" s="33">
        <f t="shared" si="3"/>
        <v>-9657649</v>
      </c>
      <c r="I36" s="33">
        <f t="shared" si="3"/>
        <v>-4708443</v>
      </c>
      <c r="J36" s="33">
        <f t="shared" si="3"/>
        <v>20599533</v>
      </c>
      <c r="K36" s="33">
        <f t="shared" si="3"/>
        <v>-8217107</v>
      </c>
      <c r="L36" s="33">
        <f t="shared" si="3"/>
        <v>11242967</v>
      </c>
      <c r="M36" s="33">
        <f t="shared" si="3"/>
        <v>-12740822</v>
      </c>
      <c r="N36" s="33">
        <f t="shared" si="3"/>
        <v>-9714962</v>
      </c>
      <c r="O36" s="33">
        <f t="shared" si="3"/>
        <v>0</v>
      </c>
      <c r="P36" s="33">
        <f t="shared" si="3"/>
        <v>0</v>
      </c>
      <c r="Q36" s="33">
        <f t="shared" si="3"/>
        <v>0</v>
      </c>
      <c r="R36" s="33">
        <f t="shared" si="3"/>
        <v>0</v>
      </c>
      <c r="S36" s="33">
        <f t="shared" si="3"/>
        <v>0</v>
      </c>
      <c r="T36" s="33">
        <f t="shared" si="3"/>
        <v>0</v>
      </c>
      <c r="U36" s="33">
        <f t="shared" si="3"/>
        <v>0</v>
      </c>
      <c r="V36" s="33">
        <f t="shared" si="3"/>
        <v>0</v>
      </c>
      <c r="W36" s="33">
        <f t="shared" si="3"/>
        <v>10884571</v>
      </c>
      <c r="X36" s="33">
        <f t="shared" si="3"/>
        <v>22868266</v>
      </c>
      <c r="Y36" s="33">
        <f t="shared" si="3"/>
        <v>-11983695</v>
      </c>
      <c r="Z36" s="34">
        <f>+IF(X36&lt;&gt;0,+(Y36/X36)*100,0)</f>
        <v>-52.40316428014262</v>
      </c>
      <c r="AA36" s="35">
        <f>+AA15+AA25+AA34</f>
        <v>-13888203</v>
      </c>
    </row>
    <row r="37" spans="1:27" ht="13.5">
      <c r="A37" s="22" t="s">
        <v>57</v>
      </c>
      <c r="B37" s="16"/>
      <c r="C37" s="31"/>
      <c r="D37" s="31"/>
      <c r="E37" s="32">
        <v>30746887</v>
      </c>
      <c r="F37" s="33">
        <v>30746887</v>
      </c>
      <c r="G37" s="33">
        <v>46599284</v>
      </c>
      <c r="H37" s="33">
        <v>81564909</v>
      </c>
      <c r="I37" s="33">
        <v>71907260</v>
      </c>
      <c r="J37" s="33">
        <v>46599284</v>
      </c>
      <c r="K37" s="33">
        <v>67198817</v>
      </c>
      <c r="L37" s="33">
        <v>58981710</v>
      </c>
      <c r="M37" s="33">
        <v>70224677</v>
      </c>
      <c r="N37" s="33">
        <v>67198817</v>
      </c>
      <c r="O37" s="33"/>
      <c r="P37" s="33"/>
      <c r="Q37" s="33"/>
      <c r="R37" s="33"/>
      <c r="S37" s="33"/>
      <c r="T37" s="33"/>
      <c r="U37" s="33"/>
      <c r="V37" s="33"/>
      <c r="W37" s="33">
        <v>46599284</v>
      </c>
      <c r="X37" s="33">
        <v>30746887</v>
      </c>
      <c r="Y37" s="33">
        <v>15852397</v>
      </c>
      <c r="Z37" s="34">
        <v>51.56</v>
      </c>
      <c r="AA37" s="35">
        <v>30746887</v>
      </c>
    </row>
    <row r="38" spans="1:27" ht="13.5">
      <c r="A38" s="41" t="s">
        <v>58</v>
      </c>
      <c r="B38" s="42"/>
      <c r="C38" s="43"/>
      <c r="D38" s="43"/>
      <c r="E38" s="44">
        <v>16858684</v>
      </c>
      <c r="F38" s="45">
        <v>16858684</v>
      </c>
      <c r="G38" s="45">
        <v>81564909</v>
      </c>
      <c r="H38" s="45">
        <v>71907260</v>
      </c>
      <c r="I38" s="45">
        <v>67198817</v>
      </c>
      <c r="J38" s="45">
        <v>67198817</v>
      </c>
      <c r="K38" s="45">
        <v>58981710</v>
      </c>
      <c r="L38" s="45">
        <v>70224677</v>
      </c>
      <c r="M38" s="45">
        <v>57483855</v>
      </c>
      <c r="N38" s="45">
        <v>57483855</v>
      </c>
      <c r="O38" s="45"/>
      <c r="P38" s="45"/>
      <c r="Q38" s="45"/>
      <c r="R38" s="45"/>
      <c r="S38" s="45"/>
      <c r="T38" s="45"/>
      <c r="U38" s="45"/>
      <c r="V38" s="45"/>
      <c r="W38" s="45">
        <v>57483855</v>
      </c>
      <c r="X38" s="45">
        <v>53615153</v>
      </c>
      <c r="Y38" s="45">
        <v>3868702</v>
      </c>
      <c r="Z38" s="46">
        <v>7.22</v>
      </c>
      <c r="AA38" s="47">
        <v>16858684</v>
      </c>
    </row>
    <row r="39" spans="1:27" ht="13.5">
      <c r="A39" s="48" t="s">
        <v>80</v>
      </c>
      <c r="B39" s="49"/>
      <c r="C39" s="49"/>
      <c r="D39" s="49"/>
      <c r="E39" s="49"/>
      <c r="F39" s="49"/>
      <c r="G39" s="49"/>
      <c r="H39" s="49"/>
      <c r="I39" s="49"/>
      <c r="J39" s="49"/>
      <c r="K39" s="49"/>
      <c r="L39" s="49"/>
      <c r="M39" s="49"/>
      <c r="N39" s="49"/>
      <c r="O39" s="49"/>
      <c r="P39" s="49"/>
      <c r="Q39" s="49"/>
      <c r="R39" s="49"/>
      <c r="S39" s="49"/>
      <c r="T39" s="49"/>
      <c r="U39" s="49"/>
      <c r="V39" s="49"/>
      <c r="W39" s="49"/>
      <c r="X39" s="49"/>
      <c r="Y39" s="49"/>
      <c r="Z39" s="49"/>
      <c r="AA39" s="49"/>
    </row>
    <row r="40" spans="1:27" ht="13.5">
      <c r="A40" s="50" t="s">
        <v>81</v>
      </c>
      <c r="B40" s="49"/>
      <c r="C40" s="49"/>
      <c r="D40" s="49"/>
      <c r="E40" s="49"/>
      <c r="F40" s="49"/>
      <c r="G40" s="49"/>
      <c r="H40" s="49"/>
      <c r="I40" s="49"/>
      <c r="J40" s="49"/>
      <c r="K40" s="49"/>
      <c r="L40" s="49"/>
      <c r="M40" s="49"/>
      <c r="N40" s="49"/>
      <c r="O40" s="49"/>
      <c r="P40" s="49"/>
      <c r="Q40" s="49"/>
      <c r="R40" s="49"/>
      <c r="S40" s="49"/>
      <c r="T40" s="49"/>
      <c r="U40" s="49"/>
      <c r="V40" s="49"/>
      <c r="W40" s="49"/>
      <c r="X40" s="49"/>
      <c r="Y40" s="49"/>
      <c r="Z40" s="49"/>
      <c r="AA40" s="49"/>
    </row>
    <row r="41" spans="1:27" ht="13.5">
      <c r="A41" s="49"/>
      <c r="B41" s="49"/>
      <c r="C41" s="49"/>
      <c r="D41" s="49"/>
      <c r="E41" s="49"/>
      <c r="F41" s="49"/>
      <c r="G41" s="49"/>
      <c r="H41" s="49"/>
      <c r="I41" s="49"/>
      <c r="J41" s="49"/>
      <c r="K41" s="49"/>
      <c r="L41" s="49"/>
      <c r="M41" s="49"/>
      <c r="N41" s="49"/>
      <c r="O41" s="49"/>
      <c r="P41" s="49"/>
      <c r="Q41" s="49"/>
      <c r="R41" s="49"/>
      <c r="S41" s="49"/>
      <c r="T41" s="49"/>
      <c r="U41" s="49"/>
      <c r="V41" s="49"/>
      <c r="W41" s="49"/>
      <c r="X41" s="49"/>
      <c r="Y41" s="49"/>
      <c r="Z41" s="49"/>
      <c r="AA41" s="49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A41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51" t="s">
        <v>62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  <c r="R1" s="51"/>
      <c r="S1" s="51"/>
      <c r="T1" s="51"/>
      <c r="U1" s="51"/>
      <c r="V1" s="51"/>
      <c r="W1" s="51"/>
      <c r="X1" s="51"/>
      <c r="Y1" s="51"/>
      <c r="Z1" s="51"/>
      <c r="AA1" s="51"/>
    </row>
    <row r="2" spans="1:27" ht="24.75" customHeight="1">
      <c r="A2" s="2" t="s">
        <v>1</v>
      </c>
      <c r="B2" s="1" t="s">
        <v>82</v>
      </c>
      <c r="C2" s="3" t="s">
        <v>2</v>
      </c>
      <c r="D2" s="3" t="s">
        <v>3</v>
      </c>
      <c r="E2" s="52" t="s">
        <v>4</v>
      </c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  <c r="R2" s="53"/>
      <c r="S2" s="53"/>
      <c r="T2" s="53"/>
      <c r="U2" s="53"/>
      <c r="V2" s="53"/>
      <c r="W2" s="53"/>
      <c r="X2" s="53"/>
      <c r="Y2" s="53"/>
      <c r="Z2" s="53"/>
      <c r="AA2" s="54"/>
    </row>
    <row r="3" spans="1:27" ht="24.75" customHeight="1">
      <c r="A3" s="4" t="s">
        <v>5</v>
      </c>
      <c r="B3" s="5" t="s">
        <v>6</v>
      </c>
      <c r="C3" s="6" t="s">
        <v>7</v>
      </c>
      <c r="D3" s="6" t="s">
        <v>7</v>
      </c>
      <c r="E3" s="7" t="s">
        <v>8</v>
      </c>
      <c r="F3" s="8" t="s">
        <v>9</v>
      </c>
      <c r="G3" s="8" t="s">
        <v>10</v>
      </c>
      <c r="H3" s="8" t="s">
        <v>11</v>
      </c>
      <c r="I3" s="8" t="s">
        <v>12</v>
      </c>
      <c r="J3" s="8" t="s">
        <v>13</v>
      </c>
      <c r="K3" s="8" t="s">
        <v>14</v>
      </c>
      <c r="L3" s="8" t="s">
        <v>15</v>
      </c>
      <c r="M3" s="8" t="s">
        <v>16</v>
      </c>
      <c r="N3" s="8" t="s">
        <v>17</v>
      </c>
      <c r="O3" s="8" t="s">
        <v>18</v>
      </c>
      <c r="P3" s="8" t="s">
        <v>19</v>
      </c>
      <c r="Q3" s="8" t="s">
        <v>20</v>
      </c>
      <c r="R3" s="8" t="s">
        <v>21</v>
      </c>
      <c r="S3" s="8" t="s">
        <v>22</v>
      </c>
      <c r="T3" s="8" t="s">
        <v>23</v>
      </c>
      <c r="U3" s="8" t="s">
        <v>24</v>
      </c>
      <c r="V3" s="8" t="s">
        <v>25</v>
      </c>
      <c r="W3" s="8" t="s">
        <v>26</v>
      </c>
      <c r="X3" s="8" t="s">
        <v>27</v>
      </c>
      <c r="Y3" s="8" t="s">
        <v>28</v>
      </c>
      <c r="Z3" s="8" t="s">
        <v>29</v>
      </c>
      <c r="AA3" s="6" t="s">
        <v>30</v>
      </c>
    </row>
    <row r="4" spans="1:27" ht="13.5">
      <c r="A4" s="9" t="s">
        <v>31</v>
      </c>
      <c r="B4" s="10"/>
      <c r="C4" s="11"/>
      <c r="D4" s="11"/>
      <c r="E4" s="12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4"/>
      <c r="AA4" s="15"/>
    </row>
    <row r="5" spans="1:27" ht="13.5">
      <c r="A5" s="9" t="s">
        <v>32</v>
      </c>
      <c r="B5" s="16"/>
      <c r="C5" s="17"/>
      <c r="D5" s="17"/>
      <c r="E5" s="18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  <c r="S5" s="19"/>
      <c r="T5" s="19"/>
      <c r="U5" s="19"/>
      <c r="V5" s="19"/>
      <c r="W5" s="19"/>
      <c r="X5" s="19"/>
      <c r="Y5" s="19"/>
      <c r="Z5" s="20"/>
      <c r="AA5" s="21"/>
    </row>
    <row r="6" spans="1:27" ht="13.5">
      <c r="A6" s="22" t="s">
        <v>33</v>
      </c>
      <c r="B6" s="16"/>
      <c r="C6" s="17"/>
      <c r="D6" s="17"/>
      <c r="E6" s="18">
        <v>298583699</v>
      </c>
      <c r="F6" s="19">
        <v>298583699</v>
      </c>
      <c r="G6" s="19">
        <v>47279057</v>
      </c>
      <c r="H6" s="19">
        <v>37739123</v>
      </c>
      <c r="I6" s="19">
        <v>29647488</v>
      </c>
      <c r="J6" s="19">
        <v>114665668</v>
      </c>
      <c r="K6" s="19">
        <v>36781814</v>
      </c>
      <c r="L6" s="19">
        <v>30011312</v>
      </c>
      <c r="M6" s="19"/>
      <c r="N6" s="19">
        <v>66793126</v>
      </c>
      <c r="O6" s="19"/>
      <c r="P6" s="19"/>
      <c r="Q6" s="19"/>
      <c r="R6" s="19"/>
      <c r="S6" s="19"/>
      <c r="T6" s="19"/>
      <c r="U6" s="19"/>
      <c r="V6" s="19"/>
      <c r="W6" s="19">
        <v>181458794</v>
      </c>
      <c r="X6" s="19">
        <v>148809252</v>
      </c>
      <c r="Y6" s="19">
        <v>32649542</v>
      </c>
      <c r="Z6" s="20">
        <v>21.94</v>
      </c>
      <c r="AA6" s="21">
        <v>298583699</v>
      </c>
    </row>
    <row r="7" spans="1:27" ht="13.5">
      <c r="A7" s="22" t="s">
        <v>34</v>
      </c>
      <c r="B7" s="16"/>
      <c r="C7" s="17"/>
      <c r="D7" s="17"/>
      <c r="E7" s="18">
        <v>89269700</v>
      </c>
      <c r="F7" s="19">
        <v>89269700</v>
      </c>
      <c r="G7" s="19">
        <v>35258000</v>
      </c>
      <c r="H7" s="19">
        <v>934000</v>
      </c>
      <c r="I7" s="19"/>
      <c r="J7" s="19">
        <v>36192000</v>
      </c>
      <c r="K7" s="19"/>
      <c r="L7" s="19">
        <v>28345000</v>
      </c>
      <c r="M7" s="19"/>
      <c r="N7" s="19">
        <v>28345000</v>
      </c>
      <c r="O7" s="19"/>
      <c r="P7" s="19"/>
      <c r="Q7" s="19"/>
      <c r="R7" s="19"/>
      <c r="S7" s="19"/>
      <c r="T7" s="19"/>
      <c r="U7" s="19"/>
      <c r="V7" s="19"/>
      <c r="W7" s="19">
        <v>64537000</v>
      </c>
      <c r="X7" s="19">
        <v>64537000</v>
      </c>
      <c r="Y7" s="19"/>
      <c r="Z7" s="20"/>
      <c r="AA7" s="21">
        <v>89269700</v>
      </c>
    </row>
    <row r="8" spans="1:27" ht="13.5">
      <c r="A8" s="22" t="s">
        <v>35</v>
      </c>
      <c r="B8" s="16"/>
      <c r="C8" s="17"/>
      <c r="D8" s="17"/>
      <c r="E8" s="18"/>
      <c r="F8" s="19"/>
      <c r="G8" s="19">
        <v>7917000</v>
      </c>
      <c r="H8" s="19">
        <v>476000</v>
      </c>
      <c r="I8" s="19"/>
      <c r="J8" s="19">
        <v>8393000</v>
      </c>
      <c r="K8" s="19"/>
      <c r="L8" s="19">
        <v>500000</v>
      </c>
      <c r="M8" s="19"/>
      <c r="N8" s="19">
        <v>500000</v>
      </c>
      <c r="O8" s="19"/>
      <c r="P8" s="19"/>
      <c r="Q8" s="19"/>
      <c r="R8" s="19"/>
      <c r="S8" s="19"/>
      <c r="T8" s="19"/>
      <c r="U8" s="19"/>
      <c r="V8" s="19"/>
      <c r="W8" s="19">
        <v>8893000</v>
      </c>
      <c r="X8" s="19"/>
      <c r="Y8" s="19">
        <v>8893000</v>
      </c>
      <c r="Z8" s="20"/>
      <c r="AA8" s="21"/>
    </row>
    <row r="9" spans="1:27" ht="13.5">
      <c r="A9" s="22" t="s">
        <v>36</v>
      </c>
      <c r="B9" s="16"/>
      <c r="C9" s="17"/>
      <c r="D9" s="17"/>
      <c r="E9" s="18">
        <v>4855956</v>
      </c>
      <c r="F9" s="19">
        <v>4855956</v>
      </c>
      <c r="G9" s="19">
        <v>324239</v>
      </c>
      <c r="H9" s="19">
        <v>202507</v>
      </c>
      <c r="I9" s="19">
        <v>200533</v>
      </c>
      <c r="J9" s="19">
        <v>727279</v>
      </c>
      <c r="K9" s="19">
        <v>258391</v>
      </c>
      <c r="L9" s="19">
        <v>328008</v>
      </c>
      <c r="M9" s="19"/>
      <c r="N9" s="19">
        <v>586399</v>
      </c>
      <c r="O9" s="19"/>
      <c r="P9" s="19"/>
      <c r="Q9" s="19"/>
      <c r="R9" s="19"/>
      <c r="S9" s="19"/>
      <c r="T9" s="19"/>
      <c r="U9" s="19"/>
      <c r="V9" s="19"/>
      <c r="W9" s="19">
        <v>1313678</v>
      </c>
      <c r="X9" s="19">
        <v>2427978</v>
      </c>
      <c r="Y9" s="19">
        <v>-1114300</v>
      </c>
      <c r="Z9" s="20">
        <v>-45.89</v>
      </c>
      <c r="AA9" s="21">
        <v>4855956</v>
      </c>
    </row>
    <row r="10" spans="1:27" ht="13.5">
      <c r="A10" s="22" t="s">
        <v>37</v>
      </c>
      <c r="B10" s="16"/>
      <c r="C10" s="17"/>
      <c r="D10" s="17"/>
      <c r="E10" s="18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20"/>
      <c r="AA10" s="21"/>
    </row>
    <row r="11" spans="1:27" ht="13.5">
      <c r="A11" s="9" t="s">
        <v>38</v>
      </c>
      <c r="B11" s="16"/>
      <c r="C11" s="17"/>
      <c r="D11" s="17"/>
      <c r="E11" s="18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20"/>
      <c r="AA11" s="21"/>
    </row>
    <row r="12" spans="1:27" ht="13.5">
      <c r="A12" s="22" t="s">
        <v>39</v>
      </c>
      <c r="B12" s="16"/>
      <c r="C12" s="17"/>
      <c r="D12" s="17"/>
      <c r="E12" s="18">
        <v>-237297036</v>
      </c>
      <c r="F12" s="19">
        <v>-237297036</v>
      </c>
      <c r="G12" s="19">
        <v>-85585593</v>
      </c>
      <c r="H12" s="19">
        <v>-38132927</v>
      </c>
      <c r="I12" s="19">
        <v>-42457923</v>
      </c>
      <c r="J12" s="19">
        <v>-166176443</v>
      </c>
      <c r="K12" s="19">
        <v>-38355211</v>
      </c>
      <c r="L12" s="19">
        <v>-23729102</v>
      </c>
      <c r="M12" s="19"/>
      <c r="N12" s="19">
        <v>-62084313</v>
      </c>
      <c r="O12" s="19"/>
      <c r="P12" s="19"/>
      <c r="Q12" s="19"/>
      <c r="R12" s="19"/>
      <c r="S12" s="19"/>
      <c r="T12" s="19"/>
      <c r="U12" s="19"/>
      <c r="V12" s="19"/>
      <c r="W12" s="19">
        <v>-228260756</v>
      </c>
      <c r="X12" s="19">
        <v>-118648518</v>
      </c>
      <c r="Y12" s="19">
        <v>-109612238</v>
      </c>
      <c r="Z12" s="20">
        <v>92.38</v>
      </c>
      <c r="AA12" s="21">
        <v>-237297036</v>
      </c>
    </row>
    <row r="13" spans="1:27" ht="13.5">
      <c r="A13" s="22" t="s">
        <v>40</v>
      </c>
      <c r="B13" s="16"/>
      <c r="C13" s="17"/>
      <c r="D13" s="17"/>
      <c r="E13" s="18">
        <v>-204845328</v>
      </c>
      <c r="F13" s="19">
        <v>-204845328</v>
      </c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>
        <v>-102422664</v>
      </c>
      <c r="Y13" s="19">
        <v>102422664</v>
      </c>
      <c r="Z13" s="20">
        <v>-100</v>
      </c>
      <c r="AA13" s="21">
        <v>-204845328</v>
      </c>
    </row>
    <row r="14" spans="1:27" ht="13.5">
      <c r="A14" s="22" t="s">
        <v>41</v>
      </c>
      <c r="B14" s="16"/>
      <c r="C14" s="17"/>
      <c r="D14" s="17"/>
      <c r="E14" s="18">
        <v>-4704636</v>
      </c>
      <c r="F14" s="19">
        <v>-4704636</v>
      </c>
      <c r="G14" s="19">
        <v>-10104</v>
      </c>
      <c r="H14" s="19"/>
      <c r="I14" s="19"/>
      <c r="J14" s="19">
        <v>-10104</v>
      </c>
      <c r="K14" s="19"/>
      <c r="L14" s="19"/>
      <c r="M14" s="19"/>
      <c r="N14" s="19"/>
      <c r="O14" s="19"/>
      <c r="P14" s="19"/>
      <c r="Q14" s="19"/>
      <c r="R14" s="19"/>
      <c r="S14" s="19"/>
      <c r="T14" s="19"/>
      <c r="U14" s="19"/>
      <c r="V14" s="19"/>
      <c r="W14" s="19">
        <v>-10104</v>
      </c>
      <c r="X14" s="19">
        <v>-2352318</v>
      </c>
      <c r="Y14" s="19">
        <v>2342214</v>
      </c>
      <c r="Z14" s="20">
        <v>-99.57</v>
      </c>
      <c r="AA14" s="21">
        <v>-4704636</v>
      </c>
    </row>
    <row r="15" spans="1:27" ht="13.5">
      <c r="A15" s="23" t="s">
        <v>42</v>
      </c>
      <c r="B15" s="24"/>
      <c r="C15" s="25">
        <f aca="true" t="shared" si="0" ref="C15:Y15">SUM(C6:C14)</f>
        <v>0</v>
      </c>
      <c r="D15" s="25">
        <f>SUM(D6:D14)</f>
        <v>0</v>
      </c>
      <c r="E15" s="26">
        <f t="shared" si="0"/>
        <v>-54137645</v>
      </c>
      <c r="F15" s="27">
        <f t="shared" si="0"/>
        <v>-54137645</v>
      </c>
      <c r="G15" s="27">
        <f t="shared" si="0"/>
        <v>5182599</v>
      </c>
      <c r="H15" s="27">
        <f t="shared" si="0"/>
        <v>1218703</v>
      </c>
      <c r="I15" s="27">
        <f t="shared" si="0"/>
        <v>-12609902</v>
      </c>
      <c r="J15" s="27">
        <f t="shared" si="0"/>
        <v>-6208600</v>
      </c>
      <c r="K15" s="27">
        <f t="shared" si="0"/>
        <v>-1315006</v>
      </c>
      <c r="L15" s="27">
        <f t="shared" si="0"/>
        <v>35455218</v>
      </c>
      <c r="M15" s="27">
        <f t="shared" si="0"/>
        <v>0</v>
      </c>
      <c r="N15" s="27">
        <f t="shared" si="0"/>
        <v>34140212</v>
      </c>
      <c r="O15" s="27">
        <f t="shared" si="0"/>
        <v>0</v>
      </c>
      <c r="P15" s="27">
        <f t="shared" si="0"/>
        <v>0</v>
      </c>
      <c r="Q15" s="27">
        <f t="shared" si="0"/>
        <v>0</v>
      </c>
      <c r="R15" s="27">
        <f t="shared" si="0"/>
        <v>0</v>
      </c>
      <c r="S15" s="27">
        <f t="shared" si="0"/>
        <v>0</v>
      </c>
      <c r="T15" s="27">
        <f t="shared" si="0"/>
        <v>0</v>
      </c>
      <c r="U15" s="27">
        <f t="shared" si="0"/>
        <v>0</v>
      </c>
      <c r="V15" s="27">
        <f t="shared" si="0"/>
        <v>0</v>
      </c>
      <c r="W15" s="27">
        <f t="shared" si="0"/>
        <v>27931612</v>
      </c>
      <c r="X15" s="27">
        <f t="shared" si="0"/>
        <v>-7649270</v>
      </c>
      <c r="Y15" s="27">
        <f t="shared" si="0"/>
        <v>35580882</v>
      </c>
      <c r="Z15" s="28">
        <f>+IF(X15&lt;&gt;0,+(Y15/X15)*100,0)</f>
        <v>-465.15395586768415</v>
      </c>
      <c r="AA15" s="29">
        <f>SUM(AA6:AA14)</f>
        <v>-54137645</v>
      </c>
    </row>
    <row r="16" spans="1:27" ht="4.5" customHeight="1">
      <c r="A16" s="30"/>
      <c r="B16" s="16"/>
      <c r="C16" s="17"/>
      <c r="D16" s="17"/>
      <c r="E16" s="18"/>
      <c r="F16" s="19"/>
      <c r="G16" s="19"/>
      <c r="H16" s="19"/>
      <c r="I16" s="19"/>
      <c r="J16" s="19"/>
      <c r="K16" s="19"/>
      <c r="L16" s="19"/>
      <c r="M16" s="19"/>
      <c r="N16" s="19"/>
      <c r="O16" s="19"/>
      <c r="P16" s="19"/>
      <c r="Q16" s="19"/>
      <c r="R16" s="19"/>
      <c r="S16" s="19"/>
      <c r="T16" s="19"/>
      <c r="U16" s="19"/>
      <c r="V16" s="19"/>
      <c r="W16" s="19"/>
      <c r="X16" s="19"/>
      <c r="Y16" s="19"/>
      <c r="Z16" s="20"/>
      <c r="AA16" s="21"/>
    </row>
    <row r="17" spans="1:27" ht="13.5">
      <c r="A17" s="9" t="s">
        <v>43</v>
      </c>
      <c r="B17" s="16"/>
      <c r="C17" s="17"/>
      <c r="D17" s="17"/>
      <c r="E17" s="18"/>
      <c r="F17" s="19"/>
      <c r="G17" s="19"/>
      <c r="H17" s="19"/>
      <c r="I17" s="19"/>
      <c r="J17" s="19"/>
      <c r="K17" s="19"/>
      <c r="L17" s="19"/>
      <c r="M17" s="19"/>
      <c r="N17" s="19"/>
      <c r="O17" s="19"/>
      <c r="P17" s="19"/>
      <c r="Q17" s="19"/>
      <c r="R17" s="19"/>
      <c r="S17" s="19"/>
      <c r="T17" s="19"/>
      <c r="U17" s="19"/>
      <c r="V17" s="19"/>
      <c r="W17" s="19"/>
      <c r="X17" s="19"/>
      <c r="Y17" s="19"/>
      <c r="Z17" s="20"/>
      <c r="AA17" s="21"/>
    </row>
    <row r="18" spans="1:27" ht="13.5">
      <c r="A18" s="9" t="s">
        <v>32</v>
      </c>
      <c r="B18" s="16"/>
      <c r="C18" s="31"/>
      <c r="D18" s="31"/>
      <c r="E18" s="32"/>
      <c r="F18" s="33"/>
      <c r="G18" s="33"/>
      <c r="H18" s="33"/>
      <c r="I18" s="33"/>
      <c r="J18" s="33"/>
      <c r="K18" s="33"/>
      <c r="L18" s="33"/>
      <c r="M18" s="33"/>
      <c r="N18" s="33"/>
      <c r="O18" s="33"/>
      <c r="P18" s="33"/>
      <c r="Q18" s="33"/>
      <c r="R18" s="33"/>
      <c r="S18" s="33"/>
      <c r="T18" s="33"/>
      <c r="U18" s="33"/>
      <c r="V18" s="33"/>
      <c r="W18" s="33"/>
      <c r="X18" s="33"/>
      <c r="Y18" s="33"/>
      <c r="Z18" s="34"/>
      <c r="AA18" s="35"/>
    </row>
    <row r="19" spans="1:27" ht="13.5">
      <c r="A19" s="22" t="s">
        <v>44</v>
      </c>
      <c r="B19" s="16"/>
      <c r="C19" s="17"/>
      <c r="D19" s="17"/>
      <c r="E19" s="18"/>
      <c r="F19" s="19"/>
      <c r="G19" s="36"/>
      <c r="H19" s="36"/>
      <c r="I19" s="36"/>
      <c r="J19" s="19"/>
      <c r="K19" s="36"/>
      <c r="L19" s="36"/>
      <c r="M19" s="19"/>
      <c r="N19" s="36"/>
      <c r="O19" s="36"/>
      <c r="P19" s="36"/>
      <c r="Q19" s="19"/>
      <c r="R19" s="36"/>
      <c r="S19" s="36"/>
      <c r="T19" s="19"/>
      <c r="U19" s="36"/>
      <c r="V19" s="36"/>
      <c r="W19" s="36"/>
      <c r="X19" s="19"/>
      <c r="Y19" s="36"/>
      <c r="Z19" s="37"/>
      <c r="AA19" s="38"/>
    </row>
    <row r="20" spans="1:27" ht="13.5">
      <c r="A20" s="22" t="s">
        <v>45</v>
      </c>
      <c r="B20" s="16"/>
      <c r="C20" s="17"/>
      <c r="D20" s="17"/>
      <c r="E20" s="39"/>
      <c r="F20" s="36"/>
      <c r="G20" s="19"/>
      <c r="H20" s="19"/>
      <c r="I20" s="19"/>
      <c r="J20" s="19"/>
      <c r="K20" s="19"/>
      <c r="L20" s="19"/>
      <c r="M20" s="36"/>
      <c r="N20" s="19"/>
      <c r="O20" s="19"/>
      <c r="P20" s="19"/>
      <c r="Q20" s="19"/>
      <c r="R20" s="19"/>
      <c r="S20" s="19"/>
      <c r="T20" s="36"/>
      <c r="U20" s="19"/>
      <c r="V20" s="19"/>
      <c r="W20" s="19"/>
      <c r="X20" s="19"/>
      <c r="Y20" s="19"/>
      <c r="Z20" s="20"/>
      <c r="AA20" s="21"/>
    </row>
    <row r="21" spans="1:27" ht="13.5">
      <c r="A21" s="22" t="s">
        <v>46</v>
      </c>
      <c r="B21" s="16"/>
      <c r="C21" s="40"/>
      <c r="D21" s="40"/>
      <c r="E21" s="18"/>
      <c r="F21" s="19"/>
      <c r="G21" s="36"/>
      <c r="H21" s="36"/>
      <c r="I21" s="36"/>
      <c r="J21" s="19"/>
      <c r="K21" s="36"/>
      <c r="L21" s="36"/>
      <c r="M21" s="19"/>
      <c r="N21" s="36"/>
      <c r="O21" s="36"/>
      <c r="P21" s="36"/>
      <c r="Q21" s="19"/>
      <c r="R21" s="36"/>
      <c r="S21" s="36"/>
      <c r="T21" s="19"/>
      <c r="U21" s="36"/>
      <c r="V21" s="36"/>
      <c r="W21" s="36"/>
      <c r="X21" s="19"/>
      <c r="Y21" s="36"/>
      <c r="Z21" s="37"/>
      <c r="AA21" s="38"/>
    </row>
    <row r="22" spans="1:27" ht="13.5">
      <c r="A22" s="22" t="s">
        <v>47</v>
      </c>
      <c r="B22" s="16"/>
      <c r="C22" s="17"/>
      <c r="D22" s="17"/>
      <c r="E22" s="18"/>
      <c r="F22" s="19"/>
      <c r="G22" s="19"/>
      <c r="H22" s="19"/>
      <c r="I22" s="19"/>
      <c r="J22" s="19"/>
      <c r="K22" s="19"/>
      <c r="L22" s="19"/>
      <c r="M22" s="19"/>
      <c r="N22" s="19"/>
      <c r="O22" s="19"/>
      <c r="P22" s="19"/>
      <c r="Q22" s="19"/>
      <c r="R22" s="19"/>
      <c r="S22" s="19"/>
      <c r="T22" s="19"/>
      <c r="U22" s="19"/>
      <c r="V22" s="19"/>
      <c r="W22" s="19"/>
      <c r="X22" s="19"/>
      <c r="Y22" s="19"/>
      <c r="Z22" s="20"/>
      <c r="AA22" s="21"/>
    </row>
    <row r="23" spans="1:27" ht="13.5">
      <c r="A23" s="9" t="s">
        <v>38</v>
      </c>
      <c r="B23" s="16"/>
      <c r="C23" s="17"/>
      <c r="D23" s="17"/>
      <c r="E23" s="18"/>
      <c r="F23" s="19"/>
      <c r="G23" s="19"/>
      <c r="H23" s="19"/>
      <c r="I23" s="19"/>
      <c r="J23" s="19"/>
      <c r="K23" s="19"/>
      <c r="L23" s="19"/>
      <c r="M23" s="19"/>
      <c r="N23" s="19"/>
      <c r="O23" s="19"/>
      <c r="P23" s="19"/>
      <c r="Q23" s="19"/>
      <c r="R23" s="19"/>
      <c r="S23" s="19"/>
      <c r="T23" s="19"/>
      <c r="U23" s="19"/>
      <c r="V23" s="19"/>
      <c r="W23" s="19"/>
      <c r="X23" s="19"/>
      <c r="Y23" s="19"/>
      <c r="Z23" s="20"/>
      <c r="AA23" s="21"/>
    </row>
    <row r="24" spans="1:27" ht="13.5">
      <c r="A24" s="22" t="s">
        <v>48</v>
      </c>
      <c r="B24" s="16"/>
      <c r="C24" s="17"/>
      <c r="D24" s="17"/>
      <c r="E24" s="18"/>
      <c r="F24" s="19"/>
      <c r="G24" s="19"/>
      <c r="H24" s="19">
        <v>-3510796</v>
      </c>
      <c r="I24" s="19">
        <v>-957437</v>
      </c>
      <c r="J24" s="19">
        <v>-4468233</v>
      </c>
      <c r="K24" s="19">
        <v>-956030</v>
      </c>
      <c r="L24" s="19">
        <v>-511247</v>
      </c>
      <c r="M24" s="19"/>
      <c r="N24" s="19">
        <v>-1467277</v>
      </c>
      <c r="O24" s="19"/>
      <c r="P24" s="19"/>
      <c r="Q24" s="19"/>
      <c r="R24" s="19"/>
      <c r="S24" s="19"/>
      <c r="T24" s="19"/>
      <c r="U24" s="19"/>
      <c r="V24" s="19"/>
      <c r="W24" s="19">
        <v>-5935510</v>
      </c>
      <c r="X24" s="19"/>
      <c r="Y24" s="19">
        <v>-5935510</v>
      </c>
      <c r="Z24" s="20"/>
      <c r="AA24" s="21"/>
    </row>
    <row r="25" spans="1:27" ht="13.5">
      <c r="A25" s="23" t="s">
        <v>49</v>
      </c>
      <c r="B25" s="24"/>
      <c r="C25" s="25">
        <f aca="true" t="shared" si="1" ref="C25:Y25">SUM(C19:C24)</f>
        <v>0</v>
      </c>
      <c r="D25" s="25">
        <f>SUM(D19:D24)</f>
        <v>0</v>
      </c>
      <c r="E25" s="26">
        <f t="shared" si="1"/>
        <v>0</v>
      </c>
      <c r="F25" s="27">
        <f t="shared" si="1"/>
        <v>0</v>
      </c>
      <c r="G25" s="27">
        <f t="shared" si="1"/>
        <v>0</v>
      </c>
      <c r="H25" s="27">
        <f t="shared" si="1"/>
        <v>-3510796</v>
      </c>
      <c r="I25" s="27">
        <f t="shared" si="1"/>
        <v>-957437</v>
      </c>
      <c r="J25" s="27">
        <f t="shared" si="1"/>
        <v>-4468233</v>
      </c>
      <c r="K25" s="27">
        <f t="shared" si="1"/>
        <v>-956030</v>
      </c>
      <c r="L25" s="27">
        <f t="shared" si="1"/>
        <v>-511247</v>
      </c>
      <c r="M25" s="27">
        <f t="shared" si="1"/>
        <v>0</v>
      </c>
      <c r="N25" s="27">
        <f t="shared" si="1"/>
        <v>-1467277</v>
      </c>
      <c r="O25" s="27">
        <f t="shared" si="1"/>
        <v>0</v>
      </c>
      <c r="P25" s="27">
        <f t="shared" si="1"/>
        <v>0</v>
      </c>
      <c r="Q25" s="27">
        <f t="shared" si="1"/>
        <v>0</v>
      </c>
      <c r="R25" s="27">
        <f t="shared" si="1"/>
        <v>0</v>
      </c>
      <c r="S25" s="27">
        <f t="shared" si="1"/>
        <v>0</v>
      </c>
      <c r="T25" s="27">
        <f t="shared" si="1"/>
        <v>0</v>
      </c>
      <c r="U25" s="27">
        <f t="shared" si="1"/>
        <v>0</v>
      </c>
      <c r="V25" s="27">
        <f t="shared" si="1"/>
        <v>0</v>
      </c>
      <c r="W25" s="27">
        <f t="shared" si="1"/>
        <v>-5935510</v>
      </c>
      <c r="X25" s="27">
        <f t="shared" si="1"/>
        <v>0</v>
      </c>
      <c r="Y25" s="27">
        <f t="shared" si="1"/>
        <v>-5935510</v>
      </c>
      <c r="Z25" s="28">
        <f>+IF(X25&lt;&gt;0,+(Y25/X25)*100,0)</f>
        <v>0</v>
      </c>
      <c r="AA25" s="29">
        <f>SUM(AA19:AA24)</f>
        <v>0</v>
      </c>
    </row>
    <row r="26" spans="1:27" ht="4.5" customHeight="1">
      <c r="A26" s="30"/>
      <c r="B26" s="16"/>
      <c r="C26" s="17"/>
      <c r="D26" s="17"/>
      <c r="E26" s="18"/>
      <c r="F26" s="19"/>
      <c r="G26" s="19"/>
      <c r="H26" s="19"/>
      <c r="I26" s="19"/>
      <c r="J26" s="19"/>
      <c r="K26" s="19"/>
      <c r="L26" s="19"/>
      <c r="M26" s="19"/>
      <c r="N26" s="19"/>
      <c r="O26" s="19"/>
      <c r="P26" s="19"/>
      <c r="Q26" s="19"/>
      <c r="R26" s="19"/>
      <c r="S26" s="19"/>
      <c r="T26" s="19"/>
      <c r="U26" s="19"/>
      <c r="V26" s="19"/>
      <c r="W26" s="19"/>
      <c r="X26" s="19"/>
      <c r="Y26" s="19"/>
      <c r="Z26" s="20"/>
      <c r="AA26" s="21"/>
    </row>
    <row r="27" spans="1:27" ht="13.5">
      <c r="A27" s="9" t="s">
        <v>50</v>
      </c>
      <c r="B27" s="16"/>
      <c r="C27" s="17"/>
      <c r="D27" s="17"/>
      <c r="E27" s="18"/>
      <c r="F27" s="19"/>
      <c r="G27" s="19"/>
      <c r="H27" s="19"/>
      <c r="I27" s="19"/>
      <c r="J27" s="19"/>
      <c r="K27" s="19"/>
      <c r="L27" s="19"/>
      <c r="M27" s="19"/>
      <c r="N27" s="19"/>
      <c r="O27" s="19"/>
      <c r="P27" s="19"/>
      <c r="Q27" s="19"/>
      <c r="R27" s="19"/>
      <c r="S27" s="19"/>
      <c r="T27" s="19"/>
      <c r="U27" s="19"/>
      <c r="V27" s="19"/>
      <c r="W27" s="19"/>
      <c r="X27" s="19"/>
      <c r="Y27" s="19"/>
      <c r="Z27" s="20"/>
      <c r="AA27" s="21"/>
    </row>
    <row r="28" spans="1:27" ht="13.5">
      <c r="A28" s="9" t="s">
        <v>32</v>
      </c>
      <c r="B28" s="16"/>
      <c r="C28" s="17"/>
      <c r="D28" s="17"/>
      <c r="E28" s="18"/>
      <c r="F28" s="19"/>
      <c r="G28" s="19"/>
      <c r="H28" s="19"/>
      <c r="I28" s="19"/>
      <c r="J28" s="19"/>
      <c r="K28" s="19"/>
      <c r="L28" s="19"/>
      <c r="M28" s="19"/>
      <c r="N28" s="19"/>
      <c r="O28" s="19"/>
      <c r="P28" s="19"/>
      <c r="Q28" s="19"/>
      <c r="R28" s="19"/>
      <c r="S28" s="19"/>
      <c r="T28" s="19"/>
      <c r="U28" s="19"/>
      <c r="V28" s="19"/>
      <c r="W28" s="19"/>
      <c r="X28" s="19"/>
      <c r="Y28" s="19"/>
      <c r="Z28" s="20"/>
      <c r="AA28" s="21"/>
    </row>
    <row r="29" spans="1:27" ht="13.5">
      <c r="A29" s="22" t="s">
        <v>51</v>
      </c>
      <c r="B29" s="16"/>
      <c r="C29" s="17"/>
      <c r="D29" s="17"/>
      <c r="E29" s="18"/>
      <c r="F29" s="19"/>
      <c r="G29" s="19"/>
      <c r="H29" s="19"/>
      <c r="I29" s="19"/>
      <c r="J29" s="19"/>
      <c r="K29" s="19"/>
      <c r="L29" s="19"/>
      <c r="M29" s="19"/>
      <c r="N29" s="19"/>
      <c r="O29" s="19"/>
      <c r="P29" s="19"/>
      <c r="Q29" s="19"/>
      <c r="R29" s="19"/>
      <c r="S29" s="19"/>
      <c r="T29" s="19"/>
      <c r="U29" s="19"/>
      <c r="V29" s="19"/>
      <c r="W29" s="19"/>
      <c r="X29" s="19"/>
      <c r="Y29" s="19"/>
      <c r="Z29" s="20"/>
      <c r="AA29" s="21"/>
    </row>
    <row r="30" spans="1:27" ht="13.5">
      <c r="A30" s="22" t="s">
        <v>52</v>
      </c>
      <c r="B30" s="16"/>
      <c r="C30" s="17"/>
      <c r="D30" s="17"/>
      <c r="E30" s="18"/>
      <c r="F30" s="19"/>
      <c r="G30" s="19"/>
      <c r="H30" s="19"/>
      <c r="I30" s="19"/>
      <c r="J30" s="19"/>
      <c r="K30" s="19"/>
      <c r="L30" s="19"/>
      <c r="M30" s="19"/>
      <c r="N30" s="19"/>
      <c r="O30" s="19"/>
      <c r="P30" s="19"/>
      <c r="Q30" s="19"/>
      <c r="R30" s="19"/>
      <c r="S30" s="19"/>
      <c r="T30" s="19"/>
      <c r="U30" s="19"/>
      <c r="V30" s="19"/>
      <c r="W30" s="19"/>
      <c r="X30" s="19"/>
      <c r="Y30" s="19"/>
      <c r="Z30" s="20"/>
      <c r="AA30" s="21"/>
    </row>
    <row r="31" spans="1:27" ht="13.5">
      <c r="A31" s="22" t="s">
        <v>53</v>
      </c>
      <c r="B31" s="16"/>
      <c r="C31" s="17"/>
      <c r="D31" s="17"/>
      <c r="E31" s="18"/>
      <c r="F31" s="19"/>
      <c r="G31" s="19"/>
      <c r="H31" s="36"/>
      <c r="I31" s="36"/>
      <c r="J31" s="36"/>
      <c r="K31" s="19"/>
      <c r="L31" s="19"/>
      <c r="M31" s="19"/>
      <c r="N31" s="19"/>
      <c r="O31" s="36"/>
      <c r="P31" s="36"/>
      <c r="Q31" s="36"/>
      <c r="R31" s="19"/>
      <c r="S31" s="19"/>
      <c r="T31" s="19"/>
      <c r="U31" s="19"/>
      <c r="V31" s="36"/>
      <c r="W31" s="36"/>
      <c r="X31" s="36"/>
      <c r="Y31" s="19"/>
      <c r="Z31" s="20"/>
      <c r="AA31" s="21"/>
    </row>
    <row r="32" spans="1:27" ht="13.5">
      <c r="A32" s="9" t="s">
        <v>38</v>
      </c>
      <c r="B32" s="16"/>
      <c r="C32" s="17"/>
      <c r="D32" s="17"/>
      <c r="E32" s="18"/>
      <c r="F32" s="19"/>
      <c r="G32" s="19"/>
      <c r="H32" s="19"/>
      <c r="I32" s="19"/>
      <c r="J32" s="19"/>
      <c r="K32" s="19"/>
      <c r="L32" s="19"/>
      <c r="M32" s="19"/>
      <c r="N32" s="19"/>
      <c r="O32" s="19"/>
      <c r="P32" s="19"/>
      <c r="Q32" s="19"/>
      <c r="R32" s="19"/>
      <c r="S32" s="19"/>
      <c r="T32" s="19"/>
      <c r="U32" s="19"/>
      <c r="V32" s="19"/>
      <c r="W32" s="19"/>
      <c r="X32" s="19"/>
      <c r="Y32" s="19"/>
      <c r="Z32" s="20"/>
      <c r="AA32" s="21"/>
    </row>
    <row r="33" spans="1:27" ht="13.5">
      <c r="A33" s="22" t="s">
        <v>54</v>
      </c>
      <c r="B33" s="16"/>
      <c r="C33" s="17"/>
      <c r="D33" s="17"/>
      <c r="E33" s="18"/>
      <c r="F33" s="19"/>
      <c r="G33" s="19"/>
      <c r="H33" s="19"/>
      <c r="I33" s="19"/>
      <c r="J33" s="19"/>
      <c r="K33" s="19"/>
      <c r="L33" s="19"/>
      <c r="M33" s="19"/>
      <c r="N33" s="19"/>
      <c r="O33" s="19"/>
      <c r="P33" s="19"/>
      <c r="Q33" s="19"/>
      <c r="R33" s="19"/>
      <c r="S33" s="19"/>
      <c r="T33" s="19"/>
      <c r="U33" s="19"/>
      <c r="V33" s="19"/>
      <c r="W33" s="19"/>
      <c r="X33" s="19"/>
      <c r="Y33" s="19"/>
      <c r="Z33" s="20"/>
      <c r="AA33" s="21"/>
    </row>
    <row r="34" spans="1:27" ht="13.5">
      <c r="A34" s="23" t="s">
        <v>55</v>
      </c>
      <c r="B34" s="24"/>
      <c r="C34" s="25">
        <f aca="true" t="shared" si="2" ref="C34:Y34">SUM(C29:C33)</f>
        <v>0</v>
      </c>
      <c r="D34" s="25">
        <f>SUM(D29:D33)</f>
        <v>0</v>
      </c>
      <c r="E34" s="26">
        <f t="shared" si="2"/>
        <v>0</v>
      </c>
      <c r="F34" s="27">
        <f t="shared" si="2"/>
        <v>0</v>
      </c>
      <c r="G34" s="27">
        <f t="shared" si="2"/>
        <v>0</v>
      </c>
      <c r="H34" s="27">
        <f t="shared" si="2"/>
        <v>0</v>
      </c>
      <c r="I34" s="27">
        <f t="shared" si="2"/>
        <v>0</v>
      </c>
      <c r="J34" s="27">
        <f t="shared" si="2"/>
        <v>0</v>
      </c>
      <c r="K34" s="27">
        <f t="shared" si="2"/>
        <v>0</v>
      </c>
      <c r="L34" s="27">
        <f t="shared" si="2"/>
        <v>0</v>
      </c>
      <c r="M34" s="27">
        <f t="shared" si="2"/>
        <v>0</v>
      </c>
      <c r="N34" s="27">
        <f t="shared" si="2"/>
        <v>0</v>
      </c>
      <c r="O34" s="27">
        <f t="shared" si="2"/>
        <v>0</v>
      </c>
      <c r="P34" s="27">
        <f t="shared" si="2"/>
        <v>0</v>
      </c>
      <c r="Q34" s="27">
        <f t="shared" si="2"/>
        <v>0</v>
      </c>
      <c r="R34" s="27">
        <f t="shared" si="2"/>
        <v>0</v>
      </c>
      <c r="S34" s="27">
        <f t="shared" si="2"/>
        <v>0</v>
      </c>
      <c r="T34" s="27">
        <f t="shared" si="2"/>
        <v>0</v>
      </c>
      <c r="U34" s="27">
        <f t="shared" si="2"/>
        <v>0</v>
      </c>
      <c r="V34" s="27">
        <f t="shared" si="2"/>
        <v>0</v>
      </c>
      <c r="W34" s="27">
        <f t="shared" si="2"/>
        <v>0</v>
      </c>
      <c r="X34" s="27">
        <f t="shared" si="2"/>
        <v>0</v>
      </c>
      <c r="Y34" s="27">
        <f t="shared" si="2"/>
        <v>0</v>
      </c>
      <c r="Z34" s="28">
        <f>+IF(X34&lt;&gt;0,+(Y34/X34)*100,0)</f>
        <v>0</v>
      </c>
      <c r="AA34" s="29">
        <f>SUM(AA29:AA33)</f>
        <v>0</v>
      </c>
    </row>
    <row r="35" spans="1:27" ht="4.5" customHeight="1">
      <c r="A35" s="30"/>
      <c r="B35" s="16"/>
      <c r="C35" s="17"/>
      <c r="D35" s="17"/>
      <c r="E35" s="18"/>
      <c r="F35" s="19"/>
      <c r="G35" s="19"/>
      <c r="H35" s="19"/>
      <c r="I35" s="19"/>
      <c r="J35" s="19"/>
      <c r="K35" s="19"/>
      <c r="L35" s="19"/>
      <c r="M35" s="19"/>
      <c r="N35" s="19"/>
      <c r="O35" s="19"/>
      <c r="P35" s="19"/>
      <c r="Q35" s="19"/>
      <c r="R35" s="19"/>
      <c r="S35" s="19"/>
      <c r="T35" s="19"/>
      <c r="U35" s="19"/>
      <c r="V35" s="19"/>
      <c r="W35" s="19"/>
      <c r="X35" s="19"/>
      <c r="Y35" s="19"/>
      <c r="Z35" s="20"/>
      <c r="AA35" s="21"/>
    </row>
    <row r="36" spans="1:27" ht="13.5">
      <c r="A36" s="9" t="s">
        <v>56</v>
      </c>
      <c r="B36" s="16"/>
      <c r="C36" s="31">
        <f aca="true" t="shared" si="3" ref="C36:Y36">+C15+C25+C34</f>
        <v>0</v>
      </c>
      <c r="D36" s="31">
        <f>+D15+D25+D34</f>
        <v>0</v>
      </c>
      <c r="E36" s="32">
        <f t="shared" si="3"/>
        <v>-54137645</v>
      </c>
      <c r="F36" s="33">
        <f t="shared" si="3"/>
        <v>-54137645</v>
      </c>
      <c r="G36" s="33">
        <f t="shared" si="3"/>
        <v>5182599</v>
      </c>
      <c r="H36" s="33">
        <f t="shared" si="3"/>
        <v>-2292093</v>
      </c>
      <c r="I36" s="33">
        <f t="shared" si="3"/>
        <v>-13567339</v>
      </c>
      <c r="J36" s="33">
        <f t="shared" si="3"/>
        <v>-10676833</v>
      </c>
      <c r="K36" s="33">
        <f t="shared" si="3"/>
        <v>-2271036</v>
      </c>
      <c r="L36" s="33">
        <f t="shared" si="3"/>
        <v>34943971</v>
      </c>
      <c r="M36" s="33">
        <f t="shared" si="3"/>
        <v>0</v>
      </c>
      <c r="N36" s="33">
        <f t="shared" si="3"/>
        <v>32672935</v>
      </c>
      <c r="O36" s="33">
        <f t="shared" si="3"/>
        <v>0</v>
      </c>
      <c r="P36" s="33">
        <f t="shared" si="3"/>
        <v>0</v>
      </c>
      <c r="Q36" s="33">
        <f t="shared" si="3"/>
        <v>0</v>
      </c>
      <c r="R36" s="33">
        <f t="shared" si="3"/>
        <v>0</v>
      </c>
      <c r="S36" s="33">
        <f t="shared" si="3"/>
        <v>0</v>
      </c>
      <c r="T36" s="33">
        <f t="shared" si="3"/>
        <v>0</v>
      </c>
      <c r="U36" s="33">
        <f t="shared" si="3"/>
        <v>0</v>
      </c>
      <c r="V36" s="33">
        <f t="shared" si="3"/>
        <v>0</v>
      </c>
      <c r="W36" s="33">
        <f t="shared" si="3"/>
        <v>21996102</v>
      </c>
      <c r="X36" s="33">
        <f t="shared" si="3"/>
        <v>-7649270</v>
      </c>
      <c r="Y36" s="33">
        <f t="shared" si="3"/>
        <v>29645372</v>
      </c>
      <c r="Z36" s="34">
        <f>+IF(X36&lt;&gt;0,+(Y36/X36)*100,0)</f>
        <v>-387.55818529088396</v>
      </c>
      <c r="AA36" s="35">
        <f>+AA15+AA25+AA34</f>
        <v>-54137645</v>
      </c>
    </row>
    <row r="37" spans="1:27" ht="13.5">
      <c r="A37" s="22" t="s">
        <v>57</v>
      </c>
      <c r="B37" s="16"/>
      <c r="C37" s="31"/>
      <c r="D37" s="31"/>
      <c r="E37" s="32"/>
      <c r="F37" s="33"/>
      <c r="G37" s="33">
        <v>32280177</v>
      </c>
      <c r="H37" s="33">
        <v>37462776</v>
      </c>
      <c r="I37" s="33">
        <v>35170683</v>
      </c>
      <c r="J37" s="33">
        <v>32280177</v>
      </c>
      <c r="K37" s="33">
        <v>21603344</v>
      </c>
      <c r="L37" s="33">
        <v>19332308</v>
      </c>
      <c r="M37" s="33"/>
      <c r="N37" s="33">
        <v>21603344</v>
      </c>
      <c r="O37" s="33"/>
      <c r="P37" s="33"/>
      <c r="Q37" s="33"/>
      <c r="R37" s="33"/>
      <c r="S37" s="33"/>
      <c r="T37" s="33"/>
      <c r="U37" s="33"/>
      <c r="V37" s="33"/>
      <c r="W37" s="33">
        <v>32280177</v>
      </c>
      <c r="X37" s="33"/>
      <c r="Y37" s="33">
        <v>32280177</v>
      </c>
      <c r="Z37" s="34"/>
      <c r="AA37" s="35"/>
    </row>
    <row r="38" spans="1:27" ht="13.5">
      <c r="A38" s="41" t="s">
        <v>58</v>
      </c>
      <c r="B38" s="42"/>
      <c r="C38" s="43"/>
      <c r="D38" s="43"/>
      <c r="E38" s="44">
        <v>-54137645</v>
      </c>
      <c r="F38" s="45">
        <v>-54137645</v>
      </c>
      <c r="G38" s="45">
        <v>37462776</v>
      </c>
      <c r="H38" s="45">
        <v>35170683</v>
      </c>
      <c r="I38" s="45">
        <v>21603344</v>
      </c>
      <c r="J38" s="45">
        <v>21603344</v>
      </c>
      <c r="K38" s="45">
        <v>19332308</v>
      </c>
      <c r="L38" s="45">
        <v>54276279</v>
      </c>
      <c r="M38" s="45"/>
      <c r="N38" s="45">
        <v>54276279</v>
      </c>
      <c r="O38" s="45"/>
      <c r="P38" s="45"/>
      <c r="Q38" s="45"/>
      <c r="R38" s="45"/>
      <c r="S38" s="45"/>
      <c r="T38" s="45"/>
      <c r="U38" s="45"/>
      <c r="V38" s="45"/>
      <c r="W38" s="45">
        <v>54276279</v>
      </c>
      <c r="X38" s="45">
        <v>-7649270</v>
      </c>
      <c r="Y38" s="45">
        <v>61925549</v>
      </c>
      <c r="Z38" s="46">
        <v>-809.56</v>
      </c>
      <c r="AA38" s="47">
        <v>-54137645</v>
      </c>
    </row>
    <row r="39" spans="1:27" ht="13.5">
      <c r="A39" s="48" t="s">
        <v>80</v>
      </c>
      <c r="B39" s="49"/>
      <c r="C39" s="49"/>
      <c r="D39" s="49"/>
      <c r="E39" s="49"/>
      <c r="F39" s="49"/>
      <c r="G39" s="49"/>
      <c r="H39" s="49"/>
      <c r="I39" s="49"/>
      <c r="J39" s="49"/>
      <c r="K39" s="49"/>
      <c r="L39" s="49"/>
      <c r="M39" s="49"/>
      <c r="N39" s="49"/>
      <c r="O39" s="49"/>
      <c r="P39" s="49"/>
      <c r="Q39" s="49"/>
      <c r="R39" s="49"/>
      <c r="S39" s="49"/>
      <c r="T39" s="49"/>
      <c r="U39" s="49"/>
      <c r="V39" s="49"/>
      <c r="W39" s="49"/>
      <c r="X39" s="49"/>
      <c r="Y39" s="49"/>
      <c r="Z39" s="49"/>
      <c r="AA39" s="49"/>
    </row>
    <row r="40" spans="1:27" ht="13.5">
      <c r="A40" s="50" t="s">
        <v>81</v>
      </c>
      <c r="B40" s="49"/>
      <c r="C40" s="49"/>
      <c r="D40" s="49"/>
      <c r="E40" s="49"/>
      <c r="F40" s="49"/>
      <c r="G40" s="49"/>
      <c r="H40" s="49"/>
      <c r="I40" s="49"/>
      <c r="J40" s="49"/>
      <c r="K40" s="49"/>
      <c r="L40" s="49"/>
      <c r="M40" s="49"/>
      <c r="N40" s="49"/>
      <c r="O40" s="49"/>
      <c r="P40" s="49"/>
      <c r="Q40" s="49"/>
      <c r="R40" s="49"/>
      <c r="S40" s="49"/>
      <c r="T40" s="49"/>
      <c r="U40" s="49"/>
      <c r="V40" s="49"/>
      <c r="W40" s="49"/>
      <c r="X40" s="49"/>
      <c r="Y40" s="49"/>
      <c r="Z40" s="49"/>
      <c r="AA40" s="49"/>
    </row>
    <row r="41" spans="1:27" ht="13.5">
      <c r="A41" s="49"/>
      <c r="B41" s="49"/>
      <c r="C41" s="49"/>
      <c r="D41" s="49"/>
      <c r="E41" s="49"/>
      <c r="F41" s="49"/>
      <c r="G41" s="49"/>
      <c r="H41" s="49"/>
      <c r="I41" s="49"/>
      <c r="J41" s="49"/>
      <c r="K41" s="49"/>
      <c r="L41" s="49"/>
      <c r="M41" s="49"/>
      <c r="N41" s="49"/>
      <c r="O41" s="49"/>
      <c r="P41" s="49"/>
      <c r="Q41" s="49"/>
      <c r="R41" s="49"/>
      <c r="S41" s="49"/>
      <c r="T41" s="49"/>
      <c r="U41" s="49"/>
      <c r="V41" s="49"/>
      <c r="W41" s="49"/>
      <c r="X41" s="49"/>
      <c r="Y41" s="49"/>
      <c r="Z41" s="49"/>
      <c r="AA41" s="49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A41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51" t="s">
        <v>63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  <c r="R1" s="51"/>
      <c r="S1" s="51"/>
      <c r="T1" s="51"/>
      <c r="U1" s="51"/>
      <c r="V1" s="51"/>
      <c r="W1" s="51"/>
      <c r="X1" s="51"/>
      <c r="Y1" s="51"/>
      <c r="Z1" s="51"/>
      <c r="AA1" s="51"/>
    </row>
    <row r="2" spans="1:27" ht="24.75" customHeight="1">
      <c r="A2" s="2" t="s">
        <v>1</v>
      </c>
      <c r="B2" s="1" t="s">
        <v>82</v>
      </c>
      <c r="C2" s="3" t="s">
        <v>2</v>
      </c>
      <c r="D2" s="3" t="s">
        <v>3</v>
      </c>
      <c r="E2" s="52" t="s">
        <v>4</v>
      </c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  <c r="R2" s="53"/>
      <c r="S2" s="53"/>
      <c r="T2" s="53"/>
      <c r="U2" s="53"/>
      <c r="V2" s="53"/>
      <c r="W2" s="53"/>
      <c r="X2" s="53"/>
      <c r="Y2" s="53"/>
      <c r="Z2" s="53"/>
      <c r="AA2" s="54"/>
    </row>
    <row r="3" spans="1:27" ht="24.75" customHeight="1">
      <c r="A3" s="4" t="s">
        <v>5</v>
      </c>
      <c r="B3" s="5" t="s">
        <v>6</v>
      </c>
      <c r="C3" s="6" t="s">
        <v>7</v>
      </c>
      <c r="D3" s="6" t="s">
        <v>7</v>
      </c>
      <c r="E3" s="7" t="s">
        <v>8</v>
      </c>
      <c r="F3" s="8" t="s">
        <v>9</v>
      </c>
      <c r="G3" s="8" t="s">
        <v>10</v>
      </c>
      <c r="H3" s="8" t="s">
        <v>11</v>
      </c>
      <c r="I3" s="8" t="s">
        <v>12</v>
      </c>
      <c r="J3" s="8" t="s">
        <v>13</v>
      </c>
      <c r="K3" s="8" t="s">
        <v>14</v>
      </c>
      <c r="L3" s="8" t="s">
        <v>15</v>
      </c>
      <c r="M3" s="8" t="s">
        <v>16</v>
      </c>
      <c r="N3" s="8" t="s">
        <v>17</v>
      </c>
      <c r="O3" s="8" t="s">
        <v>18</v>
      </c>
      <c r="P3" s="8" t="s">
        <v>19</v>
      </c>
      <c r="Q3" s="8" t="s">
        <v>20</v>
      </c>
      <c r="R3" s="8" t="s">
        <v>21</v>
      </c>
      <c r="S3" s="8" t="s">
        <v>22</v>
      </c>
      <c r="T3" s="8" t="s">
        <v>23</v>
      </c>
      <c r="U3" s="8" t="s">
        <v>24</v>
      </c>
      <c r="V3" s="8" t="s">
        <v>25</v>
      </c>
      <c r="W3" s="8" t="s">
        <v>26</v>
      </c>
      <c r="X3" s="8" t="s">
        <v>27</v>
      </c>
      <c r="Y3" s="8" t="s">
        <v>28</v>
      </c>
      <c r="Z3" s="8" t="s">
        <v>29</v>
      </c>
      <c r="AA3" s="6" t="s">
        <v>30</v>
      </c>
    </row>
    <row r="4" spans="1:27" ht="13.5">
      <c r="A4" s="9" t="s">
        <v>31</v>
      </c>
      <c r="B4" s="10"/>
      <c r="C4" s="11"/>
      <c r="D4" s="11"/>
      <c r="E4" s="12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4"/>
      <c r="AA4" s="15"/>
    </row>
    <row r="5" spans="1:27" ht="13.5">
      <c r="A5" s="9" t="s">
        <v>32</v>
      </c>
      <c r="B5" s="16"/>
      <c r="C5" s="17"/>
      <c r="D5" s="17"/>
      <c r="E5" s="18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  <c r="S5" s="19"/>
      <c r="T5" s="19"/>
      <c r="U5" s="19"/>
      <c r="V5" s="19"/>
      <c r="W5" s="19"/>
      <c r="X5" s="19"/>
      <c r="Y5" s="19"/>
      <c r="Z5" s="20"/>
      <c r="AA5" s="21"/>
    </row>
    <row r="6" spans="1:27" ht="13.5">
      <c r="A6" s="22" t="s">
        <v>33</v>
      </c>
      <c r="B6" s="16"/>
      <c r="C6" s="17"/>
      <c r="D6" s="17"/>
      <c r="E6" s="18">
        <v>67586988</v>
      </c>
      <c r="F6" s="19">
        <v>67586988</v>
      </c>
      <c r="G6" s="19">
        <v>5729567</v>
      </c>
      <c r="H6" s="19">
        <v>5224669</v>
      </c>
      <c r="I6" s="19">
        <v>5709957</v>
      </c>
      <c r="J6" s="19">
        <v>16664193</v>
      </c>
      <c r="K6" s="19">
        <v>7041017</v>
      </c>
      <c r="L6" s="19">
        <v>7573579</v>
      </c>
      <c r="M6" s="19">
        <v>4593752</v>
      </c>
      <c r="N6" s="19">
        <v>19208348</v>
      </c>
      <c r="O6" s="19"/>
      <c r="P6" s="19"/>
      <c r="Q6" s="19"/>
      <c r="R6" s="19"/>
      <c r="S6" s="19"/>
      <c r="T6" s="19"/>
      <c r="U6" s="19"/>
      <c r="V6" s="19"/>
      <c r="W6" s="19">
        <v>35872541</v>
      </c>
      <c r="X6" s="19">
        <v>33340466</v>
      </c>
      <c r="Y6" s="19">
        <v>2532075</v>
      </c>
      <c r="Z6" s="20">
        <v>7.59</v>
      </c>
      <c r="AA6" s="21">
        <v>67586988</v>
      </c>
    </row>
    <row r="7" spans="1:27" ht="13.5">
      <c r="A7" s="22" t="s">
        <v>34</v>
      </c>
      <c r="B7" s="16"/>
      <c r="C7" s="17"/>
      <c r="D7" s="17"/>
      <c r="E7" s="18">
        <v>52787000</v>
      </c>
      <c r="F7" s="19">
        <v>52787000</v>
      </c>
      <c r="G7" s="19">
        <v>21045000</v>
      </c>
      <c r="H7" s="19">
        <v>3991555</v>
      </c>
      <c r="I7" s="19"/>
      <c r="J7" s="19">
        <v>25036555</v>
      </c>
      <c r="K7" s="19"/>
      <c r="L7" s="19">
        <v>15995000</v>
      </c>
      <c r="M7" s="19"/>
      <c r="N7" s="19">
        <v>15995000</v>
      </c>
      <c r="O7" s="19"/>
      <c r="P7" s="19"/>
      <c r="Q7" s="19"/>
      <c r="R7" s="19"/>
      <c r="S7" s="19"/>
      <c r="T7" s="19"/>
      <c r="U7" s="19"/>
      <c r="V7" s="19"/>
      <c r="W7" s="19">
        <v>41031555</v>
      </c>
      <c r="X7" s="19">
        <v>36581000</v>
      </c>
      <c r="Y7" s="19">
        <v>4450555</v>
      </c>
      <c r="Z7" s="20">
        <v>12.17</v>
      </c>
      <c r="AA7" s="21">
        <v>52787000</v>
      </c>
    </row>
    <row r="8" spans="1:27" ht="13.5">
      <c r="A8" s="22" t="s">
        <v>35</v>
      </c>
      <c r="B8" s="16"/>
      <c r="C8" s="17"/>
      <c r="D8" s="17"/>
      <c r="E8" s="18">
        <v>79095000</v>
      </c>
      <c r="F8" s="19">
        <v>79095000</v>
      </c>
      <c r="G8" s="19">
        <v>6080000</v>
      </c>
      <c r="H8" s="19"/>
      <c r="I8" s="19">
        <v>500000</v>
      </c>
      <c r="J8" s="19">
        <v>6580000</v>
      </c>
      <c r="K8" s="19">
        <v>500000</v>
      </c>
      <c r="L8" s="19">
        <v>8320000</v>
      </c>
      <c r="M8" s="19"/>
      <c r="N8" s="19">
        <v>8820000</v>
      </c>
      <c r="O8" s="19"/>
      <c r="P8" s="19"/>
      <c r="Q8" s="19"/>
      <c r="R8" s="19"/>
      <c r="S8" s="19"/>
      <c r="T8" s="19"/>
      <c r="U8" s="19"/>
      <c r="V8" s="19"/>
      <c r="W8" s="19">
        <v>15400000</v>
      </c>
      <c r="X8" s="19">
        <v>39547500</v>
      </c>
      <c r="Y8" s="19">
        <v>-24147500</v>
      </c>
      <c r="Z8" s="20">
        <v>-61.06</v>
      </c>
      <c r="AA8" s="21">
        <v>79095000</v>
      </c>
    </row>
    <row r="9" spans="1:27" ht="13.5">
      <c r="A9" s="22" t="s">
        <v>36</v>
      </c>
      <c r="B9" s="16"/>
      <c r="C9" s="17"/>
      <c r="D9" s="17"/>
      <c r="E9" s="18">
        <v>309000</v>
      </c>
      <c r="F9" s="19">
        <v>309000</v>
      </c>
      <c r="G9" s="19">
        <v>66065</v>
      </c>
      <c r="H9" s="19">
        <v>49799</v>
      </c>
      <c r="I9" s="19">
        <v>99301</v>
      </c>
      <c r="J9" s="19">
        <v>215165</v>
      </c>
      <c r="K9" s="19">
        <v>109956</v>
      </c>
      <c r="L9" s="19">
        <v>84165</v>
      </c>
      <c r="M9" s="19">
        <v>71386</v>
      </c>
      <c r="N9" s="19">
        <v>265507</v>
      </c>
      <c r="O9" s="19"/>
      <c r="P9" s="19"/>
      <c r="Q9" s="19"/>
      <c r="R9" s="19"/>
      <c r="S9" s="19"/>
      <c r="T9" s="19"/>
      <c r="U9" s="19"/>
      <c r="V9" s="19"/>
      <c r="W9" s="19">
        <v>480672</v>
      </c>
      <c r="X9" s="19">
        <v>154500</v>
      </c>
      <c r="Y9" s="19">
        <v>326172</v>
      </c>
      <c r="Z9" s="20">
        <v>211.11</v>
      </c>
      <c r="AA9" s="21">
        <v>309000</v>
      </c>
    </row>
    <row r="10" spans="1:27" ht="13.5">
      <c r="A10" s="22" t="s">
        <v>37</v>
      </c>
      <c r="B10" s="16"/>
      <c r="C10" s="17"/>
      <c r="D10" s="17"/>
      <c r="E10" s="18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20"/>
      <c r="AA10" s="21"/>
    </row>
    <row r="11" spans="1:27" ht="13.5">
      <c r="A11" s="9" t="s">
        <v>38</v>
      </c>
      <c r="B11" s="16"/>
      <c r="C11" s="17"/>
      <c r="D11" s="17"/>
      <c r="E11" s="18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20"/>
      <c r="AA11" s="21"/>
    </row>
    <row r="12" spans="1:27" ht="13.5">
      <c r="A12" s="22" t="s">
        <v>39</v>
      </c>
      <c r="B12" s="16"/>
      <c r="C12" s="17"/>
      <c r="D12" s="17"/>
      <c r="E12" s="18">
        <v>-134478089</v>
      </c>
      <c r="F12" s="19">
        <v>-134478089</v>
      </c>
      <c r="G12" s="19">
        <v>-17182749</v>
      </c>
      <c r="H12" s="19">
        <v>-8998098</v>
      </c>
      <c r="I12" s="19">
        <v>-8640938</v>
      </c>
      <c r="J12" s="19">
        <v>-34821785</v>
      </c>
      <c r="K12" s="19">
        <v>-20027291</v>
      </c>
      <c r="L12" s="19">
        <v>-5750681</v>
      </c>
      <c r="M12" s="19">
        <v>-16354160</v>
      </c>
      <c r="N12" s="19">
        <v>-42132132</v>
      </c>
      <c r="O12" s="19"/>
      <c r="P12" s="19"/>
      <c r="Q12" s="19"/>
      <c r="R12" s="19"/>
      <c r="S12" s="19"/>
      <c r="T12" s="19"/>
      <c r="U12" s="19"/>
      <c r="V12" s="19"/>
      <c r="W12" s="19">
        <v>-76953917</v>
      </c>
      <c r="X12" s="19">
        <v>-66598966</v>
      </c>
      <c r="Y12" s="19">
        <v>-10354951</v>
      </c>
      <c r="Z12" s="20">
        <v>15.55</v>
      </c>
      <c r="AA12" s="21">
        <v>-134478089</v>
      </c>
    </row>
    <row r="13" spans="1:27" ht="13.5">
      <c r="A13" s="22" t="s">
        <v>40</v>
      </c>
      <c r="B13" s="16"/>
      <c r="C13" s="17"/>
      <c r="D13" s="17"/>
      <c r="E13" s="18">
        <v>-477896</v>
      </c>
      <c r="F13" s="19">
        <v>-477896</v>
      </c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>
        <v>-238998</v>
      </c>
      <c r="Y13" s="19">
        <v>238998</v>
      </c>
      <c r="Z13" s="20">
        <v>-100</v>
      </c>
      <c r="AA13" s="21">
        <v>-477896</v>
      </c>
    </row>
    <row r="14" spans="1:27" ht="13.5">
      <c r="A14" s="22" t="s">
        <v>41</v>
      </c>
      <c r="B14" s="16"/>
      <c r="C14" s="17"/>
      <c r="D14" s="17"/>
      <c r="E14" s="18"/>
      <c r="F14" s="19"/>
      <c r="G14" s="19"/>
      <c r="H14" s="19"/>
      <c r="I14" s="19"/>
      <c r="J14" s="19"/>
      <c r="K14" s="19"/>
      <c r="L14" s="19"/>
      <c r="M14" s="19"/>
      <c r="N14" s="19"/>
      <c r="O14" s="19"/>
      <c r="P14" s="19"/>
      <c r="Q14" s="19"/>
      <c r="R14" s="19"/>
      <c r="S14" s="19"/>
      <c r="T14" s="19"/>
      <c r="U14" s="19"/>
      <c r="V14" s="19"/>
      <c r="W14" s="19"/>
      <c r="X14" s="19"/>
      <c r="Y14" s="19"/>
      <c r="Z14" s="20"/>
      <c r="AA14" s="21"/>
    </row>
    <row r="15" spans="1:27" ht="13.5">
      <c r="A15" s="23" t="s">
        <v>42</v>
      </c>
      <c r="B15" s="24"/>
      <c r="C15" s="25">
        <f aca="true" t="shared" si="0" ref="C15:Y15">SUM(C6:C14)</f>
        <v>0</v>
      </c>
      <c r="D15" s="25">
        <f>SUM(D6:D14)</f>
        <v>0</v>
      </c>
      <c r="E15" s="26">
        <f t="shared" si="0"/>
        <v>64822003</v>
      </c>
      <c r="F15" s="27">
        <f t="shared" si="0"/>
        <v>64822003</v>
      </c>
      <c r="G15" s="27">
        <f t="shared" si="0"/>
        <v>15737883</v>
      </c>
      <c r="H15" s="27">
        <f t="shared" si="0"/>
        <v>267925</v>
      </c>
      <c r="I15" s="27">
        <f t="shared" si="0"/>
        <v>-2331680</v>
      </c>
      <c r="J15" s="27">
        <f t="shared" si="0"/>
        <v>13674128</v>
      </c>
      <c r="K15" s="27">
        <f t="shared" si="0"/>
        <v>-12376318</v>
      </c>
      <c r="L15" s="27">
        <f t="shared" si="0"/>
        <v>26222063</v>
      </c>
      <c r="M15" s="27">
        <f t="shared" si="0"/>
        <v>-11689022</v>
      </c>
      <c r="N15" s="27">
        <f t="shared" si="0"/>
        <v>2156723</v>
      </c>
      <c r="O15" s="27">
        <f t="shared" si="0"/>
        <v>0</v>
      </c>
      <c r="P15" s="27">
        <f t="shared" si="0"/>
        <v>0</v>
      </c>
      <c r="Q15" s="27">
        <f t="shared" si="0"/>
        <v>0</v>
      </c>
      <c r="R15" s="27">
        <f t="shared" si="0"/>
        <v>0</v>
      </c>
      <c r="S15" s="27">
        <f t="shared" si="0"/>
        <v>0</v>
      </c>
      <c r="T15" s="27">
        <f t="shared" si="0"/>
        <v>0</v>
      </c>
      <c r="U15" s="27">
        <f t="shared" si="0"/>
        <v>0</v>
      </c>
      <c r="V15" s="27">
        <f t="shared" si="0"/>
        <v>0</v>
      </c>
      <c r="W15" s="27">
        <f t="shared" si="0"/>
        <v>15830851</v>
      </c>
      <c r="X15" s="27">
        <f t="shared" si="0"/>
        <v>42785502</v>
      </c>
      <c r="Y15" s="27">
        <f t="shared" si="0"/>
        <v>-26954651</v>
      </c>
      <c r="Z15" s="28">
        <f>+IF(X15&lt;&gt;0,+(Y15/X15)*100,0)</f>
        <v>-62.999496885650665</v>
      </c>
      <c r="AA15" s="29">
        <f>SUM(AA6:AA14)</f>
        <v>64822003</v>
      </c>
    </row>
    <row r="16" spans="1:27" ht="4.5" customHeight="1">
      <c r="A16" s="30"/>
      <c r="B16" s="16"/>
      <c r="C16" s="17"/>
      <c r="D16" s="17"/>
      <c r="E16" s="18"/>
      <c r="F16" s="19"/>
      <c r="G16" s="19"/>
      <c r="H16" s="19"/>
      <c r="I16" s="19"/>
      <c r="J16" s="19"/>
      <c r="K16" s="19"/>
      <c r="L16" s="19"/>
      <c r="M16" s="19"/>
      <c r="N16" s="19"/>
      <c r="O16" s="19"/>
      <c r="P16" s="19"/>
      <c r="Q16" s="19"/>
      <c r="R16" s="19"/>
      <c r="S16" s="19"/>
      <c r="T16" s="19"/>
      <c r="U16" s="19"/>
      <c r="V16" s="19"/>
      <c r="W16" s="19"/>
      <c r="X16" s="19"/>
      <c r="Y16" s="19"/>
      <c r="Z16" s="20"/>
      <c r="AA16" s="21"/>
    </row>
    <row r="17" spans="1:27" ht="13.5">
      <c r="A17" s="9" t="s">
        <v>43</v>
      </c>
      <c r="B17" s="16"/>
      <c r="C17" s="17"/>
      <c r="D17" s="17"/>
      <c r="E17" s="18"/>
      <c r="F17" s="19"/>
      <c r="G17" s="19"/>
      <c r="H17" s="19"/>
      <c r="I17" s="19"/>
      <c r="J17" s="19"/>
      <c r="K17" s="19"/>
      <c r="L17" s="19"/>
      <c r="M17" s="19"/>
      <c r="N17" s="19"/>
      <c r="O17" s="19"/>
      <c r="P17" s="19"/>
      <c r="Q17" s="19"/>
      <c r="R17" s="19"/>
      <c r="S17" s="19"/>
      <c r="T17" s="19"/>
      <c r="U17" s="19"/>
      <c r="V17" s="19"/>
      <c r="W17" s="19"/>
      <c r="X17" s="19"/>
      <c r="Y17" s="19"/>
      <c r="Z17" s="20"/>
      <c r="AA17" s="21"/>
    </row>
    <row r="18" spans="1:27" ht="13.5">
      <c r="A18" s="9" t="s">
        <v>32</v>
      </c>
      <c r="B18" s="16"/>
      <c r="C18" s="31"/>
      <c r="D18" s="31"/>
      <c r="E18" s="32"/>
      <c r="F18" s="33"/>
      <c r="G18" s="33"/>
      <c r="H18" s="33"/>
      <c r="I18" s="33"/>
      <c r="J18" s="33"/>
      <c r="K18" s="33"/>
      <c r="L18" s="33"/>
      <c r="M18" s="33"/>
      <c r="N18" s="33"/>
      <c r="O18" s="33"/>
      <c r="P18" s="33"/>
      <c r="Q18" s="33"/>
      <c r="R18" s="33"/>
      <c r="S18" s="33"/>
      <c r="T18" s="33"/>
      <c r="U18" s="33"/>
      <c r="V18" s="33"/>
      <c r="W18" s="33"/>
      <c r="X18" s="33"/>
      <c r="Y18" s="33"/>
      <c r="Z18" s="34"/>
      <c r="AA18" s="35"/>
    </row>
    <row r="19" spans="1:27" ht="13.5">
      <c r="A19" s="22" t="s">
        <v>44</v>
      </c>
      <c r="B19" s="16"/>
      <c r="C19" s="17"/>
      <c r="D19" s="17"/>
      <c r="E19" s="18"/>
      <c r="F19" s="19"/>
      <c r="G19" s="36"/>
      <c r="H19" s="36"/>
      <c r="I19" s="36"/>
      <c r="J19" s="19"/>
      <c r="K19" s="36"/>
      <c r="L19" s="36"/>
      <c r="M19" s="19"/>
      <c r="N19" s="36"/>
      <c r="O19" s="36"/>
      <c r="P19" s="36"/>
      <c r="Q19" s="19"/>
      <c r="R19" s="36"/>
      <c r="S19" s="36"/>
      <c r="T19" s="19"/>
      <c r="U19" s="36"/>
      <c r="V19" s="36"/>
      <c r="W19" s="36"/>
      <c r="X19" s="19"/>
      <c r="Y19" s="36"/>
      <c r="Z19" s="37"/>
      <c r="AA19" s="38"/>
    </row>
    <row r="20" spans="1:27" ht="13.5">
      <c r="A20" s="22" t="s">
        <v>45</v>
      </c>
      <c r="B20" s="16"/>
      <c r="C20" s="17"/>
      <c r="D20" s="17"/>
      <c r="E20" s="39"/>
      <c r="F20" s="36"/>
      <c r="G20" s="19"/>
      <c r="H20" s="19"/>
      <c r="I20" s="19"/>
      <c r="J20" s="19"/>
      <c r="K20" s="19"/>
      <c r="L20" s="19"/>
      <c r="M20" s="36"/>
      <c r="N20" s="19"/>
      <c r="O20" s="19"/>
      <c r="P20" s="19"/>
      <c r="Q20" s="19"/>
      <c r="R20" s="19"/>
      <c r="S20" s="19"/>
      <c r="T20" s="36"/>
      <c r="U20" s="19"/>
      <c r="V20" s="19"/>
      <c r="W20" s="19"/>
      <c r="X20" s="19"/>
      <c r="Y20" s="19"/>
      <c r="Z20" s="20"/>
      <c r="AA20" s="21"/>
    </row>
    <row r="21" spans="1:27" ht="13.5">
      <c r="A21" s="22" t="s">
        <v>46</v>
      </c>
      <c r="B21" s="16"/>
      <c r="C21" s="40"/>
      <c r="D21" s="40"/>
      <c r="E21" s="18"/>
      <c r="F21" s="19"/>
      <c r="G21" s="36"/>
      <c r="H21" s="36"/>
      <c r="I21" s="36"/>
      <c r="J21" s="19"/>
      <c r="K21" s="36"/>
      <c r="L21" s="36"/>
      <c r="M21" s="19"/>
      <c r="N21" s="36"/>
      <c r="O21" s="36"/>
      <c r="P21" s="36"/>
      <c r="Q21" s="19"/>
      <c r="R21" s="36"/>
      <c r="S21" s="36"/>
      <c r="T21" s="19"/>
      <c r="U21" s="36"/>
      <c r="V21" s="36"/>
      <c r="W21" s="36"/>
      <c r="X21" s="19"/>
      <c r="Y21" s="36"/>
      <c r="Z21" s="37"/>
      <c r="AA21" s="38"/>
    </row>
    <row r="22" spans="1:27" ht="13.5">
      <c r="A22" s="22" t="s">
        <v>47</v>
      </c>
      <c r="B22" s="16"/>
      <c r="C22" s="17"/>
      <c r="D22" s="17"/>
      <c r="E22" s="18"/>
      <c r="F22" s="19"/>
      <c r="G22" s="19"/>
      <c r="H22" s="19"/>
      <c r="I22" s="19"/>
      <c r="J22" s="19"/>
      <c r="K22" s="19"/>
      <c r="L22" s="19"/>
      <c r="M22" s="19"/>
      <c r="N22" s="19"/>
      <c r="O22" s="19"/>
      <c r="P22" s="19"/>
      <c r="Q22" s="19"/>
      <c r="R22" s="19"/>
      <c r="S22" s="19"/>
      <c r="T22" s="19"/>
      <c r="U22" s="19"/>
      <c r="V22" s="19"/>
      <c r="W22" s="19"/>
      <c r="X22" s="19"/>
      <c r="Y22" s="19"/>
      <c r="Z22" s="20"/>
      <c r="AA22" s="21"/>
    </row>
    <row r="23" spans="1:27" ht="13.5">
      <c r="A23" s="9" t="s">
        <v>38</v>
      </c>
      <c r="B23" s="16"/>
      <c r="C23" s="17"/>
      <c r="D23" s="17"/>
      <c r="E23" s="18"/>
      <c r="F23" s="19"/>
      <c r="G23" s="19"/>
      <c r="H23" s="19"/>
      <c r="I23" s="19"/>
      <c r="J23" s="19"/>
      <c r="K23" s="19"/>
      <c r="L23" s="19"/>
      <c r="M23" s="19"/>
      <c r="N23" s="19"/>
      <c r="O23" s="19"/>
      <c r="P23" s="19"/>
      <c r="Q23" s="19"/>
      <c r="R23" s="19"/>
      <c r="S23" s="19"/>
      <c r="T23" s="19"/>
      <c r="U23" s="19"/>
      <c r="V23" s="19"/>
      <c r="W23" s="19"/>
      <c r="X23" s="19"/>
      <c r="Y23" s="19"/>
      <c r="Z23" s="20"/>
      <c r="AA23" s="21"/>
    </row>
    <row r="24" spans="1:27" ht="13.5">
      <c r="A24" s="22" t="s">
        <v>48</v>
      </c>
      <c r="B24" s="16"/>
      <c r="C24" s="17"/>
      <c r="D24" s="17"/>
      <c r="E24" s="18">
        <v>-79095000</v>
      </c>
      <c r="F24" s="19">
        <v>-79095000</v>
      </c>
      <c r="G24" s="19">
        <v>-16487611</v>
      </c>
      <c r="H24" s="19">
        <v>-1172892</v>
      </c>
      <c r="I24" s="19">
        <v>-5841349</v>
      </c>
      <c r="J24" s="19">
        <v>-23501852</v>
      </c>
      <c r="K24" s="19">
        <v>-3740390</v>
      </c>
      <c r="L24" s="19"/>
      <c r="M24" s="19">
        <v>-4824035</v>
      </c>
      <c r="N24" s="19">
        <v>-8564425</v>
      </c>
      <c r="O24" s="19"/>
      <c r="P24" s="19"/>
      <c r="Q24" s="19"/>
      <c r="R24" s="19"/>
      <c r="S24" s="19"/>
      <c r="T24" s="19"/>
      <c r="U24" s="19"/>
      <c r="V24" s="19"/>
      <c r="W24" s="19">
        <v>-32066277</v>
      </c>
      <c r="X24" s="19">
        <v>-39547500</v>
      </c>
      <c r="Y24" s="19">
        <v>7481223</v>
      </c>
      <c r="Z24" s="20">
        <v>-18.92</v>
      </c>
      <c r="AA24" s="21">
        <v>-79095000</v>
      </c>
    </row>
    <row r="25" spans="1:27" ht="13.5">
      <c r="A25" s="23" t="s">
        <v>49</v>
      </c>
      <c r="B25" s="24"/>
      <c r="C25" s="25">
        <f aca="true" t="shared" si="1" ref="C25:Y25">SUM(C19:C24)</f>
        <v>0</v>
      </c>
      <c r="D25" s="25">
        <f>SUM(D19:D24)</f>
        <v>0</v>
      </c>
      <c r="E25" s="26">
        <f t="shared" si="1"/>
        <v>-79095000</v>
      </c>
      <c r="F25" s="27">
        <f t="shared" si="1"/>
        <v>-79095000</v>
      </c>
      <c r="G25" s="27">
        <f t="shared" si="1"/>
        <v>-16487611</v>
      </c>
      <c r="H25" s="27">
        <f t="shared" si="1"/>
        <v>-1172892</v>
      </c>
      <c r="I25" s="27">
        <f t="shared" si="1"/>
        <v>-5841349</v>
      </c>
      <c r="J25" s="27">
        <f t="shared" si="1"/>
        <v>-23501852</v>
      </c>
      <c r="K25" s="27">
        <f t="shared" si="1"/>
        <v>-3740390</v>
      </c>
      <c r="L25" s="27">
        <f t="shared" si="1"/>
        <v>0</v>
      </c>
      <c r="M25" s="27">
        <f t="shared" si="1"/>
        <v>-4824035</v>
      </c>
      <c r="N25" s="27">
        <f t="shared" si="1"/>
        <v>-8564425</v>
      </c>
      <c r="O25" s="27">
        <f t="shared" si="1"/>
        <v>0</v>
      </c>
      <c r="P25" s="27">
        <f t="shared" si="1"/>
        <v>0</v>
      </c>
      <c r="Q25" s="27">
        <f t="shared" si="1"/>
        <v>0</v>
      </c>
      <c r="R25" s="27">
        <f t="shared" si="1"/>
        <v>0</v>
      </c>
      <c r="S25" s="27">
        <f t="shared" si="1"/>
        <v>0</v>
      </c>
      <c r="T25" s="27">
        <f t="shared" si="1"/>
        <v>0</v>
      </c>
      <c r="U25" s="27">
        <f t="shared" si="1"/>
        <v>0</v>
      </c>
      <c r="V25" s="27">
        <f t="shared" si="1"/>
        <v>0</v>
      </c>
      <c r="W25" s="27">
        <f t="shared" si="1"/>
        <v>-32066277</v>
      </c>
      <c r="X25" s="27">
        <f t="shared" si="1"/>
        <v>-39547500</v>
      </c>
      <c r="Y25" s="27">
        <f t="shared" si="1"/>
        <v>7481223</v>
      </c>
      <c r="Z25" s="28">
        <f>+IF(X25&lt;&gt;0,+(Y25/X25)*100,0)</f>
        <v>-18.91705670396359</v>
      </c>
      <c r="AA25" s="29">
        <f>SUM(AA19:AA24)</f>
        <v>-79095000</v>
      </c>
    </row>
    <row r="26" spans="1:27" ht="4.5" customHeight="1">
      <c r="A26" s="30"/>
      <c r="B26" s="16"/>
      <c r="C26" s="17"/>
      <c r="D26" s="17"/>
      <c r="E26" s="18"/>
      <c r="F26" s="19"/>
      <c r="G26" s="19"/>
      <c r="H26" s="19"/>
      <c r="I26" s="19"/>
      <c r="J26" s="19"/>
      <c r="K26" s="19"/>
      <c r="L26" s="19"/>
      <c r="M26" s="19"/>
      <c r="N26" s="19"/>
      <c r="O26" s="19"/>
      <c r="P26" s="19"/>
      <c r="Q26" s="19"/>
      <c r="R26" s="19"/>
      <c r="S26" s="19"/>
      <c r="T26" s="19"/>
      <c r="U26" s="19"/>
      <c r="V26" s="19"/>
      <c r="W26" s="19"/>
      <c r="X26" s="19"/>
      <c r="Y26" s="19"/>
      <c r="Z26" s="20"/>
      <c r="AA26" s="21"/>
    </row>
    <row r="27" spans="1:27" ht="13.5">
      <c r="A27" s="9" t="s">
        <v>50</v>
      </c>
      <c r="B27" s="16"/>
      <c r="C27" s="17"/>
      <c r="D27" s="17"/>
      <c r="E27" s="18"/>
      <c r="F27" s="19"/>
      <c r="G27" s="19"/>
      <c r="H27" s="19"/>
      <c r="I27" s="19"/>
      <c r="J27" s="19"/>
      <c r="K27" s="19"/>
      <c r="L27" s="19"/>
      <c r="M27" s="19"/>
      <c r="N27" s="19"/>
      <c r="O27" s="19"/>
      <c r="P27" s="19"/>
      <c r="Q27" s="19"/>
      <c r="R27" s="19"/>
      <c r="S27" s="19"/>
      <c r="T27" s="19"/>
      <c r="U27" s="19"/>
      <c r="V27" s="19"/>
      <c r="W27" s="19"/>
      <c r="X27" s="19"/>
      <c r="Y27" s="19"/>
      <c r="Z27" s="20"/>
      <c r="AA27" s="21"/>
    </row>
    <row r="28" spans="1:27" ht="13.5">
      <c r="A28" s="9" t="s">
        <v>32</v>
      </c>
      <c r="B28" s="16"/>
      <c r="C28" s="17"/>
      <c r="D28" s="17"/>
      <c r="E28" s="18"/>
      <c r="F28" s="19"/>
      <c r="G28" s="19"/>
      <c r="H28" s="19"/>
      <c r="I28" s="19"/>
      <c r="J28" s="19"/>
      <c r="K28" s="19"/>
      <c r="L28" s="19"/>
      <c r="M28" s="19"/>
      <c r="N28" s="19"/>
      <c r="O28" s="19"/>
      <c r="P28" s="19"/>
      <c r="Q28" s="19"/>
      <c r="R28" s="19"/>
      <c r="S28" s="19"/>
      <c r="T28" s="19"/>
      <c r="U28" s="19"/>
      <c r="V28" s="19"/>
      <c r="W28" s="19"/>
      <c r="X28" s="19"/>
      <c r="Y28" s="19"/>
      <c r="Z28" s="20"/>
      <c r="AA28" s="21"/>
    </row>
    <row r="29" spans="1:27" ht="13.5">
      <c r="A29" s="22" t="s">
        <v>51</v>
      </c>
      <c r="B29" s="16"/>
      <c r="C29" s="17"/>
      <c r="D29" s="17"/>
      <c r="E29" s="18"/>
      <c r="F29" s="19"/>
      <c r="G29" s="19"/>
      <c r="H29" s="19"/>
      <c r="I29" s="19"/>
      <c r="J29" s="19"/>
      <c r="K29" s="19"/>
      <c r="L29" s="19"/>
      <c r="M29" s="19"/>
      <c r="N29" s="19"/>
      <c r="O29" s="19"/>
      <c r="P29" s="19"/>
      <c r="Q29" s="19"/>
      <c r="R29" s="19"/>
      <c r="S29" s="19"/>
      <c r="T29" s="19"/>
      <c r="U29" s="19"/>
      <c r="V29" s="19"/>
      <c r="W29" s="19"/>
      <c r="X29" s="19"/>
      <c r="Y29" s="19"/>
      <c r="Z29" s="20"/>
      <c r="AA29" s="21"/>
    </row>
    <row r="30" spans="1:27" ht="13.5">
      <c r="A30" s="22" t="s">
        <v>52</v>
      </c>
      <c r="B30" s="16"/>
      <c r="C30" s="17"/>
      <c r="D30" s="17"/>
      <c r="E30" s="18"/>
      <c r="F30" s="19"/>
      <c r="G30" s="19"/>
      <c r="H30" s="19"/>
      <c r="I30" s="19"/>
      <c r="J30" s="19"/>
      <c r="K30" s="19"/>
      <c r="L30" s="19"/>
      <c r="M30" s="19"/>
      <c r="N30" s="19"/>
      <c r="O30" s="19"/>
      <c r="P30" s="19"/>
      <c r="Q30" s="19"/>
      <c r="R30" s="19"/>
      <c r="S30" s="19"/>
      <c r="T30" s="19"/>
      <c r="U30" s="19"/>
      <c r="V30" s="19"/>
      <c r="W30" s="19"/>
      <c r="X30" s="19"/>
      <c r="Y30" s="19"/>
      <c r="Z30" s="20"/>
      <c r="AA30" s="21"/>
    </row>
    <row r="31" spans="1:27" ht="13.5">
      <c r="A31" s="22" t="s">
        <v>53</v>
      </c>
      <c r="B31" s="16"/>
      <c r="C31" s="17"/>
      <c r="D31" s="17"/>
      <c r="E31" s="18"/>
      <c r="F31" s="19"/>
      <c r="G31" s="19"/>
      <c r="H31" s="36"/>
      <c r="I31" s="36"/>
      <c r="J31" s="36"/>
      <c r="K31" s="19"/>
      <c r="L31" s="19"/>
      <c r="M31" s="19"/>
      <c r="N31" s="19"/>
      <c r="O31" s="36"/>
      <c r="P31" s="36"/>
      <c r="Q31" s="36"/>
      <c r="R31" s="19"/>
      <c r="S31" s="19"/>
      <c r="T31" s="19"/>
      <c r="U31" s="19"/>
      <c r="V31" s="36"/>
      <c r="W31" s="36"/>
      <c r="X31" s="36"/>
      <c r="Y31" s="19"/>
      <c r="Z31" s="20"/>
      <c r="AA31" s="21"/>
    </row>
    <row r="32" spans="1:27" ht="13.5">
      <c r="A32" s="9" t="s">
        <v>38</v>
      </c>
      <c r="B32" s="16"/>
      <c r="C32" s="17"/>
      <c r="D32" s="17"/>
      <c r="E32" s="18"/>
      <c r="F32" s="19"/>
      <c r="G32" s="19"/>
      <c r="H32" s="19"/>
      <c r="I32" s="19"/>
      <c r="J32" s="19"/>
      <c r="K32" s="19"/>
      <c r="L32" s="19"/>
      <c r="M32" s="19"/>
      <c r="N32" s="19"/>
      <c r="O32" s="19"/>
      <c r="P32" s="19"/>
      <c r="Q32" s="19"/>
      <c r="R32" s="19"/>
      <c r="S32" s="19"/>
      <c r="T32" s="19"/>
      <c r="U32" s="19"/>
      <c r="V32" s="19"/>
      <c r="W32" s="19"/>
      <c r="X32" s="19"/>
      <c r="Y32" s="19"/>
      <c r="Z32" s="20"/>
      <c r="AA32" s="21"/>
    </row>
    <row r="33" spans="1:27" ht="13.5">
      <c r="A33" s="22" t="s">
        <v>54</v>
      </c>
      <c r="B33" s="16"/>
      <c r="C33" s="17"/>
      <c r="D33" s="17"/>
      <c r="E33" s="18"/>
      <c r="F33" s="19"/>
      <c r="G33" s="19"/>
      <c r="H33" s="19"/>
      <c r="I33" s="19"/>
      <c r="J33" s="19"/>
      <c r="K33" s="19"/>
      <c r="L33" s="19"/>
      <c r="M33" s="19"/>
      <c r="N33" s="19"/>
      <c r="O33" s="19"/>
      <c r="P33" s="19"/>
      <c r="Q33" s="19"/>
      <c r="R33" s="19"/>
      <c r="S33" s="19"/>
      <c r="T33" s="19"/>
      <c r="U33" s="19"/>
      <c r="V33" s="19"/>
      <c r="W33" s="19"/>
      <c r="X33" s="19"/>
      <c r="Y33" s="19"/>
      <c r="Z33" s="20"/>
      <c r="AA33" s="21"/>
    </row>
    <row r="34" spans="1:27" ht="13.5">
      <c r="A34" s="23" t="s">
        <v>55</v>
      </c>
      <c r="B34" s="24"/>
      <c r="C34" s="25">
        <f aca="true" t="shared" si="2" ref="C34:Y34">SUM(C29:C33)</f>
        <v>0</v>
      </c>
      <c r="D34" s="25">
        <f>SUM(D29:D33)</f>
        <v>0</v>
      </c>
      <c r="E34" s="26">
        <f t="shared" si="2"/>
        <v>0</v>
      </c>
      <c r="F34" s="27">
        <f t="shared" si="2"/>
        <v>0</v>
      </c>
      <c r="G34" s="27">
        <f t="shared" si="2"/>
        <v>0</v>
      </c>
      <c r="H34" s="27">
        <f t="shared" si="2"/>
        <v>0</v>
      </c>
      <c r="I34" s="27">
        <f t="shared" si="2"/>
        <v>0</v>
      </c>
      <c r="J34" s="27">
        <f t="shared" si="2"/>
        <v>0</v>
      </c>
      <c r="K34" s="27">
        <f t="shared" si="2"/>
        <v>0</v>
      </c>
      <c r="L34" s="27">
        <f t="shared" si="2"/>
        <v>0</v>
      </c>
      <c r="M34" s="27">
        <f t="shared" si="2"/>
        <v>0</v>
      </c>
      <c r="N34" s="27">
        <f t="shared" si="2"/>
        <v>0</v>
      </c>
      <c r="O34" s="27">
        <f t="shared" si="2"/>
        <v>0</v>
      </c>
      <c r="P34" s="27">
        <f t="shared" si="2"/>
        <v>0</v>
      </c>
      <c r="Q34" s="27">
        <f t="shared" si="2"/>
        <v>0</v>
      </c>
      <c r="R34" s="27">
        <f t="shared" si="2"/>
        <v>0</v>
      </c>
      <c r="S34" s="27">
        <f t="shared" si="2"/>
        <v>0</v>
      </c>
      <c r="T34" s="27">
        <f t="shared" si="2"/>
        <v>0</v>
      </c>
      <c r="U34" s="27">
        <f t="shared" si="2"/>
        <v>0</v>
      </c>
      <c r="V34" s="27">
        <f t="shared" si="2"/>
        <v>0</v>
      </c>
      <c r="W34" s="27">
        <f t="shared" si="2"/>
        <v>0</v>
      </c>
      <c r="X34" s="27">
        <f t="shared" si="2"/>
        <v>0</v>
      </c>
      <c r="Y34" s="27">
        <f t="shared" si="2"/>
        <v>0</v>
      </c>
      <c r="Z34" s="28">
        <f>+IF(X34&lt;&gt;0,+(Y34/X34)*100,0)</f>
        <v>0</v>
      </c>
      <c r="AA34" s="29">
        <f>SUM(AA29:AA33)</f>
        <v>0</v>
      </c>
    </row>
    <row r="35" spans="1:27" ht="4.5" customHeight="1">
      <c r="A35" s="30"/>
      <c r="B35" s="16"/>
      <c r="C35" s="17"/>
      <c r="D35" s="17"/>
      <c r="E35" s="18"/>
      <c r="F35" s="19"/>
      <c r="G35" s="19"/>
      <c r="H35" s="19"/>
      <c r="I35" s="19"/>
      <c r="J35" s="19"/>
      <c r="K35" s="19"/>
      <c r="L35" s="19"/>
      <c r="M35" s="19"/>
      <c r="N35" s="19"/>
      <c r="O35" s="19"/>
      <c r="P35" s="19"/>
      <c r="Q35" s="19"/>
      <c r="R35" s="19"/>
      <c r="S35" s="19"/>
      <c r="T35" s="19"/>
      <c r="U35" s="19"/>
      <c r="V35" s="19"/>
      <c r="W35" s="19"/>
      <c r="X35" s="19"/>
      <c r="Y35" s="19"/>
      <c r="Z35" s="20"/>
      <c r="AA35" s="21"/>
    </row>
    <row r="36" spans="1:27" ht="13.5">
      <c r="A36" s="9" t="s">
        <v>56</v>
      </c>
      <c r="B36" s="16"/>
      <c r="C36" s="31">
        <f aca="true" t="shared" si="3" ref="C36:Y36">+C15+C25+C34</f>
        <v>0</v>
      </c>
      <c r="D36" s="31">
        <f>+D15+D25+D34</f>
        <v>0</v>
      </c>
      <c r="E36" s="32">
        <f t="shared" si="3"/>
        <v>-14272997</v>
      </c>
      <c r="F36" s="33">
        <f t="shared" si="3"/>
        <v>-14272997</v>
      </c>
      <c r="G36" s="33">
        <f t="shared" si="3"/>
        <v>-749728</v>
      </c>
      <c r="H36" s="33">
        <f t="shared" si="3"/>
        <v>-904967</v>
      </c>
      <c r="I36" s="33">
        <f t="shared" si="3"/>
        <v>-8173029</v>
      </c>
      <c r="J36" s="33">
        <f t="shared" si="3"/>
        <v>-9827724</v>
      </c>
      <c r="K36" s="33">
        <f t="shared" si="3"/>
        <v>-16116708</v>
      </c>
      <c r="L36" s="33">
        <f t="shared" si="3"/>
        <v>26222063</v>
      </c>
      <c r="M36" s="33">
        <f t="shared" si="3"/>
        <v>-16513057</v>
      </c>
      <c r="N36" s="33">
        <f t="shared" si="3"/>
        <v>-6407702</v>
      </c>
      <c r="O36" s="33">
        <f t="shared" si="3"/>
        <v>0</v>
      </c>
      <c r="P36" s="33">
        <f t="shared" si="3"/>
        <v>0</v>
      </c>
      <c r="Q36" s="33">
        <f t="shared" si="3"/>
        <v>0</v>
      </c>
      <c r="R36" s="33">
        <f t="shared" si="3"/>
        <v>0</v>
      </c>
      <c r="S36" s="33">
        <f t="shared" si="3"/>
        <v>0</v>
      </c>
      <c r="T36" s="33">
        <f t="shared" si="3"/>
        <v>0</v>
      </c>
      <c r="U36" s="33">
        <f t="shared" si="3"/>
        <v>0</v>
      </c>
      <c r="V36" s="33">
        <f t="shared" si="3"/>
        <v>0</v>
      </c>
      <c r="W36" s="33">
        <f t="shared" si="3"/>
        <v>-16235426</v>
      </c>
      <c r="X36" s="33">
        <f t="shared" si="3"/>
        <v>3238002</v>
      </c>
      <c r="Y36" s="33">
        <f t="shared" si="3"/>
        <v>-19473428</v>
      </c>
      <c r="Z36" s="34">
        <f>+IF(X36&lt;&gt;0,+(Y36/X36)*100,0)</f>
        <v>-601.4025933276138</v>
      </c>
      <c r="AA36" s="35">
        <f>+AA15+AA25+AA34</f>
        <v>-14272997</v>
      </c>
    </row>
    <row r="37" spans="1:27" ht="13.5">
      <c r="A37" s="22" t="s">
        <v>57</v>
      </c>
      <c r="B37" s="16"/>
      <c r="C37" s="31"/>
      <c r="D37" s="31"/>
      <c r="E37" s="32">
        <v>-23581000</v>
      </c>
      <c r="F37" s="33">
        <v>-23581000</v>
      </c>
      <c r="G37" s="33">
        <v>19319050</v>
      </c>
      <c r="H37" s="33">
        <v>18569322</v>
      </c>
      <c r="I37" s="33">
        <v>17664355</v>
      </c>
      <c r="J37" s="33">
        <v>19319050</v>
      </c>
      <c r="K37" s="33">
        <v>9491326</v>
      </c>
      <c r="L37" s="33">
        <v>-6625382</v>
      </c>
      <c r="M37" s="33">
        <v>19596681</v>
      </c>
      <c r="N37" s="33">
        <v>9491326</v>
      </c>
      <c r="O37" s="33"/>
      <c r="P37" s="33"/>
      <c r="Q37" s="33"/>
      <c r="R37" s="33"/>
      <c r="S37" s="33"/>
      <c r="T37" s="33"/>
      <c r="U37" s="33"/>
      <c r="V37" s="33"/>
      <c r="W37" s="33">
        <v>19319050</v>
      </c>
      <c r="X37" s="33">
        <v>-23581000</v>
      </c>
      <c r="Y37" s="33">
        <v>42900050</v>
      </c>
      <c r="Z37" s="34">
        <v>-181.93</v>
      </c>
      <c r="AA37" s="35">
        <v>-23581000</v>
      </c>
    </row>
    <row r="38" spans="1:27" ht="13.5">
      <c r="A38" s="41" t="s">
        <v>58</v>
      </c>
      <c r="B38" s="42"/>
      <c r="C38" s="43"/>
      <c r="D38" s="43"/>
      <c r="E38" s="44">
        <v>-37853998</v>
      </c>
      <c r="F38" s="45">
        <v>-37853998</v>
      </c>
      <c r="G38" s="45">
        <v>18569322</v>
      </c>
      <c r="H38" s="45">
        <v>17664355</v>
      </c>
      <c r="I38" s="45">
        <v>9491326</v>
      </c>
      <c r="J38" s="45">
        <v>9491326</v>
      </c>
      <c r="K38" s="45">
        <v>-6625382</v>
      </c>
      <c r="L38" s="45">
        <v>19596681</v>
      </c>
      <c r="M38" s="45">
        <v>3083624</v>
      </c>
      <c r="N38" s="45">
        <v>3083624</v>
      </c>
      <c r="O38" s="45"/>
      <c r="P38" s="45"/>
      <c r="Q38" s="45"/>
      <c r="R38" s="45"/>
      <c r="S38" s="45"/>
      <c r="T38" s="45"/>
      <c r="U38" s="45"/>
      <c r="V38" s="45"/>
      <c r="W38" s="45">
        <v>3083624</v>
      </c>
      <c r="X38" s="45">
        <v>-20342999</v>
      </c>
      <c r="Y38" s="45">
        <v>23426623</v>
      </c>
      <c r="Z38" s="46">
        <v>-115.16</v>
      </c>
      <c r="AA38" s="47">
        <v>-37853998</v>
      </c>
    </row>
    <row r="39" spans="1:27" ht="13.5">
      <c r="A39" s="48" t="s">
        <v>80</v>
      </c>
      <c r="B39" s="49"/>
      <c r="C39" s="49"/>
      <c r="D39" s="49"/>
      <c r="E39" s="49"/>
      <c r="F39" s="49"/>
      <c r="G39" s="49"/>
      <c r="H39" s="49"/>
      <c r="I39" s="49"/>
      <c r="J39" s="49"/>
      <c r="K39" s="49"/>
      <c r="L39" s="49"/>
      <c r="M39" s="49"/>
      <c r="N39" s="49"/>
      <c r="O39" s="49"/>
      <c r="P39" s="49"/>
      <c r="Q39" s="49"/>
      <c r="R39" s="49"/>
      <c r="S39" s="49"/>
      <c r="T39" s="49"/>
      <c r="U39" s="49"/>
      <c r="V39" s="49"/>
      <c r="W39" s="49"/>
      <c r="X39" s="49"/>
      <c r="Y39" s="49"/>
      <c r="Z39" s="49"/>
      <c r="AA39" s="49"/>
    </row>
    <row r="40" spans="1:27" ht="13.5">
      <c r="A40" s="50" t="s">
        <v>81</v>
      </c>
      <c r="B40" s="49"/>
      <c r="C40" s="49"/>
      <c r="D40" s="49"/>
      <c r="E40" s="49"/>
      <c r="F40" s="49"/>
      <c r="G40" s="49"/>
      <c r="H40" s="49"/>
      <c r="I40" s="49"/>
      <c r="J40" s="49"/>
      <c r="K40" s="49"/>
      <c r="L40" s="49"/>
      <c r="M40" s="49"/>
      <c r="N40" s="49"/>
      <c r="O40" s="49"/>
      <c r="P40" s="49"/>
      <c r="Q40" s="49"/>
      <c r="R40" s="49"/>
      <c r="S40" s="49"/>
      <c r="T40" s="49"/>
      <c r="U40" s="49"/>
      <c r="V40" s="49"/>
      <c r="W40" s="49"/>
      <c r="X40" s="49"/>
      <c r="Y40" s="49"/>
      <c r="Z40" s="49"/>
      <c r="AA40" s="49"/>
    </row>
    <row r="41" spans="1:27" ht="13.5">
      <c r="A41" s="49"/>
      <c r="B41" s="49"/>
      <c r="C41" s="49"/>
      <c r="D41" s="49"/>
      <c r="E41" s="49"/>
      <c r="F41" s="49"/>
      <c r="G41" s="49"/>
      <c r="H41" s="49"/>
      <c r="I41" s="49"/>
      <c r="J41" s="49"/>
      <c r="K41" s="49"/>
      <c r="L41" s="49"/>
      <c r="M41" s="49"/>
      <c r="N41" s="49"/>
      <c r="O41" s="49"/>
      <c r="P41" s="49"/>
      <c r="Q41" s="49"/>
      <c r="R41" s="49"/>
      <c r="S41" s="49"/>
      <c r="T41" s="49"/>
      <c r="U41" s="49"/>
      <c r="V41" s="49"/>
      <c r="W41" s="49"/>
      <c r="X41" s="49"/>
      <c r="Y41" s="49"/>
      <c r="Z41" s="49"/>
      <c r="AA41" s="49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A41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51" t="s">
        <v>64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  <c r="R1" s="51"/>
      <c r="S1" s="51"/>
      <c r="T1" s="51"/>
      <c r="U1" s="51"/>
      <c r="V1" s="51"/>
      <c r="W1" s="51"/>
      <c r="X1" s="51"/>
      <c r="Y1" s="51"/>
      <c r="Z1" s="51"/>
      <c r="AA1" s="51"/>
    </row>
    <row r="2" spans="1:27" ht="24.75" customHeight="1">
      <c r="A2" s="2" t="s">
        <v>1</v>
      </c>
      <c r="B2" s="1" t="s">
        <v>82</v>
      </c>
      <c r="C2" s="3" t="s">
        <v>2</v>
      </c>
      <c r="D2" s="3" t="s">
        <v>3</v>
      </c>
      <c r="E2" s="52" t="s">
        <v>4</v>
      </c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  <c r="R2" s="53"/>
      <c r="S2" s="53"/>
      <c r="T2" s="53"/>
      <c r="U2" s="53"/>
      <c r="V2" s="53"/>
      <c r="W2" s="53"/>
      <c r="X2" s="53"/>
      <c r="Y2" s="53"/>
      <c r="Z2" s="53"/>
      <c r="AA2" s="54"/>
    </row>
    <row r="3" spans="1:27" ht="24.75" customHeight="1">
      <c r="A3" s="4" t="s">
        <v>5</v>
      </c>
      <c r="B3" s="5" t="s">
        <v>6</v>
      </c>
      <c r="C3" s="6" t="s">
        <v>7</v>
      </c>
      <c r="D3" s="6" t="s">
        <v>7</v>
      </c>
      <c r="E3" s="7" t="s">
        <v>8</v>
      </c>
      <c r="F3" s="8" t="s">
        <v>9</v>
      </c>
      <c r="G3" s="8" t="s">
        <v>10</v>
      </c>
      <c r="H3" s="8" t="s">
        <v>11</v>
      </c>
      <c r="I3" s="8" t="s">
        <v>12</v>
      </c>
      <c r="J3" s="8" t="s">
        <v>13</v>
      </c>
      <c r="K3" s="8" t="s">
        <v>14</v>
      </c>
      <c r="L3" s="8" t="s">
        <v>15</v>
      </c>
      <c r="M3" s="8" t="s">
        <v>16</v>
      </c>
      <c r="N3" s="8" t="s">
        <v>17</v>
      </c>
      <c r="O3" s="8" t="s">
        <v>18</v>
      </c>
      <c r="P3" s="8" t="s">
        <v>19</v>
      </c>
      <c r="Q3" s="8" t="s">
        <v>20</v>
      </c>
      <c r="R3" s="8" t="s">
        <v>21</v>
      </c>
      <c r="S3" s="8" t="s">
        <v>22</v>
      </c>
      <c r="T3" s="8" t="s">
        <v>23</v>
      </c>
      <c r="U3" s="8" t="s">
        <v>24</v>
      </c>
      <c r="V3" s="8" t="s">
        <v>25</v>
      </c>
      <c r="W3" s="8" t="s">
        <v>26</v>
      </c>
      <c r="X3" s="8" t="s">
        <v>27</v>
      </c>
      <c r="Y3" s="8" t="s">
        <v>28</v>
      </c>
      <c r="Z3" s="8" t="s">
        <v>29</v>
      </c>
      <c r="AA3" s="6" t="s">
        <v>30</v>
      </c>
    </row>
    <row r="4" spans="1:27" ht="13.5">
      <c r="A4" s="9" t="s">
        <v>31</v>
      </c>
      <c r="B4" s="10"/>
      <c r="C4" s="11"/>
      <c r="D4" s="11"/>
      <c r="E4" s="12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4"/>
      <c r="AA4" s="15"/>
    </row>
    <row r="5" spans="1:27" ht="13.5">
      <c r="A5" s="9" t="s">
        <v>32</v>
      </c>
      <c r="B5" s="16"/>
      <c r="C5" s="17"/>
      <c r="D5" s="17"/>
      <c r="E5" s="18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  <c r="S5" s="19"/>
      <c r="T5" s="19"/>
      <c r="U5" s="19"/>
      <c r="V5" s="19"/>
      <c r="W5" s="19"/>
      <c r="X5" s="19"/>
      <c r="Y5" s="19"/>
      <c r="Z5" s="20"/>
      <c r="AA5" s="21"/>
    </row>
    <row r="6" spans="1:27" ht="13.5">
      <c r="A6" s="22" t="s">
        <v>33</v>
      </c>
      <c r="B6" s="16"/>
      <c r="C6" s="17">
        <v>1083601308</v>
      </c>
      <c r="D6" s="17"/>
      <c r="E6" s="18">
        <v>1092434352</v>
      </c>
      <c r="F6" s="19">
        <v>1092434352</v>
      </c>
      <c r="G6" s="19">
        <v>92874079</v>
      </c>
      <c r="H6" s="19">
        <v>119441335</v>
      </c>
      <c r="I6" s="19">
        <v>103157664</v>
      </c>
      <c r="J6" s="19">
        <v>315473078</v>
      </c>
      <c r="K6" s="19">
        <v>135293410</v>
      </c>
      <c r="L6" s="19">
        <v>99141771</v>
      </c>
      <c r="M6" s="19">
        <v>90968231</v>
      </c>
      <c r="N6" s="19">
        <v>325403412</v>
      </c>
      <c r="O6" s="19"/>
      <c r="P6" s="19"/>
      <c r="Q6" s="19"/>
      <c r="R6" s="19"/>
      <c r="S6" s="19"/>
      <c r="T6" s="19"/>
      <c r="U6" s="19"/>
      <c r="V6" s="19"/>
      <c r="W6" s="19">
        <v>640876490</v>
      </c>
      <c r="X6" s="19">
        <v>546217176</v>
      </c>
      <c r="Y6" s="19">
        <v>94659314</v>
      </c>
      <c r="Z6" s="20">
        <v>17.33</v>
      </c>
      <c r="AA6" s="21">
        <v>1092434352</v>
      </c>
    </row>
    <row r="7" spans="1:27" ht="13.5">
      <c r="A7" s="22" t="s">
        <v>34</v>
      </c>
      <c r="B7" s="16"/>
      <c r="C7" s="17">
        <v>223626929</v>
      </c>
      <c r="D7" s="17"/>
      <c r="E7" s="18">
        <v>224187996</v>
      </c>
      <c r="F7" s="19">
        <v>224187996</v>
      </c>
      <c r="G7" s="19">
        <v>78225549</v>
      </c>
      <c r="H7" s="19">
        <v>2480397</v>
      </c>
      <c r="I7" s="19">
        <v>-718383</v>
      </c>
      <c r="J7" s="19">
        <v>79987563</v>
      </c>
      <c r="K7" s="19"/>
      <c r="L7" s="19">
        <v>622000</v>
      </c>
      <c r="M7" s="19">
        <v>63728000</v>
      </c>
      <c r="N7" s="19">
        <v>64350000</v>
      </c>
      <c r="O7" s="19"/>
      <c r="P7" s="19"/>
      <c r="Q7" s="19"/>
      <c r="R7" s="19"/>
      <c r="S7" s="19"/>
      <c r="T7" s="19"/>
      <c r="U7" s="19"/>
      <c r="V7" s="19"/>
      <c r="W7" s="19">
        <v>144337563</v>
      </c>
      <c r="X7" s="19">
        <v>112093998</v>
      </c>
      <c r="Y7" s="19">
        <v>32243565</v>
      </c>
      <c r="Z7" s="20">
        <v>28.76</v>
      </c>
      <c r="AA7" s="21">
        <v>224187996</v>
      </c>
    </row>
    <row r="8" spans="1:27" ht="13.5">
      <c r="A8" s="22" t="s">
        <v>35</v>
      </c>
      <c r="B8" s="16"/>
      <c r="C8" s="17">
        <v>111803335</v>
      </c>
      <c r="D8" s="17"/>
      <c r="E8" s="18">
        <v>71781000</v>
      </c>
      <c r="F8" s="19">
        <v>71781000</v>
      </c>
      <c r="G8" s="19">
        <v>42486528</v>
      </c>
      <c r="H8" s="19">
        <v>10718632</v>
      </c>
      <c r="I8" s="19">
        <v>7705248</v>
      </c>
      <c r="J8" s="19">
        <v>60910408</v>
      </c>
      <c r="K8" s="19">
        <v>11430371</v>
      </c>
      <c r="L8" s="19">
        <v>26283821</v>
      </c>
      <c r="M8" s="19">
        <v>1860</v>
      </c>
      <c r="N8" s="19">
        <v>37716052</v>
      </c>
      <c r="O8" s="19"/>
      <c r="P8" s="19"/>
      <c r="Q8" s="19"/>
      <c r="R8" s="19"/>
      <c r="S8" s="19"/>
      <c r="T8" s="19"/>
      <c r="U8" s="19"/>
      <c r="V8" s="19"/>
      <c r="W8" s="19">
        <v>98626460</v>
      </c>
      <c r="X8" s="19">
        <v>35890500</v>
      </c>
      <c r="Y8" s="19">
        <v>62735960</v>
      </c>
      <c r="Z8" s="20">
        <v>174.8</v>
      </c>
      <c r="AA8" s="21">
        <v>71781000</v>
      </c>
    </row>
    <row r="9" spans="1:27" ht="13.5">
      <c r="A9" s="22" t="s">
        <v>36</v>
      </c>
      <c r="B9" s="16"/>
      <c r="C9" s="17">
        <v>35796394</v>
      </c>
      <c r="D9" s="17"/>
      <c r="E9" s="18">
        <v>1581492</v>
      </c>
      <c r="F9" s="19">
        <v>1581492</v>
      </c>
      <c r="G9" s="19">
        <v>44052</v>
      </c>
      <c r="H9" s="19">
        <v>259613</v>
      </c>
      <c r="I9" s="19">
        <v>342505</v>
      </c>
      <c r="J9" s="19">
        <v>646170</v>
      </c>
      <c r="K9" s="19">
        <v>147698</v>
      </c>
      <c r="L9" s="19">
        <v>126045</v>
      </c>
      <c r="M9" s="19">
        <v>291177</v>
      </c>
      <c r="N9" s="19">
        <v>564920</v>
      </c>
      <c r="O9" s="19"/>
      <c r="P9" s="19"/>
      <c r="Q9" s="19"/>
      <c r="R9" s="19"/>
      <c r="S9" s="19"/>
      <c r="T9" s="19"/>
      <c r="U9" s="19"/>
      <c r="V9" s="19"/>
      <c r="W9" s="19">
        <v>1211090</v>
      </c>
      <c r="X9" s="19">
        <v>790746</v>
      </c>
      <c r="Y9" s="19">
        <v>420344</v>
      </c>
      <c r="Z9" s="20">
        <v>53.16</v>
      </c>
      <c r="AA9" s="21">
        <v>1581492</v>
      </c>
    </row>
    <row r="10" spans="1:27" ht="13.5">
      <c r="A10" s="22" t="s">
        <v>37</v>
      </c>
      <c r="B10" s="16"/>
      <c r="C10" s="17">
        <v>37848</v>
      </c>
      <c r="D10" s="17"/>
      <c r="E10" s="18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20"/>
      <c r="AA10" s="21"/>
    </row>
    <row r="11" spans="1:27" ht="13.5">
      <c r="A11" s="9" t="s">
        <v>38</v>
      </c>
      <c r="B11" s="16"/>
      <c r="C11" s="17"/>
      <c r="D11" s="17"/>
      <c r="E11" s="18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20"/>
      <c r="AA11" s="21"/>
    </row>
    <row r="12" spans="1:27" ht="13.5">
      <c r="A12" s="22" t="s">
        <v>39</v>
      </c>
      <c r="B12" s="16"/>
      <c r="C12" s="17">
        <v>-1326735666</v>
      </c>
      <c r="D12" s="17"/>
      <c r="E12" s="18">
        <v>-1208909472</v>
      </c>
      <c r="F12" s="19">
        <v>-1208909472</v>
      </c>
      <c r="G12" s="19">
        <v>-231563643</v>
      </c>
      <c r="H12" s="19">
        <v>-105113443</v>
      </c>
      <c r="I12" s="19">
        <v>-101152880</v>
      </c>
      <c r="J12" s="19">
        <v>-437829966</v>
      </c>
      <c r="K12" s="19">
        <v>-118831833</v>
      </c>
      <c r="L12" s="19">
        <v>-64733226</v>
      </c>
      <c r="M12" s="19">
        <v>-150040516</v>
      </c>
      <c r="N12" s="19">
        <v>-333605575</v>
      </c>
      <c r="O12" s="19"/>
      <c r="P12" s="19"/>
      <c r="Q12" s="19"/>
      <c r="R12" s="19"/>
      <c r="S12" s="19"/>
      <c r="T12" s="19"/>
      <c r="U12" s="19"/>
      <c r="V12" s="19"/>
      <c r="W12" s="19">
        <v>-771435541</v>
      </c>
      <c r="X12" s="19">
        <v>-604454736</v>
      </c>
      <c r="Y12" s="19">
        <v>-166980805</v>
      </c>
      <c r="Z12" s="20">
        <v>27.63</v>
      </c>
      <c r="AA12" s="21">
        <v>-1208909472</v>
      </c>
    </row>
    <row r="13" spans="1:27" ht="13.5">
      <c r="A13" s="22" t="s">
        <v>40</v>
      </c>
      <c r="B13" s="16"/>
      <c r="C13" s="17">
        <v>-67921</v>
      </c>
      <c r="D13" s="17"/>
      <c r="E13" s="18">
        <v>-6510108</v>
      </c>
      <c r="F13" s="19">
        <v>-6510108</v>
      </c>
      <c r="G13" s="19">
        <v>-391757</v>
      </c>
      <c r="H13" s="19">
        <v>-1679123</v>
      </c>
      <c r="I13" s="19">
        <v>-1842211</v>
      </c>
      <c r="J13" s="19">
        <v>-3913091</v>
      </c>
      <c r="K13" s="19">
        <v>-1481492</v>
      </c>
      <c r="L13" s="19">
        <v>-768931</v>
      </c>
      <c r="M13" s="19">
        <v>-998399</v>
      </c>
      <c r="N13" s="19">
        <v>-3248822</v>
      </c>
      <c r="O13" s="19"/>
      <c r="P13" s="19"/>
      <c r="Q13" s="19"/>
      <c r="R13" s="19"/>
      <c r="S13" s="19"/>
      <c r="T13" s="19"/>
      <c r="U13" s="19"/>
      <c r="V13" s="19"/>
      <c r="W13" s="19">
        <v>-7161913</v>
      </c>
      <c r="X13" s="19">
        <v>-3255054</v>
      </c>
      <c r="Y13" s="19">
        <v>-3906859</v>
      </c>
      <c r="Z13" s="20">
        <v>120.02</v>
      </c>
      <c r="AA13" s="21">
        <v>-6510108</v>
      </c>
    </row>
    <row r="14" spans="1:27" ht="13.5">
      <c r="A14" s="22" t="s">
        <v>41</v>
      </c>
      <c r="B14" s="16"/>
      <c r="C14" s="17">
        <v>-53447498</v>
      </c>
      <c r="D14" s="17"/>
      <c r="E14" s="18">
        <v>-58375224</v>
      </c>
      <c r="F14" s="19">
        <v>-58375224</v>
      </c>
      <c r="G14" s="19">
        <v>-17973361</v>
      </c>
      <c r="H14" s="19">
        <v>-4862252</v>
      </c>
      <c r="I14" s="19">
        <v>-3570998</v>
      </c>
      <c r="J14" s="19">
        <v>-26406611</v>
      </c>
      <c r="K14" s="19">
        <v>-3504007</v>
      </c>
      <c r="L14" s="19">
        <v>-3427516</v>
      </c>
      <c r="M14" s="19">
        <v>-10464</v>
      </c>
      <c r="N14" s="19">
        <v>-6941987</v>
      </c>
      <c r="O14" s="19"/>
      <c r="P14" s="19"/>
      <c r="Q14" s="19"/>
      <c r="R14" s="19"/>
      <c r="S14" s="19"/>
      <c r="T14" s="19"/>
      <c r="U14" s="19"/>
      <c r="V14" s="19"/>
      <c r="W14" s="19">
        <v>-33348598</v>
      </c>
      <c r="X14" s="19">
        <v>-29187612</v>
      </c>
      <c r="Y14" s="19">
        <v>-4160986</v>
      </c>
      <c r="Z14" s="20">
        <v>14.26</v>
      </c>
      <c r="AA14" s="21">
        <v>-58375224</v>
      </c>
    </row>
    <row r="15" spans="1:27" ht="13.5">
      <c r="A15" s="23" t="s">
        <v>42</v>
      </c>
      <c r="B15" s="24"/>
      <c r="C15" s="25">
        <f aca="true" t="shared" si="0" ref="C15:Y15">SUM(C6:C14)</f>
        <v>74614729</v>
      </c>
      <c r="D15" s="25">
        <f>SUM(D6:D14)</f>
        <v>0</v>
      </c>
      <c r="E15" s="26">
        <f t="shared" si="0"/>
        <v>116190036</v>
      </c>
      <c r="F15" s="27">
        <f t="shared" si="0"/>
        <v>116190036</v>
      </c>
      <c r="G15" s="27">
        <f t="shared" si="0"/>
        <v>-36298553</v>
      </c>
      <c r="H15" s="27">
        <f t="shared" si="0"/>
        <v>21245159</v>
      </c>
      <c r="I15" s="27">
        <f t="shared" si="0"/>
        <v>3920945</v>
      </c>
      <c r="J15" s="27">
        <f t="shared" si="0"/>
        <v>-11132449</v>
      </c>
      <c r="K15" s="27">
        <f t="shared" si="0"/>
        <v>23054147</v>
      </c>
      <c r="L15" s="27">
        <f t="shared" si="0"/>
        <v>57243964</v>
      </c>
      <c r="M15" s="27">
        <f t="shared" si="0"/>
        <v>3939889</v>
      </c>
      <c r="N15" s="27">
        <f t="shared" si="0"/>
        <v>84238000</v>
      </c>
      <c r="O15" s="27">
        <f t="shared" si="0"/>
        <v>0</v>
      </c>
      <c r="P15" s="27">
        <f t="shared" si="0"/>
        <v>0</v>
      </c>
      <c r="Q15" s="27">
        <f t="shared" si="0"/>
        <v>0</v>
      </c>
      <c r="R15" s="27">
        <f t="shared" si="0"/>
        <v>0</v>
      </c>
      <c r="S15" s="27">
        <f t="shared" si="0"/>
        <v>0</v>
      </c>
      <c r="T15" s="27">
        <f t="shared" si="0"/>
        <v>0</v>
      </c>
      <c r="U15" s="27">
        <f t="shared" si="0"/>
        <v>0</v>
      </c>
      <c r="V15" s="27">
        <f t="shared" si="0"/>
        <v>0</v>
      </c>
      <c r="W15" s="27">
        <f t="shared" si="0"/>
        <v>73105551</v>
      </c>
      <c r="X15" s="27">
        <f t="shared" si="0"/>
        <v>58095018</v>
      </c>
      <c r="Y15" s="27">
        <f t="shared" si="0"/>
        <v>15010533</v>
      </c>
      <c r="Z15" s="28">
        <f>+IF(X15&lt;&gt;0,+(Y15/X15)*100,0)</f>
        <v>25.837900592439784</v>
      </c>
      <c r="AA15" s="29">
        <f>SUM(AA6:AA14)</f>
        <v>116190036</v>
      </c>
    </row>
    <row r="16" spans="1:27" ht="4.5" customHeight="1">
      <c r="A16" s="30"/>
      <c r="B16" s="16"/>
      <c r="C16" s="17"/>
      <c r="D16" s="17"/>
      <c r="E16" s="18"/>
      <c r="F16" s="19"/>
      <c r="G16" s="19"/>
      <c r="H16" s="19"/>
      <c r="I16" s="19"/>
      <c r="J16" s="19"/>
      <c r="K16" s="19"/>
      <c r="L16" s="19"/>
      <c r="M16" s="19"/>
      <c r="N16" s="19"/>
      <c r="O16" s="19"/>
      <c r="P16" s="19"/>
      <c r="Q16" s="19"/>
      <c r="R16" s="19"/>
      <c r="S16" s="19"/>
      <c r="T16" s="19"/>
      <c r="U16" s="19"/>
      <c r="V16" s="19"/>
      <c r="W16" s="19"/>
      <c r="X16" s="19"/>
      <c r="Y16" s="19"/>
      <c r="Z16" s="20"/>
      <c r="AA16" s="21"/>
    </row>
    <row r="17" spans="1:27" ht="13.5">
      <c r="A17" s="9" t="s">
        <v>43</v>
      </c>
      <c r="B17" s="16"/>
      <c r="C17" s="17"/>
      <c r="D17" s="17"/>
      <c r="E17" s="18"/>
      <c r="F17" s="19"/>
      <c r="G17" s="19"/>
      <c r="H17" s="19"/>
      <c r="I17" s="19"/>
      <c r="J17" s="19"/>
      <c r="K17" s="19"/>
      <c r="L17" s="19"/>
      <c r="M17" s="19"/>
      <c r="N17" s="19"/>
      <c r="O17" s="19"/>
      <c r="P17" s="19"/>
      <c r="Q17" s="19"/>
      <c r="R17" s="19"/>
      <c r="S17" s="19"/>
      <c r="T17" s="19"/>
      <c r="U17" s="19"/>
      <c r="V17" s="19"/>
      <c r="W17" s="19"/>
      <c r="X17" s="19"/>
      <c r="Y17" s="19"/>
      <c r="Z17" s="20"/>
      <c r="AA17" s="21"/>
    </row>
    <row r="18" spans="1:27" ht="13.5">
      <c r="A18" s="9" t="s">
        <v>32</v>
      </c>
      <c r="B18" s="16"/>
      <c r="C18" s="31"/>
      <c r="D18" s="31"/>
      <c r="E18" s="32"/>
      <c r="F18" s="33"/>
      <c r="G18" s="33"/>
      <c r="H18" s="33"/>
      <c r="I18" s="33"/>
      <c r="J18" s="33"/>
      <c r="K18" s="33"/>
      <c r="L18" s="33"/>
      <c r="M18" s="33"/>
      <c r="N18" s="33"/>
      <c r="O18" s="33"/>
      <c r="P18" s="33"/>
      <c r="Q18" s="33"/>
      <c r="R18" s="33"/>
      <c r="S18" s="33"/>
      <c r="T18" s="33"/>
      <c r="U18" s="33"/>
      <c r="V18" s="33"/>
      <c r="W18" s="33"/>
      <c r="X18" s="33"/>
      <c r="Y18" s="33"/>
      <c r="Z18" s="34"/>
      <c r="AA18" s="35"/>
    </row>
    <row r="19" spans="1:27" ht="13.5">
      <c r="A19" s="22" t="s">
        <v>44</v>
      </c>
      <c r="B19" s="16"/>
      <c r="C19" s="17">
        <v>25239015</v>
      </c>
      <c r="D19" s="17"/>
      <c r="E19" s="18">
        <v>88414476</v>
      </c>
      <c r="F19" s="19">
        <v>88414476</v>
      </c>
      <c r="G19" s="36">
        <v>40504</v>
      </c>
      <c r="H19" s="36">
        <v>2444713</v>
      </c>
      <c r="I19" s="36">
        <v>3204456</v>
      </c>
      <c r="J19" s="19">
        <v>5689673</v>
      </c>
      <c r="K19" s="36">
        <v>2601942</v>
      </c>
      <c r="L19" s="36">
        <v>10378669</v>
      </c>
      <c r="M19" s="19">
        <v>17895216</v>
      </c>
      <c r="N19" s="36">
        <v>30875827</v>
      </c>
      <c r="O19" s="36"/>
      <c r="P19" s="36"/>
      <c r="Q19" s="19"/>
      <c r="R19" s="36"/>
      <c r="S19" s="36"/>
      <c r="T19" s="19"/>
      <c r="U19" s="36"/>
      <c r="V19" s="36"/>
      <c r="W19" s="36">
        <v>36565500</v>
      </c>
      <c r="X19" s="19">
        <v>44207238</v>
      </c>
      <c r="Y19" s="36">
        <v>-7641738</v>
      </c>
      <c r="Z19" s="37">
        <v>-17.29</v>
      </c>
      <c r="AA19" s="38">
        <v>88414476</v>
      </c>
    </row>
    <row r="20" spans="1:27" ht="13.5">
      <c r="A20" s="22" t="s">
        <v>45</v>
      </c>
      <c r="B20" s="16"/>
      <c r="C20" s="17"/>
      <c r="D20" s="17"/>
      <c r="E20" s="39">
        <v>5282460</v>
      </c>
      <c r="F20" s="36">
        <v>5282460</v>
      </c>
      <c r="G20" s="19"/>
      <c r="H20" s="19"/>
      <c r="I20" s="19"/>
      <c r="J20" s="19"/>
      <c r="K20" s="19"/>
      <c r="L20" s="19"/>
      <c r="M20" s="36"/>
      <c r="N20" s="19"/>
      <c r="O20" s="19"/>
      <c r="P20" s="19"/>
      <c r="Q20" s="19"/>
      <c r="R20" s="19"/>
      <c r="S20" s="19"/>
      <c r="T20" s="36"/>
      <c r="U20" s="19"/>
      <c r="V20" s="19"/>
      <c r="W20" s="19"/>
      <c r="X20" s="19">
        <v>2641230</v>
      </c>
      <c r="Y20" s="19">
        <v>-2641230</v>
      </c>
      <c r="Z20" s="20">
        <v>-100</v>
      </c>
      <c r="AA20" s="21">
        <v>5282460</v>
      </c>
    </row>
    <row r="21" spans="1:27" ht="13.5">
      <c r="A21" s="22" t="s">
        <v>46</v>
      </c>
      <c r="B21" s="16"/>
      <c r="C21" s="40"/>
      <c r="D21" s="40"/>
      <c r="E21" s="18"/>
      <c r="F21" s="19"/>
      <c r="G21" s="36">
        <v>5253962</v>
      </c>
      <c r="H21" s="36">
        <v>-1834506</v>
      </c>
      <c r="I21" s="36">
        <v>-1096427</v>
      </c>
      <c r="J21" s="19">
        <v>2323029</v>
      </c>
      <c r="K21" s="36">
        <v>201900</v>
      </c>
      <c r="L21" s="36">
        <v>72446</v>
      </c>
      <c r="M21" s="19">
        <v>149928</v>
      </c>
      <c r="N21" s="36">
        <v>424274</v>
      </c>
      <c r="O21" s="36"/>
      <c r="P21" s="36"/>
      <c r="Q21" s="19"/>
      <c r="R21" s="36"/>
      <c r="S21" s="36"/>
      <c r="T21" s="19"/>
      <c r="U21" s="36"/>
      <c r="V21" s="36"/>
      <c r="W21" s="36">
        <v>2747303</v>
      </c>
      <c r="X21" s="19"/>
      <c r="Y21" s="36">
        <v>2747303</v>
      </c>
      <c r="Z21" s="37"/>
      <c r="AA21" s="38"/>
    </row>
    <row r="22" spans="1:27" ht="13.5">
      <c r="A22" s="22" t="s">
        <v>47</v>
      </c>
      <c r="B22" s="16"/>
      <c r="C22" s="17">
        <v>74707</v>
      </c>
      <c r="D22" s="17"/>
      <c r="E22" s="18">
        <v>-818208</v>
      </c>
      <c r="F22" s="19">
        <v>-818208</v>
      </c>
      <c r="G22" s="19"/>
      <c r="H22" s="19"/>
      <c r="I22" s="19"/>
      <c r="J22" s="19"/>
      <c r="K22" s="19"/>
      <c r="L22" s="19">
        <v>-54039</v>
      </c>
      <c r="M22" s="19">
        <v>-101953</v>
      </c>
      <c r="N22" s="19">
        <v>-155992</v>
      </c>
      <c r="O22" s="19"/>
      <c r="P22" s="19"/>
      <c r="Q22" s="19"/>
      <c r="R22" s="19"/>
      <c r="S22" s="19"/>
      <c r="T22" s="19"/>
      <c r="U22" s="19"/>
      <c r="V22" s="19"/>
      <c r="W22" s="19">
        <v>-155992</v>
      </c>
      <c r="X22" s="19">
        <v>-409104</v>
      </c>
      <c r="Y22" s="19">
        <v>253112</v>
      </c>
      <c r="Z22" s="20">
        <v>-61.87</v>
      </c>
      <c r="AA22" s="21">
        <v>-818208</v>
      </c>
    </row>
    <row r="23" spans="1:27" ht="13.5">
      <c r="A23" s="9" t="s">
        <v>38</v>
      </c>
      <c r="B23" s="16"/>
      <c r="C23" s="17"/>
      <c r="D23" s="17"/>
      <c r="E23" s="18"/>
      <c r="F23" s="19"/>
      <c r="G23" s="19"/>
      <c r="H23" s="19"/>
      <c r="I23" s="19"/>
      <c r="J23" s="19"/>
      <c r="K23" s="19"/>
      <c r="L23" s="19"/>
      <c r="M23" s="19"/>
      <c r="N23" s="19"/>
      <c r="O23" s="19"/>
      <c r="P23" s="19"/>
      <c r="Q23" s="19"/>
      <c r="R23" s="19"/>
      <c r="S23" s="19"/>
      <c r="T23" s="19"/>
      <c r="U23" s="19"/>
      <c r="V23" s="19"/>
      <c r="W23" s="19"/>
      <c r="X23" s="19"/>
      <c r="Y23" s="19"/>
      <c r="Z23" s="20"/>
      <c r="AA23" s="21"/>
    </row>
    <row r="24" spans="1:27" ht="13.5">
      <c r="A24" s="22" t="s">
        <v>48</v>
      </c>
      <c r="B24" s="16"/>
      <c r="C24" s="17">
        <v>-116606018</v>
      </c>
      <c r="D24" s="17"/>
      <c r="E24" s="18">
        <v>-136692996</v>
      </c>
      <c r="F24" s="19">
        <v>-136692996</v>
      </c>
      <c r="G24" s="19">
        <v>-9128755</v>
      </c>
      <c r="H24" s="19">
        <v>-12979579</v>
      </c>
      <c r="I24" s="19">
        <v>-17443732</v>
      </c>
      <c r="J24" s="19">
        <v>-39552066</v>
      </c>
      <c r="K24" s="19">
        <v>-23124989</v>
      </c>
      <c r="L24" s="19">
        <v>-16008807</v>
      </c>
      <c r="M24" s="19">
        <v>-8607050</v>
      </c>
      <c r="N24" s="19">
        <v>-47740846</v>
      </c>
      <c r="O24" s="19"/>
      <c r="P24" s="19"/>
      <c r="Q24" s="19"/>
      <c r="R24" s="19"/>
      <c r="S24" s="19"/>
      <c r="T24" s="19"/>
      <c r="U24" s="19"/>
      <c r="V24" s="19"/>
      <c r="W24" s="19">
        <v>-87292912</v>
      </c>
      <c r="X24" s="19">
        <v>-68346498</v>
      </c>
      <c r="Y24" s="19">
        <v>-18946414</v>
      </c>
      <c r="Z24" s="20">
        <v>27.72</v>
      </c>
      <c r="AA24" s="21">
        <v>-136692996</v>
      </c>
    </row>
    <row r="25" spans="1:27" ht="13.5">
      <c r="A25" s="23" t="s">
        <v>49</v>
      </c>
      <c r="B25" s="24"/>
      <c r="C25" s="25">
        <f aca="true" t="shared" si="1" ref="C25:Y25">SUM(C19:C24)</f>
        <v>-91292296</v>
      </c>
      <c r="D25" s="25">
        <f>SUM(D19:D24)</f>
        <v>0</v>
      </c>
      <c r="E25" s="26">
        <f t="shared" si="1"/>
        <v>-43814268</v>
      </c>
      <c r="F25" s="27">
        <f t="shared" si="1"/>
        <v>-43814268</v>
      </c>
      <c r="G25" s="27">
        <f t="shared" si="1"/>
        <v>-3834289</v>
      </c>
      <c r="H25" s="27">
        <f t="shared" si="1"/>
        <v>-12369372</v>
      </c>
      <c r="I25" s="27">
        <f t="shared" si="1"/>
        <v>-15335703</v>
      </c>
      <c r="J25" s="27">
        <f t="shared" si="1"/>
        <v>-31539364</v>
      </c>
      <c r="K25" s="27">
        <f t="shared" si="1"/>
        <v>-20321147</v>
      </c>
      <c r="L25" s="27">
        <f t="shared" si="1"/>
        <v>-5611731</v>
      </c>
      <c r="M25" s="27">
        <f t="shared" si="1"/>
        <v>9336141</v>
      </c>
      <c r="N25" s="27">
        <f t="shared" si="1"/>
        <v>-16596737</v>
      </c>
      <c r="O25" s="27">
        <f t="shared" si="1"/>
        <v>0</v>
      </c>
      <c r="P25" s="27">
        <f t="shared" si="1"/>
        <v>0</v>
      </c>
      <c r="Q25" s="27">
        <f t="shared" si="1"/>
        <v>0</v>
      </c>
      <c r="R25" s="27">
        <f t="shared" si="1"/>
        <v>0</v>
      </c>
      <c r="S25" s="27">
        <f t="shared" si="1"/>
        <v>0</v>
      </c>
      <c r="T25" s="27">
        <f t="shared" si="1"/>
        <v>0</v>
      </c>
      <c r="U25" s="27">
        <f t="shared" si="1"/>
        <v>0</v>
      </c>
      <c r="V25" s="27">
        <f t="shared" si="1"/>
        <v>0</v>
      </c>
      <c r="W25" s="27">
        <f t="shared" si="1"/>
        <v>-48136101</v>
      </c>
      <c r="X25" s="27">
        <f t="shared" si="1"/>
        <v>-21907134</v>
      </c>
      <c r="Y25" s="27">
        <f t="shared" si="1"/>
        <v>-26228967</v>
      </c>
      <c r="Z25" s="28">
        <f>+IF(X25&lt;&gt;0,+(Y25/X25)*100,0)</f>
        <v>119.7279708062223</v>
      </c>
      <c r="AA25" s="29">
        <f>SUM(AA19:AA24)</f>
        <v>-43814268</v>
      </c>
    </row>
    <row r="26" spans="1:27" ht="4.5" customHeight="1">
      <c r="A26" s="30"/>
      <c r="B26" s="16"/>
      <c r="C26" s="17"/>
      <c r="D26" s="17"/>
      <c r="E26" s="18"/>
      <c r="F26" s="19"/>
      <c r="G26" s="19"/>
      <c r="H26" s="19"/>
      <c r="I26" s="19"/>
      <c r="J26" s="19"/>
      <c r="K26" s="19"/>
      <c r="L26" s="19"/>
      <c r="M26" s="19"/>
      <c r="N26" s="19"/>
      <c r="O26" s="19"/>
      <c r="P26" s="19"/>
      <c r="Q26" s="19"/>
      <c r="R26" s="19"/>
      <c r="S26" s="19"/>
      <c r="T26" s="19"/>
      <c r="U26" s="19"/>
      <c r="V26" s="19"/>
      <c r="W26" s="19"/>
      <c r="X26" s="19"/>
      <c r="Y26" s="19"/>
      <c r="Z26" s="20"/>
      <c r="AA26" s="21"/>
    </row>
    <row r="27" spans="1:27" ht="13.5">
      <c r="A27" s="9" t="s">
        <v>50</v>
      </c>
      <c r="B27" s="16"/>
      <c r="C27" s="17"/>
      <c r="D27" s="17"/>
      <c r="E27" s="18"/>
      <c r="F27" s="19"/>
      <c r="G27" s="19"/>
      <c r="H27" s="19"/>
      <c r="I27" s="19"/>
      <c r="J27" s="19"/>
      <c r="K27" s="19"/>
      <c r="L27" s="19"/>
      <c r="M27" s="19"/>
      <c r="N27" s="19"/>
      <c r="O27" s="19"/>
      <c r="P27" s="19"/>
      <c r="Q27" s="19"/>
      <c r="R27" s="19"/>
      <c r="S27" s="19"/>
      <c r="T27" s="19"/>
      <c r="U27" s="19"/>
      <c r="V27" s="19"/>
      <c r="W27" s="19"/>
      <c r="X27" s="19"/>
      <c r="Y27" s="19"/>
      <c r="Z27" s="20"/>
      <c r="AA27" s="21"/>
    </row>
    <row r="28" spans="1:27" ht="13.5">
      <c r="A28" s="9" t="s">
        <v>32</v>
      </c>
      <c r="B28" s="16"/>
      <c r="C28" s="17"/>
      <c r="D28" s="17"/>
      <c r="E28" s="18"/>
      <c r="F28" s="19"/>
      <c r="G28" s="19"/>
      <c r="H28" s="19"/>
      <c r="I28" s="19"/>
      <c r="J28" s="19"/>
      <c r="K28" s="19"/>
      <c r="L28" s="19"/>
      <c r="M28" s="19"/>
      <c r="N28" s="19"/>
      <c r="O28" s="19"/>
      <c r="P28" s="19"/>
      <c r="Q28" s="19"/>
      <c r="R28" s="19"/>
      <c r="S28" s="19"/>
      <c r="T28" s="19"/>
      <c r="U28" s="19"/>
      <c r="V28" s="19"/>
      <c r="W28" s="19"/>
      <c r="X28" s="19"/>
      <c r="Y28" s="19"/>
      <c r="Z28" s="20"/>
      <c r="AA28" s="21"/>
    </row>
    <row r="29" spans="1:27" ht="13.5">
      <c r="A29" s="22" t="s">
        <v>51</v>
      </c>
      <c r="B29" s="16"/>
      <c r="C29" s="17"/>
      <c r="D29" s="17"/>
      <c r="E29" s="18"/>
      <c r="F29" s="19"/>
      <c r="G29" s="19"/>
      <c r="H29" s="19"/>
      <c r="I29" s="19"/>
      <c r="J29" s="19"/>
      <c r="K29" s="19"/>
      <c r="L29" s="19"/>
      <c r="M29" s="19"/>
      <c r="N29" s="19"/>
      <c r="O29" s="19"/>
      <c r="P29" s="19"/>
      <c r="Q29" s="19"/>
      <c r="R29" s="19"/>
      <c r="S29" s="19"/>
      <c r="T29" s="19"/>
      <c r="U29" s="19"/>
      <c r="V29" s="19"/>
      <c r="W29" s="19"/>
      <c r="X29" s="19"/>
      <c r="Y29" s="19"/>
      <c r="Z29" s="20"/>
      <c r="AA29" s="21"/>
    </row>
    <row r="30" spans="1:27" ht="13.5">
      <c r="A30" s="22" t="s">
        <v>52</v>
      </c>
      <c r="B30" s="16"/>
      <c r="C30" s="17"/>
      <c r="D30" s="17"/>
      <c r="E30" s="18"/>
      <c r="F30" s="19"/>
      <c r="G30" s="19"/>
      <c r="H30" s="19"/>
      <c r="I30" s="19"/>
      <c r="J30" s="19"/>
      <c r="K30" s="19"/>
      <c r="L30" s="19"/>
      <c r="M30" s="19"/>
      <c r="N30" s="19"/>
      <c r="O30" s="19"/>
      <c r="P30" s="19"/>
      <c r="Q30" s="19"/>
      <c r="R30" s="19"/>
      <c r="S30" s="19"/>
      <c r="T30" s="19"/>
      <c r="U30" s="19"/>
      <c r="V30" s="19"/>
      <c r="W30" s="19"/>
      <c r="X30" s="19"/>
      <c r="Y30" s="19"/>
      <c r="Z30" s="20"/>
      <c r="AA30" s="21"/>
    </row>
    <row r="31" spans="1:27" ht="13.5">
      <c r="A31" s="22" t="s">
        <v>53</v>
      </c>
      <c r="B31" s="16"/>
      <c r="C31" s="17">
        <v>3329453</v>
      </c>
      <c r="D31" s="17"/>
      <c r="E31" s="18">
        <v>1009128</v>
      </c>
      <c r="F31" s="19">
        <v>1009128</v>
      </c>
      <c r="G31" s="19">
        <v>576377</v>
      </c>
      <c r="H31" s="36">
        <v>-133485</v>
      </c>
      <c r="I31" s="36">
        <v>142970</v>
      </c>
      <c r="J31" s="36">
        <v>585862</v>
      </c>
      <c r="K31" s="19">
        <v>-100736</v>
      </c>
      <c r="L31" s="19">
        <v>-11445</v>
      </c>
      <c r="M31" s="19">
        <v>155531</v>
      </c>
      <c r="N31" s="19">
        <v>43350</v>
      </c>
      <c r="O31" s="36"/>
      <c r="P31" s="36"/>
      <c r="Q31" s="36"/>
      <c r="R31" s="19"/>
      <c r="S31" s="19"/>
      <c r="T31" s="19"/>
      <c r="U31" s="19"/>
      <c r="V31" s="36"/>
      <c r="W31" s="36">
        <v>629212</v>
      </c>
      <c r="X31" s="36">
        <v>504564</v>
      </c>
      <c r="Y31" s="19">
        <v>124648</v>
      </c>
      <c r="Z31" s="20">
        <v>24.7</v>
      </c>
      <c r="AA31" s="21">
        <v>1009128</v>
      </c>
    </row>
    <row r="32" spans="1:27" ht="13.5">
      <c r="A32" s="9" t="s">
        <v>38</v>
      </c>
      <c r="B32" s="16"/>
      <c r="C32" s="17"/>
      <c r="D32" s="17"/>
      <c r="E32" s="18"/>
      <c r="F32" s="19"/>
      <c r="G32" s="19"/>
      <c r="H32" s="19"/>
      <c r="I32" s="19"/>
      <c r="J32" s="19"/>
      <c r="K32" s="19"/>
      <c r="L32" s="19"/>
      <c r="M32" s="19"/>
      <c r="N32" s="19"/>
      <c r="O32" s="19"/>
      <c r="P32" s="19"/>
      <c r="Q32" s="19"/>
      <c r="R32" s="19"/>
      <c r="S32" s="19"/>
      <c r="T32" s="19"/>
      <c r="U32" s="19"/>
      <c r="V32" s="19"/>
      <c r="W32" s="19"/>
      <c r="X32" s="19"/>
      <c r="Y32" s="19"/>
      <c r="Z32" s="20"/>
      <c r="AA32" s="21"/>
    </row>
    <row r="33" spans="1:27" ht="13.5">
      <c r="A33" s="22" t="s">
        <v>54</v>
      </c>
      <c r="B33" s="16"/>
      <c r="C33" s="17">
        <v>-5918979</v>
      </c>
      <c r="D33" s="17"/>
      <c r="E33" s="18">
        <v>-3011616</v>
      </c>
      <c r="F33" s="19">
        <v>-3011616</v>
      </c>
      <c r="G33" s="19"/>
      <c r="H33" s="19"/>
      <c r="I33" s="19"/>
      <c r="J33" s="19"/>
      <c r="K33" s="19"/>
      <c r="L33" s="19"/>
      <c r="M33" s="19"/>
      <c r="N33" s="19"/>
      <c r="O33" s="19"/>
      <c r="P33" s="19"/>
      <c r="Q33" s="19"/>
      <c r="R33" s="19"/>
      <c r="S33" s="19"/>
      <c r="T33" s="19"/>
      <c r="U33" s="19"/>
      <c r="V33" s="19"/>
      <c r="W33" s="19"/>
      <c r="X33" s="19">
        <v>-1505808</v>
      </c>
      <c r="Y33" s="19">
        <v>1505808</v>
      </c>
      <c r="Z33" s="20">
        <v>-100</v>
      </c>
      <c r="AA33" s="21">
        <v>-3011616</v>
      </c>
    </row>
    <row r="34" spans="1:27" ht="13.5">
      <c r="A34" s="23" t="s">
        <v>55</v>
      </c>
      <c r="B34" s="24"/>
      <c r="C34" s="25">
        <f aca="true" t="shared" si="2" ref="C34:Y34">SUM(C29:C33)</f>
        <v>-2589526</v>
      </c>
      <c r="D34" s="25">
        <f>SUM(D29:D33)</f>
        <v>0</v>
      </c>
      <c r="E34" s="26">
        <f t="shared" si="2"/>
        <v>-2002488</v>
      </c>
      <c r="F34" s="27">
        <f t="shared" si="2"/>
        <v>-2002488</v>
      </c>
      <c r="G34" s="27">
        <f t="shared" si="2"/>
        <v>576377</v>
      </c>
      <c r="H34" s="27">
        <f t="shared" si="2"/>
        <v>-133485</v>
      </c>
      <c r="I34" s="27">
        <f t="shared" si="2"/>
        <v>142970</v>
      </c>
      <c r="J34" s="27">
        <f t="shared" si="2"/>
        <v>585862</v>
      </c>
      <c r="K34" s="27">
        <f t="shared" si="2"/>
        <v>-100736</v>
      </c>
      <c r="L34" s="27">
        <f t="shared" si="2"/>
        <v>-11445</v>
      </c>
      <c r="M34" s="27">
        <f t="shared" si="2"/>
        <v>155531</v>
      </c>
      <c r="N34" s="27">
        <f t="shared" si="2"/>
        <v>43350</v>
      </c>
      <c r="O34" s="27">
        <f t="shared" si="2"/>
        <v>0</v>
      </c>
      <c r="P34" s="27">
        <f t="shared" si="2"/>
        <v>0</v>
      </c>
      <c r="Q34" s="27">
        <f t="shared" si="2"/>
        <v>0</v>
      </c>
      <c r="R34" s="27">
        <f t="shared" si="2"/>
        <v>0</v>
      </c>
      <c r="S34" s="27">
        <f t="shared" si="2"/>
        <v>0</v>
      </c>
      <c r="T34" s="27">
        <f t="shared" si="2"/>
        <v>0</v>
      </c>
      <c r="U34" s="27">
        <f t="shared" si="2"/>
        <v>0</v>
      </c>
      <c r="V34" s="27">
        <f t="shared" si="2"/>
        <v>0</v>
      </c>
      <c r="W34" s="27">
        <f t="shared" si="2"/>
        <v>629212</v>
      </c>
      <c r="X34" s="27">
        <f t="shared" si="2"/>
        <v>-1001244</v>
      </c>
      <c r="Y34" s="27">
        <f t="shared" si="2"/>
        <v>1630456</v>
      </c>
      <c r="Z34" s="28">
        <f>+IF(X34&lt;&gt;0,+(Y34/X34)*100,0)</f>
        <v>-162.84302327904086</v>
      </c>
      <c r="AA34" s="29">
        <f>SUM(AA29:AA33)</f>
        <v>-2002488</v>
      </c>
    </row>
    <row r="35" spans="1:27" ht="4.5" customHeight="1">
      <c r="A35" s="30"/>
      <c r="B35" s="16"/>
      <c r="C35" s="17"/>
      <c r="D35" s="17"/>
      <c r="E35" s="18"/>
      <c r="F35" s="19"/>
      <c r="G35" s="19"/>
      <c r="H35" s="19"/>
      <c r="I35" s="19"/>
      <c r="J35" s="19"/>
      <c r="K35" s="19"/>
      <c r="L35" s="19"/>
      <c r="M35" s="19"/>
      <c r="N35" s="19"/>
      <c r="O35" s="19"/>
      <c r="P35" s="19"/>
      <c r="Q35" s="19"/>
      <c r="R35" s="19"/>
      <c r="S35" s="19"/>
      <c r="T35" s="19"/>
      <c r="U35" s="19"/>
      <c r="V35" s="19"/>
      <c r="W35" s="19"/>
      <c r="X35" s="19"/>
      <c r="Y35" s="19"/>
      <c r="Z35" s="20"/>
      <c r="AA35" s="21"/>
    </row>
    <row r="36" spans="1:27" ht="13.5">
      <c r="A36" s="9" t="s">
        <v>56</v>
      </c>
      <c r="B36" s="16"/>
      <c r="C36" s="31">
        <f aca="true" t="shared" si="3" ref="C36:Y36">+C15+C25+C34</f>
        <v>-19267093</v>
      </c>
      <c r="D36" s="31">
        <f>+D15+D25+D34</f>
        <v>0</v>
      </c>
      <c r="E36" s="32">
        <f t="shared" si="3"/>
        <v>70373280</v>
      </c>
      <c r="F36" s="33">
        <f t="shared" si="3"/>
        <v>70373280</v>
      </c>
      <c r="G36" s="33">
        <f t="shared" si="3"/>
        <v>-39556465</v>
      </c>
      <c r="H36" s="33">
        <f t="shared" si="3"/>
        <v>8742302</v>
      </c>
      <c r="I36" s="33">
        <f t="shared" si="3"/>
        <v>-11271788</v>
      </c>
      <c r="J36" s="33">
        <f t="shared" si="3"/>
        <v>-42085951</v>
      </c>
      <c r="K36" s="33">
        <f t="shared" si="3"/>
        <v>2632264</v>
      </c>
      <c r="L36" s="33">
        <f t="shared" si="3"/>
        <v>51620788</v>
      </c>
      <c r="M36" s="33">
        <f t="shared" si="3"/>
        <v>13431561</v>
      </c>
      <c r="N36" s="33">
        <f t="shared" si="3"/>
        <v>67684613</v>
      </c>
      <c r="O36" s="33">
        <f t="shared" si="3"/>
        <v>0</v>
      </c>
      <c r="P36" s="33">
        <f t="shared" si="3"/>
        <v>0</v>
      </c>
      <c r="Q36" s="33">
        <f t="shared" si="3"/>
        <v>0</v>
      </c>
      <c r="R36" s="33">
        <f t="shared" si="3"/>
        <v>0</v>
      </c>
      <c r="S36" s="33">
        <f t="shared" si="3"/>
        <v>0</v>
      </c>
      <c r="T36" s="33">
        <f t="shared" si="3"/>
        <v>0</v>
      </c>
      <c r="U36" s="33">
        <f t="shared" si="3"/>
        <v>0</v>
      </c>
      <c r="V36" s="33">
        <f t="shared" si="3"/>
        <v>0</v>
      </c>
      <c r="W36" s="33">
        <f t="shared" si="3"/>
        <v>25598662</v>
      </c>
      <c r="X36" s="33">
        <f t="shared" si="3"/>
        <v>35186640</v>
      </c>
      <c r="Y36" s="33">
        <f t="shared" si="3"/>
        <v>-9587978</v>
      </c>
      <c r="Z36" s="34">
        <f>+IF(X36&lt;&gt;0,+(Y36/X36)*100,0)</f>
        <v>-27.248916065870453</v>
      </c>
      <c r="AA36" s="35">
        <f>+AA15+AA25+AA34</f>
        <v>70373280</v>
      </c>
    </row>
    <row r="37" spans="1:27" ht="13.5">
      <c r="A37" s="22" t="s">
        <v>57</v>
      </c>
      <c r="B37" s="16"/>
      <c r="C37" s="31">
        <v>35489075</v>
      </c>
      <c r="D37" s="31"/>
      <c r="E37" s="32">
        <v>-191407248</v>
      </c>
      <c r="F37" s="33">
        <v>-191407248</v>
      </c>
      <c r="G37" s="33">
        <v>16232399</v>
      </c>
      <c r="H37" s="33">
        <v>-23324066</v>
      </c>
      <c r="I37" s="33">
        <v>-14581764</v>
      </c>
      <c r="J37" s="33">
        <v>16232399</v>
      </c>
      <c r="K37" s="33">
        <v>-25853552</v>
      </c>
      <c r="L37" s="33">
        <v>-23221288</v>
      </c>
      <c r="M37" s="33">
        <v>28399500</v>
      </c>
      <c r="N37" s="33">
        <v>-25853552</v>
      </c>
      <c r="O37" s="33"/>
      <c r="P37" s="33"/>
      <c r="Q37" s="33"/>
      <c r="R37" s="33"/>
      <c r="S37" s="33"/>
      <c r="T37" s="33"/>
      <c r="U37" s="33"/>
      <c r="V37" s="33"/>
      <c r="W37" s="33">
        <v>16232399</v>
      </c>
      <c r="X37" s="33">
        <v>-191407248</v>
      </c>
      <c r="Y37" s="33">
        <v>207639647</v>
      </c>
      <c r="Z37" s="34">
        <v>-108.48</v>
      </c>
      <c r="AA37" s="35">
        <v>-191407248</v>
      </c>
    </row>
    <row r="38" spans="1:27" ht="13.5">
      <c r="A38" s="41" t="s">
        <v>58</v>
      </c>
      <c r="B38" s="42"/>
      <c r="C38" s="43">
        <v>16221982</v>
      </c>
      <c r="D38" s="43"/>
      <c r="E38" s="44">
        <v>-121033968</v>
      </c>
      <c r="F38" s="45">
        <v>-121033968</v>
      </c>
      <c r="G38" s="45">
        <v>-23324066</v>
      </c>
      <c r="H38" s="45">
        <v>-14581764</v>
      </c>
      <c r="I38" s="45">
        <v>-25853552</v>
      </c>
      <c r="J38" s="45">
        <v>-25853552</v>
      </c>
      <c r="K38" s="45">
        <v>-23221288</v>
      </c>
      <c r="L38" s="45">
        <v>28399500</v>
      </c>
      <c r="M38" s="45">
        <v>41831061</v>
      </c>
      <c r="N38" s="45">
        <v>41831061</v>
      </c>
      <c r="O38" s="45"/>
      <c r="P38" s="45"/>
      <c r="Q38" s="45"/>
      <c r="R38" s="45"/>
      <c r="S38" s="45"/>
      <c r="T38" s="45"/>
      <c r="U38" s="45"/>
      <c r="V38" s="45"/>
      <c r="W38" s="45">
        <v>41831061</v>
      </c>
      <c r="X38" s="45">
        <v>-156220608</v>
      </c>
      <c r="Y38" s="45">
        <v>198051669</v>
      </c>
      <c r="Z38" s="46">
        <v>-126.78</v>
      </c>
      <c r="AA38" s="47">
        <v>-121033968</v>
      </c>
    </row>
    <row r="39" spans="1:27" ht="13.5">
      <c r="A39" s="48" t="s">
        <v>80</v>
      </c>
      <c r="B39" s="49"/>
      <c r="C39" s="49"/>
      <c r="D39" s="49"/>
      <c r="E39" s="49"/>
      <c r="F39" s="49"/>
      <c r="G39" s="49"/>
      <c r="H39" s="49"/>
      <c r="I39" s="49"/>
      <c r="J39" s="49"/>
      <c r="K39" s="49"/>
      <c r="L39" s="49"/>
      <c r="M39" s="49"/>
      <c r="N39" s="49"/>
      <c r="O39" s="49"/>
      <c r="P39" s="49"/>
      <c r="Q39" s="49"/>
      <c r="R39" s="49"/>
      <c r="S39" s="49"/>
      <c r="T39" s="49"/>
      <c r="U39" s="49"/>
      <c r="V39" s="49"/>
      <c r="W39" s="49"/>
      <c r="X39" s="49"/>
      <c r="Y39" s="49"/>
      <c r="Z39" s="49"/>
      <c r="AA39" s="49"/>
    </row>
    <row r="40" spans="1:27" ht="13.5">
      <c r="A40" s="50" t="s">
        <v>81</v>
      </c>
      <c r="B40" s="49"/>
      <c r="C40" s="49"/>
      <c r="D40" s="49"/>
      <c r="E40" s="49"/>
      <c r="F40" s="49"/>
      <c r="G40" s="49"/>
      <c r="H40" s="49"/>
      <c r="I40" s="49"/>
      <c r="J40" s="49"/>
      <c r="K40" s="49"/>
      <c r="L40" s="49"/>
      <c r="M40" s="49"/>
      <c r="N40" s="49"/>
      <c r="O40" s="49"/>
      <c r="P40" s="49"/>
      <c r="Q40" s="49"/>
      <c r="R40" s="49"/>
      <c r="S40" s="49"/>
      <c r="T40" s="49"/>
      <c r="U40" s="49"/>
      <c r="V40" s="49"/>
      <c r="W40" s="49"/>
      <c r="X40" s="49"/>
      <c r="Y40" s="49"/>
      <c r="Z40" s="49"/>
      <c r="AA40" s="49"/>
    </row>
    <row r="41" spans="1:27" ht="13.5">
      <c r="A41" s="49"/>
      <c r="B41" s="49"/>
      <c r="C41" s="49"/>
      <c r="D41" s="49"/>
      <c r="E41" s="49"/>
      <c r="F41" s="49"/>
      <c r="G41" s="49"/>
      <c r="H41" s="49"/>
      <c r="I41" s="49"/>
      <c r="J41" s="49"/>
      <c r="K41" s="49"/>
      <c r="L41" s="49"/>
      <c r="M41" s="49"/>
      <c r="N41" s="49"/>
      <c r="O41" s="49"/>
      <c r="P41" s="49"/>
      <c r="Q41" s="49"/>
      <c r="R41" s="49"/>
      <c r="S41" s="49"/>
      <c r="T41" s="49"/>
      <c r="U41" s="49"/>
      <c r="V41" s="49"/>
      <c r="W41" s="49"/>
      <c r="X41" s="49"/>
      <c r="Y41" s="49"/>
      <c r="Z41" s="49"/>
      <c r="AA41" s="49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A41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51" t="s">
        <v>65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  <c r="R1" s="51"/>
      <c r="S1" s="51"/>
      <c r="T1" s="51"/>
      <c r="U1" s="51"/>
      <c r="V1" s="51"/>
      <c r="W1" s="51"/>
      <c r="X1" s="51"/>
      <c r="Y1" s="51"/>
      <c r="Z1" s="51"/>
      <c r="AA1" s="51"/>
    </row>
    <row r="2" spans="1:27" ht="24.75" customHeight="1">
      <c r="A2" s="2" t="s">
        <v>1</v>
      </c>
      <c r="B2" s="1" t="s">
        <v>82</v>
      </c>
      <c r="C2" s="3" t="s">
        <v>2</v>
      </c>
      <c r="D2" s="3" t="s">
        <v>3</v>
      </c>
      <c r="E2" s="52" t="s">
        <v>4</v>
      </c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  <c r="R2" s="53"/>
      <c r="S2" s="53"/>
      <c r="T2" s="53"/>
      <c r="U2" s="53"/>
      <c r="V2" s="53"/>
      <c r="W2" s="53"/>
      <c r="X2" s="53"/>
      <c r="Y2" s="53"/>
      <c r="Z2" s="53"/>
      <c r="AA2" s="54"/>
    </row>
    <row r="3" spans="1:27" ht="24.75" customHeight="1">
      <c r="A3" s="4" t="s">
        <v>5</v>
      </c>
      <c r="B3" s="5" t="s">
        <v>6</v>
      </c>
      <c r="C3" s="6" t="s">
        <v>7</v>
      </c>
      <c r="D3" s="6" t="s">
        <v>7</v>
      </c>
      <c r="E3" s="7" t="s">
        <v>8</v>
      </c>
      <c r="F3" s="8" t="s">
        <v>9</v>
      </c>
      <c r="G3" s="8" t="s">
        <v>10</v>
      </c>
      <c r="H3" s="8" t="s">
        <v>11</v>
      </c>
      <c r="I3" s="8" t="s">
        <v>12</v>
      </c>
      <c r="J3" s="8" t="s">
        <v>13</v>
      </c>
      <c r="K3" s="8" t="s">
        <v>14</v>
      </c>
      <c r="L3" s="8" t="s">
        <v>15</v>
      </c>
      <c r="M3" s="8" t="s">
        <v>16</v>
      </c>
      <c r="N3" s="8" t="s">
        <v>17</v>
      </c>
      <c r="O3" s="8" t="s">
        <v>18</v>
      </c>
      <c r="P3" s="8" t="s">
        <v>19</v>
      </c>
      <c r="Q3" s="8" t="s">
        <v>20</v>
      </c>
      <c r="R3" s="8" t="s">
        <v>21</v>
      </c>
      <c r="S3" s="8" t="s">
        <v>22</v>
      </c>
      <c r="T3" s="8" t="s">
        <v>23</v>
      </c>
      <c r="U3" s="8" t="s">
        <v>24</v>
      </c>
      <c r="V3" s="8" t="s">
        <v>25</v>
      </c>
      <c r="W3" s="8" t="s">
        <v>26</v>
      </c>
      <c r="X3" s="8" t="s">
        <v>27</v>
      </c>
      <c r="Y3" s="8" t="s">
        <v>28</v>
      </c>
      <c r="Z3" s="8" t="s">
        <v>29</v>
      </c>
      <c r="AA3" s="6" t="s">
        <v>30</v>
      </c>
    </row>
    <row r="4" spans="1:27" ht="13.5">
      <c r="A4" s="9" t="s">
        <v>31</v>
      </c>
      <c r="B4" s="10"/>
      <c r="C4" s="11"/>
      <c r="D4" s="11"/>
      <c r="E4" s="12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4"/>
      <c r="AA4" s="15"/>
    </row>
    <row r="5" spans="1:27" ht="13.5">
      <c r="A5" s="9" t="s">
        <v>32</v>
      </c>
      <c r="B5" s="16"/>
      <c r="C5" s="17"/>
      <c r="D5" s="17"/>
      <c r="E5" s="18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  <c r="S5" s="19"/>
      <c r="T5" s="19"/>
      <c r="U5" s="19"/>
      <c r="V5" s="19"/>
      <c r="W5" s="19"/>
      <c r="X5" s="19"/>
      <c r="Y5" s="19"/>
      <c r="Z5" s="20"/>
      <c r="AA5" s="21"/>
    </row>
    <row r="6" spans="1:27" ht="13.5">
      <c r="A6" s="22" t="s">
        <v>33</v>
      </c>
      <c r="B6" s="16"/>
      <c r="C6" s="17">
        <v>13964270</v>
      </c>
      <c r="D6" s="17"/>
      <c r="E6" s="18">
        <v>2038160</v>
      </c>
      <c r="F6" s="19">
        <v>2038160</v>
      </c>
      <c r="G6" s="19">
        <v>189560</v>
      </c>
      <c r="H6" s="19">
        <v>394064</v>
      </c>
      <c r="I6" s="19">
        <v>2864104</v>
      </c>
      <c r="J6" s="19">
        <v>3447728</v>
      </c>
      <c r="K6" s="19">
        <v>84807</v>
      </c>
      <c r="L6" s="19">
        <v>433903</v>
      </c>
      <c r="M6" s="19">
        <v>195350</v>
      </c>
      <c r="N6" s="19">
        <v>714060</v>
      </c>
      <c r="O6" s="19"/>
      <c r="P6" s="19"/>
      <c r="Q6" s="19"/>
      <c r="R6" s="19"/>
      <c r="S6" s="19"/>
      <c r="T6" s="19"/>
      <c r="U6" s="19"/>
      <c r="V6" s="19"/>
      <c r="W6" s="19">
        <v>4161788</v>
      </c>
      <c r="X6" s="19">
        <v>523778</v>
      </c>
      <c r="Y6" s="19">
        <v>3638010</v>
      </c>
      <c r="Z6" s="20">
        <v>694.57</v>
      </c>
      <c r="AA6" s="21">
        <v>2038160</v>
      </c>
    </row>
    <row r="7" spans="1:27" ht="13.5">
      <c r="A7" s="22" t="s">
        <v>34</v>
      </c>
      <c r="B7" s="16"/>
      <c r="C7" s="17">
        <v>281826664</v>
      </c>
      <c r="D7" s="17"/>
      <c r="E7" s="18">
        <v>381781000</v>
      </c>
      <c r="F7" s="19">
        <v>381781000</v>
      </c>
      <c r="G7" s="19">
        <v>107510000</v>
      </c>
      <c r="H7" s="19">
        <v>2767650</v>
      </c>
      <c r="I7" s="19">
        <v>2063000</v>
      </c>
      <c r="J7" s="19">
        <v>112340650</v>
      </c>
      <c r="K7" s="19"/>
      <c r="L7" s="19">
        <v>89450483</v>
      </c>
      <c r="M7" s="19">
        <v>985049</v>
      </c>
      <c r="N7" s="19">
        <v>90435532</v>
      </c>
      <c r="O7" s="19"/>
      <c r="P7" s="19"/>
      <c r="Q7" s="19"/>
      <c r="R7" s="19"/>
      <c r="S7" s="19"/>
      <c r="T7" s="19"/>
      <c r="U7" s="19"/>
      <c r="V7" s="19"/>
      <c r="W7" s="19">
        <v>202776182</v>
      </c>
      <c r="X7" s="19">
        <v>231137203</v>
      </c>
      <c r="Y7" s="19">
        <v>-28361021</v>
      </c>
      <c r="Z7" s="20">
        <v>-12.27</v>
      </c>
      <c r="AA7" s="21">
        <v>381781000</v>
      </c>
    </row>
    <row r="8" spans="1:27" ht="13.5">
      <c r="A8" s="22" t="s">
        <v>35</v>
      </c>
      <c r="B8" s="16"/>
      <c r="C8" s="17"/>
      <c r="D8" s="17"/>
      <c r="E8" s="18"/>
      <c r="F8" s="19"/>
      <c r="G8" s="19"/>
      <c r="H8" s="19"/>
      <c r="I8" s="19"/>
      <c r="J8" s="19"/>
      <c r="K8" s="19"/>
      <c r="L8" s="19"/>
      <c r="M8" s="19"/>
      <c r="N8" s="19"/>
      <c r="O8" s="19"/>
      <c r="P8" s="19"/>
      <c r="Q8" s="19"/>
      <c r="R8" s="19"/>
      <c r="S8" s="19"/>
      <c r="T8" s="19"/>
      <c r="U8" s="19"/>
      <c r="V8" s="19"/>
      <c r="W8" s="19"/>
      <c r="X8" s="19"/>
      <c r="Y8" s="19"/>
      <c r="Z8" s="20"/>
      <c r="AA8" s="21"/>
    </row>
    <row r="9" spans="1:27" ht="13.5">
      <c r="A9" s="22" t="s">
        <v>36</v>
      </c>
      <c r="B9" s="16"/>
      <c r="C9" s="17">
        <v>3357126</v>
      </c>
      <c r="D9" s="17"/>
      <c r="E9" s="18">
        <v>3420000</v>
      </c>
      <c r="F9" s="19">
        <v>3420000</v>
      </c>
      <c r="G9" s="19">
        <v>68785</v>
      </c>
      <c r="H9" s="19">
        <v>176297</v>
      </c>
      <c r="I9" s="19">
        <v>277010</v>
      </c>
      <c r="J9" s="19">
        <v>522092</v>
      </c>
      <c r="K9" s="19">
        <v>365667</v>
      </c>
      <c r="L9" s="19">
        <v>93521</v>
      </c>
      <c r="M9" s="19">
        <v>69756</v>
      </c>
      <c r="N9" s="19">
        <v>528944</v>
      </c>
      <c r="O9" s="19"/>
      <c r="P9" s="19"/>
      <c r="Q9" s="19"/>
      <c r="R9" s="19"/>
      <c r="S9" s="19"/>
      <c r="T9" s="19"/>
      <c r="U9" s="19"/>
      <c r="V9" s="19"/>
      <c r="W9" s="19">
        <v>1051036</v>
      </c>
      <c r="X9" s="19">
        <v>1396429</v>
      </c>
      <c r="Y9" s="19">
        <v>-345393</v>
      </c>
      <c r="Z9" s="20">
        <v>-24.73</v>
      </c>
      <c r="AA9" s="21">
        <v>3420000</v>
      </c>
    </row>
    <row r="10" spans="1:27" ht="13.5">
      <c r="A10" s="22" t="s">
        <v>37</v>
      </c>
      <c r="B10" s="16"/>
      <c r="C10" s="17"/>
      <c r="D10" s="17"/>
      <c r="E10" s="18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20"/>
      <c r="AA10" s="21"/>
    </row>
    <row r="11" spans="1:27" ht="13.5">
      <c r="A11" s="9" t="s">
        <v>38</v>
      </c>
      <c r="B11" s="16"/>
      <c r="C11" s="17"/>
      <c r="D11" s="17"/>
      <c r="E11" s="18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20"/>
      <c r="AA11" s="21"/>
    </row>
    <row r="12" spans="1:27" ht="13.5">
      <c r="A12" s="22" t="s">
        <v>39</v>
      </c>
      <c r="B12" s="16"/>
      <c r="C12" s="17">
        <v>-127832641</v>
      </c>
      <c r="D12" s="17"/>
      <c r="E12" s="18">
        <v>-172978270</v>
      </c>
      <c r="F12" s="19">
        <v>-172978270</v>
      </c>
      <c r="G12" s="19">
        <v>-35067775</v>
      </c>
      <c r="H12" s="19">
        <v>-19190009</v>
      </c>
      <c r="I12" s="19">
        <v>-12416580</v>
      </c>
      <c r="J12" s="19">
        <v>-66674364</v>
      </c>
      <c r="K12" s="19">
        <v>-12912181</v>
      </c>
      <c r="L12" s="19">
        <v>-14986612</v>
      </c>
      <c r="M12" s="19">
        <v>-24429054</v>
      </c>
      <c r="N12" s="19">
        <v>-52327847</v>
      </c>
      <c r="O12" s="19"/>
      <c r="P12" s="19"/>
      <c r="Q12" s="19"/>
      <c r="R12" s="19"/>
      <c r="S12" s="19"/>
      <c r="T12" s="19"/>
      <c r="U12" s="19"/>
      <c r="V12" s="19"/>
      <c r="W12" s="19">
        <v>-119002211</v>
      </c>
      <c r="X12" s="19">
        <v>-63074472</v>
      </c>
      <c r="Y12" s="19">
        <v>-55927739</v>
      </c>
      <c r="Z12" s="20">
        <v>88.67</v>
      </c>
      <c r="AA12" s="21">
        <v>-172978270</v>
      </c>
    </row>
    <row r="13" spans="1:27" ht="13.5">
      <c r="A13" s="22" t="s">
        <v>40</v>
      </c>
      <c r="B13" s="16"/>
      <c r="C13" s="17">
        <v>-6748420</v>
      </c>
      <c r="D13" s="17"/>
      <c r="E13" s="18">
        <v>-3551000</v>
      </c>
      <c r="F13" s="19">
        <v>-3551000</v>
      </c>
      <c r="G13" s="19"/>
      <c r="H13" s="19"/>
      <c r="I13" s="19"/>
      <c r="J13" s="19"/>
      <c r="K13" s="19"/>
      <c r="L13" s="19">
        <v>-495136</v>
      </c>
      <c r="M13" s="19"/>
      <c r="N13" s="19">
        <v>-495136</v>
      </c>
      <c r="O13" s="19"/>
      <c r="P13" s="19"/>
      <c r="Q13" s="19"/>
      <c r="R13" s="19"/>
      <c r="S13" s="19"/>
      <c r="T13" s="19"/>
      <c r="U13" s="19"/>
      <c r="V13" s="19"/>
      <c r="W13" s="19">
        <v>-495136</v>
      </c>
      <c r="X13" s="19">
        <v>-1800000</v>
      </c>
      <c r="Y13" s="19">
        <v>1304864</v>
      </c>
      <c r="Z13" s="20">
        <v>-72.49</v>
      </c>
      <c r="AA13" s="21">
        <v>-3551000</v>
      </c>
    </row>
    <row r="14" spans="1:27" ht="13.5">
      <c r="A14" s="22" t="s">
        <v>41</v>
      </c>
      <c r="B14" s="16"/>
      <c r="C14" s="17">
        <v>-185094608</v>
      </c>
      <c r="D14" s="17"/>
      <c r="E14" s="18">
        <v>-220576730</v>
      </c>
      <c r="F14" s="19">
        <v>-220576730</v>
      </c>
      <c r="G14" s="19">
        <v>-2238787</v>
      </c>
      <c r="H14" s="19">
        <v>-5948784</v>
      </c>
      <c r="I14" s="19">
        <v>-7482157</v>
      </c>
      <c r="J14" s="19">
        <v>-15669728</v>
      </c>
      <c r="K14" s="19">
        <v>-5089349</v>
      </c>
      <c r="L14" s="19">
        <v>-4078913</v>
      </c>
      <c r="M14" s="19">
        <v>-12684202</v>
      </c>
      <c r="N14" s="19">
        <v>-21852464</v>
      </c>
      <c r="O14" s="19"/>
      <c r="P14" s="19"/>
      <c r="Q14" s="19"/>
      <c r="R14" s="19"/>
      <c r="S14" s="19"/>
      <c r="T14" s="19"/>
      <c r="U14" s="19"/>
      <c r="V14" s="19"/>
      <c r="W14" s="19">
        <v>-37522192</v>
      </c>
      <c r="X14" s="19">
        <v>-44034232</v>
      </c>
      <c r="Y14" s="19">
        <v>6512040</v>
      </c>
      <c r="Z14" s="20">
        <v>-14.79</v>
      </c>
      <c r="AA14" s="21">
        <v>-220576730</v>
      </c>
    </row>
    <row r="15" spans="1:27" ht="13.5">
      <c r="A15" s="23" t="s">
        <v>42</v>
      </c>
      <c r="B15" s="24"/>
      <c r="C15" s="25">
        <f aca="true" t="shared" si="0" ref="C15:Y15">SUM(C6:C14)</f>
        <v>-20527609</v>
      </c>
      <c r="D15" s="25">
        <f>SUM(D6:D14)</f>
        <v>0</v>
      </c>
      <c r="E15" s="26">
        <f t="shared" si="0"/>
        <v>-9866840</v>
      </c>
      <c r="F15" s="27">
        <f t="shared" si="0"/>
        <v>-9866840</v>
      </c>
      <c r="G15" s="27">
        <f t="shared" si="0"/>
        <v>70461783</v>
      </c>
      <c r="H15" s="27">
        <f t="shared" si="0"/>
        <v>-21800782</v>
      </c>
      <c r="I15" s="27">
        <f t="shared" si="0"/>
        <v>-14694623</v>
      </c>
      <c r="J15" s="27">
        <f t="shared" si="0"/>
        <v>33966378</v>
      </c>
      <c r="K15" s="27">
        <f t="shared" si="0"/>
        <v>-17551056</v>
      </c>
      <c r="L15" s="27">
        <f t="shared" si="0"/>
        <v>70417246</v>
      </c>
      <c r="M15" s="27">
        <f t="shared" si="0"/>
        <v>-35863101</v>
      </c>
      <c r="N15" s="27">
        <f t="shared" si="0"/>
        <v>17003089</v>
      </c>
      <c r="O15" s="27">
        <f t="shared" si="0"/>
        <v>0</v>
      </c>
      <c r="P15" s="27">
        <f t="shared" si="0"/>
        <v>0</v>
      </c>
      <c r="Q15" s="27">
        <f t="shared" si="0"/>
        <v>0</v>
      </c>
      <c r="R15" s="27">
        <f t="shared" si="0"/>
        <v>0</v>
      </c>
      <c r="S15" s="27">
        <f t="shared" si="0"/>
        <v>0</v>
      </c>
      <c r="T15" s="27">
        <f t="shared" si="0"/>
        <v>0</v>
      </c>
      <c r="U15" s="27">
        <f t="shared" si="0"/>
        <v>0</v>
      </c>
      <c r="V15" s="27">
        <f t="shared" si="0"/>
        <v>0</v>
      </c>
      <c r="W15" s="27">
        <f t="shared" si="0"/>
        <v>50969467</v>
      </c>
      <c r="X15" s="27">
        <f t="shared" si="0"/>
        <v>124148706</v>
      </c>
      <c r="Y15" s="27">
        <f t="shared" si="0"/>
        <v>-73179239</v>
      </c>
      <c r="Z15" s="28">
        <f>+IF(X15&lt;&gt;0,+(Y15/X15)*100,0)</f>
        <v>-58.94482621510369</v>
      </c>
      <c r="AA15" s="29">
        <f>SUM(AA6:AA14)</f>
        <v>-9866840</v>
      </c>
    </row>
    <row r="16" spans="1:27" ht="4.5" customHeight="1">
      <c r="A16" s="30"/>
      <c r="B16" s="16"/>
      <c r="C16" s="17"/>
      <c r="D16" s="17"/>
      <c r="E16" s="18"/>
      <c r="F16" s="19"/>
      <c r="G16" s="19"/>
      <c r="H16" s="19"/>
      <c r="I16" s="19"/>
      <c r="J16" s="19"/>
      <c r="K16" s="19"/>
      <c r="L16" s="19"/>
      <c r="M16" s="19"/>
      <c r="N16" s="19"/>
      <c r="O16" s="19"/>
      <c r="P16" s="19"/>
      <c r="Q16" s="19"/>
      <c r="R16" s="19"/>
      <c r="S16" s="19"/>
      <c r="T16" s="19"/>
      <c r="U16" s="19"/>
      <c r="V16" s="19"/>
      <c r="W16" s="19"/>
      <c r="X16" s="19"/>
      <c r="Y16" s="19"/>
      <c r="Z16" s="20"/>
      <c r="AA16" s="21"/>
    </row>
    <row r="17" spans="1:27" ht="13.5">
      <c r="A17" s="9" t="s">
        <v>43</v>
      </c>
      <c r="B17" s="16"/>
      <c r="C17" s="17"/>
      <c r="D17" s="17"/>
      <c r="E17" s="18"/>
      <c r="F17" s="19"/>
      <c r="G17" s="19"/>
      <c r="H17" s="19"/>
      <c r="I17" s="19"/>
      <c r="J17" s="19"/>
      <c r="K17" s="19"/>
      <c r="L17" s="19"/>
      <c r="M17" s="19"/>
      <c r="N17" s="19"/>
      <c r="O17" s="19"/>
      <c r="P17" s="19"/>
      <c r="Q17" s="19"/>
      <c r="R17" s="19"/>
      <c r="S17" s="19"/>
      <c r="T17" s="19"/>
      <c r="U17" s="19"/>
      <c r="V17" s="19"/>
      <c r="W17" s="19"/>
      <c r="X17" s="19"/>
      <c r="Y17" s="19"/>
      <c r="Z17" s="20"/>
      <c r="AA17" s="21"/>
    </row>
    <row r="18" spans="1:27" ht="13.5">
      <c r="A18" s="9" t="s">
        <v>32</v>
      </c>
      <c r="B18" s="16"/>
      <c r="C18" s="31"/>
      <c r="D18" s="31"/>
      <c r="E18" s="32"/>
      <c r="F18" s="33"/>
      <c r="G18" s="33"/>
      <c r="H18" s="33"/>
      <c r="I18" s="33"/>
      <c r="J18" s="33"/>
      <c r="K18" s="33"/>
      <c r="L18" s="33"/>
      <c r="M18" s="33"/>
      <c r="N18" s="33"/>
      <c r="O18" s="33"/>
      <c r="P18" s="33"/>
      <c r="Q18" s="33"/>
      <c r="R18" s="33"/>
      <c r="S18" s="33"/>
      <c r="T18" s="33"/>
      <c r="U18" s="33"/>
      <c r="V18" s="33"/>
      <c r="W18" s="33"/>
      <c r="X18" s="33"/>
      <c r="Y18" s="33"/>
      <c r="Z18" s="34"/>
      <c r="AA18" s="35"/>
    </row>
    <row r="19" spans="1:27" ht="13.5">
      <c r="A19" s="22" t="s">
        <v>44</v>
      </c>
      <c r="B19" s="16"/>
      <c r="C19" s="17">
        <v>-2</v>
      </c>
      <c r="D19" s="17"/>
      <c r="E19" s="18"/>
      <c r="F19" s="19"/>
      <c r="G19" s="36"/>
      <c r="H19" s="36"/>
      <c r="I19" s="36"/>
      <c r="J19" s="19"/>
      <c r="K19" s="36"/>
      <c r="L19" s="36"/>
      <c r="M19" s="19"/>
      <c r="N19" s="36"/>
      <c r="O19" s="36"/>
      <c r="P19" s="36"/>
      <c r="Q19" s="19"/>
      <c r="R19" s="36"/>
      <c r="S19" s="36"/>
      <c r="T19" s="19"/>
      <c r="U19" s="36"/>
      <c r="V19" s="36"/>
      <c r="W19" s="36"/>
      <c r="X19" s="19"/>
      <c r="Y19" s="36"/>
      <c r="Z19" s="37"/>
      <c r="AA19" s="38"/>
    </row>
    <row r="20" spans="1:27" ht="13.5">
      <c r="A20" s="22" t="s">
        <v>45</v>
      </c>
      <c r="B20" s="16"/>
      <c r="C20" s="17"/>
      <c r="D20" s="17"/>
      <c r="E20" s="39"/>
      <c r="F20" s="36"/>
      <c r="G20" s="19"/>
      <c r="H20" s="19"/>
      <c r="I20" s="19"/>
      <c r="J20" s="19"/>
      <c r="K20" s="19"/>
      <c r="L20" s="19"/>
      <c r="M20" s="36"/>
      <c r="N20" s="19"/>
      <c r="O20" s="19"/>
      <c r="P20" s="19"/>
      <c r="Q20" s="19"/>
      <c r="R20" s="19"/>
      <c r="S20" s="19"/>
      <c r="T20" s="36"/>
      <c r="U20" s="19"/>
      <c r="V20" s="19"/>
      <c r="W20" s="19"/>
      <c r="X20" s="19"/>
      <c r="Y20" s="19"/>
      <c r="Z20" s="20"/>
      <c r="AA20" s="21"/>
    </row>
    <row r="21" spans="1:27" ht="13.5">
      <c r="A21" s="22" t="s">
        <v>46</v>
      </c>
      <c r="B21" s="16"/>
      <c r="C21" s="40"/>
      <c r="D21" s="40"/>
      <c r="E21" s="18"/>
      <c r="F21" s="19"/>
      <c r="G21" s="36"/>
      <c r="H21" s="36"/>
      <c r="I21" s="36"/>
      <c r="J21" s="19"/>
      <c r="K21" s="36"/>
      <c r="L21" s="36"/>
      <c r="M21" s="19"/>
      <c r="N21" s="36"/>
      <c r="O21" s="36"/>
      <c r="P21" s="36"/>
      <c r="Q21" s="19"/>
      <c r="R21" s="36"/>
      <c r="S21" s="36"/>
      <c r="T21" s="19"/>
      <c r="U21" s="36"/>
      <c r="V21" s="36"/>
      <c r="W21" s="36"/>
      <c r="X21" s="19"/>
      <c r="Y21" s="36"/>
      <c r="Z21" s="37"/>
      <c r="AA21" s="38"/>
    </row>
    <row r="22" spans="1:27" ht="13.5">
      <c r="A22" s="22" t="s">
        <v>47</v>
      </c>
      <c r="B22" s="16"/>
      <c r="C22" s="17"/>
      <c r="D22" s="17"/>
      <c r="E22" s="18"/>
      <c r="F22" s="19"/>
      <c r="G22" s="19">
        <v>-48000000</v>
      </c>
      <c r="H22" s="19">
        <v>16000000</v>
      </c>
      <c r="I22" s="19">
        <v>16000000</v>
      </c>
      <c r="J22" s="19">
        <v>-16000000</v>
      </c>
      <c r="K22" s="19">
        <v>16000000</v>
      </c>
      <c r="L22" s="19"/>
      <c r="M22" s="19">
        <v>-32000000</v>
      </c>
      <c r="N22" s="19">
        <v>-16000000</v>
      </c>
      <c r="O22" s="19"/>
      <c r="P22" s="19"/>
      <c r="Q22" s="19"/>
      <c r="R22" s="19"/>
      <c r="S22" s="19"/>
      <c r="T22" s="19"/>
      <c r="U22" s="19"/>
      <c r="V22" s="19"/>
      <c r="W22" s="19">
        <v>-32000000</v>
      </c>
      <c r="X22" s="19"/>
      <c r="Y22" s="19">
        <v>-32000000</v>
      </c>
      <c r="Z22" s="20"/>
      <c r="AA22" s="21"/>
    </row>
    <row r="23" spans="1:27" ht="13.5">
      <c r="A23" s="9" t="s">
        <v>38</v>
      </c>
      <c r="B23" s="16"/>
      <c r="C23" s="17"/>
      <c r="D23" s="17"/>
      <c r="E23" s="18"/>
      <c r="F23" s="19"/>
      <c r="G23" s="19"/>
      <c r="H23" s="19"/>
      <c r="I23" s="19"/>
      <c r="J23" s="19"/>
      <c r="K23" s="19"/>
      <c r="L23" s="19"/>
      <c r="M23" s="19"/>
      <c r="N23" s="19"/>
      <c r="O23" s="19"/>
      <c r="P23" s="19"/>
      <c r="Q23" s="19"/>
      <c r="R23" s="19"/>
      <c r="S23" s="19"/>
      <c r="T23" s="19"/>
      <c r="U23" s="19"/>
      <c r="V23" s="19"/>
      <c r="W23" s="19"/>
      <c r="X23" s="19"/>
      <c r="Y23" s="19"/>
      <c r="Z23" s="20"/>
      <c r="AA23" s="21"/>
    </row>
    <row r="24" spans="1:27" ht="13.5">
      <c r="A24" s="22" t="s">
        <v>48</v>
      </c>
      <c r="B24" s="16"/>
      <c r="C24" s="17">
        <v>-18514226</v>
      </c>
      <c r="D24" s="17"/>
      <c r="E24" s="18">
        <v>-12000000</v>
      </c>
      <c r="F24" s="19">
        <v>-12000000</v>
      </c>
      <c r="G24" s="19"/>
      <c r="H24" s="19"/>
      <c r="I24" s="19">
        <v>-3486</v>
      </c>
      <c r="J24" s="19">
        <v>-3486</v>
      </c>
      <c r="K24" s="19">
        <v>-39134</v>
      </c>
      <c r="L24" s="19"/>
      <c r="M24" s="19">
        <v>-331953</v>
      </c>
      <c r="N24" s="19">
        <v>-371087</v>
      </c>
      <c r="O24" s="19"/>
      <c r="P24" s="19"/>
      <c r="Q24" s="19"/>
      <c r="R24" s="19"/>
      <c r="S24" s="19"/>
      <c r="T24" s="19"/>
      <c r="U24" s="19"/>
      <c r="V24" s="19"/>
      <c r="W24" s="19">
        <v>-374573</v>
      </c>
      <c r="X24" s="19">
        <v>-9000000</v>
      </c>
      <c r="Y24" s="19">
        <v>8625427</v>
      </c>
      <c r="Z24" s="20">
        <v>-95.84</v>
      </c>
      <c r="AA24" s="21">
        <v>-12000000</v>
      </c>
    </row>
    <row r="25" spans="1:27" ht="13.5">
      <c r="A25" s="23" t="s">
        <v>49</v>
      </c>
      <c r="B25" s="24"/>
      <c r="C25" s="25">
        <f aca="true" t="shared" si="1" ref="C25:Y25">SUM(C19:C24)</f>
        <v>-18514228</v>
      </c>
      <c r="D25" s="25">
        <f>SUM(D19:D24)</f>
        <v>0</v>
      </c>
      <c r="E25" s="26">
        <f t="shared" si="1"/>
        <v>-12000000</v>
      </c>
      <c r="F25" s="27">
        <f t="shared" si="1"/>
        <v>-12000000</v>
      </c>
      <c r="G25" s="27">
        <f t="shared" si="1"/>
        <v>-48000000</v>
      </c>
      <c r="H25" s="27">
        <f t="shared" si="1"/>
        <v>16000000</v>
      </c>
      <c r="I25" s="27">
        <f t="shared" si="1"/>
        <v>15996514</v>
      </c>
      <c r="J25" s="27">
        <f t="shared" si="1"/>
        <v>-16003486</v>
      </c>
      <c r="K25" s="27">
        <f t="shared" si="1"/>
        <v>15960866</v>
      </c>
      <c r="L25" s="27">
        <f t="shared" si="1"/>
        <v>0</v>
      </c>
      <c r="M25" s="27">
        <f t="shared" si="1"/>
        <v>-32331953</v>
      </c>
      <c r="N25" s="27">
        <f t="shared" si="1"/>
        <v>-16371087</v>
      </c>
      <c r="O25" s="27">
        <f t="shared" si="1"/>
        <v>0</v>
      </c>
      <c r="P25" s="27">
        <f t="shared" si="1"/>
        <v>0</v>
      </c>
      <c r="Q25" s="27">
        <f t="shared" si="1"/>
        <v>0</v>
      </c>
      <c r="R25" s="27">
        <f t="shared" si="1"/>
        <v>0</v>
      </c>
      <c r="S25" s="27">
        <f t="shared" si="1"/>
        <v>0</v>
      </c>
      <c r="T25" s="27">
        <f t="shared" si="1"/>
        <v>0</v>
      </c>
      <c r="U25" s="27">
        <f t="shared" si="1"/>
        <v>0</v>
      </c>
      <c r="V25" s="27">
        <f t="shared" si="1"/>
        <v>0</v>
      </c>
      <c r="W25" s="27">
        <f t="shared" si="1"/>
        <v>-32374573</v>
      </c>
      <c r="X25" s="27">
        <f t="shared" si="1"/>
        <v>-9000000</v>
      </c>
      <c r="Y25" s="27">
        <f t="shared" si="1"/>
        <v>-23374573</v>
      </c>
      <c r="Z25" s="28">
        <f>+IF(X25&lt;&gt;0,+(Y25/X25)*100,0)</f>
        <v>259.7174777777778</v>
      </c>
      <c r="AA25" s="29">
        <f>SUM(AA19:AA24)</f>
        <v>-12000000</v>
      </c>
    </row>
    <row r="26" spans="1:27" ht="4.5" customHeight="1">
      <c r="A26" s="30"/>
      <c r="B26" s="16"/>
      <c r="C26" s="17"/>
      <c r="D26" s="17"/>
      <c r="E26" s="18"/>
      <c r="F26" s="19"/>
      <c r="G26" s="19"/>
      <c r="H26" s="19"/>
      <c r="I26" s="19"/>
      <c r="J26" s="19"/>
      <c r="K26" s="19"/>
      <c r="L26" s="19"/>
      <c r="M26" s="19"/>
      <c r="N26" s="19"/>
      <c r="O26" s="19"/>
      <c r="P26" s="19"/>
      <c r="Q26" s="19"/>
      <c r="R26" s="19"/>
      <c r="S26" s="19"/>
      <c r="T26" s="19"/>
      <c r="U26" s="19"/>
      <c r="V26" s="19"/>
      <c r="W26" s="19"/>
      <c r="X26" s="19"/>
      <c r="Y26" s="19"/>
      <c r="Z26" s="20"/>
      <c r="AA26" s="21"/>
    </row>
    <row r="27" spans="1:27" ht="13.5">
      <c r="A27" s="9" t="s">
        <v>50</v>
      </c>
      <c r="B27" s="16"/>
      <c r="C27" s="17"/>
      <c r="D27" s="17"/>
      <c r="E27" s="18"/>
      <c r="F27" s="19"/>
      <c r="G27" s="19"/>
      <c r="H27" s="19"/>
      <c r="I27" s="19"/>
      <c r="J27" s="19"/>
      <c r="K27" s="19"/>
      <c r="L27" s="19"/>
      <c r="M27" s="19"/>
      <c r="N27" s="19"/>
      <c r="O27" s="19"/>
      <c r="P27" s="19"/>
      <c r="Q27" s="19"/>
      <c r="R27" s="19"/>
      <c r="S27" s="19"/>
      <c r="T27" s="19"/>
      <c r="U27" s="19"/>
      <c r="V27" s="19"/>
      <c r="W27" s="19"/>
      <c r="X27" s="19"/>
      <c r="Y27" s="19"/>
      <c r="Z27" s="20"/>
      <c r="AA27" s="21"/>
    </row>
    <row r="28" spans="1:27" ht="13.5">
      <c r="A28" s="9" t="s">
        <v>32</v>
      </c>
      <c r="B28" s="16"/>
      <c r="C28" s="17"/>
      <c r="D28" s="17"/>
      <c r="E28" s="18"/>
      <c r="F28" s="19"/>
      <c r="G28" s="19"/>
      <c r="H28" s="19"/>
      <c r="I28" s="19"/>
      <c r="J28" s="19"/>
      <c r="K28" s="19"/>
      <c r="L28" s="19"/>
      <c r="M28" s="19"/>
      <c r="N28" s="19"/>
      <c r="O28" s="19"/>
      <c r="P28" s="19"/>
      <c r="Q28" s="19"/>
      <c r="R28" s="19"/>
      <c r="S28" s="19"/>
      <c r="T28" s="19"/>
      <c r="U28" s="19"/>
      <c r="V28" s="19"/>
      <c r="W28" s="19"/>
      <c r="X28" s="19"/>
      <c r="Y28" s="19"/>
      <c r="Z28" s="20"/>
      <c r="AA28" s="21"/>
    </row>
    <row r="29" spans="1:27" ht="13.5">
      <c r="A29" s="22" t="s">
        <v>51</v>
      </c>
      <c r="B29" s="16"/>
      <c r="C29" s="17"/>
      <c r="D29" s="17"/>
      <c r="E29" s="18"/>
      <c r="F29" s="19"/>
      <c r="G29" s="19"/>
      <c r="H29" s="19"/>
      <c r="I29" s="19"/>
      <c r="J29" s="19"/>
      <c r="K29" s="19"/>
      <c r="L29" s="19"/>
      <c r="M29" s="19"/>
      <c r="N29" s="19"/>
      <c r="O29" s="19"/>
      <c r="P29" s="19"/>
      <c r="Q29" s="19"/>
      <c r="R29" s="19"/>
      <c r="S29" s="19"/>
      <c r="T29" s="19"/>
      <c r="U29" s="19"/>
      <c r="V29" s="19"/>
      <c r="W29" s="19"/>
      <c r="X29" s="19"/>
      <c r="Y29" s="19"/>
      <c r="Z29" s="20"/>
      <c r="AA29" s="21"/>
    </row>
    <row r="30" spans="1:27" ht="13.5">
      <c r="A30" s="22" t="s">
        <v>52</v>
      </c>
      <c r="B30" s="16"/>
      <c r="C30" s="17"/>
      <c r="D30" s="17"/>
      <c r="E30" s="18"/>
      <c r="F30" s="19"/>
      <c r="G30" s="19"/>
      <c r="H30" s="19"/>
      <c r="I30" s="19"/>
      <c r="J30" s="19"/>
      <c r="K30" s="19"/>
      <c r="L30" s="19"/>
      <c r="M30" s="19"/>
      <c r="N30" s="19"/>
      <c r="O30" s="19"/>
      <c r="P30" s="19"/>
      <c r="Q30" s="19"/>
      <c r="R30" s="19"/>
      <c r="S30" s="19"/>
      <c r="T30" s="19"/>
      <c r="U30" s="19"/>
      <c r="V30" s="19"/>
      <c r="W30" s="19"/>
      <c r="X30" s="19"/>
      <c r="Y30" s="19"/>
      <c r="Z30" s="20"/>
      <c r="AA30" s="21"/>
    </row>
    <row r="31" spans="1:27" ht="13.5">
      <c r="A31" s="22" t="s">
        <v>53</v>
      </c>
      <c r="B31" s="16"/>
      <c r="C31" s="17"/>
      <c r="D31" s="17"/>
      <c r="E31" s="18"/>
      <c r="F31" s="19"/>
      <c r="G31" s="19"/>
      <c r="H31" s="36"/>
      <c r="I31" s="36"/>
      <c r="J31" s="36"/>
      <c r="K31" s="19"/>
      <c r="L31" s="19"/>
      <c r="M31" s="19"/>
      <c r="N31" s="19"/>
      <c r="O31" s="36"/>
      <c r="P31" s="36"/>
      <c r="Q31" s="36"/>
      <c r="R31" s="19"/>
      <c r="S31" s="19"/>
      <c r="T31" s="19"/>
      <c r="U31" s="19"/>
      <c r="V31" s="36"/>
      <c r="W31" s="36"/>
      <c r="X31" s="36"/>
      <c r="Y31" s="19"/>
      <c r="Z31" s="20"/>
      <c r="AA31" s="21"/>
    </row>
    <row r="32" spans="1:27" ht="13.5">
      <c r="A32" s="9" t="s">
        <v>38</v>
      </c>
      <c r="B32" s="16"/>
      <c r="C32" s="17"/>
      <c r="D32" s="17"/>
      <c r="E32" s="18"/>
      <c r="F32" s="19"/>
      <c r="G32" s="19"/>
      <c r="H32" s="19"/>
      <c r="I32" s="19"/>
      <c r="J32" s="19"/>
      <c r="K32" s="19"/>
      <c r="L32" s="19"/>
      <c r="M32" s="19"/>
      <c r="N32" s="19"/>
      <c r="O32" s="19"/>
      <c r="P32" s="19"/>
      <c r="Q32" s="19"/>
      <c r="R32" s="19"/>
      <c r="S32" s="19"/>
      <c r="T32" s="19"/>
      <c r="U32" s="19"/>
      <c r="V32" s="19"/>
      <c r="W32" s="19"/>
      <c r="X32" s="19"/>
      <c r="Y32" s="19"/>
      <c r="Z32" s="20"/>
      <c r="AA32" s="21"/>
    </row>
    <row r="33" spans="1:27" ht="13.5">
      <c r="A33" s="22" t="s">
        <v>54</v>
      </c>
      <c r="B33" s="16"/>
      <c r="C33" s="17">
        <v>-7245671</v>
      </c>
      <c r="D33" s="17"/>
      <c r="E33" s="18">
        <v>-8000000</v>
      </c>
      <c r="F33" s="19">
        <v>-8000000</v>
      </c>
      <c r="G33" s="19"/>
      <c r="H33" s="19"/>
      <c r="I33" s="19"/>
      <c r="J33" s="19"/>
      <c r="K33" s="19"/>
      <c r="L33" s="19">
        <v>-3839954</v>
      </c>
      <c r="M33" s="19"/>
      <c r="N33" s="19">
        <v>-3839954</v>
      </c>
      <c r="O33" s="19"/>
      <c r="P33" s="19"/>
      <c r="Q33" s="19"/>
      <c r="R33" s="19"/>
      <c r="S33" s="19"/>
      <c r="T33" s="19"/>
      <c r="U33" s="19"/>
      <c r="V33" s="19"/>
      <c r="W33" s="19">
        <v>-3839954</v>
      </c>
      <c r="X33" s="19"/>
      <c r="Y33" s="19">
        <v>-3839954</v>
      </c>
      <c r="Z33" s="20"/>
      <c r="AA33" s="21">
        <v>-8000000</v>
      </c>
    </row>
    <row r="34" spans="1:27" ht="13.5">
      <c r="A34" s="23" t="s">
        <v>55</v>
      </c>
      <c r="B34" s="24"/>
      <c r="C34" s="25">
        <f aca="true" t="shared" si="2" ref="C34:Y34">SUM(C29:C33)</f>
        <v>-7245671</v>
      </c>
      <c r="D34" s="25">
        <f>SUM(D29:D33)</f>
        <v>0</v>
      </c>
      <c r="E34" s="26">
        <f t="shared" si="2"/>
        <v>-8000000</v>
      </c>
      <c r="F34" s="27">
        <f t="shared" si="2"/>
        <v>-8000000</v>
      </c>
      <c r="G34" s="27">
        <f t="shared" si="2"/>
        <v>0</v>
      </c>
      <c r="H34" s="27">
        <f t="shared" si="2"/>
        <v>0</v>
      </c>
      <c r="I34" s="27">
        <f t="shared" si="2"/>
        <v>0</v>
      </c>
      <c r="J34" s="27">
        <f t="shared" si="2"/>
        <v>0</v>
      </c>
      <c r="K34" s="27">
        <f t="shared" si="2"/>
        <v>0</v>
      </c>
      <c r="L34" s="27">
        <f t="shared" si="2"/>
        <v>-3839954</v>
      </c>
      <c r="M34" s="27">
        <f t="shared" si="2"/>
        <v>0</v>
      </c>
      <c r="N34" s="27">
        <f t="shared" si="2"/>
        <v>-3839954</v>
      </c>
      <c r="O34" s="27">
        <f t="shared" si="2"/>
        <v>0</v>
      </c>
      <c r="P34" s="27">
        <f t="shared" si="2"/>
        <v>0</v>
      </c>
      <c r="Q34" s="27">
        <f t="shared" si="2"/>
        <v>0</v>
      </c>
      <c r="R34" s="27">
        <f t="shared" si="2"/>
        <v>0</v>
      </c>
      <c r="S34" s="27">
        <f t="shared" si="2"/>
        <v>0</v>
      </c>
      <c r="T34" s="27">
        <f t="shared" si="2"/>
        <v>0</v>
      </c>
      <c r="U34" s="27">
        <f t="shared" si="2"/>
        <v>0</v>
      </c>
      <c r="V34" s="27">
        <f t="shared" si="2"/>
        <v>0</v>
      </c>
      <c r="W34" s="27">
        <f t="shared" si="2"/>
        <v>-3839954</v>
      </c>
      <c r="X34" s="27">
        <f t="shared" si="2"/>
        <v>0</v>
      </c>
      <c r="Y34" s="27">
        <f t="shared" si="2"/>
        <v>-3839954</v>
      </c>
      <c r="Z34" s="28">
        <f>+IF(X34&lt;&gt;0,+(Y34/X34)*100,0)</f>
        <v>0</v>
      </c>
      <c r="AA34" s="29">
        <f>SUM(AA29:AA33)</f>
        <v>-8000000</v>
      </c>
    </row>
    <row r="35" spans="1:27" ht="4.5" customHeight="1">
      <c r="A35" s="30"/>
      <c r="B35" s="16"/>
      <c r="C35" s="17"/>
      <c r="D35" s="17"/>
      <c r="E35" s="18"/>
      <c r="F35" s="19"/>
      <c r="G35" s="19"/>
      <c r="H35" s="19"/>
      <c r="I35" s="19"/>
      <c r="J35" s="19"/>
      <c r="K35" s="19"/>
      <c r="L35" s="19"/>
      <c r="M35" s="19"/>
      <c r="N35" s="19"/>
      <c r="O35" s="19"/>
      <c r="P35" s="19"/>
      <c r="Q35" s="19"/>
      <c r="R35" s="19"/>
      <c r="S35" s="19"/>
      <c r="T35" s="19"/>
      <c r="U35" s="19"/>
      <c r="V35" s="19"/>
      <c r="W35" s="19"/>
      <c r="X35" s="19"/>
      <c r="Y35" s="19"/>
      <c r="Z35" s="20"/>
      <c r="AA35" s="21"/>
    </row>
    <row r="36" spans="1:27" ht="13.5">
      <c r="A36" s="9" t="s">
        <v>56</v>
      </c>
      <c r="B36" s="16"/>
      <c r="C36" s="31">
        <f aca="true" t="shared" si="3" ref="C36:Y36">+C15+C25+C34</f>
        <v>-46287508</v>
      </c>
      <c r="D36" s="31">
        <f>+D15+D25+D34</f>
        <v>0</v>
      </c>
      <c r="E36" s="32">
        <f t="shared" si="3"/>
        <v>-29866840</v>
      </c>
      <c r="F36" s="33">
        <f t="shared" si="3"/>
        <v>-29866840</v>
      </c>
      <c r="G36" s="33">
        <f t="shared" si="3"/>
        <v>22461783</v>
      </c>
      <c r="H36" s="33">
        <f t="shared" si="3"/>
        <v>-5800782</v>
      </c>
      <c r="I36" s="33">
        <f t="shared" si="3"/>
        <v>1301891</v>
      </c>
      <c r="J36" s="33">
        <f t="shared" si="3"/>
        <v>17962892</v>
      </c>
      <c r="K36" s="33">
        <f t="shared" si="3"/>
        <v>-1590190</v>
      </c>
      <c r="L36" s="33">
        <f t="shared" si="3"/>
        <v>66577292</v>
      </c>
      <c r="M36" s="33">
        <f t="shared" si="3"/>
        <v>-68195054</v>
      </c>
      <c r="N36" s="33">
        <f t="shared" si="3"/>
        <v>-3207952</v>
      </c>
      <c r="O36" s="33">
        <f t="shared" si="3"/>
        <v>0</v>
      </c>
      <c r="P36" s="33">
        <f t="shared" si="3"/>
        <v>0</v>
      </c>
      <c r="Q36" s="33">
        <f t="shared" si="3"/>
        <v>0</v>
      </c>
      <c r="R36" s="33">
        <f t="shared" si="3"/>
        <v>0</v>
      </c>
      <c r="S36" s="33">
        <f t="shared" si="3"/>
        <v>0</v>
      </c>
      <c r="T36" s="33">
        <f t="shared" si="3"/>
        <v>0</v>
      </c>
      <c r="U36" s="33">
        <f t="shared" si="3"/>
        <v>0</v>
      </c>
      <c r="V36" s="33">
        <f t="shared" si="3"/>
        <v>0</v>
      </c>
      <c r="W36" s="33">
        <f t="shared" si="3"/>
        <v>14754940</v>
      </c>
      <c r="X36" s="33">
        <f t="shared" si="3"/>
        <v>115148706</v>
      </c>
      <c r="Y36" s="33">
        <f t="shared" si="3"/>
        <v>-100393766</v>
      </c>
      <c r="Z36" s="34">
        <f>+IF(X36&lt;&gt;0,+(Y36/X36)*100,0)</f>
        <v>-87.18618687734103</v>
      </c>
      <c r="AA36" s="35">
        <f>+AA15+AA25+AA34</f>
        <v>-29866840</v>
      </c>
    </row>
    <row r="37" spans="1:27" ht="13.5">
      <c r="A37" s="22" t="s">
        <v>57</v>
      </c>
      <c r="B37" s="16"/>
      <c r="C37" s="31">
        <v>60170523</v>
      </c>
      <c r="D37" s="31"/>
      <c r="E37" s="32">
        <v>60172000</v>
      </c>
      <c r="F37" s="33">
        <v>60172000</v>
      </c>
      <c r="G37" s="33">
        <v>13610838</v>
      </c>
      <c r="H37" s="33">
        <v>36072621</v>
      </c>
      <c r="I37" s="33">
        <v>30271839</v>
      </c>
      <c r="J37" s="33">
        <v>13610838</v>
      </c>
      <c r="K37" s="33">
        <v>31573730</v>
      </c>
      <c r="L37" s="33">
        <v>29983540</v>
      </c>
      <c r="M37" s="33">
        <v>96560832</v>
      </c>
      <c r="N37" s="33">
        <v>31573730</v>
      </c>
      <c r="O37" s="33"/>
      <c r="P37" s="33"/>
      <c r="Q37" s="33"/>
      <c r="R37" s="33"/>
      <c r="S37" s="33"/>
      <c r="T37" s="33"/>
      <c r="U37" s="33"/>
      <c r="V37" s="33"/>
      <c r="W37" s="33">
        <v>13610838</v>
      </c>
      <c r="X37" s="33">
        <v>60172000</v>
      </c>
      <c r="Y37" s="33">
        <v>-46561162</v>
      </c>
      <c r="Z37" s="34">
        <v>-77.38</v>
      </c>
      <c r="AA37" s="35">
        <v>60172000</v>
      </c>
    </row>
    <row r="38" spans="1:27" ht="13.5">
      <c r="A38" s="41" t="s">
        <v>58</v>
      </c>
      <c r="B38" s="42"/>
      <c r="C38" s="43">
        <v>13883015</v>
      </c>
      <c r="D38" s="43"/>
      <c r="E38" s="44">
        <v>30305160</v>
      </c>
      <c r="F38" s="45">
        <v>30305160</v>
      </c>
      <c r="G38" s="45">
        <v>36072621</v>
      </c>
      <c r="H38" s="45">
        <v>30271839</v>
      </c>
      <c r="I38" s="45">
        <v>31573730</v>
      </c>
      <c r="J38" s="45">
        <v>31573730</v>
      </c>
      <c r="K38" s="45">
        <v>29983540</v>
      </c>
      <c r="L38" s="45">
        <v>96560832</v>
      </c>
      <c r="M38" s="45">
        <v>28365778</v>
      </c>
      <c r="N38" s="45">
        <v>28365778</v>
      </c>
      <c r="O38" s="45"/>
      <c r="P38" s="45"/>
      <c r="Q38" s="45"/>
      <c r="R38" s="45"/>
      <c r="S38" s="45"/>
      <c r="T38" s="45"/>
      <c r="U38" s="45"/>
      <c r="V38" s="45"/>
      <c r="W38" s="45">
        <v>28365778</v>
      </c>
      <c r="X38" s="45">
        <v>175320706</v>
      </c>
      <c r="Y38" s="45">
        <v>-146954928</v>
      </c>
      <c r="Z38" s="46">
        <v>-83.82</v>
      </c>
      <c r="AA38" s="47">
        <v>30305160</v>
      </c>
    </row>
    <row r="39" spans="1:27" ht="13.5">
      <c r="A39" s="48" t="s">
        <v>80</v>
      </c>
      <c r="B39" s="49"/>
      <c r="C39" s="49"/>
      <c r="D39" s="49"/>
      <c r="E39" s="49"/>
      <c r="F39" s="49"/>
      <c r="G39" s="49"/>
      <c r="H39" s="49"/>
      <c r="I39" s="49"/>
      <c r="J39" s="49"/>
      <c r="K39" s="49"/>
      <c r="L39" s="49"/>
      <c r="M39" s="49"/>
      <c r="N39" s="49"/>
      <c r="O39" s="49"/>
      <c r="P39" s="49"/>
      <c r="Q39" s="49"/>
      <c r="R39" s="49"/>
      <c r="S39" s="49"/>
      <c r="T39" s="49"/>
      <c r="U39" s="49"/>
      <c r="V39" s="49"/>
      <c r="W39" s="49"/>
      <c r="X39" s="49"/>
      <c r="Y39" s="49"/>
      <c r="Z39" s="49"/>
      <c r="AA39" s="49"/>
    </row>
    <row r="40" spans="1:27" ht="13.5">
      <c r="A40" s="50" t="s">
        <v>81</v>
      </c>
      <c r="B40" s="49"/>
      <c r="C40" s="49"/>
      <c r="D40" s="49"/>
      <c r="E40" s="49"/>
      <c r="F40" s="49"/>
      <c r="G40" s="49"/>
      <c r="H40" s="49"/>
      <c r="I40" s="49"/>
      <c r="J40" s="49"/>
      <c r="K40" s="49"/>
      <c r="L40" s="49"/>
      <c r="M40" s="49"/>
      <c r="N40" s="49"/>
      <c r="O40" s="49"/>
      <c r="P40" s="49"/>
      <c r="Q40" s="49"/>
      <c r="R40" s="49"/>
      <c r="S40" s="49"/>
      <c r="T40" s="49"/>
      <c r="U40" s="49"/>
      <c r="V40" s="49"/>
      <c r="W40" s="49"/>
      <c r="X40" s="49"/>
      <c r="Y40" s="49"/>
      <c r="Z40" s="49"/>
      <c r="AA40" s="49"/>
    </row>
    <row r="41" spans="1:27" ht="13.5">
      <c r="A41" s="49"/>
      <c r="B41" s="49"/>
      <c r="C41" s="49"/>
      <c r="D41" s="49"/>
      <c r="E41" s="49"/>
      <c r="F41" s="49"/>
      <c r="G41" s="49"/>
      <c r="H41" s="49"/>
      <c r="I41" s="49"/>
      <c r="J41" s="49"/>
      <c r="K41" s="49"/>
      <c r="L41" s="49"/>
      <c r="M41" s="49"/>
      <c r="N41" s="49"/>
      <c r="O41" s="49"/>
      <c r="P41" s="49"/>
      <c r="Q41" s="49"/>
      <c r="R41" s="49"/>
      <c r="S41" s="49"/>
      <c r="T41" s="49"/>
      <c r="U41" s="49"/>
      <c r="V41" s="49"/>
      <c r="W41" s="49"/>
      <c r="X41" s="49"/>
      <c r="Y41" s="49"/>
      <c r="Z41" s="49"/>
      <c r="AA41" s="49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Elsabe Rossouw</cp:lastModifiedBy>
  <dcterms:created xsi:type="dcterms:W3CDTF">2015-02-03T07:20:43Z</dcterms:created>
  <dcterms:modified xsi:type="dcterms:W3CDTF">2015-02-16T09:57:30Z</dcterms:modified>
  <cp:category/>
  <cp:version/>
  <cp:contentType/>
  <cp:contentStatus/>
</cp:coreProperties>
</file>